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7.xml" ContentType="application/vnd.ms-office.chartcolorstyle+xml"/>
  <Override PartName="/xl/charts/style17.xml" ContentType="application/vnd.ms-office.chartstyle+xml"/>
  <Override PartName="/xl/charts/chart17.xml" ContentType="application/vnd.openxmlformats-officedocument.drawingml.chart+xml"/>
  <Override PartName="/xl/charts/colors16.xml" ContentType="application/vnd.ms-office.chartcolorstyle+xml"/>
  <Override PartName="/xl/charts/style16.xml" ContentType="application/vnd.ms-office.chartstyle+xml"/>
  <Override PartName="/xl/charts/chart16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olors13.xml" ContentType="application/vnd.ms-office.chartcolorstyle+xml"/>
  <Override PartName="/xl/charts/style13.xml" ContentType="application/vnd.ms-office.chartstyle+xml"/>
  <Override PartName="/xl/worksheets/sheet1.xml" ContentType="application/vnd.openxmlformats-officedocument.spreadsheetml.workshee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olors15.xml" ContentType="application/vnd.ms-office.chartcolorstyle+xml"/>
  <Override PartName="/xl/charts/style15.xml" ContentType="application/vnd.ms-office.chartstyle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charts/colors12.xml" ContentType="application/vnd.ms-office.chartcolorstyle+xml"/>
  <Override PartName="/xl/charts/chart5.xml" ContentType="application/vnd.openxmlformats-officedocument.drawingml.chart+xml"/>
  <Override PartName="/xl/charts/colors5.xml" ContentType="application/vnd.ms-office.chartcolorstyle+xml"/>
  <Override PartName="/xl/drawings/drawing5.xml" ContentType="application/vnd.openxmlformats-officedocument.drawing+xml"/>
  <Override PartName="/xl/charts/colors9.xml" ContentType="application/vnd.ms-office.chartcolorstyle+xml"/>
  <Override PartName="/xl/charts/style9.xml" ContentType="application/vnd.ms-office.chart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olors11.xml" ContentType="application/vnd.ms-office.chartcolorstyle+xml"/>
  <Override PartName="/xl/charts/style11.xml" ContentType="application/vnd.ms-office.chartstyle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olors8.xml" ContentType="application/vnd.ms-office.chartcolorstyle+xml"/>
  <Override PartName="/xl/charts/style8.xml" ContentType="application/vnd.ms-office.chartstyle+xml"/>
  <Override PartName="/xl/charts/chart6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olors6.xml" ContentType="application/vnd.ms-office.chartcolorstyle+xml"/>
  <Override PartName="/xl/charts/style6.xml" ContentType="application/vnd.ms-office.chartstyle+xml"/>
  <Override PartName="/xl/charts/style5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11"/>
  </bookViews>
  <sheets>
    <sheet name="Weather" sheetId="7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Feb" sheetId="8" r:id="rId8"/>
    <sheet name="Mar" sheetId="13" r:id="rId9"/>
    <sheet name="Apr" sheetId="14" r:id="rId10"/>
    <sheet name="Avg.WeekdayCurve" sheetId="10" r:id="rId11"/>
    <sheet name="MonthlykWh" sheetId="9" r:id="rId12"/>
    <sheet name="Gas" sheetId="11" r:id="rId13"/>
    <sheet name="Sewer" sheetId="12" r:id="rId14"/>
  </sheets>
  <externalReferences>
    <externalReference r:id="rId15"/>
  </externalReferences>
  <calcPr calcId="171027"/>
</workbook>
</file>

<file path=xl/calcChain.xml><?xml version="1.0" encoding="utf-8"?>
<calcChain xmlns="http://schemas.openxmlformats.org/spreadsheetml/2006/main">
  <c r="S18" i="9" l="1"/>
  <c r="T18" i="9"/>
  <c r="S9" i="9"/>
  <c r="T9" i="9"/>
  <c r="D41" i="9"/>
  <c r="B41" i="9" s="1"/>
  <c r="E41" i="9"/>
  <c r="AZ30" i="14" l="1"/>
  <c r="BA30" i="14"/>
  <c r="BB30" i="14"/>
  <c r="AZ31" i="14"/>
  <c r="BA31" i="14"/>
  <c r="BB31" i="14"/>
  <c r="E2" i="14"/>
  <c r="F2" i="14"/>
  <c r="G2" i="14"/>
  <c r="H2" i="14"/>
  <c r="H36" i="14" s="1"/>
  <c r="I2" i="14"/>
  <c r="J2" i="14"/>
  <c r="K2" i="14"/>
  <c r="L2" i="14"/>
  <c r="L35" i="14" s="1"/>
  <c r="M2" i="14"/>
  <c r="N2" i="14"/>
  <c r="O2" i="14"/>
  <c r="P2" i="14"/>
  <c r="P35" i="14" s="1"/>
  <c r="Q2" i="14"/>
  <c r="R2" i="14"/>
  <c r="S2" i="14"/>
  <c r="T2" i="14"/>
  <c r="T35" i="14" s="1"/>
  <c r="U2" i="14"/>
  <c r="V2" i="14"/>
  <c r="W2" i="14"/>
  <c r="X2" i="14"/>
  <c r="X36" i="14" s="1"/>
  <c r="Y2" i="14"/>
  <c r="Z2" i="14"/>
  <c r="AA2" i="14"/>
  <c r="AB2" i="14"/>
  <c r="AB35" i="14" s="1"/>
  <c r="AC2" i="14"/>
  <c r="AD2" i="14"/>
  <c r="AE2" i="14"/>
  <c r="AF2" i="14"/>
  <c r="AF35" i="14" s="1"/>
  <c r="AG2" i="14"/>
  <c r="AH2" i="14"/>
  <c r="AI2" i="14"/>
  <c r="AJ2" i="14"/>
  <c r="AJ35" i="14" s="1"/>
  <c r="AK2" i="14"/>
  <c r="AL2" i="14"/>
  <c r="AM2" i="14"/>
  <c r="AN2" i="14"/>
  <c r="AN36" i="14" s="1"/>
  <c r="AO2" i="14"/>
  <c r="AP2" i="14"/>
  <c r="AQ2" i="14"/>
  <c r="AR2" i="14"/>
  <c r="AR35" i="14" s="1"/>
  <c r="AS2" i="14"/>
  <c r="AT2" i="14"/>
  <c r="AU2" i="14"/>
  <c r="AV2" i="14"/>
  <c r="AV35" i="14" s="1"/>
  <c r="AW2" i="14"/>
  <c r="AX2" i="14"/>
  <c r="AY2" i="14"/>
  <c r="E3" i="14"/>
  <c r="AZ3" i="14" s="1"/>
  <c r="F3" i="14"/>
  <c r="G3" i="14"/>
  <c r="H3" i="14"/>
  <c r="I3" i="14"/>
  <c r="I34" i="14" s="1"/>
  <c r="J3" i="14"/>
  <c r="K3" i="14"/>
  <c r="L3" i="14"/>
  <c r="M3" i="14"/>
  <c r="M34" i="14" s="1"/>
  <c r="N3" i="14"/>
  <c r="O3" i="14"/>
  <c r="P3" i="14"/>
  <c r="Q3" i="14"/>
  <c r="Q34" i="14" s="1"/>
  <c r="R3" i="14"/>
  <c r="S3" i="14"/>
  <c r="T3" i="14"/>
  <c r="U3" i="14"/>
  <c r="U34" i="14" s="1"/>
  <c r="V3" i="14"/>
  <c r="W3" i="14"/>
  <c r="X3" i="14"/>
  <c r="Y3" i="14"/>
  <c r="Y34" i="14" s="1"/>
  <c r="Z3" i="14"/>
  <c r="AA3" i="14"/>
  <c r="AB3" i="14"/>
  <c r="AC3" i="14"/>
  <c r="AC34" i="14" s="1"/>
  <c r="AD3" i="14"/>
  <c r="AE3" i="14"/>
  <c r="AF3" i="14"/>
  <c r="AG3" i="14"/>
  <c r="AG34" i="14" s="1"/>
  <c r="AH3" i="14"/>
  <c r="AI3" i="14"/>
  <c r="AJ3" i="14"/>
  <c r="AK3" i="14"/>
  <c r="AK34" i="14" s="1"/>
  <c r="AL3" i="14"/>
  <c r="AM3" i="14"/>
  <c r="AN3" i="14"/>
  <c r="AO3" i="14"/>
  <c r="AO34" i="14" s="1"/>
  <c r="AP3" i="14"/>
  <c r="AQ3" i="14"/>
  <c r="AR3" i="14"/>
  <c r="AS3" i="14"/>
  <c r="AS34" i="14" s="1"/>
  <c r="AT3" i="14"/>
  <c r="AU3" i="14"/>
  <c r="AV3" i="14"/>
  <c r="AW3" i="14"/>
  <c r="AW34" i="14" s="1"/>
  <c r="AX3" i="14"/>
  <c r="AY3" i="14"/>
  <c r="E4" i="14"/>
  <c r="F4" i="14"/>
  <c r="F36" i="14" s="1"/>
  <c r="G4" i="14"/>
  <c r="H4" i="14"/>
  <c r="I4" i="14"/>
  <c r="J4" i="14"/>
  <c r="J36" i="14" s="1"/>
  <c r="K4" i="14"/>
  <c r="L4" i="14"/>
  <c r="M4" i="14"/>
  <c r="N4" i="14"/>
  <c r="N34" i="14" s="1"/>
  <c r="O4" i="14"/>
  <c r="P4" i="14"/>
  <c r="Q4" i="14"/>
  <c r="R4" i="14"/>
  <c r="R34" i="14" s="1"/>
  <c r="S4" i="14"/>
  <c r="T4" i="14"/>
  <c r="U4" i="14"/>
  <c r="V4" i="14"/>
  <c r="V36" i="14" s="1"/>
  <c r="W4" i="14"/>
  <c r="X4" i="14"/>
  <c r="Y4" i="14"/>
  <c r="Z4" i="14"/>
  <c r="Z36" i="14" s="1"/>
  <c r="AA4" i="14"/>
  <c r="AB4" i="14"/>
  <c r="AC4" i="14"/>
  <c r="AD4" i="14"/>
  <c r="AD34" i="14" s="1"/>
  <c r="AE4" i="14"/>
  <c r="AF4" i="14"/>
  <c r="AG4" i="14"/>
  <c r="AH4" i="14"/>
  <c r="AH34" i="14" s="1"/>
  <c r="AI4" i="14"/>
  <c r="AJ4" i="14"/>
  <c r="AK4" i="14"/>
  <c r="AL4" i="14"/>
  <c r="AL36" i="14" s="1"/>
  <c r="AM4" i="14"/>
  <c r="AN4" i="14"/>
  <c r="AO4" i="14"/>
  <c r="AP4" i="14"/>
  <c r="AP36" i="14" s="1"/>
  <c r="AQ4" i="14"/>
  <c r="AR4" i="14"/>
  <c r="AS4" i="14"/>
  <c r="AT4" i="14"/>
  <c r="AT34" i="14" s="1"/>
  <c r="AU4" i="14"/>
  <c r="AV4" i="14"/>
  <c r="AW4" i="14"/>
  <c r="AX4" i="14"/>
  <c r="AX34" i="14" s="1"/>
  <c r="AY4" i="14"/>
  <c r="E5" i="14"/>
  <c r="F5" i="14"/>
  <c r="G5" i="14"/>
  <c r="G36" i="14" s="1"/>
  <c r="H5" i="14"/>
  <c r="I5" i="14"/>
  <c r="J5" i="14"/>
  <c r="K5" i="14"/>
  <c r="K36" i="14" s="1"/>
  <c r="L5" i="14"/>
  <c r="M5" i="14"/>
  <c r="N5" i="14"/>
  <c r="O5" i="14"/>
  <c r="O36" i="14" s="1"/>
  <c r="P5" i="14"/>
  <c r="Q5" i="14"/>
  <c r="R5" i="14"/>
  <c r="S5" i="14"/>
  <c r="S36" i="14" s="1"/>
  <c r="T5" i="14"/>
  <c r="U5" i="14"/>
  <c r="V5" i="14"/>
  <c r="W5" i="14"/>
  <c r="W36" i="14" s="1"/>
  <c r="X5" i="14"/>
  <c r="Y5" i="14"/>
  <c r="Z5" i="14"/>
  <c r="AA5" i="14"/>
  <c r="AA36" i="14" s="1"/>
  <c r="AB5" i="14"/>
  <c r="AC5" i="14"/>
  <c r="AD5" i="14"/>
  <c r="AE5" i="14"/>
  <c r="AE36" i="14" s="1"/>
  <c r="AF5" i="14"/>
  <c r="AG5" i="14"/>
  <c r="AH5" i="14"/>
  <c r="AI5" i="14"/>
  <c r="AI36" i="14" s="1"/>
  <c r="AJ5" i="14"/>
  <c r="AK5" i="14"/>
  <c r="AL5" i="14"/>
  <c r="AM5" i="14"/>
  <c r="AM36" i="14" s="1"/>
  <c r="AN5" i="14"/>
  <c r="AO5" i="14"/>
  <c r="AP5" i="14"/>
  <c r="AQ5" i="14"/>
  <c r="AQ36" i="14" s="1"/>
  <c r="AR5" i="14"/>
  <c r="AS5" i="14"/>
  <c r="AT5" i="14"/>
  <c r="AU5" i="14"/>
  <c r="AU36" i="14" s="1"/>
  <c r="AV5" i="14"/>
  <c r="AW5" i="14"/>
  <c r="AX5" i="14"/>
  <c r="AY5" i="14"/>
  <c r="AY36" i="14" s="1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E8" i="14"/>
  <c r="F8" i="14"/>
  <c r="AZ8" i="14" s="1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E11" i="14"/>
  <c r="AZ11" i="14" s="1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E19" i="14"/>
  <c r="AZ19" i="14" s="1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E24" i="14"/>
  <c r="F24" i="14"/>
  <c r="AZ24" i="14" s="1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E27" i="14"/>
  <c r="AZ27" i="14" s="1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3" i="14"/>
  <c r="B3" i="14"/>
  <c r="C3" i="14"/>
  <c r="D3" i="14"/>
  <c r="D34" i="14" s="1"/>
  <c r="A4" i="14"/>
  <c r="B4" i="14"/>
  <c r="C4" i="14"/>
  <c r="D4" i="14"/>
  <c r="A5" i="14"/>
  <c r="B5" i="14"/>
  <c r="C5" i="14"/>
  <c r="D5" i="14"/>
  <c r="A6" i="14"/>
  <c r="B6" i="14"/>
  <c r="C6" i="14"/>
  <c r="D6" i="14"/>
  <c r="A7" i="14"/>
  <c r="B7" i="14"/>
  <c r="C7" i="14"/>
  <c r="D7" i="14"/>
  <c r="A8" i="14"/>
  <c r="B8" i="14"/>
  <c r="C8" i="14"/>
  <c r="D8" i="14"/>
  <c r="A9" i="14"/>
  <c r="B9" i="14"/>
  <c r="C9" i="14"/>
  <c r="D9" i="14"/>
  <c r="A10" i="14"/>
  <c r="B10" i="14"/>
  <c r="C10" i="14"/>
  <c r="D10" i="14"/>
  <c r="A11" i="14"/>
  <c r="B11" i="14"/>
  <c r="C11" i="14"/>
  <c r="D11" i="14"/>
  <c r="A12" i="14"/>
  <c r="B12" i="14"/>
  <c r="C12" i="14"/>
  <c r="D12" i="14"/>
  <c r="A13" i="14"/>
  <c r="B13" i="14"/>
  <c r="C13" i="14"/>
  <c r="D13" i="14"/>
  <c r="A14" i="14"/>
  <c r="B14" i="14"/>
  <c r="C14" i="14"/>
  <c r="D14" i="14"/>
  <c r="A15" i="14"/>
  <c r="B15" i="14"/>
  <c r="C15" i="14"/>
  <c r="D15" i="14"/>
  <c r="A16" i="14"/>
  <c r="B16" i="14"/>
  <c r="C16" i="14"/>
  <c r="D16" i="14"/>
  <c r="A17" i="14"/>
  <c r="B17" i="14"/>
  <c r="C17" i="14"/>
  <c r="D17" i="14"/>
  <c r="A18" i="14"/>
  <c r="B18" i="14"/>
  <c r="C18" i="14"/>
  <c r="D18" i="14"/>
  <c r="A19" i="14"/>
  <c r="B19" i="14"/>
  <c r="C19" i="14"/>
  <c r="D19" i="14"/>
  <c r="A20" i="14"/>
  <c r="B20" i="14"/>
  <c r="C20" i="14"/>
  <c r="D20" i="14"/>
  <c r="A21" i="14"/>
  <c r="B21" i="14"/>
  <c r="C21" i="14"/>
  <c r="D21" i="14"/>
  <c r="A22" i="14"/>
  <c r="B22" i="14"/>
  <c r="C22" i="14"/>
  <c r="D22" i="14"/>
  <c r="A23" i="14"/>
  <c r="B23" i="14"/>
  <c r="C23" i="14"/>
  <c r="D23" i="14"/>
  <c r="A24" i="14"/>
  <c r="B24" i="14"/>
  <c r="C24" i="14"/>
  <c r="D24" i="14"/>
  <c r="A25" i="14"/>
  <c r="B25" i="14"/>
  <c r="C25" i="14"/>
  <c r="D25" i="14"/>
  <c r="A26" i="14"/>
  <c r="B26" i="14"/>
  <c r="C26" i="14"/>
  <c r="D26" i="14"/>
  <c r="A27" i="14"/>
  <c r="B27" i="14"/>
  <c r="C27" i="14"/>
  <c r="D27" i="14"/>
  <c r="A28" i="14"/>
  <c r="B28" i="14"/>
  <c r="C28" i="14"/>
  <c r="D28" i="14"/>
  <c r="A29" i="14"/>
  <c r="B29" i="14"/>
  <c r="C29" i="14"/>
  <c r="D29" i="14"/>
  <c r="A30" i="14"/>
  <c r="B30" i="14"/>
  <c r="C30" i="14"/>
  <c r="D30" i="14"/>
  <c r="A31" i="14"/>
  <c r="B31" i="14"/>
  <c r="C31" i="14"/>
  <c r="D31" i="14"/>
  <c r="D2" i="14"/>
  <c r="B2" i="14"/>
  <c r="A2" i="14"/>
  <c r="C2" i="14"/>
  <c r="AR36" i="14"/>
  <c r="AB36" i="14"/>
  <c r="L36" i="14"/>
  <c r="AN35" i="14"/>
  <c r="X35" i="14"/>
  <c r="H35" i="14"/>
  <c r="AL34" i="14"/>
  <c r="V34" i="14"/>
  <c r="F34" i="14"/>
  <c r="BA29" i="14"/>
  <c r="BB29" i="14"/>
  <c r="BB28" i="14"/>
  <c r="BA27" i="14"/>
  <c r="BB27" i="14"/>
  <c r="BB26" i="14"/>
  <c r="BA25" i="14"/>
  <c r="BB25" i="14"/>
  <c r="BB24" i="14"/>
  <c r="BA23" i="14"/>
  <c r="BB23" i="14"/>
  <c r="BB22" i="14"/>
  <c r="BA21" i="14"/>
  <c r="BB21" i="14"/>
  <c r="BB20" i="14"/>
  <c r="BA19" i="14"/>
  <c r="BB19" i="14"/>
  <c r="BB18" i="14"/>
  <c r="BA17" i="14"/>
  <c r="BB17" i="14"/>
  <c r="AZ16" i="14"/>
  <c r="BB16" i="14"/>
  <c r="BA15" i="14"/>
  <c r="BB15" i="14"/>
  <c r="BB14" i="14"/>
  <c r="BA13" i="14"/>
  <c r="BB13" i="14"/>
  <c r="BB12" i="14"/>
  <c r="BA11" i="14"/>
  <c r="BB11" i="14"/>
  <c r="BB10" i="14"/>
  <c r="BA9" i="14"/>
  <c r="BB9" i="14"/>
  <c r="BB8" i="14"/>
  <c r="BA7" i="14"/>
  <c r="BB7" i="14"/>
  <c r="BB6" i="14"/>
  <c r="BA5" i="14"/>
  <c r="BB5" i="14"/>
  <c r="BB4" i="14"/>
  <c r="BA3" i="14"/>
  <c r="BB3" i="14"/>
  <c r="AV34" i="14"/>
  <c r="AR34" i="14"/>
  <c r="AN34" i="14"/>
  <c r="AJ34" i="14"/>
  <c r="AF34" i="14"/>
  <c r="AB34" i="14"/>
  <c r="X34" i="14"/>
  <c r="T34" i="14"/>
  <c r="P34" i="14"/>
  <c r="L34" i="14"/>
  <c r="H34" i="14"/>
  <c r="BB2" i="14"/>
  <c r="BA3" i="13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19" i="13"/>
  <c r="BA20" i="13"/>
  <c r="BA21" i="13"/>
  <c r="BA22" i="13"/>
  <c r="BA23" i="13"/>
  <c r="BA24" i="13"/>
  <c r="BA25" i="13"/>
  <c r="BA26" i="13"/>
  <c r="BA27" i="13"/>
  <c r="BA28" i="13"/>
  <c r="BA29" i="13"/>
  <c r="BA30" i="13"/>
  <c r="BA31" i="13"/>
  <c r="BA32" i="13"/>
  <c r="BA2" i="13"/>
  <c r="BA3" i="8"/>
  <c r="BA4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2" i="8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2" i="6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2" i="5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2" i="4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2" i="3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9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" i="1"/>
  <c r="AZ30" i="13"/>
  <c r="BB30" i="13"/>
  <c r="AZ31" i="13"/>
  <c r="BB31" i="13"/>
  <c r="AZ32" i="13"/>
  <c r="BB32" i="13"/>
  <c r="E2" i="13"/>
  <c r="F2" i="13"/>
  <c r="G2" i="13"/>
  <c r="H2" i="13"/>
  <c r="H36" i="13" s="1"/>
  <c r="I2" i="13"/>
  <c r="J2" i="13"/>
  <c r="K2" i="13"/>
  <c r="L2" i="13"/>
  <c r="L34" i="13" s="1"/>
  <c r="M2" i="13"/>
  <c r="N2" i="13"/>
  <c r="O2" i="13"/>
  <c r="P2" i="13"/>
  <c r="Q2" i="13"/>
  <c r="R2" i="13"/>
  <c r="S2" i="13"/>
  <c r="T2" i="13"/>
  <c r="T35" i="13" s="1"/>
  <c r="U2" i="13"/>
  <c r="V2" i="13"/>
  <c r="W2" i="13"/>
  <c r="X2" i="13"/>
  <c r="X36" i="13" s="1"/>
  <c r="Y2" i="13"/>
  <c r="Z2" i="13"/>
  <c r="AA2" i="13"/>
  <c r="AB2" i="13"/>
  <c r="AB36" i="13" s="1"/>
  <c r="AC2" i="13"/>
  <c r="AD2" i="13"/>
  <c r="AE2" i="13"/>
  <c r="AF2" i="13"/>
  <c r="AF36" i="13" s="1"/>
  <c r="AG2" i="13"/>
  <c r="AH2" i="13"/>
  <c r="AI2" i="13"/>
  <c r="AJ2" i="13"/>
  <c r="AJ34" i="13" s="1"/>
  <c r="AK2" i="13"/>
  <c r="AL2" i="13"/>
  <c r="AM2" i="13"/>
  <c r="AN2" i="13"/>
  <c r="AN36" i="13" s="1"/>
  <c r="AO2" i="13"/>
  <c r="AP2" i="13"/>
  <c r="AQ2" i="13"/>
  <c r="AR2" i="13"/>
  <c r="AR36" i="13" s="1"/>
  <c r="AS2" i="13"/>
  <c r="AT2" i="13"/>
  <c r="AU2" i="13"/>
  <c r="AV2" i="13"/>
  <c r="AV36" i="13" s="1"/>
  <c r="AW2" i="13"/>
  <c r="AX2" i="13"/>
  <c r="AY2" i="13"/>
  <c r="E3" i="13"/>
  <c r="E36" i="13" s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Y35" i="13" s="1"/>
  <c r="Z3" i="13"/>
  <c r="AA3" i="13"/>
  <c r="AB3" i="13"/>
  <c r="AC3" i="13"/>
  <c r="AD3" i="13"/>
  <c r="AE3" i="13"/>
  <c r="AF3" i="13"/>
  <c r="AG3" i="13"/>
  <c r="AH3" i="13"/>
  <c r="AI3" i="13"/>
  <c r="AJ3" i="13"/>
  <c r="AK3" i="13"/>
  <c r="AK36" i="13" s="1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E4" i="13"/>
  <c r="F4" i="13"/>
  <c r="F36" i="13" s="1"/>
  <c r="G4" i="13"/>
  <c r="H4" i="13"/>
  <c r="I4" i="13"/>
  <c r="J4" i="13"/>
  <c r="J34" i="13" s="1"/>
  <c r="K4" i="13"/>
  <c r="L4" i="13"/>
  <c r="M4" i="13"/>
  <c r="N4" i="13"/>
  <c r="N34" i="13" s="1"/>
  <c r="O4" i="13"/>
  <c r="P4" i="13"/>
  <c r="Q4" i="13"/>
  <c r="R4" i="13"/>
  <c r="R36" i="13" s="1"/>
  <c r="S4" i="13"/>
  <c r="T4" i="13"/>
  <c r="U4" i="13"/>
  <c r="V4" i="13"/>
  <c r="V34" i="13" s="1"/>
  <c r="W4" i="13"/>
  <c r="X4" i="13"/>
  <c r="Y4" i="13"/>
  <c r="Z4" i="13"/>
  <c r="Z34" i="13" s="1"/>
  <c r="AA4" i="13"/>
  <c r="AB4" i="13"/>
  <c r="AC4" i="13"/>
  <c r="AD4" i="13"/>
  <c r="AD35" i="13" s="1"/>
  <c r="AE4" i="13"/>
  <c r="AF4" i="13"/>
  <c r="AG4" i="13"/>
  <c r="AH4" i="13"/>
  <c r="AH36" i="13" s="1"/>
  <c r="AI4" i="13"/>
  <c r="AJ4" i="13"/>
  <c r="AK4" i="13"/>
  <c r="AL4" i="13"/>
  <c r="AL36" i="13" s="1"/>
  <c r="AM4" i="13"/>
  <c r="AN4" i="13"/>
  <c r="AO4" i="13"/>
  <c r="AP4" i="13"/>
  <c r="AP34" i="13" s="1"/>
  <c r="AQ4" i="13"/>
  <c r="AR4" i="13"/>
  <c r="AS4" i="13"/>
  <c r="AT4" i="13"/>
  <c r="AT35" i="13" s="1"/>
  <c r="AU4" i="13"/>
  <c r="AV4" i="13"/>
  <c r="AW4" i="13"/>
  <c r="AX4" i="13"/>
  <c r="AX36" i="13" s="1"/>
  <c r="AY4" i="13"/>
  <c r="E5" i="13"/>
  <c r="F5" i="13"/>
  <c r="G5" i="13"/>
  <c r="H5" i="13"/>
  <c r="I5" i="13"/>
  <c r="J5" i="13"/>
  <c r="K5" i="13"/>
  <c r="K34" i="13" s="1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A34" i="13" s="1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Q34" i="13" s="1"/>
  <c r="AR5" i="13"/>
  <c r="AS5" i="13"/>
  <c r="AT5" i="13"/>
  <c r="AU5" i="13"/>
  <c r="AV5" i="13"/>
  <c r="AW5" i="13"/>
  <c r="AX5" i="13"/>
  <c r="AY5" i="13"/>
  <c r="AY34" i="13" s="1"/>
  <c r="E6" i="13"/>
  <c r="F6" i="13"/>
  <c r="G6" i="13"/>
  <c r="H6" i="13"/>
  <c r="AZ6" i="13" s="1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E14" i="13"/>
  <c r="F14" i="13"/>
  <c r="G14" i="13"/>
  <c r="H14" i="13"/>
  <c r="AZ14" i="13" s="1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E18" i="13"/>
  <c r="F18" i="13"/>
  <c r="G18" i="13"/>
  <c r="H18" i="13"/>
  <c r="AZ18" i="13" s="1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E22" i="13"/>
  <c r="F22" i="13"/>
  <c r="G22" i="13"/>
  <c r="H22" i="13"/>
  <c r="AZ22" i="13" s="1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3" i="13"/>
  <c r="B3" i="13"/>
  <c r="C3" i="13"/>
  <c r="D3" i="13"/>
  <c r="A4" i="13"/>
  <c r="B4" i="13"/>
  <c r="C4" i="13"/>
  <c r="D4" i="13"/>
  <c r="A5" i="13"/>
  <c r="B5" i="13"/>
  <c r="C5" i="13"/>
  <c r="D5" i="13"/>
  <c r="A6" i="13"/>
  <c r="B6" i="13"/>
  <c r="C6" i="13"/>
  <c r="D6" i="13"/>
  <c r="A7" i="13"/>
  <c r="B7" i="13"/>
  <c r="C7" i="13"/>
  <c r="D7" i="13"/>
  <c r="A8" i="13"/>
  <c r="B8" i="13"/>
  <c r="C8" i="13"/>
  <c r="D8" i="13"/>
  <c r="A9" i="13"/>
  <c r="B9" i="13"/>
  <c r="C9" i="13"/>
  <c r="D9" i="13"/>
  <c r="A10" i="13"/>
  <c r="B10" i="13"/>
  <c r="C10" i="13"/>
  <c r="D10" i="13"/>
  <c r="A11" i="13"/>
  <c r="B11" i="13"/>
  <c r="C11" i="13"/>
  <c r="D11" i="13"/>
  <c r="A12" i="13"/>
  <c r="B12" i="13"/>
  <c r="C12" i="13"/>
  <c r="D12" i="13"/>
  <c r="A13" i="13"/>
  <c r="B13" i="13"/>
  <c r="C13" i="13"/>
  <c r="D13" i="13"/>
  <c r="A14" i="13"/>
  <c r="B14" i="13"/>
  <c r="C14" i="13"/>
  <c r="D14" i="13"/>
  <c r="A15" i="13"/>
  <c r="B15" i="13"/>
  <c r="C15" i="13"/>
  <c r="D15" i="13"/>
  <c r="A16" i="13"/>
  <c r="B16" i="13"/>
  <c r="C16" i="13"/>
  <c r="D16" i="13"/>
  <c r="A17" i="13"/>
  <c r="B17" i="13"/>
  <c r="C17" i="13"/>
  <c r="D17" i="13"/>
  <c r="A18" i="13"/>
  <c r="B18" i="13"/>
  <c r="C18" i="13"/>
  <c r="D18" i="13"/>
  <c r="A19" i="13"/>
  <c r="B19" i="13"/>
  <c r="C19" i="13"/>
  <c r="D19" i="13"/>
  <c r="A20" i="13"/>
  <c r="B20" i="13"/>
  <c r="C20" i="13"/>
  <c r="D20" i="13"/>
  <c r="A21" i="13"/>
  <c r="B21" i="13"/>
  <c r="C21" i="13"/>
  <c r="D21" i="13"/>
  <c r="A22" i="13"/>
  <c r="B22" i="13"/>
  <c r="C22" i="13"/>
  <c r="D22" i="13"/>
  <c r="A23" i="13"/>
  <c r="B23" i="13"/>
  <c r="C23" i="13"/>
  <c r="D23" i="13"/>
  <c r="A24" i="13"/>
  <c r="B24" i="13"/>
  <c r="C24" i="13"/>
  <c r="D24" i="13"/>
  <c r="A25" i="13"/>
  <c r="B25" i="13"/>
  <c r="C25" i="13"/>
  <c r="D25" i="13"/>
  <c r="A26" i="13"/>
  <c r="B26" i="13"/>
  <c r="C26" i="13"/>
  <c r="D26" i="13"/>
  <c r="A27" i="13"/>
  <c r="B27" i="13"/>
  <c r="C27" i="13"/>
  <c r="D27" i="13"/>
  <c r="A28" i="13"/>
  <c r="B28" i="13"/>
  <c r="C28" i="13"/>
  <c r="D28" i="13"/>
  <c r="A29" i="13"/>
  <c r="B29" i="13"/>
  <c r="C29" i="13"/>
  <c r="D29" i="13"/>
  <c r="A30" i="13"/>
  <c r="B30" i="13"/>
  <c r="C30" i="13"/>
  <c r="D30" i="13"/>
  <c r="A31" i="13"/>
  <c r="B31" i="13"/>
  <c r="C31" i="13"/>
  <c r="D31" i="13"/>
  <c r="A32" i="13"/>
  <c r="B32" i="13"/>
  <c r="C32" i="13"/>
  <c r="D32" i="13"/>
  <c r="D2" i="13"/>
  <c r="C2" i="13"/>
  <c r="B2" i="13"/>
  <c r="A2" i="13"/>
  <c r="N36" i="13"/>
  <c r="AL34" i="13"/>
  <c r="BB28" i="13"/>
  <c r="BB27" i="13"/>
  <c r="AZ26" i="13"/>
  <c r="BB26" i="13"/>
  <c r="BB25" i="13"/>
  <c r="BB24" i="13"/>
  <c r="BB23" i="13"/>
  <c r="BB22" i="13"/>
  <c r="BB21" i="13"/>
  <c r="BB20" i="13"/>
  <c r="BB19" i="13"/>
  <c r="BB18" i="13"/>
  <c r="BB16" i="13"/>
  <c r="BB15" i="13"/>
  <c r="BB14" i="13"/>
  <c r="BB12" i="13"/>
  <c r="BB11" i="13"/>
  <c r="AZ10" i="13"/>
  <c r="BB10" i="13"/>
  <c r="BB9" i="13"/>
  <c r="BB8" i="13"/>
  <c r="BB7" i="13"/>
  <c r="BB6" i="13"/>
  <c r="AJ36" i="13"/>
  <c r="P36" i="13"/>
  <c r="BB4" i="13"/>
  <c r="BB3" i="13"/>
  <c r="AO36" i="13"/>
  <c r="AD34" i="13"/>
  <c r="U36" i="13"/>
  <c r="I36" i="13"/>
  <c r="AW36" i="13"/>
  <c r="AG36" i="13"/>
  <c r="Q36" i="13"/>
  <c r="D34" i="13"/>
  <c r="BB2" i="13"/>
  <c r="E34" i="14" l="1"/>
  <c r="J34" i="14"/>
  <c r="Z34" i="14"/>
  <c r="AP34" i="14"/>
  <c r="P36" i="14"/>
  <c r="AF36" i="14"/>
  <c r="AV36" i="14"/>
  <c r="N36" i="14"/>
  <c r="R36" i="14"/>
  <c r="AD36" i="14"/>
  <c r="AH36" i="14"/>
  <c r="AT36" i="14"/>
  <c r="AX36" i="14"/>
  <c r="T36" i="14"/>
  <c r="AJ36" i="14"/>
  <c r="AZ29" i="14"/>
  <c r="AZ28" i="14"/>
  <c r="AZ26" i="14"/>
  <c r="AZ25" i="14"/>
  <c r="AZ23" i="14"/>
  <c r="AZ22" i="14"/>
  <c r="AZ21" i="14"/>
  <c r="AZ20" i="14"/>
  <c r="AZ18" i="14"/>
  <c r="AZ17" i="14"/>
  <c r="AZ15" i="14"/>
  <c r="AZ14" i="14"/>
  <c r="AZ13" i="14"/>
  <c r="AZ12" i="14"/>
  <c r="AZ10" i="14"/>
  <c r="AZ9" i="14"/>
  <c r="AZ7" i="14"/>
  <c r="AZ6" i="14"/>
  <c r="AZ5" i="14"/>
  <c r="AZ4" i="14"/>
  <c r="D36" i="14"/>
  <c r="D35" i="14"/>
  <c r="AY38" i="14"/>
  <c r="AU38" i="14"/>
  <c r="AQ38" i="14"/>
  <c r="AM38" i="14"/>
  <c r="AI38" i="14"/>
  <c r="AE38" i="14"/>
  <c r="AA38" i="14"/>
  <c r="W38" i="14"/>
  <c r="S38" i="14"/>
  <c r="O38" i="14"/>
  <c r="K38" i="14"/>
  <c r="G38" i="14"/>
  <c r="AR38" i="14"/>
  <c r="AJ38" i="14"/>
  <c r="AB38" i="14"/>
  <c r="P38" i="14"/>
  <c r="D38" i="14"/>
  <c r="AX38" i="14"/>
  <c r="AT38" i="14"/>
  <c r="AP38" i="14"/>
  <c r="AL38" i="14"/>
  <c r="AH38" i="14"/>
  <c r="AD38" i="14"/>
  <c r="Z38" i="14"/>
  <c r="V38" i="14"/>
  <c r="R38" i="14"/>
  <c r="N38" i="14"/>
  <c r="J38" i="14"/>
  <c r="F38" i="14"/>
  <c r="AN38" i="14"/>
  <c r="T38" i="14"/>
  <c r="H38" i="14"/>
  <c r="AW38" i="14"/>
  <c r="AS38" i="14"/>
  <c r="AO38" i="14"/>
  <c r="AK38" i="14"/>
  <c r="AG38" i="14"/>
  <c r="AC38" i="14"/>
  <c r="Y38" i="14"/>
  <c r="U38" i="14"/>
  <c r="Q38" i="14"/>
  <c r="M38" i="14"/>
  <c r="I38" i="14"/>
  <c r="E38" i="14"/>
  <c r="AV38" i="14"/>
  <c r="AF38" i="14"/>
  <c r="X38" i="14"/>
  <c r="L38" i="14"/>
  <c r="AZ2" i="14"/>
  <c r="G34" i="14"/>
  <c r="K34" i="14"/>
  <c r="O34" i="14"/>
  <c r="S34" i="14"/>
  <c r="W34" i="14"/>
  <c r="AA34" i="14"/>
  <c r="AE34" i="14"/>
  <c r="AI34" i="14"/>
  <c r="AM34" i="14"/>
  <c r="AQ34" i="14"/>
  <c r="AU34" i="14"/>
  <c r="AY34" i="14"/>
  <c r="E35" i="14"/>
  <c r="I35" i="14"/>
  <c r="M35" i="14"/>
  <c r="Q35" i="14"/>
  <c r="U35" i="14"/>
  <c r="Y35" i="14"/>
  <c r="AC35" i="14"/>
  <c r="AG35" i="14"/>
  <c r="AK35" i="14"/>
  <c r="AO35" i="14"/>
  <c r="AS35" i="14"/>
  <c r="AW35" i="14"/>
  <c r="E36" i="14"/>
  <c r="I36" i="14"/>
  <c r="M36" i="14"/>
  <c r="Q36" i="14"/>
  <c r="U36" i="14"/>
  <c r="Y36" i="14"/>
  <c r="AC36" i="14"/>
  <c r="AG36" i="14"/>
  <c r="AK36" i="14"/>
  <c r="AO36" i="14"/>
  <c r="AS36" i="14"/>
  <c r="AW36" i="14"/>
  <c r="BA2" i="14"/>
  <c r="BA4" i="14"/>
  <c r="BA6" i="14"/>
  <c r="BA8" i="14"/>
  <c r="BA10" i="14"/>
  <c r="BA12" i="14"/>
  <c r="BA14" i="14"/>
  <c r="BA16" i="14"/>
  <c r="BA18" i="14"/>
  <c r="BA20" i="14"/>
  <c r="BA22" i="14"/>
  <c r="BA24" i="14"/>
  <c r="BA26" i="14"/>
  <c r="BA28" i="14"/>
  <c r="F35" i="14"/>
  <c r="J35" i="14"/>
  <c r="N35" i="14"/>
  <c r="R35" i="14"/>
  <c r="V35" i="14"/>
  <c r="Z35" i="14"/>
  <c r="AD35" i="14"/>
  <c r="AH35" i="14"/>
  <c r="AL35" i="14"/>
  <c r="AP35" i="14"/>
  <c r="AT35" i="14"/>
  <c r="AX35" i="14"/>
  <c r="G35" i="14"/>
  <c r="K35" i="14"/>
  <c r="O35" i="14"/>
  <c r="S35" i="14"/>
  <c r="W35" i="14"/>
  <c r="AA35" i="14"/>
  <c r="AE35" i="14"/>
  <c r="AI35" i="14"/>
  <c r="AM35" i="14"/>
  <c r="AQ35" i="14"/>
  <c r="AU35" i="14"/>
  <c r="AY35" i="14"/>
  <c r="T34" i="13"/>
  <c r="V36" i="13"/>
  <c r="AR34" i="13"/>
  <c r="N35" i="13"/>
  <c r="AD36" i="13"/>
  <c r="AT34" i="13"/>
  <c r="AB34" i="13"/>
  <c r="F34" i="13"/>
  <c r="AT36" i="13"/>
  <c r="L36" i="13"/>
  <c r="AZ28" i="13"/>
  <c r="AZ24" i="13"/>
  <c r="AZ20" i="13"/>
  <c r="AZ16" i="13"/>
  <c r="AZ12" i="13"/>
  <c r="AZ8" i="13"/>
  <c r="AZ4" i="13"/>
  <c r="P34" i="13"/>
  <c r="AF34" i="13"/>
  <c r="AV34" i="13"/>
  <c r="AJ35" i="13"/>
  <c r="AO35" i="13"/>
  <c r="D36" i="13"/>
  <c r="T36" i="13"/>
  <c r="Y36" i="13"/>
  <c r="O36" i="13"/>
  <c r="O35" i="13"/>
  <c r="AI36" i="13"/>
  <c r="AI35" i="13"/>
  <c r="D35" i="13"/>
  <c r="I35" i="13"/>
  <c r="K36" i="13"/>
  <c r="K35" i="13"/>
  <c r="S36" i="13"/>
  <c r="S35" i="13"/>
  <c r="AA36" i="13"/>
  <c r="AA35" i="13"/>
  <c r="AM36" i="13"/>
  <c r="AM35" i="13"/>
  <c r="AU36" i="13"/>
  <c r="AU35" i="13"/>
  <c r="AZ9" i="13"/>
  <c r="AZ21" i="13"/>
  <c r="AZ25" i="13"/>
  <c r="AZ2" i="13"/>
  <c r="BB5" i="13"/>
  <c r="AJ38" i="13" s="1"/>
  <c r="BB13" i="13"/>
  <c r="BB17" i="13"/>
  <c r="BB29" i="13"/>
  <c r="H34" i="13"/>
  <c r="S34" i="13"/>
  <c r="X34" i="13"/>
  <c r="AI34" i="13"/>
  <c r="AN34" i="13"/>
  <c r="F35" i="13"/>
  <c r="L35" i="13"/>
  <c r="Q35" i="13"/>
  <c r="V35" i="13"/>
  <c r="AB35" i="13"/>
  <c r="AG35" i="13"/>
  <c r="AL35" i="13"/>
  <c r="AR35" i="13"/>
  <c r="AW35" i="13"/>
  <c r="X38" i="13"/>
  <c r="L38" i="13"/>
  <c r="G36" i="13"/>
  <c r="G35" i="13"/>
  <c r="W36" i="13"/>
  <c r="W35" i="13"/>
  <c r="AE36" i="13"/>
  <c r="AE35" i="13"/>
  <c r="AQ36" i="13"/>
  <c r="AQ35" i="13"/>
  <c r="AY36" i="13"/>
  <c r="AY35" i="13"/>
  <c r="AZ5" i="13"/>
  <c r="AZ13" i="13"/>
  <c r="AZ17" i="13"/>
  <c r="AZ29" i="13"/>
  <c r="G34" i="13"/>
  <c r="R34" i="13"/>
  <c r="W34" i="13"/>
  <c r="AH34" i="13"/>
  <c r="AM34" i="13"/>
  <c r="AX34" i="13"/>
  <c r="E35" i="13"/>
  <c r="J35" i="13"/>
  <c r="P35" i="13"/>
  <c r="U35" i="13"/>
  <c r="Z35" i="13"/>
  <c r="AF35" i="13"/>
  <c r="AK35" i="13"/>
  <c r="AP35" i="13"/>
  <c r="AV35" i="13"/>
  <c r="J36" i="13"/>
  <c r="Z36" i="13"/>
  <c r="AP36" i="13"/>
  <c r="E34" i="13"/>
  <c r="I34" i="13"/>
  <c r="M34" i="13"/>
  <c r="Q34" i="13"/>
  <c r="U34" i="13"/>
  <c r="Y34" i="13"/>
  <c r="AC34" i="13"/>
  <c r="AG34" i="13"/>
  <c r="AK34" i="13"/>
  <c r="AO34" i="13"/>
  <c r="AS34" i="13"/>
  <c r="AW34" i="13"/>
  <c r="AZ3" i="13"/>
  <c r="AZ7" i="13"/>
  <c r="AZ11" i="13"/>
  <c r="AZ15" i="13"/>
  <c r="AZ19" i="13"/>
  <c r="AZ23" i="13"/>
  <c r="AZ27" i="13"/>
  <c r="O34" i="13"/>
  <c r="AE34" i="13"/>
  <c r="AU34" i="13"/>
  <c r="H35" i="13"/>
  <c r="M35" i="13"/>
  <c r="R35" i="13"/>
  <c r="X35" i="13"/>
  <c r="AC35" i="13"/>
  <c r="AH35" i="13"/>
  <c r="AN35" i="13"/>
  <c r="AS35" i="13"/>
  <c r="AX35" i="13"/>
  <c r="M36" i="13"/>
  <c r="AC36" i="13"/>
  <c r="AS36" i="13"/>
  <c r="AG38" i="13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BB28" i="8"/>
  <c r="A29" i="8"/>
  <c r="B29" i="8"/>
  <c r="C29" i="8"/>
  <c r="D29" i="8"/>
  <c r="E29" i="8"/>
  <c r="AZ29" i="8" s="1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BB29" i="8"/>
  <c r="BC3" i="1"/>
  <c r="BB3" i="1"/>
  <c r="AZ3" i="1"/>
  <c r="BC2" i="1"/>
  <c r="BB2" i="1"/>
  <c r="AZ2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AZ169" i="1"/>
  <c r="BB169" i="1"/>
  <c r="AZ170" i="1"/>
  <c r="BB170" i="1"/>
  <c r="AZ171" i="1"/>
  <c r="BB171" i="1"/>
  <c r="AZ172" i="1"/>
  <c r="BB172" i="1"/>
  <c r="AZ173" i="1"/>
  <c r="BB173" i="1"/>
  <c r="AZ174" i="1"/>
  <c r="BB174" i="1"/>
  <c r="AZ175" i="1"/>
  <c r="BB175" i="1"/>
  <c r="AZ176" i="1"/>
  <c r="BB176" i="1"/>
  <c r="AZ177" i="1"/>
  <c r="BB177" i="1"/>
  <c r="AZ178" i="1"/>
  <c r="BB178" i="1"/>
  <c r="AZ179" i="1"/>
  <c r="BB179" i="1"/>
  <c r="AZ180" i="1"/>
  <c r="BB180" i="1"/>
  <c r="AZ181" i="1"/>
  <c r="BB181" i="1"/>
  <c r="AZ182" i="1"/>
  <c r="BB182" i="1"/>
  <c r="AZ183" i="1"/>
  <c r="BB183" i="1"/>
  <c r="AZ184" i="1"/>
  <c r="BB184" i="1"/>
  <c r="AZ185" i="1"/>
  <c r="BB185" i="1"/>
  <c r="AZ186" i="1"/>
  <c r="BB186" i="1"/>
  <c r="AZ187" i="1"/>
  <c r="BB187" i="1"/>
  <c r="AZ188" i="1"/>
  <c r="BB188" i="1"/>
  <c r="AZ189" i="1"/>
  <c r="BB189" i="1"/>
  <c r="AZ190" i="1"/>
  <c r="BB190" i="1"/>
  <c r="AZ191" i="1"/>
  <c r="BB191" i="1"/>
  <c r="AZ192" i="1"/>
  <c r="BB192" i="1"/>
  <c r="AZ193" i="1"/>
  <c r="BB193" i="1"/>
  <c r="AZ194" i="1"/>
  <c r="BB194" i="1"/>
  <c r="AZ195" i="1"/>
  <c r="BB195" i="1"/>
  <c r="AZ196" i="1"/>
  <c r="BB196" i="1"/>
  <c r="AZ197" i="1"/>
  <c r="BB197" i="1"/>
  <c r="AZ198" i="1"/>
  <c r="BB198" i="1"/>
  <c r="AZ199" i="1"/>
  <c r="BB199" i="1"/>
  <c r="AZ200" i="1"/>
  <c r="BB200" i="1"/>
  <c r="AZ201" i="1"/>
  <c r="BB201" i="1"/>
  <c r="AZ202" i="1"/>
  <c r="BB202" i="1"/>
  <c r="AZ203" i="1"/>
  <c r="BB203" i="1"/>
  <c r="AZ204" i="1"/>
  <c r="BB204" i="1"/>
  <c r="AZ205" i="1"/>
  <c r="BB205" i="1"/>
  <c r="AZ206" i="1"/>
  <c r="BB206" i="1"/>
  <c r="AZ207" i="1"/>
  <c r="BB207" i="1"/>
  <c r="AZ208" i="1"/>
  <c r="BB208" i="1"/>
  <c r="AZ209" i="1"/>
  <c r="BB209" i="1"/>
  <c r="AZ210" i="1"/>
  <c r="BB210" i="1"/>
  <c r="AZ211" i="1"/>
  <c r="BB211" i="1"/>
  <c r="AZ212" i="1"/>
  <c r="BB212" i="1"/>
  <c r="AZ213" i="1"/>
  <c r="BB213" i="1"/>
  <c r="AZ214" i="1"/>
  <c r="BB214" i="1"/>
  <c r="AZ215" i="1"/>
  <c r="BB215" i="1"/>
  <c r="AZ216" i="1"/>
  <c r="BB216" i="1"/>
  <c r="AZ217" i="1"/>
  <c r="BB217" i="1"/>
  <c r="AZ218" i="1"/>
  <c r="BB218" i="1"/>
  <c r="BC169" i="1"/>
  <c r="AZ34" i="14" l="1"/>
  <c r="BA34" i="14"/>
  <c r="Y38" i="13"/>
  <c r="U38" i="13"/>
  <c r="AV38" i="13"/>
  <c r="P38" i="13"/>
  <c r="AW38" i="13"/>
  <c r="Q38" i="13"/>
  <c r="M38" i="13"/>
  <c r="AN38" i="13"/>
  <c r="H38" i="13"/>
  <c r="AO38" i="13"/>
  <c r="I38" i="13"/>
  <c r="E38" i="13"/>
  <c r="AF38" i="13"/>
  <c r="BA34" i="13"/>
  <c r="AC38" i="13"/>
  <c r="AT38" i="13"/>
  <c r="Z38" i="13"/>
  <c r="AX38" i="13"/>
  <c r="S38" i="13"/>
  <c r="AI38" i="13"/>
  <c r="AY38" i="13"/>
  <c r="AZ34" i="13"/>
  <c r="AR38" i="13"/>
  <c r="J38" i="13"/>
  <c r="F38" i="13"/>
  <c r="AD38" i="13"/>
  <c r="G38" i="13"/>
  <c r="W38" i="13"/>
  <c r="AM38" i="13"/>
  <c r="AB38" i="13"/>
  <c r="AS38" i="13"/>
  <c r="T38" i="13"/>
  <c r="V38" i="13"/>
  <c r="N38" i="13"/>
  <c r="AH38" i="13"/>
  <c r="K38" i="13"/>
  <c r="AA38" i="13"/>
  <c r="AQ38" i="13"/>
  <c r="D38" i="13"/>
  <c r="AK38" i="13"/>
  <c r="AL38" i="13"/>
  <c r="R38" i="13"/>
  <c r="AP38" i="13"/>
  <c r="O38" i="13"/>
  <c r="AE38" i="13"/>
  <c r="AU38" i="13"/>
  <c r="AZ28" i="8"/>
  <c r="BB27" i="8"/>
  <c r="D39" i="12"/>
  <c r="E39" i="12"/>
  <c r="P9" i="12"/>
  <c r="P18" i="12" s="1"/>
  <c r="P19" i="12"/>
  <c r="X17" i="12"/>
  <c r="W17" i="12"/>
  <c r="V17" i="12"/>
  <c r="U17" i="12"/>
  <c r="T16" i="12"/>
  <c r="X15" i="12"/>
  <c r="V15" i="12"/>
  <c r="AA8" i="12"/>
  <c r="AA17" i="12" s="1"/>
  <c r="Z8" i="12"/>
  <c r="Z17" i="12" s="1"/>
  <c r="Y8" i="12"/>
  <c r="Y17" i="12" s="1"/>
  <c r="X8" i="12"/>
  <c r="W8" i="12"/>
  <c r="V8" i="12"/>
  <c r="U8" i="12"/>
  <c r="T8" i="12"/>
  <c r="T17" i="12" s="1"/>
  <c r="S8" i="12"/>
  <c r="S17" i="12" s="1"/>
  <c r="R8" i="12"/>
  <c r="R17" i="12" s="1"/>
  <c r="Q8" i="12"/>
  <c r="Q17" i="12" s="1"/>
  <c r="P8" i="12"/>
  <c r="P17" i="12" s="1"/>
  <c r="AA7" i="12"/>
  <c r="AA16" i="12" s="1"/>
  <c r="Z7" i="12"/>
  <c r="Z16" i="12" s="1"/>
  <c r="Y7" i="12"/>
  <c r="Y16" i="12" s="1"/>
  <c r="X7" i="12"/>
  <c r="X16" i="12" s="1"/>
  <c r="W7" i="12"/>
  <c r="W16" i="12" s="1"/>
  <c r="V7" i="12"/>
  <c r="V16" i="12" s="1"/>
  <c r="U7" i="12"/>
  <c r="U16" i="12" s="1"/>
  <c r="T7" i="12"/>
  <c r="S7" i="12"/>
  <c r="S16" i="12" s="1"/>
  <c r="R7" i="12"/>
  <c r="R16" i="12" s="1"/>
  <c r="Q7" i="12"/>
  <c r="Q16" i="12" s="1"/>
  <c r="P7" i="12"/>
  <c r="P16" i="12" s="1"/>
  <c r="AA6" i="12"/>
  <c r="AA15" i="12" s="1"/>
  <c r="Z6" i="12"/>
  <c r="Z15" i="12" s="1"/>
  <c r="Y6" i="12"/>
  <c r="Y15" i="12" s="1"/>
  <c r="X6" i="12"/>
  <c r="W6" i="12"/>
  <c r="W15" i="12" s="1"/>
  <c r="V6" i="12"/>
  <c r="U6" i="12"/>
  <c r="U15" i="12" s="1"/>
  <c r="T6" i="12"/>
  <c r="T15" i="12" s="1"/>
  <c r="S6" i="12"/>
  <c r="S15" i="12" s="1"/>
  <c r="R6" i="12"/>
  <c r="R15" i="12" s="1"/>
  <c r="Q6" i="12"/>
  <c r="Q15" i="12" s="1"/>
  <c r="P6" i="12"/>
  <c r="P15" i="12" s="1"/>
  <c r="E38" i="12"/>
  <c r="D38" i="12"/>
  <c r="B39" i="12" s="1"/>
  <c r="B38" i="12"/>
  <c r="E37" i="12"/>
  <c r="D37" i="12"/>
  <c r="E36" i="12"/>
  <c r="D36" i="12"/>
  <c r="B37" i="12" s="1"/>
  <c r="E35" i="12"/>
  <c r="D35" i="12"/>
  <c r="B36" i="12" s="1"/>
  <c r="B35" i="12"/>
  <c r="E34" i="12"/>
  <c r="D34" i="12"/>
  <c r="E33" i="12"/>
  <c r="D33" i="12"/>
  <c r="B34" i="12" s="1"/>
  <c r="E32" i="12"/>
  <c r="D32" i="12"/>
  <c r="B32" i="12" s="1"/>
  <c r="E31" i="12"/>
  <c r="D31" i="12"/>
  <c r="E30" i="12"/>
  <c r="D30" i="12"/>
  <c r="B31" i="12" s="1"/>
  <c r="B30" i="12"/>
  <c r="E29" i="12"/>
  <c r="D29" i="12"/>
  <c r="E28" i="12"/>
  <c r="D28" i="12"/>
  <c r="B29" i="12" s="1"/>
  <c r="E27" i="12"/>
  <c r="D27" i="12"/>
  <c r="B28" i="12" s="1"/>
  <c r="B27" i="12"/>
  <c r="E26" i="12"/>
  <c r="D26" i="12"/>
  <c r="E25" i="12"/>
  <c r="D25" i="12"/>
  <c r="B26" i="12" s="1"/>
  <c r="E24" i="12"/>
  <c r="D24" i="12"/>
  <c r="B24" i="12" s="1"/>
  <c r="E23" i="12"/>
  <c r="D23" i="12"/>
  <c r="E22" i="12"/>
  <c r="D22" i="12"/>
  <c r="B23" i="12" s="1"/>
  <c r="B22" i="12"/>
  <c r="E21" i="12"/>
  <c r="D21" i="12"/>
  <c r="E20" i="12"/>
  <c r="D20" i="12"/>
  <c r="B21" i="12" s="1"/>
  <c r="E19" i="12"/>
  <c r="D19" i="12"/>
  <c r="B20" i="12" s="1"/>
  <c r="B19" i="12"/>
  <c r="E18" i="12"/>
  <c r="D18" i="12"/>
  <c r="E17" i="12"/>
  <c r="D17" i="12"/>
  <c r="B18" i="12" s="1"/>
  <c r="E16" i="12"/>
  <c r="D16" i="12"/>
  <c r="B16" i="12" s="1"/>
  <c r="E15" i="12"/>
  <c r="D15" i="12"/>
  <c r="E14" i="12"/>
  <c r="D14" i="12"/>
  <c r="B15" i="12" s="1"/>
  <c r="B14" i="12"/>
  <c r="E13" i="12"/>
  <c r="D13" i="12"/>
  <c r="E12" i="12"/>
  <c r="D12" i="12"/>
  <c r="B13" i="12" s="1"/>
  <c r="E11" i="12"/>
  <c r="D11" i="12"/>
  <c r="B12" i="12" s="1"/>
  <c r="B11" i="12"/>
  <c r="E10" i="12"/>
  <c r="D10" i="12"/>
  <c r="E9" i="12"/>
  <c r="D9" i="12"/>
  <c r="B10" i="12" s="1"/>
  <c r="E8" i="12"/>
  <c r="D8" i="12"/>
  <c r="B8" i="12" s="1"/>
  <c r="E7" i="12"/>
  <c r="D7" i="12"/>
  <c r="E6" i="12"/>
  <c r="D6" i="12"/>
  <c r="B7" i="12" s="1"/>
  <c r="B6" i="12"/>
  <c r="E5" i="12"/>
  <c r="D5" i="12"/>
  <c r="E4" i="12"/>
  <c r="D4" i="12"/>
  <c r="B5" i="12" s="1"/>
  <c r="E3" i="12"/>
  <c r="D3" i="12"/>
  <c r="B4" i="12" s="1"/>
  <c r="B3" i="12"/>
  <c r="E2" i="12"/>
  <c r="D2" i="12"/>
  <c r="P19" i="11"/>
  <c r="Z17" i="11"/>
  <c r="Y17" i="11"/>
  <c r="X17" i="11"/>
  <c r="R17" i="11"/>
  <c r="Q17" i="11"/>
  <c r="P17" i="11"/>
  <c r="V16" i="11"/>
  <c r="U16" i="11"/>
  <c r="T16" i="11"/>
  <c r="Z15" i="11"/>
  <c r="Y15" i="11"/>
  <c r="X15" i="11"/>
  <c r="R15" i="11"/>
  <c r="Q15" i="11"/>
  <c r="P15" i="11"/>
  <c r="P18" i="11"/>
  <c r="AA8" i="11"/>
  <c r="AA17" i="11" s="1"/>
  <c r="Z8" i="11"/>
  <c r="Y8" i="11"/>
  <c r="X8" i="11"/>
  <c r="W8" i="11"/>
  <c r="W17" i="11" s="1"/>
  <c r="V8" i="11"/>
  <c r="V17" i="11" s="1"/>
  <c r="U8" i="11"/>
  <c r="U17" i="11" s="1"/>
  <c r="T8" i="11"/>
  <c r="T17" i="11" s="1"/>
  <c r="S8" i="11"/>
  <c r="S17" i="11" s="1"/>
  <c r="R8" i="11"/>
  <c r="Q8" i="11"/>
  <c r="P8" i="11"/>
  <c r="AA7" i="11"/>
  <c r="AA16" i="11" s="1"/>
  <c r="Z7" i="11"/>
  <c r="Z16" i="11" s="1"/>
  <c r="Y7" i="11"/>
  <c r="Y16" i="11" s="1"/>
  <c r="X7" i="11"/>
  <c r="X16" i="11" s="1"/>
  <c r="W7" i="11"/>
  <c r="W16" i="11" s="1"/>
  <c r="V7" i="11"/>
  <c r="U7" i="11"/>
  <c r="T7" i="11"/>
  <c r="S7" i="11"/>
  <c r="S16" i="11" s="1"/>
  <c r="R7" i="11"/>
  <c r="R16" i="11" s="1"/>
  <c r="Q7" i="11"/>
  <c r="Q16" i="11" s="1"/>
  <c r="P7" i="11"/>
  <c r="P16" i="11" s="1"/>
  <c r="AA6" i="11"/>
  <c r="AA15" i="11" s="1"/>
  <c r="Z6" i="11"/>
  <c r="Y6" i="11"/>
  <c r="X6" i="11"/>
  <c r="W6" i="11"/>
  <c r="W15" i="11" s="1"/>
  <c r="V6" i="11"/>
  <c r="V15" i="11" s="1"/>
  <c r="U6" i="11"/>
  <c r="U15" i="11" s="1"/>
  <c r="T6" i="11"/>
  <c r="T15" i="11" s="1"/>
  <c r="S6" i="11"/>
  <c r="S15" i="11" s="1"/>
  <c r="R6" i="11"/>
  <c r="Q6" i="11"/>
  <c r="P6" i="11"/>
  <c r="D38" i="11"/>
  <c r="B38" i="11" s="1"/>
  <c r="E38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B23" i="11" s="1"/>
  <c r="E21" i="11"/>
  <c r="D21" i="11"/>
  <c r="E20" i="11"/>
  <c r="D20" i="11"/>
  <c r="B21" i="11" s="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B14" i="11" s="1"/>
  <c r="E12" i="11"/>
  <c r="D12" i="11"/>
  <c r="E11" i="11"/>
  <c r="D11" i="11"/>
  <c r="B12" i="11" s="1"/>
  <c r="E10" i="11"/>
  <c r="D10" i="11"/>
  <c r="B11" i="11" s="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D39" i="9"/>
  <c r="E39" i="9"/>
  <c r="Z8" i="9" s="1"/>
  <c r="D40" i="9"/>
  <c r="E40" i="9"/>
  <c r="Y8" i="9"/>
  <c r="X8" i="9"/>
  <c r="S8" i="9"/>
  <c r="AC7" i="9"/>
  <c r="AB7" i="9"/>
  <c r="W7" i="9"/>
  <c r="U7" i="9"/>
  <c r="T7" i="9"/>
  <c r="AA6" i="9"/>
  <c r="Y6" i="9"/>
  <c r="X6" i="9"/>
  <c r="S6" i="9"/>
  <c r="B30" i="9"/>
  <c r="B31" i="9"/>
  <c r="B32" i="9"/>
  <c r="B33" i="9"/>
  <c r="B34" i="9"/>
  <c r="B35" i="9"/>
  <c r="B36" i="9"/>
  <c r="B37" i="9"/>
  <c r="B38" i="9"/>
  <c r="B39" i="9"/>
  <c r="B9" i="12" l="1"/>
  <c r="B17" i="12"/>
  <c r="B25" i="12"/>
  <c r="B33" i="12"/>
  <c r="B39" i="11"/>
  <c r="B7" i="11"/>
  <c r="B5" i="11"/>
  <c r="B16" i="11"/>
  <c r="B17" i="11"/>
  <c r="B15" i="11"/>
  <c r="B6" i="11"/>
  <c r="B13" i="11"/>
  <c r="B3" i="11"/>
  <c r="B9" i="11"/>
  <c r="B20" i="11"/>
  <c r="B24" i="11"/>
  <c r="B22" i="11"/>
  <c r="B4" i="11"/>
  <c r="B8" i="11"/>
  <c r="B19" i="11"/>
  <c r="B10" i="11"/>
  <c r="B18" i="11"/>
  <c r="T6" i="9"/>
  <c r="X7" i="9"/>
  <c r="AB8" i="9"/>
  <c r="AC6" i="9"/>
  <c r="U8" i="9"/>
  <c r="V6" i="9"/>
  <c r="R7" i="9"/>
  <c r="Z7" i="9"/>
  <c r="V8" i="9"/>
  <c r="R9" i="9"/>
  <c r="R18" i="9" s="1"/>
  <c r="AA8" i="9"/>
  <c r="AB6" i="9"/>
  <c r="T8" i="9"/>
  <c r="U6" i="9"/>
  <c r="Y7" i="9"/>
  <c r="AC8" i="9"/>
  <c r="W6" i="9"/>
  <c r="S7" i="9"/>
  <c r="AA7" i="9"/>
  <c r="W8" i="9"/>
  <c r="R6" i="9"/>
  <c r="Z6" i="9"/>
  <c r="V7" i="9"/>
  <c r="R8" i="9"/>
  <c r="A21" i="8" l="1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BC151" i="1" l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4" i="1"/>
  <c r="BC115" i="1"/>
  <c r="BC116" i="1"/>
  <c r="BC117" i="1"/>
  <c r="BC118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AZ26" i="8"/>
  <c r="AZ25" i="8"/>
  <c r="AZ24" i="8"/>
  <c r="AZ23" i="8"/>
  <c r="AZ22" i="8"/>
  <c r="AZ21" i="8"/>
  <c r="BB26" i="8" l="1"/>
  <c r="BB28" i="6"/>
  <c r="BB25" i="8"/>
  <c r="BB27" i="6"/>
  <c r="BB24" i="8"/>
  <c r="BB26" i="6"/>
  <c r="BB23" i="8"/>
  <c r="BB25" i="6"/>
  <c r="BB30" i="6"/>
  <c r="BB22" i="8"/>
  <c r="BB32" i="6"/>
  <c r="BB21" i="8"/>
  <c r="BB31" i="6"/>
  <c r="BB29" i="6"/>
  <c r="A3338" i="7" l="1"/>
  <c r="B3338" i="7"/>
  <c r="C3338" i="7"/>
  <c r="E3338" i="7"/>
  <c r="F3338" i="7" s="1"/>
  <c r="A3339" i="7"/>
  <c r="B3339" i="7"/>
  <c r="C3339" i="7"/>
  <c r="E3339" i="7"/>
  <c r="F3339" i="7" s="1"/>
  <c r="A3340" i="7"/>
  <c r="B3340" i="7"/>
  <c r="C3340" i="7"/>
  <c r="E3340" i="7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D2" i="9"/>
  <c r="E2" i="9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R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P41" i="9"/>
  <c r="G3338" i="7" l="1"/>
  <c r="F3340" i="7"/>
  <c r="AA17" i="9"/>
  <c r="S17" i="9"/>
  <c r="AA15" i="9"/>
  <c r="S15" i="9"/>
  <c r="AC16" i="9"/>
  <c r="X15" i="9"/>
  <c r="AA16" i="9"/>
  <c r="W15" i="9"/>
  <c r="V17" i="9"/>
  <c r="Z16" i="9"/>
  <c r="V15" i="9"/>
  <c r="AB17" i="9"/>
  <c r="X16" i="9"/>
  <c r="Z17" i="9"/>
  <c r="R17" i="9"/>
  <c r="V16" i="9"/>
  <c r="Z15" i="9"/>
  <c r="U16" i="9"/>
  <c r="T16" i="9"/>
  <c r="W17" i="9"/>
  <c r="S16" i="9"/>
  <c r="U15" i="9"/>
  <c r="T15" i="9"/>
  <c r="B18" i="9"/>
  <c r="B14" i="9"/>
  <c r="B6" i="9"/>
  <c r="BB20" i="8"/>
  <c r="B16" i="9"/>
  <c r="B12" i="9"/>
  <c r="B8" i="9"/>
  <c r="B4" i="9"/>
  <c r="B23" i="9"/>
  <c r="B19" i="9"/>
  <c r="B15" i="9"/>
  <c r="B11" i="9"/>
  <c r="B7" i="9"/>
  <c r="B29" i="9"/>
  <c r="B25" i="9"/>
  <c r="B21" i="9"/>
  <c r="B26" i="9"/>
  <c r="B22" i="9"/>
  <c r="B9" i="9"/>
  <c r="B5" i="9"/>
  <c r="B28" i="9"/>
  <c r="G3339" i="7"/>
  <c r="AZ20" i="8"/>
  <c r="G3340" i="7"/>
  <c r="B24" i="9"/>
  <c r="B17" i="9"/>
  <c r="B10" i="9"/>
  <c r="B27" i="9"/>
  <c r="B20" i="9"/>
  <c r="B13" i="9"/>
  <c r="U17" i="9"/>
  <c r="T17" i="9"/>
  <c r="R15" i="9"/>
  <c r="R16" i="9"/>
  <c r="Y15" i="9"/>
  <c r="Y16" i="9"/>
  <c r="X17" i="9"/>
  <c r="W16" i="9"/>
  <c r="B3" i="9"/>
  <c r="AC15" i="9"/>
  <c r="AC17" i="9"/>
  <c r="AB16" i="9"/>
  <c r="Y17" i="9"/>
  <c r="AB15" i="9"/>
  <c r="A17" i="8" l="1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BB18" i="8" l="1"/>
  <c r="BB17" i="8"/>
  <c r="BB19" i="8"/>
  <c r="AZ19" i="8"/>
  <c r="AZ18" i="8"/>
  <c r="AZ17" i="8"/>
  <c r="A3333" i="7"/>
  <c r="B3333" i="7"/>
  <c r="C3333" i="7"/>
  <c r="E3333" i="7"/>
  <c r="F3333" i="7" s="1"/>
  <c r="A3334" i="7"/>
  <c r="B3334" i="7"/>
  <c r="C3334" i="7"/>
  <c r="E3334" i="7"/>
  <c r="F3334" i="7" s="1"/>
  <c r="A3335" i="7"/>
  <c r="B3335" i="7"/>
  <c r="C3335" i="7"/>
  <c r="E3335" i="7"/>
  <c r="F3335" i="7" s="1"/>
  <c r="A3336" i="7"/>
  <c r="B3336" i="7"/>
  <c r="C3336" i="7"/>
  <c r="E3336" i="7"/>
  <c r="F3336" i="7" s="1"/>
  <c r="A3337" i="7"/>
  <c r="B3337" i="7"/>
  <c r="C3337" i="7"/>
  <c r="E3337" i="7"/>
  <c r="F3337" i="7" s="1"/>
  <c r="A3321" i="7"/>
  <c r="B3321" i="7"/>
  <c r="C3321" i="7"/>
  <c r="E3321" i="7"/>
  <c r="F3321" i="7" s="1"/>
  <c r="A3322" i="7"/>
  <c r="B3322" i="7"/>
  <c r="C3322" i="7"/>
  <c r="E3322" i="7"/>
  <c r="F3322" i="7" s="1"/>
  <c r="A3323" i="7"/>
  <c r="B3323" i="7"/>
  <c r="C3323" i="7"/>
  <c r="E3323" i="7"/>
  <c r="F3323" i="7" s="1"/>
  <c r="A3324" i="7"/>
  <c r="B3324" i="7"/>
  <c r="C3324" i="7"/>
  <c r="E3324" i="7"/>
  <c r="F3324" i="7" s="1"/>
  <c r="A3325" i="7"/>
  <c r="B3325" i="7"/>
  <c r="C3325" i="7"/>
  <c r="E3325" i="7"/>
  <c r="F3325" i="7" s="1"/>
  <c r="A3326" i="7"/>
  <c r="B3326" i="7"/>
  <c r="C3326" i="7"/>
  <c r="E3326" i="7"/>
  <c r="F3326" i="7" s="1"/>
  <c r="A3327" i="7"/>
  <c r="B3327" i="7"/>
  <c r="C3327" i="7"/>
  <c r="E3327" i="7"/>
  <c r="F3327" i="7" s="1"/>
  <c r="A3328" i="7"/>
  <c r="B3328" i="7"/>
  <c r="C3328" i="7"/>
  <c r="E3328" i="7"/>
  <c r="F3328" i="7" s="1"/>
  <c r="A3329" i="7"/>
  <c r="B3329" i="7"/>
  <c r="C3329" i="7"/>
  <c r="E3329" i="7"/>
  <c r="F3329" i="7" s="1"/>
  <c r="A3330" i="7"/>
  <c r="B3330" i="7"/>
  <c r="C3330" i="7"/>
  <c r="E3330" i="7"/>
  <c r="F3330" i="7" s="1"/>
  <c r="A3331" i="7"/>
  <c r="B3331" i="7"/>
  <c r="C3331" i="7"/>
  <c r="E3331" i="7"/>
  <c r="F3331" i="7" s="1"/>
  <c r="A3332" i="7"/>
  <c r="B3332" i="7"/>
  <c r="C3332" i="7"/>
  <c r="E3332" i="7"/>
  <c r="F3332" i="7" s="1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B15" i="8" l="1"/>
  <c r="BB7" i="8"/>
  <c r="BB11" i="8"/>
  <c r="BB3" i="8"/>
  <c r="BB4" i="8"/>
  <c r="BB8" i="8"/>
  <c r="BB10" i="8"/>
  <c r="BB16" i="8"/>
  <c r="BB12" i="8"/>
  <c r="BB9" i="8"/>
  <c r="BB14" i="8"/>
  <c r="BB6" i="8"/>
  <c r="BB13" i="8"/>
  <c r="BB5" i="8"/>
  <c r="AZ14" i="8"/>
  <c r="AZ6" i="8"/>
  <c r="AZ11" i="8"/>
  <c r="AZ3" i="8"/>
  <c r="AZ8" i="8"/>
  <c r="AZ13" i="8"/>
  <c r="AZ10" i="8"/>
  <c r="AZ16" i="8"/>
  <c r="AZ5" i="8"/>
  <c r="AZ15" i="8"/>
  <c r="AZ7" i="8"/>
  <c r="AZ9" i="8"/>
  <c r="AZ12" i="8"/>
  <c r="AZ4" i="8"/>
  <c r="G3328" i="7"/>
  <c r="G3322" i="7"/>
  <c r="G3330" i="7"/>
  <c r="G3325" i="7"/>
  <c r="G3336" i="7"/>
  <c r="G3324" i="7"/>
  <c r="G3321" i="7"/>
  <c r="G3332" i="7"/>
  <c r="G3329" i="7"/>
  <c r="G3326" i="7"/>
  <c r="G3334" i="7"/>
  <c r="G3337" i="7"/>
  <c r="G3333" i="7"/>
  <c r="G3335" i="7"/>
  <c r="G3331" i="7"/>
  <c r="G3327" i="7"/>
  <c r="G3323" i="7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B2" i="8"/>
  <c r="C2" i="8"/>
  <c r="D2" i="8"/>
  <c r="A2" i="8"/>
  <c r="AZ150" i="1"/>
  <c r="BB2" i="8" l="1"/>
  <c r="BA34" i="8"/>
  <c r="AW36" i="8"/>
  <c r="AW35" i="8"/>
  <c r="AW34" i="8"/>
  <c r="AO36" i="8"/>
  <c r="AO35" i="8"/>
  <c r="AO34" i="8"/>
  <c r="AG34" i="8"/>
  <c r="AG35" i="8"/>
  <c r="AG36" i="8"/>
  <c r="Y36" i="8"/>
  <c r="Y35" i="8"/>
  <c r="Y34" i="8"/>
  <c r="Q35" i="8"/>
  <c r="Q34" i="8"/>
  <c r="Q36" i="8"/>
  <c r="I36" i="8"/>
  <c r="I35" i="8"/>
  <c r="I34" i="8"/>
  <c r="AV36" i="8"/>
  <c r="AV35" i="8"/>
  <c r="AV34" i="8"/>
  <c r="AN36" i="8"/>
  <c r="AN35" i="8"/>
  <c r="AN34" i="8"/>
  <c r="AF34" i="8"/>
  <c r="AF35" i="8"/>
  <c r="AF36" i="8"/>
  <c r="X36" i="8"/>
  <c r="X35" i="8"/>
  <c r="X34" i="8"/>
  <c r="P35" i="8"/>
  <c r="P34" i="8"/>
  <c r="P36" i="8"/>
  <c r="H36" i="8"/>
  <c r="H35" i="8"/>
  <c r="H34" i="8"/>
  <c r="AU36" i="8"/>
  <c r="AU35" i="8"/>
  <c r="AU34" i="8"/>
  <c r="AM36" i="8"/>
  <c r="AM35" i="8"/>
  <c r="AM34" i="8"/>
  <c r="AE36" i="8"/>
  <c r="AE35" i="8"/>
  <c r="AE34" i="8"/>
  <c r="W36" i="8"/>
  <c r="W35" i="8"/>
  <c r="W34" i="8"/>
  <c r="O36" i="8"/>
  <c r="O35" i="8"/>
  <c r="O34" i="8"/>
  <c r="G36" i="8"/>
  <c r="G35" i="8"/>
  <c r="G34" i="8"/>
  <c r="AZ2" i="8"/>
  <c r="AZ34" i="8" s="1"/>
  <c r="D36" i="8"/>
  <c r="D34" i="8"/>
  <c r="D35" i="8"/>
  <c r="AT36" i="8"/>
  <c r="AT35" i="8"/>
  <c r="AT34" i="8"/>
  <c r="AL36" i="8"/>
  <c r="AL35" i="8"/>
  <c r="AL34" i="8"/>
  <c r="AD36" i="8"/>
  <c r="AD35" i="8"/>
  <c r="AD34" i="8"/>
  <c r="V36" i="8"/>
  <c r="V35" i="8"/>
  <c r="V34" i="8"/>
  <c r="N36" i="8"/>
  <c r="N35" i="8"/>
  <c r="N34" i="8"/>
  <c r="F36" i="8"/>
  <c r="F35" i="8"/>
  <c r="F34" i="8"/>
  <c r="AN38" i="8"/>
  <c r="AU38" i="8"/>
  <c r="V38" i="8"/>
  <c r="AB38" i="8"/>
  <c r="AQ38" i="8"/>
  <c r="AG38" i="8"/>
  <c r="AP38" i="8"/>
  <c r="AF38" i="8"/>
  <c r="AT38" i="8"/>
  <c r="E38" i="8"/>
  <c r="X38" i="8"/>
  <c r="G38" i="8"/>
  <c r="AM38" i="8"/>
  <c r="P38" i="8"/>
  <c r="Z38" i="8"/>
  <c r="Y38" i="8"/>
  <c r="W38" i="8"/>
  <c r="F38" i="8"/>
  <c r="M38" i="8"/>
  <c r="AX38" i="8"/>
  <c r="D38" i="8"/>
  <c r="AW38" i="8"/>
  <c r="O38" i="8"/>
  <c r="AD38" i="8"/>
  <c r="AI38" i="8"/>
  <c r="AO38" i="8"/>
  <c r="H38" i="8"/>
  <c r="AK38" i="8"/>
  <c r="S38" i="8"/>
  <c r="AS38" i="8"/>
  <c r="R38" i="8"/>
  <c r="AY38" i="8"/>
  <c r="I38" i="8"/>
  <c r="Q38" i="8"/>
  <c r="L38" i="8"/>
  <c r="AJ38" i="8"/>
  <c r="AL38" i="8"/>
  <c r="N38" i="8"/>
  <c r="AH38" i="8"/>
  <c r="AA38" i="8"/>
  <c r="AE38" i="8"/>
  <c r="K38" i="8"/>
  <c r="U38" i="8"/>
  <c r="T38" i="8"/>
  <c r="J38" i="8"/>
  <c r="AV38" i="8"/>
  <c r="AC38" i="8"/>
  <c r="AR38" i="8"/>
  <c r="AS36" i="8"/>
  <c r="AS35" i="8"/>
  <c r="AS34" i="8"/>
  <c r="AK36" i="8"/>
  <c r="AK35" i="8"/>
  <c r="AK34" i="8"/>
  <c r="AC36" i="8"/>
  <c r="AC35" i="8"/>
  <c r="AC34" i="8"/>
  <c r="U36" i="8"/>
  <c r="U35" i="8"/>
  <c r="U34" i="8"/>
  <c r="M36" i="8"/>
  <c r="M35" i="8"/>
  <c r="M34" i="8"/>
  <c r="E36" i="8"/>
  <c r="E35" i="8"/>
  <c r="E34" i="8"/>
  <c r="AR36" i="8"/>
  <c r="AR35" i="8"/>
  <c r="AR34" i="8"/>
  <c r="AJ34" i="8"/>
  <c r="AJ36" i="8"/>
  <c r="AJ35" i="8"/>
  <c r="AB36" i="8"/>
  <c r="AB35" i="8"/>
  <c r="AB34" i="8"/>
  <c r="T35" i="8"/>
  <c r="T36" i="8"/>
  <c r="T34" i="8"/>
  <c r="L36" i="8"/>
  <c r="L35" i="8"/>
  <c r="L34" i="8"/>
  <c r="AY36" i="8"/>
  <c r="AY35" i="8"/>
  <c r="AY34" i="8"/>
  <c r="AQ36" i="8"/>
  <c r="AQ35" i="8"/>
  <c r="AQ34" i="8"/>
  <c r="AI36" i="8"/>
  <c r="AI35" i="8"/>
  <c r="AI34" i="8"/>
  <c r="AA36" i="8"/>
  <c r="AA35" i="8"/>
  <c r="AA34" i="8"/>
  <c r="S36" i="8"/>
  <c r="S35" i="8"/>
  <c r="S34" i="8"/>
  <c r="K36" i="8"/>
  <c r="K35" i="8"/>
  <c r="K34" i="8"/>
  <c r="AX36" i="8"/>
  <c r="AX35" i="8"/>
  <c r="AX34" i="8"/>
  <c r="AP36" i="8"/>
  <c r="AP35" i="8"/>
  <c r="AP34" i="8"/>
  <c r="AH36" i="8"/>
  <c r="AH35" i="8"/>
  <c r="AH34" i="8"/>
  <c r="Z36" i="8"/>
  <c r="Z35" i="8"/>
  <c r="Z34" i="8"/>
  <c r="R36" i="8"/>
  <c r="R35" i="8"/>
  <c r="R34" i="8"/>
  <c r="J36" i="8"/>
  <c r="J35" i="8"/>
  <c r="J34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F4" i="7" s="1"/>
  <c r="E5" i="7"/>
  <c r="E6" i="7"/>
  <c r="E7" i="7"/>
  <c r="E8" i="7"/>
  <c r="F8" i="7" s="1"/>
  <c r="E9" i="7"/>
  <c r="G9" i="7" s="1"/>
  <c r="E10" i="7"/>
  <c r="G10" i="7" s="1"/>
  <c r="E11" i="7"/>
  <c r="E12" i="7"/>
  <c r="F12" i="7" s="1"/>
  <c r="E13" i="7"/>
  <c r="E14" i="7"/>
  <c r="E15" i="7"/>
  <c r="E16" i="7"/>
  <c r="F16" i="7" s="1"/>
  <c r="E17" i="7"/>
  <c r="E18" i="7"/>
  <c r="E19" i="7"/>
  <c r="E20" i="7"/>
  <c r="F20" i="7" s="1"/>
  <c r="E21" i="7"/>
  <c r="E22" i="7"/>
  <c r="E23" i="7"/>
  <c r="E24" i="7"/>
  <c r="E25" i="7"/>
  <c r="F25" i="7" s="1"/>
  <c r="E26" i="7"/>
  <c r="G26" i="7" s="1"/>
  <c r="E27" i="7"/>
  <c r="G27" i="7" s="1"/>
  <c r="E28" i="7"/>
  <c r="F28" i="7" s="1"/>
  <c r="E29" i="7"/>
  <c r="E30" i="7"/>
  <c r="E31" i="7"/>
  <c r="E32" i="7"/>
  <c r="E33" i="7"/>
  <c r="G33" i="7" s="1"/>
  <c r="E34" i="7"/>
  <c r="F34" i="7" s="1"/>
  <c r="E35" i="7"/>
  <c r="E36" i="7"/>
  <c r="G36" i="7" s="1"/>
  <c r="E37" i="7"/>
  <c r="G37" i="7" s="1"/>
  <c r="E38" i="7"/>
  <c r="E39" i="7"/>
  <c r="E40" i="7"/>
  <c r="E41" i="7"/>
  <c r="G41" i="7" s="1"/>
  <c r="E42" i="7"/>
  <c r="F42" i="7" s="1"/>
  <c r="E43" i="7"/>
  <c r="E44" i="7"/>
  <c r="F44" i="7" s="1"/>
  <c r="E45" i="7"/>
  <c r="E46" i="7"/>
  <c r="E47" i="7"/>
  <c r="E48" i="7"/>
  <c r="E49" i="7"/>
  <c r="G49" i="7" s="1"/>
  <c r="E50" i="7"/>
  <c r="F50" i="7" s="1"/>
  <c r="E51" i="7"/>
  <c r="F51" i="7" s="1"/>
  <c r="E52" i="7"/>
  <c r="G52" i="7" s="1"/>
  <c r="E53" i="7"/>
  <c r="E54" i="7"/>
  <c r="E55" i="7"/>
  <c r="E56" i="7"/>
  <c r="G56" i="7" s="1"/>
  <c r="E57" i="7"/>
  <c r="G57" i="7" s="1"/>
  <c r="E58" i="7"/>
  <c r="G58" i="7" s="1"/>
  <c r="E59" i="7"/>
  <c r="F59" i="7" s="1"/>
  <c r="E60" i="7"/>
  <c r="G60" i="7" s="1"/>
  <c r="E61" i="7"/>
  <c r="G61" i="7" s="1"/>
  <c r="E62" i="7"/>
  <c r="E63" i="7"/>
  <c r="E64" i="7"/>
  <c r="G64" i="7" s="1"/>
  <c r="E65" i="7"/>
  <c r="G65" i="7" s="1"/>
  <c r="E66" i="7"/>
  <c r="F66" i="7" s="1"/>
  <c r="E67" i="7"/>
  <c r="E68" i="7"/>
  <c r="E69" i="7"/>
  <c r="E70" i="7"/>
  <c r="E71" i="7"/>
  <c r="E72" i="7"/>
  <c r="E73" i="7"/>
  <c r="G73" i="7" s="1"/>
  <c r="E74" i="7"/>
  <c r="E75" i="7"/>
  <c r="E76" i="7"/>
  <c r="F76" i="7" s="1"/>
  <c r="E77" i="7"/>
  <c r="E78" i="7"/>
  <c r="E79" i="7"/>
  <c r="E80" i="7"/>
  <c r="F80" i="7" s="1"/>
  <c r="E81" i="7"/>
  <c r="E82" i="7"/>
  <c r="G82" i="7" s="1"/>
  <c r="E83" i="7"/>
  <c r="E84" i="7"/>
  <c r="G84" i="7" s="1"/>
  <c r="E85" i="7"/>
  <c r="E86" i="7"/>
  <c r="E87" i="7"/>
  <c r="E88" i="7"/>
  <c r="E89" i="7"/>
  <c r="F89" i="7" s="1"/>
  <c r="E90" i="7"/>
  <c r="G90" i="7" s="1"/>
  <c r="E91" i="7"/>
  <c r="E92" i="7"/>
  <c r="G92" i="7" s="1"/>
  <c r="E93" i="7"/>
  <c r="E94" i="7"/>
  <c r="E95" i="7"/>
  <c r="E96" i="7"/>
  <c r="G96" i="7" s="1"/>
  <c r="E97" i="7"/>
  <c r="G97" i="7" s="1"/>
  <c r="E98" i="7"/>
  <c r="G98" i="7" s="1"/>
  <c r="E99" i="7"/>
  <c r="E100" i="7"/>
  <c r="E101" i="7"/>
  <c r="G101" i="7" s="1"/>
  <c r="E102" i="7"/>
  <c r="E103" i="7"/>
  <c r="E104" i="7"/>
  <c r="G104" i="7" s="1"/>
  <c r="E105" i="7"/>
  <c r="G105" i="7" s="1"/>
  <c r="E106" i="7"/>
  <c r="G106" i="7" s="1"/>
  <c r="E107" i="7"/>
  <c r="E108" i="7"/>
  <c r="F108" i="7" s="1"/>
  <c r="E109" i="7"/>
  <c r="E110" i="7"/>
  <c r="E111" i="7"/>
  <c r="E112" i="7"/>
  <c r="G112" i="7" s="1"/>
  <c r="E113" i="7"/>
  <c r="F113" i="7" s="1"/>
  <c r="E114" i="7"/>
  <c r="F114" i="7" s="1"/>
  <c r="E115" i="7"/>
  <c r="E116" i="7"/>
  <c r="G116" i="7" s="1"/>
  <c r="E117" i="7"/>
  <c r="E118" i="7"/>
  <c r="E119" i="7"/>
  <c r="E120" i="7"/>
  <c r="G120" i="7" s="1"/>
  <c r="E121" i="7"/>
  <c r="G121" i="7" s="1"/>
  <c r="E122" i="7"/>
  <c r="G122" i="7" s="1"/>
  <c r="E123" i="7"/>
  <c r="G123" i="7" s="1"/>
  <c r="E124" i="7"/>
  <c r="G124" i="7" s="1"/>
  <c r="E125" i="7"/>
  <c r="G125" i="7" s="1"/>
  <c r="E126" i="7"/>
  <c r="E127" i="7"/>
  <c r="E128" i="7"/>
  <c r="E129" i="7"/>
  <c r="E130" i="7"/>
  <c r="E131" i="7"/>
  <c r="E132" i="7"/>
  <c r="E133" i="7"/>
  <c r="E134" i="7"/>
  <c r="E135" i="7"/>
  <c r="E136" i="7"/>
  <c r="F136" i="7" s="1"/>
  <c r="E137" i="7"/>
  <c r="F137" i="7" s="1"/>
  <c r="E138" i="7"/>
  <c r="E139" i="7"/>
  <c r="E140" i="7"/>
  <c r="G140" i="7" s="1"/>
  <c r="E141" i="7"/>
  <c r="E142" i="7"/>
  <c r="E143" i="7"/>
  <c r="E144" i="7"/>
  <c r="F144" i="7" s="1"/>
  <c r="E145" i="7"/>
  <c r="E146" i="7"/>
  <c r="G146" i="7" s="1"/>
  <c r="E147" i="7"/>
  <c r="E148" i="7"/>
  <c r="F148" i="7" s="1"/>
  <c r="E149" i="7"/>
  <c r="E150" i="7"/>
  <c r="E151" i="7"/>
  <c r="E152" i="7"/>
  <c r="E153" i="7"/>
  <c r="G153" i="7" s="1"/>
  <c r="E154" i="7"/>
  <c r="G154" i="7" s="1"/>
  <c r="E155" i="7"/>
  <c r="E156" i="7"/>
  <c r="G156" i="7" s="1"/>
  <c r="E157" i="7"/>
  <c r="F157" i="7" s="1"/>
  <c r="E158" i="7"/>
  <c r="E159" i="7"/>
  <c r="E160" i="7"/>
  <c r="E161" i="7"/>
  <c r="G161" i="7" s="1"/>
  <c r="E162" i="7"/>
  <c r="G162" i="7" s="1"/>
  <c r="E163" i="7"/>
  <c r="E164" i="7"/>
  <c r="G164" i="7" s="1"/>
  <c r="E165" i="7"/>
  <c r="E166" i="7"/>
  <c r="E167" i="7"/>
  <c r="E168" i="7"/>
  <c r="E169" i="7"/>
  <c r="F169" i="7" s="1"/>
  <c r="E170" i="7"/>
  <c r="G170" i="7" s="1"/>
  <c r="E171" i="7"/>
  <c r="E172" i="7"/>
  <c r="F172" i="7" s="1"/>
  <c r="E173" i="7"/>
  <c r="F173" i="7" s="1"/>
  <c r="E174" i="7"/>
  <c r="E175" i="7"/>
  <c r="E176" i="7"/>
  <c r="E177" i="7"/>
  <c r="F177" i="7" s="1"/>
  <c r="E178" i="7"/>
  <c r="G178" i="7" s="1"/>
  <c r="E179" i="7"/>
  <c r="F179" i="7" s="1"/>
  <c r="E180" i="7"/>
  <c r="F180" i="7" s="1"/>
  <c r="E181" i="7"/>
  <c r="E182" i="7"/>
  <c r="E183" i="7"/>
  <c r="E184" i="7"/>
  <c r="G184" i="7" s="1"/>
  <c r="E185" i="7"/>
  <c r="G185" i="7" s="1"/>
  <c r="E186" i="7"/>
  <c r="G186" i="7" s="1"/>
  <c r="E187" i="7"/>
  <c r="E188" i="7"/>
  <c r="F188" i="7" s="1"/>
  <c r="E189" i="7"/>
  <c r="E190" i="7"/>
  <c r="E191" i="7"/>
  <c r="E192" i="7"/>
  <c r="G192" i="7" s="1"/>
  <c r="E193" i="7"/>
  <c r="G193" i="7" s="1"/>
  <c r="E194" i="7"/>
  <c r="E195" i="7"/>
  <c r="E196" i="7"/>
  <c r="G196" i="7" s="1"/>
  <c r="E197" i="7"/>
  <c r="E198" i="7"/>
  <c r="E199" i="7"/>
  <c r="E200" i="7"/>
  <c r="F200" i="7" s="1"/>
  <c r="E201" i="7"/>
  <c r="F201" i="7" s="1"/>
  <c r="E202" i="7"/>
  <c r="F202" i="7" s="1"/>
  <c r="E203" i="7"/>
  <c r="E204" i="7"/>
  <c r="F204" i="7" s="1"/>
  <c r="E205" i="7"/>
  <c r="E206" i="7"/>
  <c r="E207" i="7"/>
  <c r="E208" i="7"/>
  <c r="F208" i="7" s="1"/>
  <c r="E209" i="7"/>
  <c r="G209" i="7" s="1"/>
  <c r="E210" i="7"/>
  <c r="G210" i="7" s="1"/>
  <c r="E211" i="7"/>
  <c r="E212" i="7"/>
  <c r="F212" i="7" s="1"/>
  <c r="E213" i="7"/>
  <c r="G213" i="7" s="1"/>
  <c r="E214" i="7"/>
  <c r="E215" i="7"/>
  <c r="E216" i="7"/>
  <c r="F216" i="7" s="1"/>
  <c r="E217" i="7"/>
  <c r="G217" i="7" s="1"/>
  <c r="E218" i="7"/>
  <c r="F218" i="7" s="1"/>
  <c r="E219" i="7"/>
  <c r="E220" i="7"/>
  <c r="F220" i="7" s="1"/>
  <c r="E221" i="7"/>
  <c r="E222" i="7"/>
  <c r="E223" i="7"/>
  <c r="E224" i="7"/>
  <c r="F224" i="7" s="1"/>
  <c r="E225" i="7"/>
  <c r="G225" i="7" s="1"/>
  <c r="E226" i="7"/>
  <c r="E227" i="7"/>
  <c r="E228" i="7"/>
  <c r="G228" i="7" s="1"/>
  <c r="E229" i="7"/>
  <c r="F229" i="7" s="1"/>
  <c r="E230" i="7"/>
  <c r="E231" i="7"/>
  <c r="E232" i="7"/>
  <c r="F232" i="7" s="1"/>
  <c r="E233" i="7"/>
  <c r="F233" i="7" s="1"/>
  <c r="E234" i="7"/>
  <c r="E235" i="7"/>
  <c r="E236" i="7"/>
  <c r="G236" i="7" s="1"/>
  <c r="E237" i="7"/>
  <c r="E238" i="7"/>
  <c r="E239" i="7"/>
  <c r="E240" i="7"/>
  <c r="F240" i="7" s="1"/>
  <c r="E241" i="7"/>
  <c r="G241" i="7" s="1"/>
  <c r="E242" i="7"/>
  <c r="G242" i="7" s="1"/>
  <c r="E243" i="7"/>
  <c r="E244" i="7"/>
  <c r="E245" i="7"/>
  <c r="G245" i="7" s="1"/>
  <c r="E246" i="7"/>
  <c r="E247" i="7"/>
  <c r="E248" i="7"/>
  <c r="F248" i="7" s="1"/>
  <c r="E249" i="7"/>
  <c r="F249" i="7" s="1"/>
  <c r="E250" i="7"/>
  <c r="G250" i="7" s="1"/>
  <c r="E251" i="7"/>
  <c r="E252" i="7"/>
  <c r="G252" i="7" s="1"/>
  <c r="E253" i="7"/>
  <c r="E254" i="7"/>
  <c r="E255" i="7"/>
  <c r="E256" i="7"/>
  <c r="F256" i="7" s="1"/>
  <c r="E257" i="7"/>
  <c r="E258" i="7"/>
  <c r="E259" i="7"/>
  <c r="E260" i="7"/>
  <c r="G260" i="7" s="1"/>
  <c r="E261" i="7"/>
  <c r="E262" i="7"/>
  <c r="E263" i="7"/>
  <c r="E264" i="7"/>
  <c r="E265" i="7"/>
  <c r="F265" i="7" s="1"/>
  <c r="E266" i="7"/>
  <c r="E267" i="7"/>
  <c r="E268" i="7"/>
  <c r="E269" i="7"/>
  <c r="E270" i="7"/>
  <c r="E271" i="7"/>
  <c r="E272" i="7"/>
  <c r="E273" i="7"/>
  <c r="G273" i="7" s="1"/>
  <c r="E274" i="7"/>
  <c r="E275" i="7"/>
  <c r="E276" i="7"/>
  <c r="F276" i="7" s="1"/>
  <c r="E277" i="7"/>
  <c r="E278" i="7"/>
  <c r="E279" i="7"/>
  <c r="E280" i="7"/>
  <c r="E281" i="7"/>
  <c r="G281" i="7" s="1"/>
  <c r="E282" i="7"/>
  <c r="E283" i="7"/>
  <c r="E284" i="7"/>
  <c r="G284" i="7" s="1"/>
  <c r="E285" i="7"/>
  <c r="E286" i="7"/>
  <c r="E287" i="7"/>
  <c r="E288" i="7"/>
  <c r="E289" i="7"/>
  <c r="F289" i="7" s="1"/>
  <c r="E290" i="7"/>
  <c r="G290" i="7" s="1"/>
  <c r="E291" i="7"/>
  <c r="E292" i="7"/>
  <c r="F292" i="7" s="1"/>
  <c r="E293" i="7"/>
  <c r="E294" i="7"/>
  <c r="E295" i="7"/>
  <c r="E296" i="7"/>
  <c r="E297" i="7"/>
  <c r="F297" i="7" s="1"/>
  <c r="E298" i="7"/>
  <c r="E299" i="7"/>
  <c r="E300" i="7"/>
  <c r="G300" i="7" s="1"/>
  <c r="E301" i="7"/>
  <c r="E302" i="7"/>
  <c r="E303" i="7"/>
  <c r="E304" i="7"/>
  <c r="E305" i="7"/>
  <c r="G305" i="7" s="1"/>
  <c r="E306" i="7"/>
  <c r="G306" i="7" s="1"/>
  <c r="E307" i="7"/>
  <c r="E308" i="7"/>
  <c r="F308" i="7" s="1"/>
  <c r="E309" i="7"/>
  <c r="E310" i="7"/>
  <c r="E311" i="7"/>
  <c r="E312" i="7"/>
  <c r="E313" i="7"/>
  <c r="G313" i="7" s="1"/>
  <c r="E314" i="7"/>
  <c r="G314" i="7" s="1"/>
  <c r="E315" i="7"/>
  <c r="E316" i="7"/>
  <c r="E317" i="7"/>
  <c r="F317" i="7" s="1"/>
  <c r="E318" i="7"/>
  <c r="E319" i="7"/>
  <c r="E320" i="7"/>
  <c r="E321" i="7"/>
  <c r="G321" i="7" s="1"/>
  <c r="E322" i="7"/>
  <c r="G322" i="7" s="1"/>
  <c r="E323" i="7"/>
  <c r="E324" i="7"/>
  <c r="G324" i="7" s="1"/>
  <c r="E325" i="7"/>
  <c r="E326" i="7"/>
  <c r="E327" i="7"/>
  <c r="E328" i="7"/>
  <c r="E329" i="7"/>
  <c r="F329" i="7" s="1"/>
  <c r="E330" i="7"/>
  <c r="E331" i="7"/>
  <c r="E332" i="7"/>
  <c r="G332" i="7" s="1"/>
  <c r="E333" i="7"/>
  <c r="G333" i="7" s="1"/>
  <c r="E334" i="7"/>
  <c r="E335" i="7"/>
  <c r="E336" i="7"/>
  <c r="E337" i="7"/>
  <c r="E338" i="7"/>
  <c r="G338" i="7" s="1"/>
  <c r="E339" i="7"/>
  <c r="E340" i="7"/>
  <c r="E341" i="7"/>
  <c r="E342" i="7"/>
  <c r="E343" i="7"/>
  <c r="E344" i="7"/>
  <c r="F344" i="7" s="1"/>
  <c r="E345" i="7"/>
  <c r="E346" i="7"/>
  <c r="G346" i="7" s="1"/>
  <c r="E347" i="7"/>
  <c r="E348" i="7"/>
  <c r="F348" i="7" s="1"/>
  <c r="E349" i="7"/>
  <c r="E350" i="7"/>
  <c r="E351" i="7"/>
  <c r="E352" i="7"/>
  <c r="E353" i="7"/>
  <c r="G353" i="7" s="1"/>
  <c r="E354" i="7"/>
  <c r="G354" i="7" s="1"/>
  <c r="E355" i="7"/>
  <c r="E356" i="7"/>
  <c r="G356" i="7" s="1"/>
  <c r="E357" i="7"/>
  <c r="F357" i="7" s="1"/>
  <c r="E358" i="7"/>
  <c r="E359" i="7"/>
  <c r="E360" i="7"/>
  <c r="G360" i="7" s="1"/>
  <c r="E361" i="7"/>
  <c r="F361" i="7" s="1"/>
  <c r="E362" i="7"/>
  <c r="E363" i="7"/>
  <c r="E364" i="7"/>
  <c r="G364" i="7" s="1"/>
  <c r="E365" i="7"/>
  <c r="E366" i="7"/>
  <c r="E367" i="7"/>
  <c r="E368" i="7"/>
  <c r="G368" i="7" s="1"/>
  <c r="E369" i="7"/>
  <c r="F369" i="7" s="1"/>
  <c r="E370" i="7"/>
  <c r="F370" i="7" s="1"/>
  <c r="E371" i="7"/>
  <c r="E372" i="7"/>
  <c r="F372" i="7" s="1"/>
  <c r="E373" i="7"/>
  <c r="E374" i="7"/>
  <c r="E375" i="7"/>
  <c r="E376" i="7"/>
  <c r="E377" i="7"/>
  <c r="F377" i="7" s="1"/>
  <c r="E378" i="7"/>
  <c r="F378" i="7" s="1"/>
  <c r="E379" i="7"/>
  <c r="E380" i="7"/>
  <c r="F380" i="7" s="1"/>
  <c r="E381" i="7"/>
  <c r="E382" i="7"/>
  <c r="E383" i="7"/>
  <c r="E384" i="7"/>
  <c r="E385" i="7"/>
  <c r="G385" i="7" s="1"/>
  <c r="E386" i="7"/>
  <c r="E387" i="7"/>
  <c r="E388" i="7"/>
  <c r="E389" i="7"/>
  <c r="F389" i="7" s="1"/>
  <c r="E390" i="7"/>
  <c r="E391" i="7"/>
  <c r="E392" i="7"/>
  <c r="E393" i="7"/>
  <c r="F393" i="7" s="1"/>
  <c r="E394" i="7"/>
  <c r="G394" i="7" s="1"/>
  <c r="E395" i="7"/>
  <c r="E396" i="7"/>
  <c r="G396" i="7" s="1"/>
  <c r="E397" i="7"/>
  <c r="E398" i="7"/>
  <c r="E399" i="7"/>
  <c r="E400" i="7"/>
  <c r="E401" i="7"/>
  <c r="E402" i="7"/>
  <c r="F402" i="7" s="1"/>
  <c r="E403" i="7"/>
  <c r="E404" i="7"/>
  <c r="F404" i="7" s="1"/>
  <c r="E405" i="7"/>
  <c r="F405" i="7" s="1"/>
  <c r="E406" i="7"/>
  <c r="E407" i="7"/>
  <c r="E408" i="7"/>
  <c r="E409" i="7"/>
  <c r="G409" i="7" s="1"/>
  <c r="E410" i="7"/>
  <c r="F410" i="7" s="1"/>
  <c r="E411" i="7"/>
  <c r="E412" i="7"/>
  <c r="E413" i="7"/>
  <c r="E414" i="7"/>
  <c r="E415" i="7"/>
  <c r="E416" i="7"/>
  <c r="E417" i="7"/>
  <c r="G417" i="7" s="1"/>
  <c r="E418" i="7"/>
  <c r="F418" i="7" s="1"/>
  <c r="E419" i="7"/>
  <c r="E420" i="7"/>
  <c r="G420" i="7" s="1"/>
  <c r="E421" i="7"/>
  <c r="E422" i="7"/>
  <c r="E423" i="7"/>
  <c r="E424" i="7"/>
  <c r="G424" i="7" s="1"/>
  <c r="E425" i="7"/>
  <c r="F425" i="7" s="1"/>
  <c r="E426" i="7"/>
  <c r="G426" i="7" s="1"/>
  <c r="E427" i="7"/>
  <c r="E428" i="7"/>
  <c r="F428" i="7" s="1"/>
  <c r="E429" i="7"/>
  <c r="E430" i="7"/>
  <c r="E431" i="7"/>
  <c r="E432" i="7"/>
  <c r="G432" i="7" s="1"/>
  <c r="E433" i="7"/>
  <c r="G433" i="7" s="1"/>
  <c r="E434" i="7"/>
  <c r="F434" i="7" s="1"/>
  <c r="E435" i="7"/>
  <c r="F435" i="7" s="1"/>
  <c r="E436" i="7"/>
  <c r="E437" i="7"/>
  <c r="F437" i="7" s="1"/>
  <c r="E438" i="7"/>
  <c r="E439" i="7"/>
  <c r="E440" i="7"/>
  <c r="E441" i="7"/>
  <c r="G441" i="7" s="1"/>
  <c r="E442" i="7"/>
  <c r="E443" i="7"/>
  <c r="E444" i="7"/>
  <c r="G444" i="7" s="1"/>
  <c r="E445" i="7"/>
  <c r="E446" i="7"/>
  <c r="E447" i="7"/>
  <c r="E448" i="7"/>
  <c r="E449" i="7"/>
  <c r="G449" i="7" s="1"/>
  <c r="E450" i="7"/>
  <c r="G450" i="7" s="1"/>
  <c r="E451" i="7"/>
  <c r="E452" i="7"/>
  <c r="G452" i="7" s="1"/>
  <c r="E453" i="7"/>
  <c r="F453" i="7" s="1"/>
  <c r="E454" i="7"/>
  <c r="E455" i="7"/>
  <c r="E456" i="7"/>
  <c r="E457" i="7"/>
  <c r="F457" i="7" s="1"/>
  <c r="E458" i="7"/>
  <c r="F458" i="7" s="1"/>
  <c r="E459" i="7"/>
  <c r="E460" i="7"/>
  <c r="G460" i="7" s="1"/>
  <c r="E461" i="7"/>
  <c r="E462" i="7"/>
  <c r="E463" i="7"/>
  <c r="E464" i="7"/>
  <c r="E465" i="7"/>
  <c r="G465" i="7" s="1"/>
  <c r="E466" i="7"/>
  <c r="F466" i="7" s="1"/>
  <c r="E467" i="7"/>
  <c r="E468" i="7"/>
  <c r="F468" i="7" s="1"/>
  <c r="E469" i="7"/>
  <c r="E470" i="7"/>
  <c r="E471" i="7"/>
  <c r="E472" i="7"/>
  <c r="E473" i="7"/>
  <c r="E474" i="7"/>
  <c r="E475" i="7"/>
  <c r="E476" i="7"/>
  <c r="F476" i="7" s="1"/>
  <c r="E477" i="7"/>
  <c r="E478" i="7"/>
  <c r="E479" i="7"/>
  <c r="E480" i="7"/>
  <c r="E481" i="7"/>
  <c r="F481" i="7" s="1"/>
  <c r="E482" i="7"/>
  <c r="E483" i="7"/>
  <c r="E484" i="7"/>
  <c r="E485" i="7"/>
  <c r="F485" i="7" s="1"/>
  <c r="E486" i="7"/>
  <c r="E487" i="7"/>
  <c r="E488" i="7"/>
  <c r="G488" i="7" s="1"/>
  <c r="E489" i="7"/>
  <c r="F489" i="7" s="1"/>
  <c r="E490" i="7"/>
  <c r="G490" i="7" s="1"/>
  <c r="E491" i="7"/>
  <c r="E492" i="7"/>
  <c r="G492" i="7" s="1"/>
  <c r="E493" i="7"/>
  <c r="E494" i="7"/>
  <c r="E495" i="7"/>
  <c r="E496" i="7"/>
  <c r="G496" i="7" s="1"/>
  <c r="E497" i="7"/>
  <c r="F497" i="7" s="1"/>
  <c r="E498" i="7"/>
  <c r="F498" i="7" s="1"/>
  <c r="E499" i="7"/>
  <c r="E500" i="7"/>
  <c r="E501" i="7"/>
  <c r="E502" i="7"/>
  <c r="E503" i="7"/>
  <c r="E504" i="7"/>
  <c r="E505" i="7"/>
  <c r="G505" i="7" s="1"/>
  <c r="E506" i="7"/>
  <c r="F506" i="7" s="1"/>
  <c r="E507" i="7"/>
  <c r="E508" i="7"/>
  <c r="G508" i="7" s="1"/>
  <c r="E509" i="7"/>
  <c r="E510" i="7"/>
  <c r="E511" i="7"/>
  <c r="E512" i="7"/>
  <c r="E513" i="7"/>
  <c r="G513" i="7" s="1"/>
  <c r="E514" i="7"/>
  <c r="F514" i="7" s="1"/>
  <c r="E515" i="7"/>
  <c r="E516" i="7"/>
  <c r="G516" i="7" s="1"/>
  <c r="E517" i="7"/>
  <c r="E518" i="7"/>
  <c r="E519" i="7"/>
  <c r="E520" i="7"/>
  <c r="E521" i="7"/>
  <c r="F521" i="7" s="1"/>
  <c r="E522" i="7"/>
  <c r="E523" i="7"/>
  <c r="E524" i="7"/>
  <c r="E525" i="7"/>
  <c r="E526" i="7"/>
  <c r="E527" i="7"/>
  <c r="E528" i="7"/>
  <c r="E529" i="7"/>
  <c r="F529" i="7" s="1"/>
  <c r="E530" i="7"/>
  <c r="G530" i="7" s="1"/>
  <c r="E531" i="7"/>
  <c r="E532" i="7"/>
  <c r="F532" i="7" s="1"/>
  <c r="E533" i="7"/>
  <c r="E534" i="7"/>
  <c r="E535" i="7"/>
  <c r="E536" i="7"/>
  <c r="E537" i="7"/>
  <c r="E538" i="7"/>
  <c r="F538" i="7" s="1"/>
  <c r="E539" i="7"/>
  <c r="E540" i="7"/>
  <c r="G540" i="7" s="1"/>
  <c r="E541" i="7"/>
  <c r="E542" i="7"/>
  <c r="E543" i="7"/>
  <c r="E544" i="7"/>
  <c r="F544" i="7" s="1"/>
  <c r="E545" i="7"/>
  <c r="G545" i="7" s="1"/>
  <c r="E546" i="7"/>
  <c r="G546" i="7" s="1"/>
  <c r="E547" i="7"/>
  <c r="E548" i="7"/>
  <c r="F548" i="7" s="1"/>
  <c r="E549" i="7"/>
  <c r="E550" i="7"/>
  <c r="E551" i="7"/>
  <c r="E552" i="7"/>
  <c r="F552" i="7" s="1"/>
  <c r="E553" i="7"/>
  <c r="F553" i="7" s="1"/>
  <c r="E554" i="7"/>
  <c r="F554" i="7" s="1"/>
  <c r="E555" i="7"/>
  <c r="E556" i="7"/>
  <c r="F556" i="7" s="1"/>
  <c r="E557" i="7"/>
  <c r="E558" i="7"/>
  <c r="E559" i="7"/>
  <c r="E560" i="7"/>
  <c r="E561" i="7"/>
  <c r="G561" i="7" s="1"/>
  <c r="E562" i="7"/>
  <c r="F562" i="7" s="1"/>
  <c r="E563" i="7"/>
  <c r="F563" i="7" s="1"/>
  <c r="E564" i="7"/>
  <c r="F564" i="7" s="1"/>
  <c r="E565" i="7"/>
  <c r="E566" i="7"/>
  <c r="E567" i="7"/>
  <c r="E568" i="7"/>
  <c r="G568" i="7" s="1"/>
  <c r="E569" i="7"/>
  <c r="F569" i="7" s="1"/>
  <c r="E570" i="7"/>
  <c r="E571" i="7"/>
  <c r="E572" i="7"/>
  <c r="E573" i="7"/>
  <c r="E574" i="7"/>
  <c r="E575" i="7"/>
  <c r="E576" i="7"/>
  <c r="E577" i="7"/>
  <c r="G577" i="7" s="1"/>
  <c r="E578" i="7"/>
  <c r="G578" i="7" s="1"/>
  <c r="E579" i="7"/>
  <c r="E580" i="7"/>
  <c r="G580" i="7" s="1"/>
  <c r="E581" i="7"/>
  <c r="E582" i="7"/>
  <c r="E583" i="7"/>
  <c r="E584" i="7"/>
  <c r="E585" i="7"/>
  <c r="F585" i="7" s="1"/>
  <c r="E586" i="7"/>
  <c r="G586" i="7" s="1"/>
  <c r="E587" i="7"/>
  <c r="E588" i="7"/>
  <c r="F588" i="7" s="1"/>
  <c r="E589" i="7"/>
  <c r="E590" i="7"/>
  <c r="E591" i="7"/>
  <c r="E592" i="7"/>
  <c r="E593" i="7"/>
  <c r="G593" i="7" s="1"/>
  <c r="E594" i="7"/>
  <c r="G594" i="7" s="1"/>
  <c r="E595" i="7"/>
  <c r="E596" i="7"/>
  <c r="E597" i="7"/>
  <c r="E598" i="7"/>
  <c r="E599" i="7"/>
  <c r="E600" i="7"/>
  <c r="E601" i="7"/>
  <c r="E602" i="7"/>
  <c r="E603" i="7"/>
  <c r="E604" i="7"/>
  <c r="G604" i="7" s="1"/>
  <c r="E605" i="7"/>
  <c r="E606" i="7"/>
  <c r="E607" i="7"/>
  <c r="E608" i="7"/>
  <c r="F608" i="7" s="1"/>
  <c r="E609" i="7"/>
  <c r="E610" i="7"/>
  <c r="E611" i="7"/>
  <c r="E612" i="7"/>
  <c r="G612" i="7" s="1"/>
  <c r="E613" i="7"/>
  <c r="E614" i="7"/>
  <c r="E615" i="7"/>
  <c r="E616" i="7"/>
  <c r="E617" i="7"/>
  <c r="F617" i="7" s="1"/>
  <c r="E618" i="7"/>
  <c r="E619" i="7"/>
  <c r="E620" i="7"/>
  <c r="E621" i="7"/>
  <c r="E622" i="7"/>
  <c r="E623" i="7"/>
  <c r="E624" i="7"/>
  <c r="G624" i="7" s="1"/>
  <c r="E625" i="7"/>
  <c r="F625" i="7" s="1"/>
  <c r="E626" i="7"/>
  <c r="G626" i="7" s="1"/>
  <c r="E627" i="7"/>
  <c r="E628" i="7"/>
  <c r="F628" i="7" s="1"/>
  <c r="E629" i="7"/>
  <c r="E630" i="7"/>
  <c r="E631" i="7"/>
  <c r="E632" i="7"/>
  <c r="G632" i="7" s="1"/>
  <c r="E633" i="7"/>
  <c r="G633" i="7" s="1"/>
  <c r="E634" i="7"/>
  <c r="G634" i="7" s="1"/>
  <c r="E635" i="7"/>
  <c r="E636" i="7"/>
  <c r="F636" i="7" s="1"/>
  <c r="E637" i="7"/>
  <c r="E638" i="7"/>
  <c r="E639" i="7"/>
  <c r="E640" i="7"/>
  <c r="E641" i="7"/>
  <c r="F641" i="7" s="1"/>
  <c r="E642" i="7"/>
  <c r="F642" i="7" s="1"/>
  <c r="E643" i="7"/>
  <c r="E644" i="7"/>
  <c r="E645" i="7"/>
  <c r="E646" i="7"/>
  <c r="E647" i="7"/>
  <c r="E648" i="7"/>
  <c r="E649" i="7"/>
  <c r="F649" i="7" s="1"/>
  <c r="E650" i="7"/>
  <c r="F650" i="7" s="1"/>
  <c r="E651" i="7"/>
  <c r="E652" i="7"/>
  <c r="G652" i="7" s="1"/>
  <c r="E653" i="7"/>
  <c r="E654" i="7"/>
  <c r="E655" i="7"/>
  <c r="E656" i="7"/>
  <c r="E657" i="7"/>
  <c r="F657" i="7" s="1"/>
  <c r="E658" i="7"/>
  <c r="E659" i="7"/>
  <c r="E660" i="7"/>
  <c r="F660" i="7" s="1"/>
  <c r="E661" i="7"/>
  <c r="E662" i="7"/>
  <c r="E663" i="7"/>
  <c r="E664" i="7"/>
  <c r="E665" i="7"/>
  <c r="F665" i="7" s="1"/>
  <c r="E666" i="7"/>
  <c r="E667" i="7"/>
  <c r="E668" i="7"/>
  <c r="E669" i="7"/>
  <c r="E670" i="7"/>
  <c r="E671" i="7"/>
  <c r="E672" i="7"/>
  <c r="G672" i="7" s="1"/>
  <c r="E673" i="7"/>
  <c r="G673" i="7" s="1"/>
  <c r="E674" i="7"/>
  <c r="F674" i="7" s="1"/>
  <c r="E675" i="7"/>
  <c r="E676" i="7"/>
  <c r="G676" i="7" s="1"/>
  <c r="E677" i="7"/>
  <c r="E678" i="7"/>
  <c r="E679" i="7"/>
  <c r="E680" i="7"/>
  <c r="E681" i="7"/>
  <c r="E682" i="7"/>
  <c r="G682" i="7" s="1"/>
  <c r="E683" i="7"/>
  <c r="E684" i="7"/>
  <c r="F684" i="7" s="1"/>
  <c r="E685" i="7"/>
  <c r="E686" i="7"/>
  <c r="E687" i="7"/>
  <c r="E688" i="7"/>
  <c r="G688" i="7" s="1"/>
  <c r="E689" i="7"/>
  <c r="G689" i="7" s="1"/>
  <c r="E690" i="7"/>
  <c r="F690" i="7" s="1"/>
  <c r="E691" i="7"/>
  <c r="F691" i="7" s="1"/>
  <c r="E692" i="7"/>
  <c r="E693" i="7"/>
  <c r="E694" i="7"/>
  <c r="E695" i="7"/>
  <c r="E696" i="7"/>
  <c r="G696" i="7" s="1"/>
  <c r="E697" i="7"/>
  <c r="G697" i="7" s="1"/>
  <c r="E698" i="7"/>
  <c r="E699" i="7"/>
  <c r="E700" i="7"/>
  <c r="F700" i="7" s="1"/>
  <c r="E701" i="7"/>
  <c r="E702" i="7"/>
  <c r="E703" i="7"/>
  <c r="E704" i="7"/>
  <c r="E705" i="7"/>
  <c r="F705" i="7" s="1"/>
  <c r="E706" i="7"/>
  <c r="E707" i="7"/>
  <c r="E708" i="7"/>
  <c r="G708" i="7" s="1"/>
  <c r="E709" i="7"/>
  <c r="E710" i="7"/>
  <c r="E711" i="7"/>
  <c r="E712" i="7"/>
  <c r="F712" i="7" s="1"/>
  <c r="E713" i="7"/>
  <c r="E714" i="7"/>
  <c r="E715" i="7"/>
  <c r="E716" i="7"/>
  <c r="G716" i="7" s="1"/>
  <c r="E717" i="7"/>
  <c r="E718" i="7"/>
  <c r="E719" i="7"/>
  <c r="E720" i="7"/>
  <c r="E721" i="7"/>
  <c r="G721" i="7" s="1"/>
  <c r="E722" i="7"/>
  <c r="E723" i="7"/>
  <c r="E724" i="7"/>
  <c r="F724" i="7" s="1"/>
  <c r="E725" i="7"/>
  <c r="E726" i="7"/>
  <c r="E727" i="7"/>
  <c r="E728" i="7"/>
  <c r="G728" i="7" s="1"/>
  <c r="E729" i="7"/>
  <c r="G729" i="7" s="1"/>
  <c r="E730" i="7"/>
  <c r="G730" i="7" s="1"/>
  <c r="E731" i="7"/>
  <c r="E732" i="7"/>
  <c r="F732" i="7" s="1"/>
  <c r="E733" i="7"/>
  <c r="E734" i="7"/>
  <c r="E735" i="7"/>
  <c r="E736" i="7"/>
  <c r="E737" i="7"/>
  <c r="G737" i="7" s="1"/>
  <c r="E738" i="7"/>
  <c r="G738" i="7" s="1"/>
  <c r="E739" i="7"/>
  <c r="E740" i="7"/>
  <c r="E741" i="7"/>
  <c r="E742" i="7"/>
  <c r="E743" i="7"/>
  <c r="E744" i="7"/>
  <c r="E745" i="7"/>
  <c r="F745" i="7" s="1"/>
  <c r="E746" i="7"/>
  <c r="G746" i="7" s="1"/>
  <c r="E747" i="7"/>
  <c r="E748" i="7"/>
  <c r="G748" i="7" s="1"/>
  <c r="E749" i="7"/>
  <c r="E750" i="7"/>
  <c r="E751" i="7"/>
  <c r="E752" i="7"/>
  <c r="E753" i="7"/>
  <c r="F753" i="7" s="1"/>
  <c r="E754" i="7"/>
  <c r="G754" i="7" s="1"/>
  <c r="E755" i="7"/>
  <c r="E756" i="7"/>
  <c r="E757" i="7"/>
  <c r="E758" i="7"/>
  <c r="E759" i="7"/>
  <c r="E760" i="7"/>
  <c r="E761" i="7"/>
  <c r="G761" i="7" s="1"/>
  <c r="E762" i="7"/>
  <c r="E763" i="7"/>
  <c r="E764" i="7"/>
  <c r="G764" i="7" s="1"/>
  <c r="E765" i="7"/>
  <c r="E766" i="7"/>
  <c r="E767" i="7"/>
  <c r="E768" i="7"/>
  <c r="E769" i="7"/>
  <c r="F769" i="7" s="1"/>
  <c r="E770" i="7"/>
  <c r="G770" i="7" s="1"/>
  <c r="E771" i="7"/>
  <c r="E772" i="7"/>
  <c r="G772" i="7" s="1"/>
  <c r="E773" i="7"/>
  <c r="E774" i="7"/>
  <c r="E775" i="7"/>
  <c r="E776" i="7"/>
  <c r="G776" i="7" s="1"/>
  <c r="E777" i="7"/>
  <c r="F777" i="7" s="1"/>
  <c r="E778" i="7"/>
  <c r="E779" i="7"/>
  <c r="E780" i="7"/>
  <c r="E781" i="7"/>
  <c r="G781" i="7" s="1"/>
  <c r="E782" i="7"/>
  <c r="E783" i="7"/>
  <c r="E784" i="7"/>
  <c r="G784" i="7" s="1"/>
  <c r="E785" i="7"/>
  <c r="G785" i="7" s="1"/>
  <c r="E786" i="7"/>
  <c r="F786" i="7" s="1"/>
  <c r="E787" i="7"/>
  <c r="E788" i="7"/>
  <c r="F788" i="7" s="1"/>
  <c r="E789" i="7"/>
  <c r="E790" i="7"/>
  <c r="E791" i="7"/>
  <c r="E792" i="7"/>
  <c r="E793" i="7"/>
  <c r="G793" i="7" s="1"/>
  <c r="E794" i="7"/>
  <c r="F794" i="7" s="1"/>
  <c r="E795" i="7"/>
  <c r="E796" i="7"/>
  <c r="G796" i="7" s="1"/>
  <c r="E797" i="7"/>
  <c r="E798" i="7"/>
  <c r="E799" i="7"/>
  <c r="E800" i="7"/>
  <c r="E801" i="7"/>
  <c r="G801" i="7" s="1"/>
  <c r="E802" i="7"/>
  <c r="G802" i="7" s="1"/>
  <c r="E803" i="7"/>
  <c r="E804" i="7"/>
  <c r="F804" i="7" s="1"/>
  <c r="E805" i="7"/>
  <c r="E806" i="7"/>
  <c r="E807" i="7"/>
  <c r="E808" i="7"/>
  <c r="E809" i="7"/>
  <c r="F809" i="7" s="1"/>
  <c r="E810" i="7"/>
  <c r="E811" i="7"/>
  <c r="E812" i="7"/>
  <c r="G812" i="7" s="1"/>
  <c r="E813" i="7"/>
  <c r="E814" i="7"/>
  <c r="E815" i="7"/>
  <c r="E816" i="7"/>
  <c r="E817" i="7"/>
  <c r="E818" i="7"/>
  <c r="G818" i="7" s="1"/>
  <c r="E819" i="7"/>
  <c r="E820" i="7"/>
  <c r="G820" i="7" s="1"/>
  <c r="E821" i="7"/>
  <c r="E822" i="7"/>
  <c r="E823" i="7"/>
  <c r="E824" i="7"/>
  <c r="E825" i="7"/>
  <c r="F825" i="7" s="1"/>
  <c r="E826" i="7"/>
  <c r="F826" i="7" s="1"/>
  <c r="E827" i="7"/>
  <c r="E828" i="7"/>
  <c r="G828" i="7" s="1"/>
  <c r="E829" i="7"/>
  <c r="E830" i="7"/>
  <c r="E831" i="7"/>
  <c r="E832" i="7"/>
  <c r="E833" i="7"/>
  <c r="G833" i="7" s="1"/>
  <c r="E834" i="7"/>
  <c r="E835" i="7"/>
  <c r="E836" i="7"/>
  <c r="G836" i="7" s="1"/>
  <c r="E837" i="7"/>
  <c r="E838" i="7"/>
  <c r="E839" i="7"/>
  <c r="E840" i="7"/>
  <c r="E841" i="7"/>
  <c r="F841" i="7" s="1"/>
  <c r="E842" i="7"/>
  <c r="G842" i="7" s="1"/>
  <c r="E843" i="7"/>
  <c r="E844" i="7"/>
  <c r="G844" i="7" s="1"/>
  <c r="E845" i="7"/>
  <c r="E846" i="7"/>
  <c r="E847" i="7"/>
  <c r="E848" i="7"/>
  <c r="G848" i="7" s="1"/>
  <c r="E849" i="7"/>
  <c r="G849" i="7" s="1"/>
  <c r="E850" i="7"/>
  <c r="F850" i="7" s="1"/>
  <c r="E851" i="7"/>
  <c r="E852" i="7"/>
  <c r="G852" i="7" s="1"/>
  <c r="E853" i="7"/>
  <c r="E854" i="7"/>
  <c r="E855" i="7"/>
  <c r="E856" i="7"/>
  <c r="F856" i="7" s="1"/>
  <c r="E857" i="7"/>
  <c r="F857" i="7" s="1"/>
  <c r="E858" i="7"/>
  <c r="G858" i="7" s="1"/>
  <c r="E859" i="7"/>
  <c r="E860" i="7"/>
  <c r="G860" i="7" s="1"/>
  <c r="E861" i="7"/>
  <c r="E862" i="7"/>
  <c r="E863" i="7"/>
  <c r="E864" i="7"/>
  <c r="E865" i="7"/>
  <c r="G865" i="7" s="1"/>
  <c r="E866" i="7"/>
  <c r="G866" i="7" s="1"/>
  <c r="E867" i="7"/>
  <c r="E868" i="7"/>
  <c r="E869" i="7"/>
  <c r="E870" i="7"/>
  <c r="E871" i="7"/>
  <c r="E872" i="7"/>
  <c r="G872" i="7" s="1"/>
  <c r="E873" i="7"/>
  <c r="G873" i="7" s="1"/>
  <c r="E874" i="7"/>
  <c r="F874" i="7" s="1"/>
  <c r="E875" i="7"/>
  <c r="E876" i="7"/>
  <c r="G876" i="7" s="1"/>
  <c r="E877" i="7"/>
  <c r="E878" i="7"/>
  <c r="E879" i="7"/>
  <c r="E880" i="7"/>
  <c r="G880" i="7" s="1"/>
  <c r="E881" i="7"/>
  <c r="G881" i="7" s="1"/>
  <c r="E882" i="7"/>
  <c r="G882" i="7" s="1"/>
  <c r="E883" i="7"/>
  <c r="E884" i="7"/>
  <c r="E885" i="7"/>
  <c r="G885" i="7" s="1"/>
  <c r="E886" i="7"/>
  <c r="E887" i="7"/>
  <c r="E888" i="7"/>
  <c r="G888" i="7" s="1"/>
  <c r="E889" i="7"/>
  <c r="G889" i="7" s="1"/>
  <c r="E890" i="7"/>
  <c r="E891" i="7"/>
  <c r="E892" i="7"/>
  <c r="G892" i="7" s="1"/>
  <c r="E893" i="7"/>
  <c r="E894" i="7"/>
  <c r="E895" i="7"/>
  <c r="E896" i="7"/>
  <c r="F896" i="7" s="1"/>
  <c r="E897" i="7"/>
  <c r="E898" i="7"/>
  <c r="E899" i="7"/>
  <c r="E900" i="7"/>
  <c r="F900" i="7" s="1"/>
  <c r="E901" i="7"/>
  <c r="F901" i="7" s="1"/>
  <c r="E902" i="7"/>
  <c r="E903" i="7"/>
  <c r="E904" i="7"/>
  <c r="E905" i="7"/>
  <c r="G905" i="7" s="1"/>
  <c r="E906" i="7"/>
  <c r="G906" i="7" s="1"/>
  <c r="E907" i="7"/>
  <c r="E908" i="7"/>
  <c r="E909" i="7"/>
  <c r="E910" i="7"/>
  <c r="E911" i="7"/>
  <c r="E912" i="7"/>
  <c r="G912" i="7" s="1"/>
  <c r="E913" i="7"/>
  <c r="G913" i="7" s="1"/>
  <c r="E914" i="7"/>
  <c r="F914" i="7" s="1"/>
  <c r="E915" i="7"/>
  <c r="E916" i="7"/>
  <c r="G916" i="7" s="1"/>
  <c r="E917" i="7"/>
  <c r="E918" i="7"/>
  <c r="E919" i="7"/>
  <c r="E920" i="7"/>
  <c r="E921" i="7"/>
  <c r="F921" i="7" s="1"/>
  <c r="E922" i="7"/>
  <c r="E923" i="7"/>
  <c r="E924" i="7"/>
  <c r="E925" i="7"/>
  <c r="E926" i="7"/>
  <c r="E927" i="7"/>
  <c r="E928" i="7"/>
  <c r="E929" i="7"/>
  <c r="G929" i="7" s="1"/>
  <c r="E930" i="7"/>
  <c r="G930" i="7" s="1"/>
  <c r="E931" i="7"/>
  <c r="E932" i="7"/>
  <c r="G932" i="7" s="1"/>
  <c r="E933" i="7"/>
  <c r="E934" i="7"/>
  <c r="E935" i="7"/>
  <c r="E936" i="7"/>
  <c r="E937" i="7"/>
  <c r="E938" i="7"/>
  <c r="E939" i="7"/>
  <c r="E940" i="7"/>
  <c r="E941" i="7"/>
  <c r="G941" i="7" s="1"/>
  <c r="E942" i="7"/>
  <c r="E943" i="7"/>
  <c r="E944" i="7"/>
  <c r="E945" i="7"/>
  <c r="G945" i="7" s="1"/>
  <c r="E946" i="7"/>
  <c r="F946" i="7" s="1"/>
  <c r="E947" i="7"/>
  <c r="G947" i="7" s="1"/>
  <c r="E948" i="7"/>
  <c r="F948" i="7" s="1"/>
  <c r="E949" i="7"/>
  <c r="E950" i="7"/>
  <c r="E951" i="7"/>
  <c r="E952" i="7"/>
  <c r="G952" i="7" s="1"/>
  <c r="E953" i="7"/>
  <c r="E954" i="7"/>
  <c r="E955" i="7"/>
  <c r="E956" i="7"/>
  <c r="F956" i="7" s="1"/>
  <c r="E957" i="7"/>
  <c r="E958" i="7"/>
  <c r="E959" i="7"/>
  <c r="E960" i="7"/>
  <c r="F960" i="7" s="1"/>
  <c r="E961" i="7"/>
  <c r="F961" i="7" s="1"/>
  <c r="E962" i="7"/>
  <c r="E963" i="7"/>
  <c r="E964" i="7"/>
  <c r="G964" i="7" s="1"/>
  <c r="E965" i="7"/>
  <c r="E966" i="7"/>
  <c r="E967" i="7"/>
  <c r="E968" i="7"/>
  <c r="E969" i="7"/>
  <c r="G969" i="7" s="1"/>
  <c r="E970" i="7"/>
  <c r="E971" i="7"/>
  <c r="E972" i="7"/>
  <c r="F972" i="7" s="1"/>
  <c r="E973" i="7"/>
  <c r="E974" i="7"/>
  <c r="E975" i="7"/>
  <c r="E976" i="7"/>
  <c r="G976" i="7" s="1"/>
  <c r="E977" i="7"/>
  <c r="F977" i="7" s="1"/>
  <c r="E978" i="7"/>
  <c r="E979" i="7"/>
  <c r="E980" i="7"/>
  <c r="E981" i="7"/>
  <c r="E982" i="7"/>
  <c r="E983" i="7"/>
  <c r="E984" i="7"/>
  <c r="G984" i="7" s="1"/>
  <c r="E985" i="7"/>
  <c r="G985" i="7" s="1"/>
  <c r="E986" i="7"/>
  <c r="E987" i="7"/>
  <c r="E988" i="7"/>
  <c r="F988" i="7" s="1"/>
  <c r="E989" i="7"/>
  <c r="E990" i="7"/>
  <c r="E991" i="7"/>
  <c r="E992" i="7"/>
  <c r="E993" i="7"/>
  <c r="E994" i="7"/>
  <c r="F994" i="7" s="1"/>
  <c r="E995" i="7"/>
  <c r="E996" i="7"/>
  <c r="E997" i="7"/>
  <c r="G997" i="7" s="1"/>
  <c r="E998" i="7"/>
  <c r="E999" i="7"/>
  <c r="E1000" i="7"/>
  <c r="G1000" i="7" s="1"/>
  <c r="E1001" i="7"/>
  <c r="G1001" i="7" s="1"/>
  <c r="E1002" i="7"/>
  <c r="G1002" i="7" s="1"/>
  <c r="E1003" i="7"/>
  <c r="E1004" i="7"/>
  <c r="F1004" i="7" s="1"/>
  <c r="E1005" i="7"/>
  <c r="E1006" i="7"/>
  <c r="E1007" i="7"/>
  <c r="E1008" i="7"/>
  <c r="E1009" i="7"/>
  <c r="F1009" i="7" s="1"/>
  <c r="E1010" i="7"/>
  <c r="E1011" i="7"/>
  <c r="E1012" i="7"/>
  <c r="F1012" i="7" s="1"/>
  <c r="E1013" i="7"/>
  <c r="F1013" i="7" s="1"/>
  <c r="E1014" i="7"/>
  <c r="E1015" i="7"/>
  <c r="E1016" i="7"/>
  <c r="E1017" i="7"/>
  <c r="F1017" i="7" s="1"/>
  <c r="E1018" i="7"/>
  <c r="E1019" i="7"/>
  <c r="E1020" i="7"/>
  <c r="E1021" i="7"/>
  <c r="E1022" i="7"/>
  <c r="E1023" i="7"/>
  <c r="E1024" i="7"/>
  <c r="E1025" i="7"/>
  <c r="E1026" i="7"/>
  <c r="F1026" i="7" s="1"/>
  <c r="E1027" i="7"/>
  <c r="E1028" i="7"/>
  <c r="F1028" i="7" s="1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F1042" i="7" s="1"/>
  <c r="E1043" i="7"/>
  <c r="E1044" i="7"/>
  <c r="G1044" i="7" s="1"/>
  <c r="E1045" i="7"/>
  <c r="E1046" i="7"/>
  <c r="E1047" i="7"/>
  <c r="E1048" i="7"/>
  <c r="E1049" i="7"/>
  <c r="G1049" i="7" s="1"/>
  <c r="E1050" i="7"/>
  <c r="E1051" i="7"/>
  <c r="E1052" i="7"/>
  <c r="F1052" i="7" s="1"/>
  <c r="E1053" i="7"/>
  <c r="E1054" i="7"/>
  <c r="E1055" i="7"/>
  <c r="E1056" i="7"/>
  <c r="E1057" i="7"/>
  <c r="E1058" i="7"/>
  <c r="G1058" i="7" s="1"/>
  <c r="E1059" i="7"/>
  <c r="E1060" i="7"/>
  <c r="E1061" i="7"/>
  <c r="G1061" i="7" s="1"/>
  <c r="E1062" i="7"/>
  <c r="E1063" i="7"/>
  <c r="E1064" i="7"/>
  <c r="G1064" i="7" s="1"/>
  <c r="E1065" i="7"/>
  <c r="G1065" i="7" s="1"/>
  <c r="E1066" i="7"/>
  <c r="G1066" i="7" s="1"/>
  <c r="E1067" i="7"/>
  <c r="E1068" i="7"/>
  <c r="F1068" i="7" s="1"/>
  <c r="E1069" i="7"/>
  <c r="E1070" i="7"/>
  <c r="E1071" i="7"/>
  <c r="E1072" i="7"/>
  <c r="E1073" i="7"/>
  <c r="E1074" i="7"/>
  <c r="G1074" i="7" s="1"/>
  <c r="E1075" i="7"/>
  <c r="F1075" i="7" s="1"/>
  <c r="E1076" i="7"/>
  <c r="E1077" i="7"/>
  <c r="E1078" i="7"/>
  <c r="E1079" i="7"/>
  <c r="E1080" i="7"/>
  <c r="F1080" i="7" s="1"/>
  <c r="E1081" i="7"/>
  <c r="E1082" i="7"/>
  <c r="E1083" i="7"/>
  <c r="E1084" i="7"/>
  <c r="F1084" i="7" s="1"/>
  <c r="E1085" i="7"/>
  <c r="E1086" i="7"/>
  <c r="E1087" i="7"/>
  <c r="E1088" i="7"/>
  <c r="E1089" i="7"/>
  <c r="G1089" i="7" s="1"/>
  <c r="E1090" i="7"/>
  <c r="E1091" i="7"/>
  <c r="E1092" i="7"/>
  <c r="E1093" i="7"/>
  <c r="E1094" i="7"/>
  <c r="E1095" i="7"/>
  <c r="E1096" i="7"/>
  <c r="E1097" i="7"/>
  <c r="E1098" i="7"/>
  <c r="E1099" i="7"/>
  <c r="E1100" i="7"/>
  <c r="G1100" i="7" s="1"/>
  <c r="E1101" i="7"/>
  <c r="E1102" i="7"/>
  <c r="E1103" i="7"/>
  <c r="E1104" i="7"/>
  <c r="E1105" i="7"/>
  <c r="E1106" i="7"/>
  <c r="E1107" i="7"/>
  <c r="E1108" i="7"/>
  <c r="G1108" i="7" s="1"/>
  <c r="E1109" i="7"/>
  <c r="E1110" i="7"/>
  <c r="E1111" i="7"/>
  <c r="E1112" i="7"/>
  <c r="E1113" i="7"/>
  <c r="G1113" i="7" s="1"/>
  <c r="E1114" i="7"/>
  <c r="E1115" i="7"/>
  <c r="E1116" i="7"/>
  <c r="F1116" i="7" s="1"/>
  <c r="E1117" i="7"/>
  <c r="E1118" i="7"/>
  <c r="E1119" i="7"/>
  <c r="E1120" i="7"/>
  <c r="E1121" i="7"/>
  <c r="G1121" i="7" s="1"/>
  <c r="E1122" i="7"/>
  <c r="E1123" i="7"/>
  <c r="E1124" i="7"/>
  <c r="F1124" i="7" s="1"/>
  <c r="E1125" i="7"/>
  <c r="E1126" i="7"/>
  <c r="E1127" i="7"/>
  <c r="E1128" i="7"/>
  <c r="E1129" i="7"/>
  <c r="F1129" i="7" s="1"/>
  <c r="E1130" i="7"/>
  <c r="E1131" i="7"/>
  <c r="E1132" i="7"/>
  <c r="E1133" i="7"/>
  <c r="E1134" i="7"/>
  <c r="E1135" i="7"/>
  <c r="E1136" i="7"/>
  <c r="E1137" i="7"/>
  <c r="E1138" i="7"/>
  <c r="G1138" i="7" s="1"/>
  <c r="E1139" i="7"/>
  <c r="E1140" i="7"/>
  <c r="G1140" i="7" s="1"/>
  <c r="E1141" i="7"/>
  <c r="E1142" i="7"/>
  <c r="E1143" i="7"/>
  <c r="E1144" i="7"/>
  <c r="F1144" i="7" s="1"/>
  <c r="E1145" i="7"/>
  <c r="E1146" i="7"/>
  <c r="F1146" i="7" s="1"/>
  <c r="E1147" i="7"/>
  <c r="E1148" i="7"/>
  <c r="E1149" i="7"/>
  <c r="E1150" i="7"/>
  <c r="E1151" i="7"/>
  <c r="E1152" i="7"/>
  <c r="E1153" i="7"/>
  <c r="G1153" i="7" s="1"/>
  <c r="E1154" i="7"/>
  <c r="F1154" i="7" s="1"/>
  <c r="E1155" i="7"/>
  <c r="E1156" i="7"/>
  <c r="F1156" i="7" s="1"/>
  <c r="E1157" i="7"/>
  <c r="E1158" i="7"/>
  <c r="E1159" i="7"/>
  <c r="E1160" i="7"/>
  <c r="E1161" i="7"/>
  <c r="G1161" i="7" s="1"/>
  <c r="E1162" i="7"/>
  <c r="E1163" i="7"/>
  <c r="E1164" i="7"/>
  <c r="E1165" i="7"/>
  <c r="E1166" i="7"/>
  <c r="E1167" i="7"/>
  <c r="E1168" i="7"/>
  <c r="E1169" i="7"/>
  <c r="F1169" i="7" s="1"/>
  <c r="E1170" i="7"/>
  <c r="E1171" i="7"/>
  <c r="E1172" i="7"/>
  <c r="E1173" i="7"/>
  <c r="E1174" i="7"/>
  <c r="E1175" i="7"/>
  <c r="E1176" i="7"/>
  <c r="E1177" i="7"/>
  <c r="G1177" i="7" s="1"/>
  <c r="E1178" i="7"/>
  <c r="G1178" i="7" s="1"/>
  <c r="E1179" i="7"/>
  <c r="E1180" i="7"/>
  <c r="F1180" i="7" s="1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F1192" i="7" s="1"/>
  <c r="E1193" i="7"/>
  <c r="E1194" i="7"/>
  <c r="E1195" i="7"/>
  <c r="E1196" i="7"/>
  <c r="F1196" i="7" s="1"/>
  <c r="E1197" i="7"/>
  <c r="E1198" i="7"/>
  <c r="E1199" i="7"/>
  <c r="E1200" i="7"/>
  <c r="E1201" i="7"/>
  <c r="F1201" i="7" s="1"/>
  <c r="E1202" i="7"/>
  <c r="F1202" i="7" s="1"/>
  <c r="E1203" i="7"/>
  <c r="F1203" i="7" s="1"/>
  <c r="E1204" i="7"/>
  <c r="F1204" i="7" s="1"/>
  <c r="E1205" i="7"/>
  <c r="E1206" i="7"/>
  <c r="E1207" i="7"/>
  <c r="E1208" i="7"/>
  <c r="G1208" i="7" s="1"/>
  <c r="E1209" i="7"/>
  <c r="F1209" i="7" s="1"/>
  <c r="E1210" i="7"/>
  <c r="E1211" i="7"/>
  <c r="E1212" i="7"/>
  <c r="E1213" i="7"/>
  <c r="E1214" i="7"/>
  <c r="E1215" i="7"/>
  <c r="E1216" i="7"/>
  <c r="E1217" i="7"/>
  <c r="G1217" i="7" s="1"/>
  <c r="E1218" i="7"/>
  <c r="E1219" i="7"/>
  <c r="E1220" i="7"/>
  <c r="E1221" i="7"/>
  <c r="E1222" i="7"/>
  <c r="E1223" i="7"/>
  <c r="E1224" i="7"/>
  <c r="G1224" i="7" s="1"/>
  <c r="E1225" i="7"/>
  <c r="G1225" i="7" s="1"/>
  <c r="E1226" i="7"/>
  <c r="E1227" i="7"/>
  <c r="E1228" i="7"/>
  <c r="E1229" i="7"/>
  <c r="E1230" i="7"/>
  <c r="E1231" i="7"/>
  <c r="E1232" i="7"/>
  <c r="G1232" i="7" s="1"/>
  <c r="E1233" i="7"/>
  <c r="E1234" i="7"/>
  <c r="G1234" i="7" s="1"/>
  <c r="E1235" i="7"/>
  <c r="E1236" i="7"/>
  <c r="G1236" i="7" s="1"/>
  <c r="E1237" i="7"/>
  <c r="E1238" i="7"/>
  <c r="E1239" i="7"/>
  <c r="E1240" i="7"/>
  <c r="G1240" i="7" s="1"/>
  <c r="E1241" i="7"/>
  <c r="G1241" i="7" s="1"/>
  <c r="E1242" i="7"/>
  <c r="E1243" i="7"/>
  <c r="E1244" i="7"/>
  <c r="E1245" i="7"/>
  <c r="E1246" i="7"/>
  <c r="E1247" i="7"/>
  <c r="E1248" i="7"/>
  <c r="E1249" i="7"/>
  <c r="F1249" i="7" s="1"/>
  <c r="E1250" i="7"/>
  <c r="E1251" i="7"/>
  <c r="E1252" i="7"/>
  <c r="F1252" i="7" s="1"/>
  <c r="E1253" i="7"/>
  <c r="E1254" i="7"/>
  <c r="E1255" i="7"/>
  <c r="E1256" i="7"/>
  <c r="E1257" i="7"/>
  <c r="F1257" i="7" s="1"/>
  <c r="E1258" i="7"/>
  <c r="E1259" i="7"/>
  <c r="E1260" i="7"/>
  <c r="E1261" i="7"/>
  <c r="E1262" i="7"/>
  <c r="E1263" i="7"/>
  <c r="E1264" i="7"/>
  <c r="E1265" i="7"/>
  <c r="F1265" i="7" s="1"/>
  <c r="E1266" i="7"/>
  <c r="E1267" i="7"/>
  <c r="E1268" i="7"/>
  <c r="G1268" i="7" s="1"/>
  <c r="E1269" i="7"/>
  <c r="E1270" i="7"/>
  <c r="E1271" i="7"/>
  <c r="E1272" i="7"/>
  <c r="F1272" i="7" s="1"/>
  <c r="E1273" i="7"/>
  <c r="F1273" i="7" s="1"/>
  <c r="E1274" i="7"/>
  <c r="G1274" i="7" s="1"/>
  <c r="E1275" i="7"/>
  <c r="E1276" i="7"/>
  <c r="E1277" i="7"/>
  <c r="E1278" i="7"/>
  <c r="E1279" i="7"/>
  <c r="E1280" i="7"/>
  <c r="F1280" i="7" s="1"/>
  <c r="E1281" i="7"/>
  <c r="E1282" i="7"/>
  <c r="F1282" i="7" s="1"/>
  <c r="E1283" i="7"/>
  <c r="E1284" i="7"/>
  <c r="E1285" i="7"/>
  <c r="G1285" i="7" s="1"/>
  <c r="E1286" i="7"/>
  <c r="E1287" i="7"/>
  <c r="E1288" i="7"/>
  <c r="F1288" i="7" s="1"/>
  <c r="E1289" i="7"/>
  <c r="E1290" i="7"/>
  <c r="G1290" i="7" s="1"/>
  <c r="E1291" i="7"/>
  <c r="E1292" i="7"/>
  <c r="E1293" i="7"/>
  <c r="E1294" i="7"/>
  <c r="E1295" i="7"/>
  <c r="E1296" i="7"/>
  <c r="F1296" i="7" s="1"/>
  <c r="E1297" i="7"/>
  <c r="E1298" i="7"/>
  <c r="E1299" i="7"/>
  <c r="E1300" i="7"/>
  <c r="E1301" i="7"/>
  <c r="E1302" i="7"/>
  <c r="E1303" i="7"/>
  <c r="E1304" i="7"/>
  <c r="F1304" i="7" s="1"/>
  <c r="E1305" i="7"/>
  <c r="E1306" i="7"/>
  <c r="E1307" i="7"/>
  <c r="E1308" i="7"/>
  <c r="E1309" i="7"/>
  <c r="E1310" i="7"/>
  <c r="E1311" i="7"/>
  <c r="E1312" i="7"/>
  <c r="F1312" i="7" s="1"/>
  <c r="E1313" i="7"/>
  <c r="E1314" i="7"/>
  <c r="F1314" i="7" s="1"/>
  <c r="E1315" i="7"/>
  <c r="E1316" i="7"/>
  <c r="G1316" i="7" s="1"/>
  <c r="E1317" i="7"/>
  <c r="E1318" i="7"/>
  <c r="E1319" i="7"/>
  <c r="E1320" i="7"/>
  <c r="G1320" i="7" s="1"/>
  <c r="E1321" i="7"/>
  <c r="F1321" i="7" s="1"/>
  <c r="E1322" i="7"/>
  <c r="E1323" i="7"/>
  <c r="E1324" i="7"/>
  <c r="E1325" i="7"/>
  <c r="E1326" i="7"/>
  <c r="E1327" i="7"/>
  <c r="E1328" i="7"/>
  <c r="F1328" i="7" s="1"/>
  <c r="E1329" i="7"/>
  <c r="E1330" i="7"/>
  <c r="E1331" i="7"/>
  <c r="F1331" i="7" s="1"/>
  <c r="E1332" i="7"/>
  <c r="E1333" i="7"/>
  <c r="E1334" i="7"/>
  <c r="G1334" i="7" s="1"/>
  <c r="E1335" i="7"/>
  <c r="E1336" i="7"/>
  <c r="E1337" i="7"/>
  <c r="E1338" i="7"/>
  <c r="F1338" i="7" s="1"/>
  <c r="E1339" i="7"/>
  <c r="E1340" i="7"/>
  <c r="G1340" i="7" s="1"/>
  <c r="E1341" i="7"/>
  <c r="E1342" i="7"/>
  <c r="G1342" i="7" s="1"/>
  <c r="E1343" i="7"/>
  <c r="E1344" i="7"/>
  <c r="F1344" i="7" s="1"/>
  <c r="E1345" i="7"/>
  <c r="E1346" i="7"/>
  <c r="E1347" i="7"/>
  <c r="E1348" i="7"/>
  <c r="E1349" i="7"/>
  <c r="E1350" i="7"/>
  <c r="G1350" i="7" s="1"/>
  <c r="E1351" i="7"/>
  <c r="E1352" i="7"/>
  <c r="E1353" i="7"/>
  <c r="G1353" i="7" s="1"/>
  <c r="E1354" i="7"/>
  <c r="E1355" i="7"/>
  <c r="F1355" i="7" s="1"/>
  <c r="E1356" i="7"/>
  <c r="E1357" i="7"/>
  <c r="E1358" i="7"/>
  <c r="G1358" i="7" s="1"/>
  <c r="E1359" i="7"/>
  <c r="E1360" i="7"/>
  <c r="E1361" i="7"/>
  <c r="E1362" i="7"/>
  <c r="E1363" i="7"/>
  <c r="E1364" i="7"/>
  <c r="F1364" i="7" s="1"/>
  <c r="E1365" i="7"/>
  <c r="F1365" i="7" s="1"/>
  <c r="E1366" i="7"/>
  <c r="G1366" i="7" s="1"/>
  <c r="E1367" i="7"/>
  <c r="E1368" i="7"/>
  <c r="G1368" i="7" s="1"/>
  <c r="E1369" i="7"/>
  <c r="F1369" i="7" s="1"/>
  <c r="E1370" i="7"/>
  <c r="E1371" i="7"/>
  <c r="E1372" i="7"/>
  <c r="G1372" i="7" s="1"/>
  <c r="E1373" i="7"/>
  <c r="E1374" i="7"/>
  <c r="G1374" i="7" s="1"/>
  <c r="E1375" i="7"/>
  <c r="E1376" i="7"/>
  <c r="E1377" i="7"/>
  <c r="F1377" i="7" s="1"/>
  <c r="E1378" i="7"/>
  <c r="E1379" i="7"/>
  <c r="E1380" i="7"/>
  <c r="E1381" i="7"/>
  <c r="E1382" i="7"/>
  <c r="G1382" i="7" s="1"/>
  <c r="E1383" i="7"/>
  <c r="E1384" i="7"/>
  <c r="G1384" i="7" s="1"/>
  <c r="E1385" i="7"/>
  <c r="F1385" i="7" s="1"/>
  <c r="E1386" i="7"/>
  <c r="E1387" i="7"/>
  <c r="E1388" i="7"/>
  <c r="G1388" i="7" s="1"/>
  <c r="E1389" i="7"/>
  <c r="E1390" i="7"/>
  <c r="G1390" i="7" s="1"/>
  <c r="E1391" i="7"/>
  <c r="E1392" i="7"/>
  <c r="G1392" i="7" s="1"/>
  <c r="E1393" i="7"/>
  <c r="E1394" i="7"/>
  <c r="F1394" i="7" s="1"/>
  <c r="E1395" i="7"/>
  <c r="E1396" i="7"/>
  <c r="G1396" i="7" s="1"/>
  <c r="E1397" i="7"/>
  <c r="E1398" i="7"/>
  <c r="G1398" i="7" s="1"/>
  <c r="E1399" i="7"/>
  <c r="E1400" i="7"/>
  <c r="E1401" i="7"/>
  <c r="F1401" i="7" s="1"/>
  <c r="E1402" i="7"/>
  <c r="E1403" i="7"/>
  <c r="E1404" i="7"/>
  <c r="E1405" i="7"/>
  <c r="E1406" i="7"/>
  <c r="G1406" i="7" s="1"/>
  <c r="E1407" i="7"/>
  <c r="E1408" i="7"/>
  <c r="E1409" i="7"/>
  <c r="G1409" i="7" s="1"/>
  <c r="E1410" i="7"/>
  <c r="F1410" i="7" s="1"/>
  <c r="E1411" i="7"/>
  <c r="E1412" i="7"/>
  <c r="G1412" i="7" s="1"/>
  <c r="E1413" i="7"/>
  <c r="E1414" i="7"/>
  <c r="G1414" i="7" s="1"/>
  <c r="E1415" i="7"/>
  <c r="E1416" i="7"/>
  <c r="E1417" i="7"/>
  <c r="E1418" i="7"/>
  <c r="E1419" i="7"/>
  <c r="E1420" i="7"/>
  <c r="G1420" i="7" s="1"/>
  <c r="E1421" i="7"/>
  <c r="E1422" i="7"/>
  <c r="G1422" i="7" s="1"/>
  <c r="E1423" i="7"/>
  <c r="E1424" i="7"/>
  <c r="F1424" i="7" s="1"/>
  <c r="E1425" i="7"/>
  <c r="F1425" i="7" s="1"/>
  <c r="E1426" i="7"/>
  <c r="E1427" i="7"/>
  <c r="E1428" i="7"/>
  <c r="E1429" i="7"/>
  <c r="E1430" i="7"/>
  <c r="G1430" i="7" s="1"/>
  <c r="E1431" i="7"/>
  <c r="E1432" i="7"/>
  <c r="E1433" i="7"/>
  <c r="G1433" i="7" s="1"/>
  <c r="E1434" i="7"/>
  <c r="E1435" i="7"/>
  <c r="E1436" i="7"/>
  <c r="F1436" i="7" s="1"/>
  <c r="E1437" i="7"/>
  <c r="E1438" i="7"/>
  <c r="G1438" i="7" s="1"/>
  <c r="E1439" i="7"/>
  <c r="E1440" i="7"/>
  <c r="G1440" i="7" s="1"/>
  <c r="E1441" i="7"/>
  <c r="G1441" i="7" s="1"/>
  <c r="E1442" i="7"/>
  <c r="E1443" i="7"/>
  <c r="E1444" i="7"/>
  <c r="E1445" i="7"/>
  <c r="E1446" i="7"/>
  <c r="G1446" i="7" s="1"/>
  <c r="E1447" i="7"/>
  <c r="E1448" i="7"/>
  <c r="E1449" i="7"/>
  <c r="G1449" i="7" s="1"/>
  <c r="E1450" i="7"/>
  <c r="G1450" i="7" s="1"/>
  <c r="E1451" i="7"/>
  <c r="E1452" i="7"/>
  <c r="E1453" i="7"/>
  <c r="E1454" i="7"/>
  <c r="G1454" i="7" s="1"/>
  <c r="E1455" i="7"/>
  <c r="E1456" i="7"/>
  <c r="E1457" i="7"/>
  <c r="E1458" i="7"/>
  <c r="E1459" i="7"/>
  <c r="E1460" i="7"/>
  <c r="E1461" i="7"/>
  <c r="E1462" i="7"/>
  <c r="G1462" i="7" s="1"/>
  <c r="E1463" i="7"/>
  <c r="E1464" i="7"/>
  <c r="G1464" i="7" s="1"/>
  <c r="E1465" i="7"/>
  <c r="E1466" i="7"/>
  <c r="F1466" i="7" s="1"/>
  <c r="E1467" i="7"/>
  <c r="E1468" i="7"/>
  <c r="E1469" i="7"/>
  <c r="E1470" i="7"/>
  <c r="G1470" i="7" s="1"/>
  <c r="E1471" i="7"/>
  <c r="E1472" i="7"/>
  <c r="F1472" i="7" s="1"/>
  <c r="E1473" i="7"/>
  <c r="E1474" i="7"/>
  <c r="F1474" i="7" s="1"/>
  <c r="E1475" i="7"/>
  <c r="E1476" i="7"/>
  <c r="E1477" i="7"/>
  <c r="E1478" i="7"/>
  <c r="G1478" i="7" s="1"/>
  <c r="E1479" i="7"/>
  <c r="E1480" i="7"/>
  <c r="E1481" i="7"/>
  <c r="E1482" i="7"/>
  <c r="E1483" i="7"/>
  <c r="E1484" i="7"/>
  <c r="F1484" i="7" s="1"/>
  <c r="E1485" i="7"/>
  <c r="E1486" i="7"/>
  <c r="G1486" i="7" s="1"/>
  <c r="E1487" i="7"/>
  <c r="E1488" i="7"/>
  <c r="G1488" i="7" s="1"/>
  <c r="E1489" i="7"/>
  <c r="G1489" i="7" s="1"/>
  <c r="E1490" i="7"/>
  <c r="G1490" i="7" s="1"/>
  <c r="E1491" i="7"/>
  <c r="G1491" i="7" s="1"/>
  <c r="E1492" i="7"/>
  <c r="G1492" i="7" s="1"/>
  <c r="E1493" i="7"/>
  <c r="E1494" i="7"/>
  <c r="G1494" i="7" s="1"/>
  <c r="E1495" i="7"/>
  <c r="E1496" i="7"/>
  <c r="G1496" i="7" s="1"/>
  <c r="E1497" i="7"/>
  <c r="F1497" i="7" s="1"/>
  <c r="E1498" i="7"/>
  <c r="E1499" i="7"/>
  <c r="E1500" i="7"/>
  <c r="F1500" i="7" s="1"/>
  <c r="E1501" i="7"/>
  <c r="G1501" i="7" s="1"/>
  <c r="E1502" i="7"/>
  <c r="G1502" i="7" s="1"/>
  <c r="E1503" i="7"/>
  <c r="E1504" i="7"/>
  <c r="G1504" i="7" s="1"/>
  <c r="E1505" i="7"/>
  <c r="F1505" i="7" s="1"/>
  <c r="E1506" i="7"/>
  <c r="G1506" i="7" s="1"/>
  <c r="E1507" i="7"/>
  <c r="E1508" i="7"/>
  <c r="E1509" i="7"/>
  <c r="E1510" i="7"/>
  <c r="G1510" i="7" s="1"/>
  <c r="E1511" i="7"/>
  <c r="E1512" i="7"/>
  <c r="G1512" i="7" s="1"/>
  <c r="E1513" i="7"/>
  <c r="F1513" i="7" s="1"/>
  <c r="E1514" i="7"/>
  <c r="E1515" i="7"/>
  <c r="G1515" i="7" s="1"/>
  <c r="E1516" i="7"/>
  <c r="E1517" i="7"/>
  <c r="E1518" i="7"/>
  <c r="G1518" i="7" s="1"/>
  <c r="E1519" i="7"/>
  <c r="E1520" i="7"/>
  <c r="G1520" i="7" s="1"/>
  <c r="E1521" i="7"/>
  <c r="F1521" i="7" s="1"/>
  <c r="E1522" i="7"/>
  <c r="E1523" i="7"/>
  <c r="E1524" i="7"/>
  <c r="E1525" i="7"/>
  <c r="E1526" i="7"/>
  <c r="G1526" i="7" s="1"/>
  <c r="E1527" i="7"/>
  <c r="E1528" i="7"/>
  <c r="G1528" i="7" s="1"/>
  <c r="E1529" i="7"/>
  <c r="G1529" i="7" s="1"/>
  <c r="E1530" i="7"/>
  <c r="F1530" i="7" s="1"/>
  <c r="E1531" i="7"/>
  <c r="E1532" i="7"/>
  <c r="G1532" i="7" s="1"/>
  <c r="E1533" i="7"/>
  <c r="E1534" i="7"/>
  <c r="G1534" i="7" s="1"/>
  <c r="E1535" i="7"/>
  <c r="E1536" i="7"/>
  <c r="G1536" i="7" s="1"/>
  <c r="E1537" i="7"/>
  <c r="E1538" i="7"/>
  <c r="E1539" i="7"/>
  <c r="E1540" i="7"/>
  <c r="E1541" i="7"/>
  <c r="E1542" i="7"/>
  <c r="G1542" i="7" s="1"/>
  <c r="E1543" i="7"/>
  <c r="E1544" i="7"/>
  <c r="E1545" i="7"/>
  <c r="E1546" i="7"/>
  <c r="E1547" i="7"/>
  <c r="E1548" i="7"/>
  <c r="G1548" i="7" s="1"/>
  <c r="E1549" i="7"/>
  <c r="E1550" i="7"/>
  <c r="G1550" i="7" s="1"/>
  <c r="E1551" i="7"/>
  <c r="E1552" i="7"/>
  <c r="G1552" i="7" s="1"/>
  <c r="E1553" i="7"/>
  <c r="E1554" i="7"/>
  <c r="F1554" i="7" s="1"/>
  <c r="E1555" i="7"/>
  <c r="E1556" i="7"/>
  <c r="E1557" i="7"/>
  <c r="E1558" i="7"/>
  <c r="G1558" i="7" s="1"/>
  <c r="E1559" i="7"/>
  <c r="E1560" i="7"/>
  <c r="E1561" i="7"/>
  <c r="E1562" i="7"/>
  <c r="E1563" i="7"/>
  <c r="E1564" i="7"/>
  <c r="E1565" i="7"/>
  <c r="E1566" i="7"/>
  <c r="G1566" i="7" s="1"/>
  <c r="E1567" i="7"/>
  <c r="E1568" i="7"/>
  <c r="F1568" i="7" s="1"/>
  <c r="E1569" i="7"/>
  <c r="E1570" i="7"/>
  <c r="E1571" i="7"/>
  <c r="E1572" i="7"/>
  <c r="E1573" i="7"/>
  <c r="E1574" i="7"/>
  <c r="G1574" i="7" s="1"/>
  <c r="E1575" i="7"/>
  <c r="E1576" i="7"/>
  <c r="E1577" i="7"/>
  <c r="E1578" i="7"/>
  <c r="E1579" i="7"/>
  <c r="E1580" i="7"/>
  <c r="F1580" i="7" s="1"/>
  <c r="E1581" i="7"/>
  <c r="E1582" i="7"/>
  <c r="G1582" i="7" s="1"/>
  <c r="E1583" i="7"/>
  <c r="E1584" i="7"/>
  <c r="F1584" i="7" s="1"/>
  <c r="E1585" i="7"/>
  <c r="E1586" i="7"/>
  <c r="F1586" i="7" s="1"/>
  <c r="E1587" i="7"/>
  <c r="E1588" i="7"/>
  <c r="F1588" i="7" s="1"/>
  <c r="E1589" i="7"/>
  <c r="E1590" i="7"/>
  <c r="G1590" i="7" s="1"/>
  <c r="E1591" i="7"/>
  <c r="E1592" i="7"/>
  <c r="E1593" i="7"/>
  <c r="E1594" i="7"/>
  <c r="E1595" i="7"/>
  <c r="E1596" i="7"/>
  <c r="E1597" i="7"/>
  <c r="E1598" i="7"/>
  <c r="G1598" i="7" s="1"/>
  <c r="E1599" i="7"/>
  <c r="E1600" i="7"/>
  <c r="G1600" i="7" s="1"/>
  <c r="E1601" i="7"/>
  <c r="E1602" i="7"/>
  <c r="G1602" i="7" s="1"/>
  <c r="E1603" i="7"/>
  <c r="E1604" i="7"/>
  <c r="E1605" i="7"/>
  <c r="F1605" i="7" s="1"/>
  <c r="E1606" i="7"/>
  <c r="G1606" i="7" s="1"/>
  <c r="E1607" i="7"/>
  <c r="E1608" i="7"/>
  <c r="F1608" i="7" s="1"/>
  <c r="E1609" i="7"/>
  <c r="G1609" i="7" s="1"/>
  <c r="E1610" i="7"/>
  <c r="F1610" i="7" s="1"/>
  <c r="E1611" i="7"/>
  <c r="E1612" i="7"/>
  <c r="F1612" i="7" s="1"/>
  <c r="E1613" i="7"/>
  <c r="E1614" i="7"/>
  <c r="G1614" i="7" s="1"/>
  <c r="E1615" i="7"/>
  <c r="E1616" i="7"/>
  <c r="E1617" i="7"/>
  <c r="E1618" i="7"/>
  <c r="E1619" i="7"/>
  <c r="E1620" i="7"/>
  <c r="G1620" i="7" s="1"/>
  <c r="E1621" i="7"/>
  <c r="E1622" i="7"/>
  <c r="G1622" i="7" s="1"/>
  <c r="E1623" i="7"/>
  <c r="E1624" i="7"/>
  <c r="G1624" i="7" s="1"/>
  <c r="E1625" i="7"/>
  <c r="E1626" i="7"/>
  <c r="E1627" i="7"/>
  <c r="E1628" i="7"/>
  <c r="E1629" i="7"/>
  <c r="E1630" i="7"/>
  <c r="G1630" i="7" s="1"/>
  <c r="E1631" i="7"/>
  <c r="E1632" i="7"/>
  <c r="E1633" i="7"/>
  <c r="E1634" i="7"/>
  <c r="E1635" i="7"/>
  <c r="E1636" i="7"/>
  <c r="E1637" i="7"/>
  <c r="E1638" i="7"/>
  <c r="G1638" i="7" s="1"/>
  <c r="E1639" i="7"/>
  <c r="E1640" i="7"/>
  <c r="G1640" i="7" s="1"/>
  <c r="E1641" i="7"/>
  <c r="E1642" i="7"/>
  <c r="G1642" i="7" s="1"/>
  <c r="E1643" i="7"/>
  <c r="E1644" i="7"/>
  <c r="E1645" i="7"/>
  <c r="E1646" i="7"/>
  <c r="G1646" i="7" s="1"/>
  <c r="E1647" i="7"/>
  <c r="E1648" i="7"/>
  <c r="E1649" i="7"/>
  <c r="E1650" i="7"/>
  <c r="E1651" i="7"/>
  <c r="E1652" i="7"/>
  <c r="G1652" i="7" s="1"/>
  <c r="E1653" i="7"/>
  <c r="E1654" i="7"/>
  <c r="G1654" i="7" s="1"/>
  <c r="E1655" i="7"/>
  <c r="E1656" i="7"/>
  <c r="G1656" i="7" s="1"/>
  <c r="E1657" i="7"/>
  <c r="E1658" i="7"/>
  <c r="G1658" i="7" s="1"/>
  <c r="E1659" i="7"/>
  <c r="E1660" i="7"/>
  <c r="E1661" i="7"/>
  <c r="E1662" i="7"/>
  <c r="G1662" i="7" s="1"/>
  <c r="E1663" i="7"/>
  <c r="E1664" i="7"/>
  <c r="E1665" i="7"/>
  <c r="E1666" i="7"/>
  <c r="E1667" i="7"/>
  <c r="E1668" i="7"/>
  <c r="E1669" i="7"/>
  <c r="E1670" i="7"/>
  <c r="G1670" i="7" s="1"/>
  <c r="E1671" i="7"/>
  <c r="E1672" i="7"/>
  <c r="F1672" i="7" s="1"/>
  <c r="E1673" i="7"/>
  <c r="E1674" i="7"/>
  <c r="E1675" i="7"/>
  <c r="E1676" i="7"/>
  <c r="E1677" i="7"/>
  <c r="E1678" i="7"/>
  <c r="G1678" i="7" s="1"/>
  <c r="E1679" i="7"/>
  <c r="E1680" i="7"/>
  <c r="E1681" i="7"/>
  <c r="F1681" i="7" s="1"/>
  <c r="E1682" i="7"/>
  <c r="F1682" i="7" s="1"/>
  <c r="E1683" i="7"/>
  <c r="E1684" i="7"/>
  <c r="G1684" i="7" s="1"/>
  <c r="E1685" i="7"/>
  <c r="E1686" i="7"/>
  <c r="G1686" i="7" s="1"/>
  <c r="E1687" i="7"/>
  <c r="E1688" i="7"/>
  <c r="G1688" i="7" s="1"/>
  <c r="E1689" i="7"/>
  <c r="E1690" i="7"/>
  <c r="E1691" i="7"/>
  <c r="E1692" i="7"/>
  <c r="F1692" i="7" s="1"/>
  <c r="E1693" i="7"/>
  <c r="E1694" i="7"/>
  <c r="G1694" i="7" s="1"/>
  <c r="E1695" i="7"/>
  <c r="E1696" i="7"/>
  <c r="F1696" i="7" s="1"/>
  <c r="E1697" i="7"/>
  <c r="F1697" i="7" s="1"/>
  <c r="E1698" i="7"/>
  <c r="F1698" i="7" s="1"/>
  <c r="E1699" i="7"/>
  <c r="E1700" i="7"/>
  <c r="E1701" i="7"/>
  <c r="E1702" i="7"/>
  <c r="G1702" i="7" s="1"/>
  <c r="E1703" i="7"/>
  <c r="E1704" i="7"/>
  <c r="E1705" i="7"/>
  <c r="E1706" i="7"/>
  <c r="E1707" i="7"/>
  <c r="E1708" i="7"/>
  <c r="F1708" i="7" s="1"/>
  <c r="E1709" i="7"/>
  <c r="E1710" i="7"/>
  <c r="G1710" i="7" s="1"/>
  <c r="E1711" i="7"/>
  <c r="E1712" i="7"/>
  <c r="F1712" i="7" s="1"/>
  <c r="E1713" i="7"/>
  <c r="E1714" i="7"/>
  <c r="G1714" i="7" s="1"/>
  <c r="E1715" i="7"/>
  <c r="E1716" i="7"/>
  <c r="E1717" i="7"/>
  <c r="E1718" i="7"/>
  <c r="G1718" i="7" s="1"/>
  <c r="E1719" i="7"/>
  <c r="E1720" i="7"/>
  <c r="E1721" i="7"/>
  <c r="E1722" i="7"/>
  <c r="F1722" i="7" s="1"/>
  <c r="E1723" i="7"/>
  <c r="E1724" i="7"/>
  <c r="E1725" i="7"/>
  <c r="E1726" i="7"/>
  <c r="G1726" i="7" s="1"/>
  <c r="E1727" i="7"/>
  <c r="E1728" i="7"/>
  <c r="G1728" i="7" s="1"/>
  <c r="E1729" i="7"/>
  <c r="E1730" i="7"/>
  <c r="E1731" i="7"/>
  <c r="E1732" i="7"/>
  <c r="G1732" i="7" s="1"/>
  <c r="E1733" i="7"/>
  <c r="E1734" i="7"/>
  <c r="G1734" i="7" s="1"/>
  <c r="E1735" i="7"/>
  <c r="E1736" i="7"/>
  <c r="E1737" i="7"/>
  <c r="E1738" i="7"/>
  <c r="G1738" i="7" s="1"/>
  <c r="E1739" i="7"/>
  <c r="E1740" i="7"/>
  <c r="F1740" i="7" s="1"/>
  <c r="E1741" i="7"/>
  <c r="E1742" i="7"/>
  <c r="G1742" i="7" s="1"/>
  <c r="E1743" i="7"/>
  <c r="E1744" i="7"/>
  <c r="G1744" i="7" s="1"/>
  <c r="E1745" i="7"/>
  <c r="G1745" i="7" s="1"/>
  <c r="E1746" i="7"/>
  <c r="E1747" i="7"/>
  <c r="E1748" i="7"/>
  <c r="E1749" i="7"/>
  <c r="E1750" i="7"/>
  <c r="G1750" i="7" s="1"/>
  <c r="E1751" i="7"/>
  <c r="E1752" i="7"/>
  <c r="G1752" i="7" s="1"/>
  <c r="E1753" i="7"/>
  <c r="E1754" i="7"/>
  <c r="E1755" i="7"/>
  <c r="E1756" i="7"/>
  <c r="E1757" i="7"/>
  <c r="E1758" i="7"/>
  <c r="G1758" i="7" s="1"/>
  <c r="E1759" i="7"/>
  <c r="E1760" i="7"/>
  <c r="E1761" i="7"/>
  <c r="E1762" i="7"/>
  <c r="E1763" i="7"/>
  <c r="E1764" i="7"/>
  <c r="E1765" i="7"/>
  <c r="E1766" i="7"/>
  <c r="G1766" i="7" s="1"/>
  <c r="E1767" i="7"/>
  <c r="E1768" i="7"/>
  <c r="G1768" i="7" s="1"/>
  <c r="E1769" i="7"/>
  <c r="E1770" i="7"/>
  <c r="E1771" i="7"/>
  <c r="E1772" i="7"/>
  <c r="G1772" i="7" s="1"/>
  <c r="E1773" i="7"/>
  <c r="E1774" i="7"/>
  <c r="G1774" i="7" s="1"/>
  <c r="E1775" i="7"/>
  <c r="E1776" i="7"/>
  <c r="E1777" i="7"/>
  <c r="E1778" i="7"/>
  <c r="E1779" i="7"/>
  <c r="E1780" i="7"/>
  <c r="G1780" i="7" s="1"/>
  <c r="E1781" i="7"/>
  <c r="E1782" i="7"/>
  <c r="G1782" i="7" s="1"/>
  <c r="E1783" i="7"/>
  <c r="E1784" i="7"/>
  <c r="G1784" i="7" s="1"/>
  <c r="E1785" i="7"/>
  <c r="F1785" i="7" s="1"/>
  <c r="E1786" i="7"/>
  <c r="E1787" i="7"/>
  <c r="E1788" i="7"/>
  <c r="E1789" i="7"/>
  <c r="E1790" i="7"/>
  <c r="G1790" i="7" s="1"/>
  <c r="E1791" i="7"/>
  <c r="E1792" i="7"/>
  <c r="E1793" i="7"/>
  <c r="F1793" i="7" s="1"/>
  <c r="E1794" i="7"/>
  <c r="F1794" i="7" s="1"/>
  <c r="E1795" i="7"/>
  <c r="E1796" i="7"/>
  <c r="E1797" i="7"/>
  <c r="E1798" i="7"/>
  <c r="G1798" i="7" s="1"/>
  <c r="E1799" i="7"/>
  <c r="E1800" i="7"/>
  <c r="F1800" i="7" s="1"/>
  <c r="E1801" i="7"/>
  <c r="E1802" i="7"/>
  <c r="F1802" i="7" s="1"/>
  <c r="E1803" i="7"/>
  <c r="E1804" i="7"/>
  <c r="F1804" i="7" s="1"/>
  <c r="E1805" i="7"/>
  <c r="E1806" i="7"/>
  <c r="G1806" i="7" s="1"/>
  <c r="E1807" i="7"/>
  <c r="E1808" i="7"/>
  <c r="E1809" i="7"/>
  <c r="G1809" i="7" s="1"/>
  <c r="E1810" i="7"/>
  <c r="E1811" i="7"/>
  <c r="E1812" i="7"/>
  <c r="G1812" i="7" s="1"/>
  <c r="E1813" i="7"/>
  <c r="E1814" i="7"/>
  <c r="G1814" i="7" s="1"/>
  <c r="E1815" i="7"/>
  <c r="E1816" i="7"/>
  <c r="E1817" i="7"/>
  <c r="F1817" i="7" s="1"/>
  <c r="E1818" i="7"/>
  <c r="F1818" i="7" s="1"/>
  <c r="E1819" i="7"/>
  <c r="E1820" i="7"/>
  <c r="E1821" i="7"/>
  <c r="E1822" i="7"/>
  <c r="G1822" i="7" s="1"/>
  <c r="E1823" i="7"/>
  <c r="E1824" i="7"/>
  <c r="E1825" i="7"/>
  <c r="E1826" i="7"/>
  <c r="E1827" i="7"/>
  <c r="E1828" i="7"/>
  <c r="E1829" i="7"/>
  <c r="G1829" i="7" s="1"/>
  <c r="E1830" i="7"/>
  <c r="G1830" i="7" s="1"/>
  <c r="E1831" i="7"/>
  <c r="E1832" i="7"/>
  <c r="E1833" i="7"/>
  <c r="E1834" i="7"/>
  <c r="E1835" i="7"/>
  <c r="E1836" i="7"/>
  <c r="E1837" i="7"/>
  <c r="E1838" i="7"/>
  <c r="G1838" i="7" s="1"/>
  <c r="E1839" i="7"/>
  <c r="E1840" i="7"/>
  <c r="E1841" i="7"/>
  <c r="E1842" i="7"/>
  <c r="G1842" i="7" s="1"/>
  <c r="E1843" i="7"/>
  <c r="E1844" i="7"/>
  <c r="E1845" i="7"/>
  <c r="E1846" i="7"/>
  <c r="G1846" i="7" s="1"/>
  <c r="E1847" i="7"/>
  <c r="E1848" i="7"/>
  <c r="E1849" i="7"/>
  <c r="F1849" i="7" s="1"/>
  <c r="E1850" i="7"/>
  <c r="F1850" i="7" s="1"/>
  <c r="E1851" i="7"/>
  <c r="E1852" i="7"/>
  <c r="E1853" i="7"/>
  <c r="G1853" i="7" s="1"/>
  <c r="E1854" i="7"/>
  <c r="E1855" i="7"/>
  <c r="E1856" i="7"/>
  <c r="E1857" i="7"/>
  <c r="E1858" i="7"/>
  <c r="G1858" i="7" s="1"/>
  <c r="E1859" i="7"/>
  <c r="G1859" i="7" s="1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G1873" i="7" s="1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F1898" i="7" s="1"/>
  <c r="E1899" i="7"/>
  <c r="E1900" i="7"/>
  <c r="E1901" i="7"/>
  <c r="E1902" i="7"/>
  <c r="E1903" i="7"/>
  <c r="E1904" i="7"/>
  <c r="E1905" i="7"/>
  <c r="G1905" i="7" s="1"/>
  <c r="E1906" i="7"/>
  <c r="E1907" i="7"/>
  <c r="E1908" i="7"/>
  <c r="E1909" i="7"/>
  <c r="E1910" i="7"/>
  <c r="E1911" i="7"/>
  <c r="E1912" i="7"/>
  <c r="E1913" i="7"/>
  <c r="E1914" i="7"/>
  <c r="G1914" i="7" s="1"/>
  <c r="E1915" i="7"/>
  <c r="E1916" i="7"/>
  <c r="E1917" i="7"/>
  <c r="E1918" i="7"/>
  <c r="E1919" i="7"/>
  <c r="E1920" i="7"/>
  <c r="E1921" i="7"/>
  <c r="E1922" i="7"/>
  <c r="E1923" i="7"/>
  <c r="E1924" i="7"/>
  <c r="G1924" i="7" s="1"/>
  <c r="E1925" i="7"/>
  <c r="E1926" i="7"/>
  <c r="E1927" i="7"/>
  <c r="E1928" i="7"/>
  <c r="E1929" i="7"/>
  <c r="E1930" i="7"/>
  <c r="F1930" i="7" s="1"/>
  <c r="E1931" i="7"/>
  <c r="E1932" i="7"/>
  <c r="E1933" i="7"/>
  <c r="E1934" i="7"/>
  <c r="E1935" i="7"/>
  <c r="E1936" i="7"/>
  <c r="E1937" i="7"/>
  <c r="F1937" i="7" s="1"/>
  <c r="E1938" i="7"/>
  <c r="E1939" i="7"/>
  <c r="E1940" i="7"/>
  <c r="E1941" i="7"/>
  <c r="E1942" i="7"/>
  <c r="E1943" i="7"/>
  <c r="E1944" i="7"/>
  <c r="G1944" i="7" s="1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G1956" i="7" s="1"/>
  <c r="E1957" i="7"/>
  <c r="E1958" i="7"/>
  <c r="E1959" i="7"/>
  <c r="E1960" i="7"/>
  <c r="E1961" i="7"/>
  <c r="E1962" i="7"/>
  <c r="E1963" i="7"/>
  <c r="E1964" i="7"/>
  <c r="G1964" i="7" s="1"/>
  <c r="E1965" i="7"/>
  <c r="E1966" i="7"/>
  <c r="E1967" i="7"/>
  <c r="E1968" i="7"/>
  <c r="E1969" i="7"/>
  <c r="E1970" i="7"/>
  <c r="G1970" i="7" s="1"/>
  <c r="E1971" i="7"/>
  <c r="E1972" i="7"/>
  <c r="E1973" i="7"/>
  <c r="E1974" i="7"/>
  <c r="E1975" i="7"/>
  <c r="E1976" i="7"/>
  <c r="E1977" i="7"/>
  <c r="E1978" i="7"/>
  <c r="E1979" i="7"/>
  <c r="E1980" i="7"/>
  <c r="F1980" i="7" s="1"/>
  <c r="E1981" i="7"/>
  <c r="E1982" i="7"/>
  <c r="E1983" i="7"/>
  <c r="E1984" i="7"/>
  <c r="E1985" i="7"/>
  <c r="E1986" i="7"/>
  <c r="G1986" i="7" s="1"/>
  <c r="E1987" i="7"/>
  <c r="E1988" i="7"/>
  <c r="F1988" i="7" s="1"/>
  <c r="E1989" i="7"/>
  <c r="E1990" i="7"/>
  <c r="E1991" i="7"/>
  <c r="E1992" i="7"/>
  <c r="E1993" i="7"/>
  <c r="E1994" i="7"/>
  <c r="G1994" i="7" s="1"/>
  <c r="E1995" i="7"/>
  <c r="E1996" i="7"/>
  <c r="E1997" i="7"/>
  <c r="E1998" i="7"/>
  <c r="E1999" i="7"/>
  <c r="E2000" i="7"/>
  <c r="F2000" i="7" s="1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F2016" i="7" s="1"/>
  <c r="E2017" i="7"/>
  <c r="E2018" i="7"/>
  <c r="E2019" i="7"/>
  <c r="E2020" i="7"/>
  <c r="E2021" i="7"/>
  <c r="E2022" i="7"/>
  <c r="E2023" i="7"/>
  <c r="E2024" i="7"/>
  <c r="E2025" i="7"/>
  <c r="F2025" i="7" s="1"/>
  <c r="E2026" i="7"/>
  <c r="E2027" i="7"/>
  <c r="E2028" i="7"/>
  <c r="E2029" i="7"/>
  <c r="E2030" i="7"/>
  <c r="E2031" i="7"/>
  <c r="E2032" i="7"/>
  <c r="F2032" i="7" s="1"/>
  <c r="E2033" i="7"/>
  <c r="E2034" i="7"/>
  <c r="E2035" i="7"/>
  <c r="E2036" i="7"/>
  <c r="E2037" i="7"/>
  <c r="E2038" i="7"/>
  <c r="E2039" i="7"/>
  <c r="E2040" i="7"/>
  <c r="E2041" i="7"/>
  <c r="E2042" i="7"/>
  <c r="F2042" i="7" s="1"/>
  <c r="E2043" i="7"/>
  <c r="E2044" i="7"/>
  <c r="E2045" i="7"/>
  <c r="E2046" i="7"/>
  <c r="E2047" i="7"/>
  <c r="E2048" i="7"/>
  <c r="E2049" i="7"/>
  <c r="E2050" i="7"/>
  <c r="G2050" i="7" s="1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F2065" i="7" s="1"/>
  <c r="E2066" i="7"/>
  <c r="G2066" i="7" s="1"/>
  <c r="E2067" i="7"/>
  <c r="E2068" i="7"/>
  <c r="E2069" i="7"/>
  <c r="E2070" i="7"/>
  <c r="E2071" i="7"/>
  <c r="E2072" i="7"/>
  <c r="G2072" i="7" s="1"/>
  <c r="E2073" i="7"/>
  <c r="E2074" i="7"/>
  <c r="E2075" i="7"/>
  <c r="E2076" i="7"/>
  <c r="E2077" i="7"/>
  <c r="E2078" i="7"/>
  <c r="E2079" i="7"/>
  <c r="E2080" i="7"/>
  <c r="E2081" i="7"/>
  <c r="E2082" i="7"/>
  <c r="G2082" i="7" s="1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G2097" i="7" s="1"/>
  <c r="E2098" i="7"/>
  <c r="G2098" i="7" s="1"/>
  <c r="E2099" i="7"/>
  <c r="E2100" i="7"/>
  <c r="F2100" i="7" s="1"/>
  <c r="E2101" i="7"/>
  <c r="E2102" i="7"/>
  <c r="E2103" i="7"/>
  <c r="E2104" i="7"/>
  <c r="F2104" i="7" s="1"/>
  <c r="E2105" i="7"/>
  <c r="F2105" i="7" s="1"/>
  <c r="E2106" i="7"/>
  <c r="G2106" i="7" s="1"/>
  <c r="E2107" i="7"/>
  <c r="E2108" i="7"/>
  <c r="E2109" i="7"/>
  <c r="E2110" i="7"/>
  <c r="E2111" i="7"/>
  <c r="E2112" i="7"/>
  <c r="E2113" i="7"/>
  <c r="G2113" i="7" s="1"/>
  <c r="E2114" i="7"/>
  <c r="E2115" i="7"/>
  <c r="E2116" i="7"/>
  <c r="E2117" i="7"/>
  <c r="E2118" i="7"/>
  <c r="E2119" i="7"/>
  <c r="E2120" i="7"/>
  <c r="G2120" i="7" s="1"/>
  <c r="E2121" i="7"/>
  <c r="E2122" i="7"/>
  <c r="F2122" i="7" s="1"/>
  <c r="E2123" i="7"/>
  <c r="E2124" i="7"/>
  <c r="E2125" i="7"/>
  <c r="E2126" i="7"/>
  <c r="E2127" i="7"/>
  <c r="E2128" i="7"/>
  <c r="E2129" i="7"/>
  <c r="G2129" i="7" s="1"/>
  <c r="E2130" i="7"/>
  <c r="E2131" i="7"/>
  <c r="E2132" i="7"/>
  <c r="F2132" i="7" s="1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F2149" i="7" s="1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G2180" i="7" s="1"/>
  <c r="E2181" i="7"/>
  <c r="E2182" i="7"/>
  <c r="E2183" i="7"/>
  <c r="E2184" i="7"/>
  <c r="F2184" i="7" s="1"/>
  <c r="E2185" i="7"/>
  <c r="E2186" i="7"/>
  <c r="F2186" i="7" s="1"/>
  <c r="E2187" i="7"/>
  <c r="E2188" i="7"/>
  <c r="E2189" i="7"/>
  <c r="E2190" i="7"/>
  <c r="E2191" i="7"/>
  <c r="E2192" i="7"/>
  <c r="E2193" i="7"/>
  <c r="G2193" i="7" s="1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F2211" i="7" s="1"/>
  <c r="E2212" i="7"/>
  <c r="E2213" i="7"/>
  <c r="E2214" i="7"/>
  <c r="E2215" i="7"/>
  <c r="E2216" i="7"/>
  <c r="E2217" i="7"/>
  <c r="E2218" i="7"/>
  <c r="G2218" i="7" s="1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F2234" i="7" s="1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F2250" i="7" s="1"/>
  <c r="E2251" i="7"/>
  <c r="E2252" i="7"/>
  <c r="E2253" i="7"/>
  <c r="E2254" i="7"/>
  <c r="E2255" i="7"/>
  <c r="E2256" i="7"/>
  <c r="E2257" i="7"/>
  <c r="E2258" i="7"/>
  <c r="E2259" i="7"/>
  <c r="E2260" i="7"/>
  <c r="F2260" i="7" s="1"/>
  <c r="E2261" i="7"/>
  <c r="E2262" i="7"/>
  <c r="E2263" i="7"/>
  <c r="E2264" i="7"/>
  <c r="E2265" i="7"/>
  <c r="E2266" i="7"/>
  <c r="E2267" i="7"/>
  <c r="E2268" i="7"/>
  <c r="G2268" i="7" s="1"/>
  <c r="E2269" i="7"/>
  <c r="E2270" i="7"/>
  <c r="E2271" i="7"/>
  <c r="E2272" i="7"/>
  <c r="E2273" i="7"/>
  <c r="E2274" i="7"/>
  <c r="E2275" i="7"/>
  <c r="F2275" i="7" s="1"/>
  <c r="E2276" i="7"/>
  <c r="E2277" i="7"/>
  <c r="E2278" i="7"/>
  <c r="E2279" i="7"/>
  <c r="E2280" i="7"/>
  <c r="E2281" i="7"/>
  <c r="E2282" i="7"/>
  <c r="E2283" i="7"/>
  <c r="E2284" i="7"/>
  <c r="E2285" i="7"/>
  <c r="G2285" i="7" s="1"/>
  <c r="E2286" i="7"/>
  <c r="E2287" i="7"/>
  <c r="E2288" i="7"/>
  <c r="E2289" i="7"/>
  <c r="E2290" i="7"/>
  <c r="G2290" i="7" s="1"/>
  <c r="E2291" i="7"/>
  <c r="E2292" i="7"/>
  <c r="G2292" i="7" s="1"/>
  <c r="E2293" i="7"/>
  <c r="E2294" i="7"/>
  <c r="E2295" i="7"/>
  <c r="E2296" i="7"/>
  <c r="E2297" i="7"/>
  <c r="E2298" i="7"/>
  <c r="G2298" i="7" s="1"/>
  <c r="E2299" i="7"/>
  <c r="E2300" i="7"/>
  <c r="G2300" i="7" s="1"/>
  <c r="E2301" i="7"/>
  <c r="E2302" i="7"/>
  <c r="E2303" i="7"/>
  <c r="E2304" i="7"/>
  <c r="E2305" i="7"/>
  <c r="E2306" i="7"/>
  <c r="E2307" i="7"/>
  <c r="E2308" i="7"/>
  <c r="F2308" i="7" s="1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G2326" i="7" s="1"/>
  <c r="E2327" i="7"/>
  <c r="E2328" i="7"/>
  <c r="F2328" i="7" s="1"/>
  <c r="E2329" i="7"/>
  <c r="E2330" i="7"/>
  <c r="E2331" i="7"/>
  <c r="E2332" i="7"/>
  <c r="E2333" i="7"/>
  <c r="E2334" i="7"/>
  <c r="F2334" i="7" s="1"/>
  <c r="E2335" i="7"/>
  <c r="E2336" i="7"/>
  <c r="E2337" i="7"/>
  <c r="E2338" i="7"/>
  <c r="E2339" i="7"/>
  <c r="E2340" i="7"/>
  <c r="E2341" i="7"/>
  <c r="E2342" i="7"/>
  <c r="G2342" i="7" s="1"/>
  <c r="E2343" i="7"/>
  <c r="E2344" i="7"/>
  <c r="E2345" i="7"/>
  <c r="E2346" i="7"/>
  <c r="E2347" i="7"/>
  <c r="E2348" i="7"/>
  <c r="F2348" i="7" s="1"/>
  <c r="E2349" i="7"/>
  <c r="E2350" i="7"/>
  <c r="E2351" i="7"/>
  <c r="E2352" i="7"/>
  <c r="F2352" i="7" s="1"/>
  <c r="E2353" i="7"/>
  <c r="E2354" i="7"/>
  <c r="E2355" i="7"/>
  <c r="E2356" i="7"/>
  <c r="E2357" i="7"/>
  <c r="E2358" i="7"/>
  <c r="E2359" i="7"/>
  <c r="E2360" i="7"/>
  <c r="G2360" i="7" s="1"/>
  <c r="E2361" i="7"/>
  <c r="G2361" i="7" s="1"/>
  <c r="E2362" i="7"/>
  <c r="F2362" i="7" s="1"/>
  <c r="E2363" i="7"/>
  <c r="E2364" i="7"/>
  <c r="E2365" i="7"/>
  <c r="E2366" i="7"/>
  <c r="G2366" i="7" s="1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F2390" i="7" s="1"/>
  <c r="E2391" i="7"/>
  <c r="E2392" i="7"/>
  <c r="E2393" i="7"/>
  <c r="F2393" i="7" s="1"/>
  <c r="E2394" i="7"/>
  <c r="G2394" i="7" s="1"/>
  <c r="E2395" i="7"/>
  <c r="E2396" i="7"/>
  <c r="E2397" i="7"/>
  <c r="E2398" i="7"/>
  <c r="E2399" i="7"/>
  <c r="E2400" i="7"/>
  <c r="E2401" i="7"/>
  <c r="G2401" i="7" s="1"/>
  <c r="E2402" i="7"/>
  <c r="E2403" i="7"/>
  <c r="E2404" i="7"/>
  <c r="E2405" i="7"/>
  <c r="E2406" i="7"/>
  <c r="E2407" i="7"/>
  <c r="E2408" i="7"/>
  <c r="E2409" i="7"/>
  <c r="E2410" i="7"/>
  <c r="F2410" i="7" s="1"/>
  <c r="E2411" i="7"/>
  <c r="E2412" i="7"/>
  <c r="E2413" i="7"/>
  <c r="E2414" i="7"/>
  <c r="E2415" i="7"/>
  <c r="E2416" i="7"/>
  <c r="E2417" i="7"/>
  <c r="F2417" i="7" s="1"/>
  <c r="E2418" i="7"/>
  <c r="E2419" i="7"/>
  <c r="E2420" i="7"/>
  <c r="E2421" i="7"/>
  <c r="E2422" i="7"/>
  <c r="F2422" i="7" s="1"/>
  <c r="E2423" i="7"/>
  <c r="E2424" i="7"/>
  <c r="F2424" i="7" s="1"/>
  <c r="E2425" i="7"/>
  <c r="F2425" i="7" s="1"/>
  <c r="E2426" i="7"/>
  <c r="G2426" i="7" s="1"/>
  <c r="E2427" i="7"/>
  <c r="E2428" i="7"/>
  <c r="E2429" i="7"/>
  <c r="E2430" i="7"/>
  <c r="F2430" i="7" s="1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G2442" i="7" s="1"/>
  <c r="E2443" i="7"/>
  <c r="E2444" i="7"/>
  <c r="F2444" i="7" s="1"/>
  <c r="E2445" i="7"/>
  <c r="E2446" i="7"/>
  <c r="E2447" i="7"/>
  <c r="E2448" i="7"/>
  <c r="E2449" i="7"/>
  <c r="E2450" i="7"/>
  <c r="G2450" i="7" s="1"/>
  <c r="E2451" i="7"/>
  <c r="E2452" i="7"/>
  <c r="E2453" i="7"/>
  <c r="E2454" i="7"/>
  <c r="F2454" i="7" s="1"/>
  <c r="E2455" i="7"/>
  <c r="E2456" i="7"/>
  <c r="E2457" i="7"/>
  <c r="F2457" i="7" s="1"/>
  <c r="E2458" i="7"/>
  <c r="E2459" i="7"/>
  <c r="E2460" i="7"/>
  <c r="E2461" i="7"/>
  <c r="E2462" i="7"/>
  <c r="E2463" i="7"/>
  <c r="E2464" i="7"/>
  <c r="E2465" i="7"/>
  <c r="G2465" i="7" s="1"/>
  <c r="E2466" i="7"/>
  <c r="E2467" i="7"/>
  <c r="E2468" i="7"/>
  <c r="E2469" i="7"/>
  <c r="E2470" i="7"/>
  <c r="E2471" i="7"/>
  <c r="E2472" i="7"/>
  <c r="E2473" i="7"/>
  <c r="F2473" i="7" s="1"/>
  <c r="E2474" i="7"/>
  <c r="E2475" i="7"/>
  <c r="E2476" i="7"/>
  <c r="E2477" i="7"/>
  <c r="E2478" i="7"/>
  <c r="E2479" i="7"/>
  <c r="E2480" i="7"/>
  <c r="E2481" i="7"/>
  <c r="G2481" i="7" s="1"/>
  <c r="E2482" i="7"/>
  <c r="E2483" i="7"/>
  <c r="E2484" i="7"/>
  <c r="E2485" i="7"/>
  <c r="E2486" i="7"/>
  <c r="F2486" i="7" s="1"/>
  <c r="E2487" i="7"/>
  <c r="E2488" i="7"/>
  <c r="E2489" i="7"/>
  <c r="E2490" i="7"/>
  <c r="E2491" i="7"/>
  <c r="E2492" i="7"/>
  <c r="G2492" i="7" s="1"/>
  <c r="E2493" i="7"/>
  <c r="E2494" i="7"/>
  <c r="F2494" i="7" s="1"/>
  <c r="E2495" i="7"/>
  <c r="E2496" i="7"/>
  <c r="E2497" i="7"/>
  <c r="E2498" i="7"/>
  <c r="E2499" i="7"/>
  <c r="E2500" i="7"/>
  <c r="E2501" i="7"/>
  <c r="E2502" i="7"/>
  <c r="E2503" i="7"/>
  <c r="E2504" i="7"/>
  <c r="G2504" i="7" s="1"/>
  <c r="E2505" i="7"/>
  <c r="G2505" i="7" s="1"/>
  <c r="E2506" i="7"/>
  <c r="E2507" i="7"/>
  <c r="E2508" i="7"/>
  <c r="E2509" i="7"/>
  <c r="E2510" i="7"/>
  <c r="E2511" i="7"/>
  <c r="E2512" i="7"/>
  <c r="E2513" i="7"/>
  <c r="G2513" i="7" s="1"/>
  <c r="E2514" i="7"/>
  <c r="E2515" i="7"/>
  <c r="E2516" i="7"/>
  <c r="E2517" i="7"/>
  <c r="E2518" i="7"/>
  <c r="F2518" i="7" s="1"/>
  <c r="E2519" i="7"/>
  <c r="E2520" i="7"/>
  <c r="E2521" i="7"/>
  <c r="G2521" i="7" s="1"/>
  <c r="E2522" i="7"/>
  <c r="E2523" i="7"/>
  <c r="E2524" i="7"/>
  <c r="E2525" i="7"/>
  <c r="E2526" i="7"/>
  <c r="E2527" i="7"/>
  <c r="E2528" i="7"/>
  <c r="E2529" i="7"/>
  <c r="F2529" i="7" s="1"/>
  <c r="E2530" i="7"/>
  <c r="E2531" i="7"/>
  <c r="E2532" i="7"/>
  <c r="E2533" i="7"/>
  <c r="E2534" i="7"/>
  <c r="E2535" i="7"/>
  <c r="E2536" i="7"/>
  <c r="E2537" i="7"/>
  <c r="E2538" i="7"/>
  <c r="E2539" i="7"/>
  <c r="E2540" i="7"/>
  <c r="F2540" i="7" s="1"/>
  <c r="E2541" i="7"/>
  <c r="E2542" i="7"/>
  <c r="E2543" i="7"/>
  <c r="E2544" i="7"/>
  <c r="G2544" i="7" s="1"/>
  <c r="E2545" i="7"/>
  <c r="E2546" i="7"/>
  <c r="G2546" i="7" s="1"/>
  <c r="E2547" i="7"/>
  <c r="E2548" i="7"/>
  <c r="E2549" i="7"/>
  <c r="E2550" i="7"/>
  <c r="F2550" i="7" s="1"/>
  <c r="E2551" i="7"/>
  <c r="E2552" i="7"/>
  <c r="E2553" i="7"/>
  <c r="E2554" i="7"/>
  <c r="E2555" i="7"/>
  <c r="F2555" i="7" s="1"/>
  <c r="E2556" i="7"/>
  <c r="E2557" i="7"/>
  <c r="E2558" i="7"/>
  <c r="F2558" i="7" s="1"/>
  <c r="E2559" i="7"/>
  <c r="E2560" i="7"/>
  <c r="E2561" i="7"/>
  <c r="E2562" i="7"/>
  <c r="E2563" i="7"/>
  <c r="E2564" i="7"/>
  <c r="E2565" i="7"/>
  <c r="E2566" i="7"/>
  <c r="E2567" i="7"/>
  <c r="E2568" i="7"/>
  <c r="G2568" i="7" s="1"/>
  <c r="E2569" i="7"/>
  <c r="E2570" i="7"/>
  <c r="E2571" i="7"/>
  <c r="E2572" i="7"/>
  <c r="F2572" i="7" s="1"/>
  <c r="E2573" i="7"/>
  <c r="E2574" i="7"/>
  <c r="E2575" i="7"/>
  <c r="E2576" i="7"/>
  <c r="G2576" i="7" s="1"/>
  <c r="E2577" i="7"/>
  <c r="E2578" i="7"/>
  <c r="E2579" i="7"/>
  <c r="E2580" i="7"/>
  <c r="E2581" i="7"/>
  <c r="E2582" i="7"/>
  <c r="E2583" i="7"/>
  <c r="E2584" i="7"/>
  <c r="E2585" i="7"/>
  <c r="E2586" i="7"/>
  <c r="G2586" i="7" s="1"/>
  <c r="E2587" i="7"/>
  <c r="E2588" i="7"/>
  <c r="F2588" i="7" s="1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G2602" i="7" s="1"/>
  <c r="E2603" i="7"/>
  <c r="E2604" i="7"/>
  <c r="E2605" i="7"/>
  <c r="E2606" i="7"/>
  <c r="E2607" i="7"/>
  <c r="E2608" i="7"/>
  <c r="E2609" i="7"/>
  <c r="E2610" i="7"/>
  <c r="E2611" i="7"/>
  <c r="E2612" i="7"/>
  <c r="G2612" i="7" s="1"/>
  <c r="E2613" i="7"/>
  <c r="E2614" i="7"/>
  <c r="E2615" i="7"/>
  <c r="E2616" i="7"/>
  <c r="F2616" i="7" s="1"/>
  <c r="E2617" i="7"/>
  <c r="E2618" i="7"/>
  <c r="F2618" i="7" s="1"/>
  <c r="E2619" i="7"/>
  <c r="E2620" i="7"/>
  <c r="G2620" i="7" s="1"/>
  <c r="E2621" i="7"/>
  <c r="E2622" i="7"/>
  <c r="E2623" i="7"/>
  <c r="E2624" i="7"/>
  <c r="E2625" i="7"/>
  <c r="E2626" i="7"/>
  <c r="F2626" i="7" s="1"/>
  <c r="E2627" i="7"/>
  <c r="E2628" i="7"/>
  <c r="E2629" i="7"/>
  <c r="E2630" i="7"/>
  <c r="E2631" i="7"/>
  <c r="E2632" i="7"/>
  <c r="E2633" i="7"/>
  <c r="E2634" i="7"/>
  <c r="E2635" i="7"/>
  <c r="E2636" i="7"/>
  <c r="F2636" i="7" s="1"/>
  <c r="E2637" i="7"/>
  <c r="E2638" i="7"/>
  <c r="E2639" i="7"/>
  <c r="E2640" i="7"/>
  <c r="E2641" i="7"/>
  <c r="F2641" i="7" s="1"/>
  <c r="E2642" i="7"/>
  <c r="F2642" i="7" s="1"/>
  <c r="E2643" i="7"/>
  <c r="E2644" i="7"/>
  <c r="E2645" i="7"/>
  <c r="E2646" i="7"/>
  <c r="E2647" i="7"/>
  <c r="E2648" i="7"/>
  <c r="F2648" i="7" s="1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F2674" i="7" s="1"/>
  <c r="E2675" i="7"/>
  <c r="E2676" i="7"/>
  <c r="E2677" i="7"/>
  <c r="E2678" i="7"/>
  <c r="E2679" i="7"/>
  <c r="E2680" i="7"/>
  <c r="F2680" i="7" s="1"/>
  <c r="E2681" i="7"/>
  <c r="E2682" i="7"/>
  <c r="E2683" i="7"/>
  <c r="E2684" i="7"/>
  <c r="E2685" i="7"/>
  <c r="E2686" i="7"/>
  <c r="E2687" i="7"/>
  <c r="E2688" i="7"/>
  <c r="G2688" i="7" s="1"/>
  <c r="E2689" i="7"/>
  <c r="E2690" i="7"/>
  <c r="E2691" i="7"/>
  <c r="E2692" i="7"/>
  <c r="E2693" i="7"/>
  <c r="E2694" i="7"/>
  <c r="E2695" i="7"/>
  <c r="E2696" i="7"/>
  <c r="E2697" i="7"/>
  <c r="E2698" i="7"/>
  <c r="G2698" i="7" s="1"/>
  <c r="E2699" i="7"/>
  <c r="E2700" i="7"/>
  <c r="E2701" i="7"/>
  <c r="E2702" i="7"/>
  <c r="E2703" i="7"/>
  <c r="E2704" i="7"/>
  <c r="E2705" i="7"/>
  <c r="F2705" i="7" s="1"/>
  <c r="E2706" i="7"/>
  <c r="E2707" i="7"/>
  <c r="E2708" i="7"/>
  <c r="E2709" i="7"/>
  <c r="E2710" i="7"/>
  <c r="E2711" i="7"/>
  <c r="E2712" i="7"/>
  <c r="F2712" i="7" s="1"/>
  <c r="E2713" i="7"/>
  <c r="E2714" i="7"/>
  <c r="F2714" i="7" s="1"/>
  <c r="E2715" i="7"/>
  <c r="E2716" i="7"/>
  <c r="E2717" i="7"/>
  <c r="E2718" i="7"/>
  <c r="E2719" i="7"/>
  <c r="E2720" i="7"/>
  <c r="G2720" i="7" s="1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F2746" i="7" s="1"/>
  <c r="E2747" i="7"/>
  <c r="E2748" i="7"/>
  <c r="G2748" i="7" s="1"/>
  <c r="E2749" i="7"/>
  <c r="E2750" i="7"/>
  <c r="E2751" i="7"/>
  <c r="E2752" i="7"/>
  <c r="G2752" i="7" s="1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F2770" i="7" s="1"/>
  <c r="E2771" i="7"/>
  <c r="E2772" i="7"/>
  <c r="E2773" i="7"/>
  <c r="E2774" i="7"/>
  <c r="E2775" i="7"/>
  <c r="E2776" i="7"/>
  <c r="E2777" i="7"/>
  <c r="F2777" i="7" s="1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F2808" i="7" s="1"/>
  <c r="E2809" i="7"/>
  <c r="E2810" i="7"/>
  <c r="E2811" i="7"/>
  <c r="E2812" i="7"/>
  <c r="G2812" i="7" s="1"/>
  <c r="E2813" i="7"/>
  <c r="E2814" i="7"/>
  <c r="E2815" i="7"/>
  <c r="E2816" i="7"/>
  <c r="G2816" i="7" s="1"/>
  <c r="E2817" i="7"/>
  <c r="E2818" i="7"/>
  <c r="E2819" i="7"/>
  <c r="E2820" i="7"/>
  <c r="E2821" i="7"/>
  <c r="E2822" i="7"/>
  <c r="E2823" i="7"/>
  <c r="E2824" i="7"/>
  <c r="E2825" i="7"/>
  <c r="F2825" i="7" s="1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F2838" i="7" s="1"/>
  <c r="E2839" i="7"/>
  <c r="E2840" i="7"/>
  <c r="E2841" i="7"/>
  <c r="G2841" i="7" s="1"/>
  <c r="E2842" i="7"/>
  <c r="G2842" i="7" s="1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F2857" i="7" s="1"/>
  <c r="E2858" i="7"/>
  <c r="G2858" i="7" s="1"/>
  <c r="E2859" i="7"/>
  <c r="E2860" i="7"/>
  <c r="E2861" i="7"/>
  <c r="E2862" i="7"/>
  <c r="E2863" i="7"/>
  <c r="E2864" i="7"/>
  <c r="F2864" i="7" s="1"/>
  <c r="E2865" i="7"/>
  <c r="E2866" i="7"/>
  <c r="G2866" i="7" s="1"/>
  <c r="E2867" i="7"/>
  <c r="E2868" i="7"/>
  <c r="E2869" i="7"/>
  <c r="E2870" i="7"/>
  <c r="E2871" i="7"/>
  <c r="E2872" i="7"/>
  <c r="E2873" i="7"/>
  <c r="G2873" i="7" s="1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G2888" i="7" s="1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G2904" i="7" s="1"/>
  <c r="E2905" i="7"/>
  <c r="G2905" i="7" s="1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G2920" i="7" s="1"/>
  <c r="E2921" i="7"/>
  <c r="E2922" i="7"/>
  <c r="G2922" i="7" s="1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F2951" i="7" s="1"/>
  <c r="E2952" i="7"/>
  <c r="E2953" i="7"/>
  <c r="E2954" i="7"/>
  <c r="E2955" i="7"/>
  <c r="E2956" i="7"/>
  <c r="E2957" i="7"/>
  <c r="E2958" i="7"/>
  <c r="E2959" i="7"/>
  <c r="F2959" i="7" s="1"/>
  <c r="E2960" i="7"/>
  <c r="E2961" i="7"/>
  <c r="E2962" i="7"/>
  <c r="E2963" i="7"/>
  <c r="E2964" i="7"/>
  <c r="E2965" i="7"/>
  <c r="E2966" i="7"/>
  <c r="E2967" i="7"/>
  <c r="F2967" i="7" s="1"/>
  <c r="E2968" i="7"/>
  <c r="E2969" i="7"/>
  <c r="E2970" i="7"/>
  <c r="E2971" i="7"/>
  <c r="E2972" i="7"/>
  <c r="E2973" i="7"/>
  <c r="E2974" i="7"/>
  <c r="E2975" i="7"/>
  <c r="F2975" i="7" s="1"/>
  <c r="E2976" i="7"/>
  <c r="G2976" i="7" s="1"/>
  <c r="E2977" i="7"/>
  <c r="E2978" i="7"/>
  <c r="E2979" i="7"/>
  <c r="E2980" i="7"/>
  <c r="E2981" i="7"/>
  <c r="E2982" i="7"/>
  <c r="F2982" i="7" s="1"/>
  <c r="E2983" i="7"/>
  <c r="F2983" i="7" s="1"/>
  <c r="E2984" i="7"/>
  <c r="E2985" i="7"/>
  <c r="F2985" i="7" s="1"/>
  <c r="E2986" i="7"/>
  <c r="E2987" i="7"/>
  <c r="E2988" i="7"/>
  <c r="E2989" i="7"/>
  <c r="E2990" i="7"/>
  <c r="E2991" i="7"/>
  <c r="F2991" i="7" s="1"/>
  <c r="E2992" i="7"/>
  <c r="E2993" i="7"/>
  <c r="G2993" i="7" s="1"/>
  <c r="E2994" i="7"/>
  <c r="E2995" i="7"/>
  <c r="E2996" i="7"/>
  <c r="E2997" i="7"/>
  <c r="E2998" i="7"/>
  <c r="E2999" i="7"/>
  <c r="F2999" i="7" s="1"/>
  <c r="E3000" i="7"/>
  <c r="F3000" i="7" s="1"/>
  <c r="E3001" i="7"/>
  <c r="E3002" i="7"/>
  <c r="E3003" i="7"/>
  <c r="E3004" i="7"/>
  <c r="E3005" i="7"/>
  <c r="E3006" i="7"/>
  <c r="F3006" i="7" s="1"/>
  <c r="E3007" i="7"/>
  <c r="F3007" i="7" s="1"/>
  <c r="E3008" i="7"/>
  <c r="E3009" i="7"/>
  <c r="E3010" i="7"/>
  <c r="G3010" i="7" s="1"/>
  <c r="E3011" i="7"/>
  <c r="E3012" i="7"/>
  <c r="E3013" i="7"/>
  <c r="E3014" i="7"/>
  <c r="F3014" i="7" s="1"/>
  <c r="E3015" i="7"/>
  <c r="F3015" i="7" s="1"/>
  <c r="E3016" i="7"/>
  <c r="G3016" i="7" s="1"/>
  <c r="E3017" i="7"/>
  <c r="E3018" i="7"/>
  <c r="E3019" i="7"/>
  <c r="E3020" i="7"/>
  <c r="E3021" i="7"/>
  <c r="E3022" i="7"/>
  <c r="E3023" i="7"/>
  <c r="F3023" i="7" s="1"/>
  <c r="E3024" i="7"/>
  <c r="F3024" i="7" s="1"/>
  <c r="E3025" i="7"/>
  <c r="E3026" i="7"/>
  <c r="E3027" i="7"/>
  <c r="E3028" i="7"/>
  <c r="E3029" i="7"/>
  <c r="E3030" i="7"/>
  <c r="E3031" i="7"/>
  <c r="F3031" i="7" s="1"/>
  <c r="E3032" i="7"/>
  <c r="G3032" i="7" s="1"/>
  <c r="E3033" i="7"/>
  <c r="E3034" i="7"/>
  <c r="E3035" i="7"/>
  <c r="E3036" i="7"/>
  <c r="E3037" i="7"/>
  <c r="E3038" i="7"/>
  <c r="E3039" i="7"/>
  <c r="F3039" i="7" s="1"/>
  <c r="E3040" i="7"/>
  <c r="G3040" i="7" s="1"/>
  <c r="E3041" i="7"/>
  <c r="E3042" i="7"/>
  <c r="E3043" i="7"/>
  <c r="E3044" i="7"/>
  <c r="E3045" i="7"/>
  <c r="E3046" i="7"/>
  <c r="F3046" i="7" s="1"/>
  <c r="E3047" i="7"/>
  <c r="F3047" i="7" s="1"/>
  <c r="E3048" i="7"/>
  <c r="E3049" i="7"/>
  <c r="E3050" i="7"/>
  <c r="E3051" i="7"/>
  <c r="E3052" i="7"/>
  <c r="E3053" i="7"/>
  <c r="E3054" i="7"/>
  <c r="E3055" i="7"/>
  <c r="F3055" i="7" s="1"/>
  <c r="E3056" i="7"/>
  <c r="E3057" i="7"/>
  <c r="E3058" i="7"/>
  <c r="E3059" i="7"/>
  <c r="E3060" i="7"/>
  <c r="E3061" i="7"/>
  <c r="E3062" i="7"/>
  <c r="E3063" i="7"/>
  <c r="F3063" i="7" s="1"/>
  <c r="E3064" i="7"/>
  <c r="E3065" i="7"/>
  <c r="E3066" i="7"/>
  <c r="E3067" i="7"/>
  <c r="E3068" i="7"/>
  <c r="E3069" i="7"/>
  <c r="E3070" i="7"/>
  <c r="E3071" i="7"/>
  <c r="F3071" i="7" s="1"/>
  <c r="E3072" i="7"/>
  <c r="E3073" i="7"/>
  <c r="E3074" i="7"/>
  <c r="E3075" i="7"/>
  <c r="E3076" i="7"/>
  <c r="E3077" i="7"/>
  <c r="E3078" i="7"/>
  <c r="E3079" i="7"/>
  <c r="F3079" i="7" s="1"/>
  <c r="E3080" i="7"/>
  <c r="E3081" i="7"/>
  <c r="E3082" i="7"/>
  <c r="E3083" i="7"/>
  <c r="E3084" i="7"/>
  <c r="E3085" i="7"/>
  <c r="E3086" i="7"/>
  <c r="E3087" i="7"/>
  <c r="F3087" i="7" s="1"/>
  <c r="E3088" i="7"/>
  <c r="E3089" i="7"/>
  <c r="G3089" i="7" s="1"/>
  <c r="E3090" i="7"/>
  <c r="G3090" i="7" s="1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F3103" i="7" s="1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F3119" i="7" s="1"/>
  <c r="E3120" i="7"/>
  <c r="E3121" i="7"/>
  <c r="E3122" i="7"/>
  <c r="G3122" i="7" s="1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F3135" i="7" s="1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F3151" i="7" s="1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F3167" i="7" s="1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F3183" i="7" s="1"/>
  <c r="E3184" i="7"/>
  <c r="E3185" i="7"/>
  <c r="E3186" i="7"/>
  <c r="E3187" i="7"/>
  <c r="E3188" i="7"/>
  <c r="E3189" i="7"/>
  <c r="E3190" i="7"/>
  <c r="E3191" i="7"/>
  <c r="E3192" i="7"/>
  <c r="E3193" i="7"/>
  <c r="E3194" i="7"/>
  <c r="F3194" i="7" s="1"/>
  <c r="E3195" i="7"/>
  <c r="E3196" i="7"/>
  <c r="E3197" i="7"/>
  <c r="E3198" i="7"/>
  <c r="E3199" i="7"/>
  <c r="F3199" i="7" s="1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F3215" i="7" s="1"/>
  <c r="E3216" i="7"/>
  <c r="E3217" i="7"/>
  <c r="E3218" i="7"/>
  <c r="E3219" i="7"/>
  <c r="E3220" i="7"/>
  <c r="E3221" i="7"/>
  <c r="E3222" i="7"/>
  <c r="E3223" i="7"/>
  <c r="E3224" i="7"/>
  <c r="E3225" i="7"/>
  <c r="E3226" i="7"/>
  <c r="G3226" i="7" s="1"/>
  <c r="E3227" i="7"/>
  <c r="E3228" i="7"/>
  <c r="E3229" i="7"/>
  <c r="E3230" i="7"/>
  <c r="E3231" i="7"/>
  <c r="F3231" i="7" s="1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F3247" i="7" s="1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G3263" i="7" s="1"/>
  <c r="E3264" i="7"/>
  <c r="E3265" i="7"/>
  <c r="E3266" i="7"/>
  <c r="E3267" i="7"/>
  <c r="E3268" i="7"/>
  <c r="F3268" i="7" s="1"/>
  <c r="E3269" i="7"/>
  <c r="E3270" i="7"/>
  <c r="E3271" i="7"/>
  <c r="G3271" i="7" s="1"/>
  <c r="E3272" i="7"/>
  <c r="E3273" i="7"/>
  <c r="E3274" i="7"/>
  <c r="E3275" i="7"/>
  <c r="E3276" i="7"/>
  <c r="E3277" i="7"/>
  <c r="E3278" i="7"/>
  <c r="E3279" i="7"/>
  <c r="F3279" i="7" s="1"/>
  <c r="E3280" i="7"/>
  <c r="E3281" i="7"/>
  <c r="E3282" i="7"/>
  <c r="E3283" i="7"/>
  <c r="E3284" i="7"/>
  <c r="E3285" i="7"/>
  <c r="E3286" i="7"/>
  <c r="E3287" i="7"/>
  <c r="F3287" i="7" s="1"/>
  <c r="E3288" i="7"/>
  <c r="E3289" i="7"/>
  <c r="E3290" i="7"/>
  <c r="F3290" i="7" s="1"/>
  <c r="E3291" i="7"/>
  <c r="E3292" i="7"/>
  <c r="E3293" i="7"/>
  <c r="E3294" i="7"/>
  <c r="E3295" i="7"/>
  <c r="E3296" i="7"/>
  <c r="E3297" i="7"/>
  <c r="E3298" i="7"/>
  <c r="E3299" i="7"/>
  <c r="E3300" i="7"/>
  <c r="F3300" i="7" s="1"/>
  <c r="E3301" i="7"/>
  <c r="E3302" i="7"/>
  <c r="E3303" i="7"/>
  <c r="G3303" i="7" s="1"/>
  <c r="E3304" i="7"/>
  <c r="E3305" i="7"/>
  <c r="E3306" i="7"/>
  <c r="E3307" i="7"/>
  <c r="E3308" i="7"/>
  <c r="E3309" i="7"/>
  <c r="E3310" i="7"/>
  <c r="E3311" i="7"/>
  <c r="F3311" i="7" s="1"/>
  <c r="E3312" i="7"/>
  <c r="E3313" i="7"/>
  <c r="E3314" i="7"/>
  <c r="E3315" i="7"/>
  <c r="E3316" i="7"/>
  <c r="E3317" i="7"/>
  <c r="E3318" i="7"/>
  <c r="E3319" i="7"/>
  <c r="E3320" i="7"/>
  <c r="E3" i="7"/>
  <c r="G3" i="7" s="1"/>
  <c r="C3320" i="7"/>
  <c r="B3320" i="7"/>
  <c r="A3320" i="7"/>
  <c r="G3319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G3295" i="7"/>
  <c r="F3295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F3271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G3255" i="7"/>
  <c r="F3255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G3247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G3239" i="7"/>
  <c r="F3239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G3231" i="7"/>
  <c r="B3231" i="7"/>
  <c r="A3231" i="7"/>
  <c r="B3230" i="7"/>
  <c r="A3230" i="7"/>
  <c r="B3229" i="7"/>
  <c r="A3229" i="7"/>
  <c r="B3228" i="7"/>
  <c r="A3228" i="7"/>
  <c r="B3227" i="7"/>
  <c r="A3227" i="7"/>
  <c r="B3226" i="7"/>
  <c r="A3226" i="7"/>
  <c r="B3225" i="7"/>
  <c r="A3225" i="7"/>
  <c r="B3224" i="7"/>
  <c r="A3224" i="7"/>
  <c r="G3223" i="7"/>
  <c r="F3223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G3215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G3207" i="7"/>
  <c r="F3207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G3199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G3191" i="7"/>
  <c r="F3191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G3183" i="7"/>
  <c r="B3183" i="7"/>
  <c r="A3183" i="7"/>
  <c r="B3182" i="7"/>
  <c r="A3182" i="7"/>
  <c r="B3181" i="7"/>
  <c r="A3181" i="7"/>
  <c r="B3180" i="7"/>
  <c r="A3180" i="7"/>
  <c r="B3179" i="7"/>
  <c r="A3179" i="7"/>
  <c r="B3178" i="7"/>
  <c r="A3178" i="7"/>
  <c r="B3177" i="7"/>
  <c r="A3177" i="7"/>
  <c r="B3176" i="7"/>
  <c r="A3176" i="7"/>
  <c r="G3175" i="7"/>
  <c r="F3175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G3167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G3159" i="7"/>
  <c r="F3159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G3151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G3143" i="7"/>
  <c r="F3143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G3135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G3127" i="7"/>
  <c r="F3127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G3119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G3111" i="7"/>
  <c r="F3111" i="7"/>
  <c r="B3111" i="7"/>
  <c r="A3111" i="7"/>
  <c r="B3110" i="7"/>
  <c r="A3110" i="7"/>
  <c r="B3109" i="7"/>
  <c r="A3109" i="7"/>
  <c r="B3108" i="7"/>
  <c r="A3108" i="7"/>
  <c r="B3107" i="7"/>
  <c r="A3107" i="7"/>
  <c r="B3106" i="7"/>
  <c r="A3106" i="7"/>
  <c r="B3105" i="7"/>
  <c r="A3105" i="7"/>
  <c r="B3104" i="7"/>
  <c r="A3104" i="7"/>
  <c r="G3103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G3095" i="7"/>
  <c r="F3095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G3087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G3079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G3071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G3063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G3055" i="7"/>
  <c r="B3055" i="7"/>
  <c r="A3055" i="7"/>
  <c r="B3054" i="7"/>
  <c r="A3054" i="7"/>
  <c r="B3053" i="7"/>
  <c r="A3053" i="7"/>
  <c r="B3052" i="7"/>
  <c r="A3052" i="7"/>
  <c r="B3051" i="7"/>
  <c r="A3051" i="7"/>
  <c r="B3050" i="7"/>
  <c r="A3050" i="7"/>
  <c r="B3049" i="7"/>
  <c r="A3049" i="7"/>
  <c r="B3048" i="7"/>
  <c r="A3048" i="7"/>
  <c r="G3047" i="7"/>
  <c r="B3047" i="7"/>
  <c r="A3047" i="7"/>
  <c r="G3046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F3040" i="7"/>
  <c r="B3040" i="7"/>
  <c r="A3040" i="7"/>
  <c r="G3039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F3032" i="7"/>
  <c r="B3032" i="7"/>
  <c r="A3032" i="7"/>
  <c r="G3031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G3023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G3015" i="7"/>
  <c r="B3015" i="7"/>
  <c r="A3015" i="7"/>
  <c r="B3014" i="7"/>
  <c r="A3014" i="7"/>
  <c r="B3013" i="7"/>
  <c r="A3013" i="7"/>
  <c r="B3012" i="7"/>
  <c r="A3012" i="7"/>
  <c r="B3011" i="7"/>
  <c r="A3011" i="7"/>
  <c r="F3010" i="7"/>
  <c r="B3010" i="7"/>
  <c r="A3010" i="7"/>
  <c r="B3009" i="7"/>
  <c r="A3009" i="7"/>
  <c r="B3008" i="7"/>
  <c r="A3008" i="7"/>
  <c r="G3007" i="7"/>
  <c r="B3007" i="7"/>
  <c r="A3007" i="7"/>
  <c r="G3006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G2999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G2991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G2983" i="7"/>
  <c r="B2983" i="7"/>
  <c r="A2983" i="7"/>
  <c r="G2982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F2976" i="7"/>
  <c r="B2976" i="7"/>
  <c r="A2976" i="7"/>
  <c r="G2975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G2967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G2959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G2951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G2943" i="7"/>
  <c r="F2943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G2935" i="7"/>
  <c r="F2935" i="7"/>
  <c r="B2935" i="7"/>
  <c r="A2935" i="7"/>
  <c r="B2934" i="7"/>
  <c r="A2934" i="7"/>
  <c r="B2933" i="7"/>
  <c r="A2933" i="7"/>
  <c r="B2932" i="7"/>
  <c r="A2932" i="7"/>
  <c r="B2931" i="7"/>
  <c r="A2931" i="7"/>
  <c r="B2930" i="7"/>
  <c r="A2930" i="7"/>
  <c r="B2929" i="7"/>
  <c r="A2929" i="7"/>
  <c r="B2928" i="7"/>
  <c r="A2928" i="7"/>
  <c r="G2927" i="7"/>
  <c r="F2927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G2919" i="7"/>
  <c r="F2919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G2911" i="7"/>
  <c r="F2911" i="7"/>
  <c r="B2911" i="7"/>
  <c r="A2911" i="7"/>
  <c r="B2910" i="7"/>
  <c r="A2910" i="7"/>
  <c r="B2909" i="7"/>
  <c r="A2909" i="7"/>
  <c r="B2908" i="7"/>
  <c r="A2908" i="7"/>
  <c r="B2907" i="7"/>
  <c r="A2907" i="7"/>
  <c r="B2906" i="7"/>
  <c r="A2906" i="7"/>
  <c r="B2905" i="7"/>
  <c r="A2905" i="7"/>
  <c r="B2904" i="7"/>
  <c r="A2904" i="7"/>
  <c r="G2903" i="7"/>
  <c r="F2903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G2895" i="7"/>
  <c r="F2895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G2887" i="7"/>
  <c r="F2887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G2879" i="7"/>
  <c r="F2879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G2871" i="7"/>
  <c r="F2871" i="7"/>
  <c r="B2871" i="7"/>
  <c r="A2871" i="7"/>
  <c r="B2870" i="7"/>
  <c r="A2870" i="7"/>
  <c r="B2869" i="7"/>
  <c r="A2869" i="7"/>
  <c r="B2868" i="7"/>
  <c r="A2868" i="7"/>
  <c r="B2867" i="7"/>
  <c r="A2867" i="7"/>
  <c r="F2866" i="7"/>
  <c r="B2866" i="7"/>
  <c r="A2866" i="7"/>
  <c r="B2865" i="7"/>
  <c r="A2865" i="7"/>
  <c r="B2864" i="7"/>
  <c r="A2864" i="7"/>
  <c r="G2863" i="7"/>
  <c r="F2863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G2855" i="7"/>
  <c r="F2855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G2847" i="7"/>
  <c r="F2847" i="7"/>
  <c r="B2847" i="7"/>
  <c r="A2847" i="7"/>
  <c r="B2846" i="7"/>
  <c r="A2846" i="7"/>
  <c r="B2845" i="7"/>
  <c r="A2845" i="7"/>
  <c r="B2844" i="7"/>
  <c r="A2844" i="7"/>
  <c r="B2843" i="7"/>
  <c r="A2843" i="7"/>
  <c r="F2842" i="7"/>
  <c r="B2842" i="7"/>
  <c r="A2842" i="7"/>
  <c r="B2841" i="7"/>
  <c r="A2841" i="7"/>
  <c r="B2840" i="7"/>
  <c r="A2840" i="7"/>
  <c r="G2839" i="7"/>
  <c r="F2839" i="7"/>
  <c r="B2839" i="7"/>
  <c r="A2839" i="7"/>
  <c r="G2838" i="7"/>
  <c r="B2838" i="7"/>
  <c r="A2838" i="7"/>
  <c r="B2837" i="7"/>
  <c r="A2837" i="7"/>
  <c r="B2836" i="7"/>
  <c r="A2836" i="7"/>
  <c r="B2835" i="7"/>
  <c r="A2835" i="7"/>
  <c r="B2834" i="7"/>
  <c r="A2834" i="7"/>
  <c r="B2833" i="7"/>
  <c r="A2833" i="7"/>
  <c r="B2832" i="7"/>
  <c r="A2832" i="7"/>
  <c r="G2831" i="7"/>
  <c r="F2831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G2823" i="7"/>
  <c r="F2823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G2815" i="7"/>
  <c r="F2815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G2807" i="7"/>
  <c r="F2807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G2799" i="7"/>
  <c r="F2799" i="7"/>
  <c r="B2799" i="7"/>
  <c r="A2799" i="7"/>
  <c r="B2798" i="7"/>
  <c r="A2798" i="7"/>
  <c r="B2797" i="7"/>
  <c r="A2797" i="7"/>
  <c r="B2796" i="7"/>
  <c r="A2796" i="7"/>
  <c r="B2795" i="7"/>
  <c r="A2795" i="7"/>
  <c r="B2794" i="7"/>
  <c r="A2794" i="7"/>
  <c r="B2793" i="7"/>
  <c r="A2793" i="7"/>
  <c r="B2792" i="7"/>
  <c r="A2792" i="7"/>
  <c r="G2791" i="7"/>
  <c r="F2791" i="7"/>
  <c r="B2791" i="7"/>
  <c r="A2791" i="7"/>
  <c r="B2790" i="7"/>
  <c r="A2790" i="7"/>
  <c r="B2789" i="7"/>
  <c r="A2789" i="7"/>
  <c r="B2788" i="7"/>
  <c r="A2788" i="7"/>
  <c r="B2787" i="7"/>
  <c r="A2787" i="7"/>
  <c r="B2786" i="7"/>
  <c r="A2786" i="7"/>
  <c r="B2785" i="7"/>
  <c r="A2785" i="7"/>
  <c r="B2784" i="7"/>
  <c r="A2784" i="7"/>
  <c r="G2783" i="7"/>
  <c r="F2783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G2775" i="7"/>
  <c r="F2775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G2767" i="7"/>
  <c r="F2767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G2759" i="7"/>
  <c r="F2759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G2751" i="7"/>
  <c r="F2751" i="7"/>
  <c r="B2751" i="7"/>
  <c r="A2751" i="7"/>
  <c r="B2750" i="7"/>
  <c r="A2750" i="7"/>
  <c r="B2749" i="7"/>
  <c r="A2749" i="7"/>
  <c r="B2748" i="7"/>
  <c r="A2748" i="7"/>
  <c r="B2747" i="7"/>
  <c r="A2747" i="7"/>
  <c r="B2746" i="7"/>
  <c r="A2746" i="7"/>
  <c r="B2745" i="7"/>
  <c r="A2745" i="7"/>
  <c r="B2744" i="7"/>
  <c r="A2744" i="7"/>
  <c r="G2743" i="7"/>
  <c r="F2743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G2735" i="7"/>
  <c r="F2735" i="7"/>
  <c r="B2735" i="7"/>
  <c r="A2735" i="7"/>
  <c r="B2734" i="7"/>
  <c r="A2734" i="7"/>
  <c r="B2733" i="7"/>
  <c r="A2733" i="7"/>
  <c r="B2732" i="7"/>
  <c r="A2732" i="7"/>
  <c r="B2731" i="7"/>
  <c r="A2731" i="7"/>
  <c r="B2730" i="7"/>
  <c r="A2730" i="7"/>
  <c r="B2729" i="7"/>
  <c r="A2729" i="7"/>
  <c r="B2728" i="7"/>
  <c r="A2728" i="7"/>
  <c r="G2727" i="7"/>
  <c r="F2727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G2719" i="7"/>
  <c r="F2719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G2711" i="7"/>
  <c r="F2711" i="7"/>
  <c r="B2711" i="7"/>
  <c r="A2711" i="7"/>
  <c r="B2710" i="7"/>
  <c r="A2710" i="7"/>
  <c r="B2709" i="7"/>
  <c r="A2709" i="7"/>
  <c r="B2708" i="7"/>
  <c r="A2708" i="7"/>
  <c r="B2707" i="7"/>
  <c r="A2707" i="7"/>
  <c r="B2706" i="7"/>
  <c r="A2706" i="7"/>
  <c r="B2705" i="7"/>
  <c r="A2705" i="7"/>
  <c r="B2704" i="7"/>
  <c r="A2704" i="7"/>
  <c r="G2703" i="7"/>
  <c r="F2703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G2695" i="7"/>
  <c r="F2695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G2687" i="7"/>
  <c r="F2687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G2679" i="7"/>
  <c r="F2679" i="7"/>
  <c r="B2679" i="7"/>
  <c r="A2679" i="7"/>
  <c r="B2678" i="7"/>
  <c r="A2678" i="7"/>
  <c r="B2677" i="7"/>
  <c r="A2677" i="7"/>
  <c r="B2676" i="7"/>
  <c r="A2676" i="7"/>
  <c r="B2675" i="7"/>
  <c r="A2675" i="7"/>
  <c r="G2674" i="7"/>
  <c r="B2674" i="7"/>
  <c r="A2674" i="7"/>
  <c r="B2673" i="7"/>
  <c r="A2673" i="7"/>
  <c r="B2672" i="7"/>
  <c r="A2672" i="7"/>
  <c r="G2671" i="7"/>
  <c r="F2671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G2663" i="7"/>
  <c r="F2663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G2655" i="7"/>
  <c r="F2655" i="7"/>
  <c r="B2655" i="7"/>
  <c r="A2655" i="7"/>
  <c r="B2654" i="7"/>
  <c r="A2654" i="7"/>
  <c r="B2653" i="7"/>
  <c r="A2653" i="7"/>
  <c r="B2652" i="7"/>
  <c r="A2652" i="7"/>
  <c r="B2651" i="7"/>
  <c r="A2651" i="7"/>
  <c r="B2650" i="7"/>
  <c r="A2650" i="7"/>
  <c r="B2649" i="7"/>
  <c r="A2649" i="7"/>
  <c r="B2648" i="7"/>
  <c r="A2648" i="7"/>
  <c r="G2647" i="7"/>
  <c r="F2647" i="7"/>
  <c r="B2647" i="7"/>
  <c r="A2647" i="7"/>
  <c r="B2646" i="7"/>
  <c r="A2646" i="7"/>
  <c r="B2645" i="7"/>
  <c r="A2645" i="7"/>
  <c r="B2644" i="7"/>
  <c r="A2644" i="7"/>
  <c r="B2643" i="7"/>
  <c r="A2643" i="7"/>
  <c r="B2642" i="7"/>
  <c r="A2642" i="7"/>
  <c r="B2641" i="7"/>
  <c r="A2641" i="7"/>
  <c r="B2640" i="7"/>
  <c r="A2640" i="7"/>
  <c r="G2639" i="7"/>
  <c r="F2639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G2631" i="7"/>
  <c r="F2631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G2623" i="7"/>
  <c r="F2623" i="7"/>
  <c r="B2623" i="7"/>
  <c r="A2623" i="7"/>
  <c r="B2622" i="7"/>
  <c r="A2622" i="7"/>
  <c r="B2621" i="7"/>
  <c r="A2621" i="7"/>
  <c r="B2620" i="7"/>
  <c r="A2620" i="7"/>
  <c r="B2619" i="7"/>
  <c r="A2619" i="7"/>
  <c r="B2618" i="7"/>
  <c r="A2618" i="7"/>
  <c r="B2617" i="7"/>
  <c r="A2617" i="7"/>
  <c r="G2616" i="7"/>
  <c r="B2616" i="7"/>
  <c r="A2616" i="7"/>
  <c r="G2615" i="7"/>
  <c r="F2615" i="7"/>
  <c r="B2615" i="7"/>
  <c r="A2615" i="7"/>
  <c r="B2614" i="7"/>
  <c r="A2614" i="7"/>
  <c r="B2613" i="7"/>
  <c r="A2613" i="7"/>
  <c r="B2612" i="7"/>
  <c r="A2612" i="7"/>
  <c r="B2611" i="7"/>
  <c r="A2611" i="7"/>
  <c r="B2610" i="7"/>
  <c r="A2610" i="7"/>
  <c r="B2609" i="7"/>
  <c r="A2609" i="7"/>
  <c r="B2608" i="7"/>
  <c r="A2608" i="7"/>
  <c r="G2607" i="7"/>
  <c r="F2607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G2599" i="7"/>
  <c r="F2599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G2591" i="7"/>
  <c r="F2591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G2583" i="7"/>
  <c r="F2583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G2575" i="7"/>
  <c r="F2575" i="7"/>
  <c r="B2575" i="7"/>
  <c r="A2575" i="7"/>
  <c r="B2574" i="7"/>
  <c r="A2574" i="7"/>
  <c r="B2573" i="7"/>
  <c r="A2573" i="7"/>
  <c r="B2572" i="7"/>
  <c r="A2572" i="7"/>
  <c r="B2571" i="7"/>
  <c r="A2571" i="7"/>
  <c r="B2570" i="7"/>
  <c r="A2570" i="7"/>
  <c r="B2569" i="7"/>
  <c r="A2569" i="7"/>
  <c r="B2568" i="7"/>
  <c r="A2568" i="7"/>
  <c r="G2567" i="7"/>
  <c r="F2567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G2559" i="7"/>
  <c r="F2559" i="7"/>
  <c r="B2559" i="7"/>
  <c r="A2559" i="7"/>
  <c r="G2558" i="7"/>
  <c r="B2558" i="7"/>
  <c r="A2558" i="7"/>
  <c r="B2557" i="7"/>
  <c r="A2557" i="7"/>
  <c r="B2556" i="7"/>
  <c r="A2556" i="7"/>
  <c r="B2555" i="7"/>
  <c r="A2555" i="7"/>
  <c r="B2554" i="7"/>
  <c r="A2554" i="7"/>
  <c r="B2553" i="7"/>
  <c r="A2553" i="7"/>
  <c r="B2552" i="7"/>
  <c r="A2552" i="7"/>
  <c r="G2551" i="7"/>
  <c r="F2551" i="7"/>
  <c r="B2551" i="7"/>
  <c r="A2551" i="7"/>
  <c r="G2550" i="7"/>
  <c r="B2550" i="7"/>
  <c r="A2550" i="7"/>
  <c r="B2549" i="7"/>
  <c r="A2549" i="7"/>
  <c r="B2548" i="7"/>
  <c r="A2548" i="7"/>
  <c r="B2547" i="7"/>
  <c r="A2547" i="7"/>
  <c r="F2546" i="7"/>
  <c r="B2546" i="7"/>
  <c r="A2546" i="7"/>
  <c r="B2545" i="7"/>
  <c r="A2545" i="7"/>
  <c r="B2544" i="7"/>
  <c r="A2544" i="7"/>
  <c r="G2543" i="7"/>
  <c r="F2543" i="7"/>
  <c r="B2543" i="7"/>
  <c r="A2543" i="7"/>
  <c r="B2542" i="7"/>
  <c r="A2542" i="7"/>
  <c r="B2541" i="7"/>
  <c r="A2541" i="7"/>
  <c r="B2540" i="7"/>
  <c r="A2540" i="7"/>
  <c r="B2539" i="7"/>
  <c r="A2539" i="7"/>
  <c r="B2538" i="7"/>
  <c r="A2538" i="7"/>
  <c r="B2537" i="7"/>
  <c r="A2537" i="7"/>
  <c r="B2536" i="7"/>
  <c r="A2536" i="7"/>
  <c r="G2535" i="7"/>
  <c r="F2535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G2527" i="7"/>
  <c r="F2527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G2519" i="7"/>
  <c r="F2519" i="7"/>
  <c r="B2519" i="7"/>
  <c r="A2519" i="7"/>
  <c r="G2518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G2511" i="7"/>
  <c r="F2511" i="7"/>
  <c r="B2511" i="7"/>
  <c r="A2511" i="7"/>
  <c r="B2510" i="7"/>
  <c r="A2510" i="7"/>
  <c r="B2509" i="7"/>
  <c r="A2509" i="7"/>
  <c r="B2508" i="7"/>
  <c r="A2508" i="7"/>
  <c r="B2507" i="7"/>
  <c r="A2507" i="7"/>
  <c r="B2506" i="7"/>
  <c r="A2506" i="7"/>
  <c r="B2505" i="7"/>
  <c r="A2505" i="7"/>
  <c r="F2504" i="7"/>
  <c r="B2504" i="7"/>
  <c r="A2504" i="7"/>
  <c r="G2503" i="7"/>
  <c r="F2503" i="7"/>
  <c r="B2503" i="7"/>
  <c r="A2503" i="7"/>
  <c r="B2502" i="7"/>
  <c r="A2502" i="7"/>
  <c r="B2501" i="7"/>
  <c r="A2501" i="7"/>
  <c r="B2500" i="7"/>
  <c r="A2500" i="7"/>
  <c r="B2499" i="7"/>
  <c r="A2499" i="7"/>
  <c r="B2498" i="7"/>
  <c r="A2498" i="7"/>
  <c r="B2497" i="7"/>
  <c r="A2497" i="7"/>
  <c r="B2496" i="7"/>
  <c r="A2496" i="7"/>
  <c r="G2495" i="7"/>
  <c r="F2495" i="7"/>
  <c r="B2495" i="7"/>
  <c r="A2495" i="7"/>
  <c r="B2494" i="7"/>
  <c r="A2494" i="7"/>
  <c r="B2493" i="7"/>
  <c r="A2493" i="7"/>
  <c r="B2492" i="7"/>
  <c r="A2492" i="7"/>
  <c r="B2491" i="7"/>
  <c r="A2491" i="7"/>
  <c r="B2490" i="7"/>
  <c r="A2490" i="7"/>
  <c r="B2489" i="7"/>
  <c r="A2489" i="7"/>
  <c r="B2488" i="7"/>
  <c r="A2488" i="7"/>
  <c r="G2487" i="7"/>
  <c r="F2487" i="7"/>
  <c r="B2487" i="7"/>
  <c r="A2487" i="7"/>
  <c r="G2486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G2479" i="7"/>
  <c r="F2479" i="7"/>
  <c r="B2479" i="7"/>
  <c r="A2479" i="7"/>
  <c r="B2478" i="7"/>
  <c r="A2478" i="7"/>
  <c r="B2477" i="7"/>
  <c r="A2477" i="7"/>
  <c r="B2476" i="7"/>
  <c r="A2476" i="7"/>
  <c r="B2475" i="7"/>
  <c r="A2475" i="7"/>
  <c r="B2474" i="7"/>
  <c r="A2474" i="7"/>
  <c r="B2473" i="7"/>
  <c r="A2473" i="7"/>
  <c r="B2472" i="7"/>
  <c r="A2472" i="7"/>
  <c r="G2471" i="7"/>
  <c r="F2471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G2463" i="7"/>
  <c r="F2463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G2455" i="7"/>
  <c r="F2455" i="7"/>
  <c r="B2455" i="7"/>
  <c r="A2455" i="7"/>
  <c r="G2454" i="7"/>
  <c r="B2454" i="7"/>
  <c r="A2454" i="7"/>
  <c r="B2453" i="7"/>
  <c r="A2453" i="7"/>
  <c r="B2452" i="7"/>
  <c r="A2452" i="7"/>
  <c r="B2451" i="7"/>
  <c r="A2451" i="7"/>
  <c r="B2450" i="7"/>
  <c r="A2450" i="7"/>
  <c r="B2449" i="7"/>
  <c r="A2449" i="7"/>
  <c r="B2448" i="7"/>
  <c r="A2448" i="7"/>
  <c r="G2447" i="7"/>
  <c r="F2447" i="7"/>
  <c r="B2447" i="7"/>
  <c r="A2447" i="7"/>
  <c r="B2446" i="7"/>
  <c r="A2446" i="7"/>
  <c r="B2445" i="7"/>
  <c r="A2445" i="7"/>
  <c r="B2444" i="7"/>
  <c r="A2444" i="7"/>
  <c r="B2443" i="7"/>
  <c r="A2443" i="7"/>
  <c r="F2442" i="7"/>
  <c r="B2442" i="7"/>
  <c r="A2442" i="7"/>
  <c r="B2441" i="7"/>
  <c r="A2441" i="7"/>
  <c r="B2440" i="7"/>
  <c r="A2440" i="7"/>
  <c r="G2439" i="7"/>
  <c r="F2439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G2431" i="7"/>
  <c r="F2431" i="7"/>
  <c r="B2431" i="7"/>
  <c r="A2431" i="7"/>
  <c r="G2430" i="7"/>
  <c r="B2430" i="7"/>
  <c r="A2430" i="7"/>
  <c r="B2429" i="7"/>
  <c r="A2429" i="7"/>
  <c r="B2428" i="7"/>
  <c r="A2428" i="7"/>
  <c r="B2427" i="7"/>
  <c r="A2427" i="7"/>
  <c r="F2426" i="7"/>
  <c r="B2426" i="7"/>
  <c r="A2426" i="7"/>
  <c r="B2425" i="7"/>
  <c r="A2425" i="7"/>
  <c r="B2424" i="7"/>
  <c r="A2424" i="7"/>
  <c r="G2423" i="7"/>
  <c r="F2423" i="7"/>
  <c r="B2423" i="7"/>
  <c r="A2423" i="7"/>
  <c r="G2422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G2415" i="7"/>
  <c r="F2415" i="7"/>
  <c r="B2415" i="7"/>
  <c r="A2415" i="7"/>
  <c r="B2414" i="7"/>
  <c r="A2414" i="7"/>
  <c r="B2413" i="7"/>
  <c r="A2413" i="7"/>
  <c r="B2412" i="7"/>
  <c r="A2412" i="7"/>
  <c r="B2411" i="7"/>
  <c r="A2411" i="7"/>
  <c r="B2410" i="7"/>
  <c r="A2410" i="7"/>
  <c r="B2409" i="7"/>
  <c r="A2409" i="7"/>
  <c r="B2408" i="7"/>
  <c r="A2408" i="7"/>
  <c r="G2407" i="7"/>
  <c r="F2407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G2399" i="7"/>
  <c r="F2399" i="7"/>
  <c r="B2399" i="7"/>
  <c r="A2399" i="7"/>
  <c r="B2398" i="7"/>
  <c r="A2398" i="7"/>
  <c r="B2397" i="7"/>
  <c r="A2397" i="7"/>
  <c r="B2396" i="7"/>
  <c r="A2396" i="7"/>
  <c r="B2395" i="7"/>
  <c r="A2395" i="7"/>
  <c r="F2394" i="7"/>
  <c r="B2394" i="7"/>
  <c r="A2394" i="7"/>
  <c r="B2393" i="7"/>
  <c r="A2393" i="7"/>
  <c r="B2392" i="7"/>
  <c r="A2392" i="7"/>
  <c r="G2391" i="7"/>
  <c r="F2391" i="7"/>
  <c r="B2391" i="7"/>
  <c r="A2391" i="7"/>
  <c r="G2390" i="7"/>
  <c r="B2390" i="7"/>
  <c r="A2390" i="7"/>
  <c r="B2389" i="7"/>
  <c r="A2389" i="7"/>
  <c r="B2388" i="7"/>
  <c r="A2388" i="7"/>
  <c r="B2387" i="7"/>
  <c r="A2387" i="7"/>
  <c r="B2386" i="7"/>
  <c r="A2386" i="7"/>
  <c r="B2385" i="7"/>
  <c r="A2385" i="7"/>
  <c r="B2384" i="7"/>
  <c r="A2384" i="7"/>
  <c r="G2383" i="7"/>
  <c r="F2383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G2375" i="7"/>
  <c r="F2375" i="7"/>
  <c r="B2375" i="7"/>
  <c r="A2375" i="7"/>
  <c r="B2374" i="7"/>
  <c r="A2374" i="7"/>
  <c r="B2373" i="7"/>
  <c r="A2373" i="7"/>
  <c r="B2372" i="7"/>
  <c r="A2372" i="7"/>
  <c r="B2371" i="7"/>
  <c r="A2371" i="7"/>
  <c r="B2370" i="7"/>
  <c r="A2370" i="7"/>
  <c r="B2369" i="7"/>
  <c r="A2369" i="7"/>
  <c r="B2368" i="7"/>
  <c r="A2368" i="7"/>
  <c r="G2367" i="7"/>
  <c r="F2367" i="7"/>
  <c r="B2367" i="7"/>
  <c r="A2367" i="7"/>
  <c r="B2366" i="7"/>
  <c r="A2366" i="7"/>
  <c r="B2365" i="7"/>
  <c r="A2365" i="7"/>
  <c r="B2364" i="7"/>
  <c r="A2364" i="7"/>
  <c r="B2363" i="7"/>
  <c r="A2363" i="7"/>
  <c r="B2362" i="7"/>
  <c r="A2362" i="7"/>
  <c r="B2361" i="7"/>
  <c r="A2361" i="7"/>
  <c r="F2360" i="7"/>
  <c r="B2360" i="7"/>
  <c r="A2360" i="7"/>
  <c r="G2359" i="7"/>
  <c r="F2359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G2351" i="7"/>
  <c r="F2351" i="7"/>
  <c r="B2351" i="7"/>
  <c r="A2351" i="7"/>
  <c r="B2350" i="7"/>
  <c r="A2350" i="7"/>
  <c r="B2349" i="7"/>
  <c r="A2349" i="7"/>
  <c r="B2348" i="7"/>
  <c r="A2348" i="7"/>
  <c r="B2347" i="7"/>
  <c r="A2347" i="7"/>
  <c r="B2346" i="7"/>
  <c r="A2346" i="7"/>
  <c r="B2345" i="7"/>
  <c r="A2345" i="7"/>
  <c r="B2344" i="7"/>
  <c r="A2344" i="7"/>
  <c r="G2343" i="7"/>
  <c r="F2343" i="7"/>
  <c r="B2343" i="7"/>
  <c r="A2343" i="7"/>
  <c r="F2342" i="7"/>
  <c r="B2342" i="7"/>
  <c r="A2342" i="7"/>
  <c r="B2341" i="7"/>
  <c r="A2341" i="7"/>
  <c r="B2340" i="7"/>
  <c r="A2340" i="7"/>
  <c r="B2339" i="7"/>
  <c r="A2339" i="7"/>
  <c r="B2338" i="7"/>
  <c r="A2338" i="7"/>
  <c r="B2337" i="7"/>
  <c r="A2337" i="7"/>
  <c r="B2336" i="7"/>
  <c r="A2336" i="7"/>
  <c r="G2335" i="7"/>
  <c r="F2335" i="7"/>
  <c r="B2335" i="7"/>
  <c r="A2335" i="7"/>
  <c r="G2334" i="7"/>
  <c r="B2334" i="7"/>
  <c r="A2334" i="7"/>
  <c r="B2333" i="7"/>
  <c r="A2333" i="7"/>
  <c r="B2332" i="7"/>
  <c r="A2332" i="7"/>
  <c r="B2331" i="7"/>
  <c r="A2331" i="7"/>
  <c r="B2330" i="7"/>
  <c r="A2330" i="7"/>
  <c r="B2329" i="7"/>
  <c r="A2329" i="7"/>
  <c r="G2328" i="7"/>
  <c r="B2328" i="7"/>
  <c r="A2328" i="7"/>
  <c r="G2327" i="7"/>
  <c r="F2327" i="7"/>
  <c r="B2327" i="7"/>
  <c r="A2327" i="7"/>
  <c r="F2326" i="7"/>
  <c r="B2326" i="7"/>
  <c r="A2326" i="7"/>
  <c r="B2325" i="7"/>
  <c r="A2325" i="7"/>
  <c r="B2324" i="7"/>
  <c r="A2324" i="7"/>
  <c r="B2323" i="7"/>
  <c r="A2323" i="7"/>
  <c r="B2322" i="7"/>
  <c r="A2322" i="7"/>
  <c r="B2321" i="7"/>
  <c r="A2321" i="7"/>
  <c r="B2320" i="7"/>
  <c r="A2320" i="7"/>
  <c r="G2319" i="7"/>
  <c r="F2319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G2311" i="7"/>
  <c r="F2311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G2303" i="7"/>
  <c r="F2303" i="7"/>
  <c r="B2303" i="7"/>
  <c r="A2303" i="7"/>
  <c r="B2302" i="7"/>
  <c r="A2302" i="7"/>
  <c r="B2301" i="7"/>
  <c r="A2301" i="7"/>
  <c r="B2300" i="7"/>
  <c r="A2300" i="7"/>
  <c r="B2299" i="7"/>
  <c r="A2299" i="7"/>
  <c r="F2298" i="7"/>
  <c r="B2298" i="7"/>
  <c r="A2298" i="7"/>
  <c r="B2297" i="7"/>
  <c r="A2297" i="7"/>
  <c r="B2296" i="7"/>
  <c r="A2296" i="7"/>
  <c r="G2295" i="7"/>
  <c r="F2295" i="7"/>
  <c r="B2295" i="7"/>
  <c r="A2295" i="7"/>
  <c r="B2294" i="7"/>
  <c r="A2294" i="7"/>
  <c r="B2293" i="7"/>
  <c r="A2293" i="7"/>
  <c r="B2292" i="7"/>
  <c r="A2292" i="7"/>
  <c r="B2291" i="7"/>
  <c r="A2291" i="7"/>
  <c r="B2290" i="7"/>
  <c r="A2290" i="7"/>
  <c r="B2289" i="7"/>
  <c r="A2289" i="7"/>
  <c r="B2288" i="7"/>
  <c r="A2288" i="7"/>
  <c r="G2287" i="7"/>
  <c r="F2287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G2280" i="7"/>
  <c r="F2280" i="7"/>
  <c r="B2280" i="7"/>
  <c r="A2280" i="7"/>
  <c r="G2279" i="7"/>
  <c r="F2279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G2271" i="7"/>
  <c r="F2271" i="7"/>
  <c r="B2271" i="7"/>
  <c r="A2271" i="7"/>
  <c r="B2270" i="7"/>
  <c r="A2270" i="7"/>
  <c r="B2269" i="7"/>
  <c r="A2269" i="7"/>
  <c r="B2268" i="7"/>
  <c r="A2268" i="7"/>
  <c r="B2267" i="7"/>
  <c r="A2267" i="7"/>
  <c r="B2266" i="7"/>
  <c r="A2266" i="7"/>
  <c r="B2265" i="7"/>
  <c r="A2265" i="7"/>
  <c r="B2264" i="7"/>
  <c r="A2264" i="7"/>
  <c r="G2263" i="7"/>
  <c r="F2263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G2255" i="7"/>
  <c r="F2255" i="7"/>
  <c r="B2255" i="7"/>
  <c r="A2255" i="7"/>
  <c r="B2254" i="7"/>
  <c r="A2254" i="7"/>
  <c r="B2253" i="7"/>
  <c r="A2253" i="7"/>
  <c r="B2252" i="7"/>
  <c r="A2252" i="7"/>
  <c r="B2251" i="7"/>
  <c r="A2251" i="7"/>
  <c r="G2250" i="7"/>
  <c r="B2250" i="7"/>
  <c r="A2250" i="7"/>
  <c r="B2249" i="7"/>
  <c r="A2249" i="7"/>
  <c r="B2248" i="7"/>
  <c r="A2248" i="7"/>
  <c r="G2247" i="7"/>
  <c r="F2247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B2240" i="7"/>
  <c r="A2240" i="7"/>
  <c r="G2239" i="7"/>
  <c r="F2239" i="7"/>
  <c r="B2239" i="7"/>
  <c r="A2239" i="7"/>
  <c r="B2238" i="7"/>
  <c r="A2238" i="7"/>
  <c r="B2237" i="7"/>
  <c r="A2237" i="7"/>
  <c r="B2236" i="7"/>
  <c r="A2236" i="7"/>
  <c r="B2235" i="7"/>
  <c r="A2235" i="7"/>
  <c r="G2234" i="7"/>
  <c r="B2234" i="7"/>
  <c r="A2234" i="7"/>
  <c r="B2233" i="7"/>
  <c r="A2233" i="7"/>
  <c r="B2232" i="7"/>
  <c r="A2232" i="7"/>
  <c r="G2231" i="7"/>
  <c r="F2231" i="7"/>
  <c r="B2231" i="7"/>
  <c r="A2231" i="7"/>
  <c r="B2230" i="7"/>
  <c r="A2230" i="7"/>
  <c r="B2229" i="7"/>
  <c r="A2229" i="7"/>
  <c r="B2228" i="7"/>
  <c r="A2228" i="7"/>
  <c r="B2227" i="7"/>
  <c r="A2227" i="7"/>
  <c r="B2226" i="7"/>
  <c r="A2226" i="7"/>
  <c r="B2225" i="7"/>
  <c r="A2225" i="7"/>
  <c r="B2224" i="7"/>
  <c r="A2224" i="7"/>
  <c r="G2223" i="7"/>
  <c r="F2223" i="7"/>
  <c r="B2223" i="7"/>
  <c r="A2223" i="7"/>
  <c r="B2222" i="7"/>
  <c r="A2222" i="7"/>
  <c r="B2221" i="7"/>
  <c r="A2221" i="7"/>
  <c r="B2220" i="7"/>
  <c r="A2220" i="7"/>
  <c r="B2219" i="7"/>
  <c r="A2219" i="7"/>
  <c r="B2218" i="7"/>
  <c r="A2218" i="7"/>
  <c r="B2217" i="7"/>
  <c r="A2217" i="7"/>
  <c r="B2216" i="7"/>
  <c r="A2216" i="7"/>
  <c r="G2215" i="7"/>
  <c r="F2215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G2207" i="7"/>
  <c r="F2207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G2199" i="7"/>
  <c r="F2199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G2191" i="7"/>
  <c r="F2191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G2184" i="7"/>
  <c r="B2184" i="7"/>
  <c r="A2184" i="7"/>
  <c r="G2183" i="7"/>
  <c r="F2183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G2175" i="7"/>
  <c r="F2175" i="7"/>
  <c r="B2175" i="7"/>
  <c r="A2175" i="7"/>
  <c r="B2174" i="7"/>
  <c r="A2174" i="7"/>
  <c r="B2173" i="7"/>
  <c r="A2173" i="7"/>
  <c r="B2172" i="7"/>
  <c r="A2172" i="7"/>
  <c r="B2171" i="7"/>
  <c r="A2171" i="7"/>
  <c r="B2170" i="7"/>
  <c r="A2170" i="7"/>
  <c r="B2169" i="7"/>
  <c r="A2169" i="7"/>
  <c r="B2168" i="7"/>
  <c r="A2168" i="7"/>
  <c r="G2167" i="7"/>
  <c r="F2167" i="7"/>
  <c r="B2167" i="7"/>
  <c r="A2167" i="7"/>
  <c r="B2166" i="7"/>
  <c r="A2166" i="7"/>
  <c r="B2165" i="7"/>
  <c r="A2165" i="7"/>
  <c r="B2164" i="7"/>
  <c r="A2164" i="7"/>
  <c r="B2163" i="7"/>
  <c r="A2163" i="7"/>
  <c r="B2162" i="7"/>
  <c r="A2162" i="7"/>
  <c r="B2161" i="7"/>
  <c r="A2161" i="7"/>
  <c r="B2160" i="7"/>
  <c r="A2160" i="7"/>
  <c r="G2159" i="7"/>
  <c r="F2159" i="7"/>
  <c r="B2159" i="7"/>
  <c r="A2159" i="7"/>
  <c r="B2158" i="7"/>
  <c r="A2158" i="7"/>
  <c r="B2157" i="7"/>
  <c r="A2157" i="7"/>
  <c r="B2156" i="7"/>
  <c r="A2156" i="7"/>
  <c r="B2155" i="7"/>
  <c r="A2155" i="7"/>
  <c r="B2154" i="7"/>
  <c r="A2154" i="7"/>
  <c r="B2153" i="7"/>
  <c r="A2153" i="7"/>
  <c r="B2152" i="7"/>
  <c r="A2152" i="7"/>
  <c r="G2151" i="7"/>
  <c r="F2151" i="7"/>
  <c r="B2151" i="7"/>
  <c r="A2151" i="7"/>
  <c r="B2150" i="7"/>
  <c r="A2150" i="7"/>
  <c r="B2149" i="7"/>
  <c r="A2149" i="7"/>
  <c r="B2148" i="7"/>
  <c r="A2148" i="7"/>
  <c r="B2147" i="7"/>
  <c r="A2147" i="7"/>
  <c r="B2146" i="7"/>
  <c r="A2146" i="7"/>
  <c r="B2145" i="7"/>
  <c r="A2145" i="7"/>
  <c r="B2144" i="7"/>
  <c r="A2144" i="7"/>
  <c r="G2143" i="7"/>
  <c r="F2143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B2136" i="7"/>
  <c r="A2136" i="7"/>
  <c r="G2135" i="7"/>
  <c r="F2135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G2127" i="7"/>
  <c r="F2127" i="7"/>
  <c r="B2127" i="7"/>
  <c r="A2127" i="7"/>
  <c r="B2126" i="7"/>
  <c r="A2126" i="7"/>
  <c r="B2125" i="7"/>
  <c r="A2125" i="7"/>
  <c r="B2124" i="7"/>
  <c r="A2124" i="7"/>
  <c r="B2123" i="7"/>
  <c r="A2123" i="7"/>
  <c r="G2122" i="7"/>
  <c r="B2122" i="7"/>
  <c r="A2122" i="7"/>
  <c r="B2121" i="7"/>
  <c r="A2121" i="7"/>
  <c r="F2120" i="7"/>
  <c r="B2120" i="7"/>
  <c r="A2120" i="7"/>
  <c r="G2119" i="7"/>
  <c r="F2119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G2111" i="7"/>
  <c r="F2111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G2103" i="7"/>
  <c r="F2103" i="7"/>
  <c r="B2103" i="7"/>
  <c r="A2103" i="7"/>
  <c r="B2102" i="7"/>
  <c r="A2102" i="7"/>
  <c r="B2101" i="7"/>
  <c r="A2101" i="7"/>
  <c r="B2100" i="7"/>
  <c r="A2100" i="7"/>
  <c r="B2099" i="7"/>
  <c r="A2099" i="7"/>
  <c r="B2098" i="7"/>
  <c r="A2098" i="7"/>
  <c r="B2097" i="7"/>
  <c r="A2097" i="7"/>
  <c r="B2096" i="7"/>
  <c r="A2096" i="7"/>
  <c r="G2095" i="7"/>
  <c r="F2095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G2087" i="7"/>
  <c r="F2087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G2079" i="7"/>
  <c r="F2079" i="7"/>
  <c r="B2079" i="7"/>
  <c r="A2079" i="7"/>
  <c r="B2078" i="7"/>
  <c r="A2078" i="7"/>
  <c r="B2077" i="7"/>
  <c r="A2077" i="7"/>
  <c r="B2076" i="7"/>
  <c r="A2076" i="7"/>
  <c r="B2075" i="7"/>
  <c r="A2075" i="7"/>
  <c r="B2074" i="7"/>
  <c r="A2074" i="7"/>
  <c r="B2073" i="7"/>
  <c r="A2073" i="7"/>
  <c r="F2072" i="7"/>
  <c r="B2072" i="7"/>
  <c r="A2072" i="7"/>
  <c r="G2071" i="7"/>
  <c r="F2071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G2063" i="7"/>
  <c r="F2063" i="7"/>
  <c r="B2063" i="7"/>
  <c r="A2063" i="7"/>
  <c r="B2062" i="7"/>
  <c r="A2062" i="7"/>
  <c r="B2061" i="7"/>
  <c r="A2061" i="7"/>
  <c r="B2060" i="7"/>
  <c r="A2060" i="7"/>
  <c r="B2059" i="7"/>
  <c r="A2059" i="7"/>
  <c r="B2058" i="7"/>
  <c r="A2058" i="7"/>
  <c r="B2057" i="7"/>
  <c r="A2057" i="7"/>
  <c r="B2056" i="7"/>
  <c r="A2056" i="7"/>
  <c r="G2055" i="7"/>
  <c r="F2055" i="7"/>
  <c r="B2055" i="7"/>
  <c r="A2055" i="7"/>
  <c r="B2054" i="7"/>
  <c r="A2054" i="7"/>
  <c r="B2053" i="7"/>
  <c r="A2053" i="7"/>
  <c r="B2052" i="7"/>
  <c r="A2052" i="7"/>
  <c r="B2051" i="7"/>
  <c r="A2051" i="7"/>
  <c r="F2050" i="7"/>
  <c r="B2050" i="7"/>
  <c r="A2050" i="7"/>
  <c r="B2049" i="7"/>
  <c r="A2049" i="7"/>
  <c r="B2048" i="7"/>
  <c r="A2048" i="7"/>
  <c r="G2047" i="7"/>
  <c r="F2047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G2039" i="7"/>
  <c r="F2039" i="7"/>
  <c r="B2039" i="7"/>
  <c r="A2039" i="7"/>
  <c r="B2038" i="7"/>
  <c r="A2038" i="7"/>
  <c r="B2037" i="7"/>
  <c r="A2037" i="7"/>
  <c r="B2036" i="7"/>
  <c r="A2036" i="7"/>
  <c r="B2035" i="7"/>
  <c r="A2035" i="7"/>
  <c r="B2034" i="7"/>
  <c r="A2034" i="7"/>
  <c r="B2033" i="7"/>
  <c r="A2033" i="7"/>
  <c r="G2032" i="7"/>
  <c r="B2032" i="7"/>
  <c r="A2032" i="7"/>
  <c r="G2031" i="7"/>
  <c r="F2031" i="7"/>
  <c r="B2031" i="7"/>
  <c r="A2031" i="7"/>
  <c r="B2030" i="7"/>
  <c r="A2030" i="7"/>
  <c r="B2029" i="7"/>
  <c r="A2029" i="7"/>
  <c r="B2028" i="7"/>
  <c r="A2028" i="7"/>
  <c r="B2027" i="7"/>
  <c r="A2027" i="7"/>
  <c r="B2026" i="7"/>
  <c r="A2026" i="7"/>
  <c r="B2025" i="7"/>
  <c r="A2025" i="7"/>
  <c r="B2024" i="7"/>
  <c r="A2024" i="7"/>
  <c r="G2023" i="7"/>
  <c r="F2023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G2016" i="7"/>
  <c r="B2016" i="7"/>
  <c r="A2016" i="7"/>
  <c r="G2015" i="7"/>
  <c r="F2015" i="7"/>
  <c r="B2015" i="7"/>
  <c r="A2015" i="7"/>
  <c r="B2014" i="7"/>
  <c r="A2014" i="7"/>
  <c r="B2013" i="7"/>
  <c r="A2013" i="7"/>
  <c r="B2012" i="7"/>
  <c r="A2012" i="7"/>
  <c r="B2011" i="7"/>
  <c r="A2011" i="7"/>
  <c r="B2010" i="7"/>
  <c r="A2010" i="7"/>
  <c r="B2009" i="7"/>
  <c r="A2009" i="7"/>
  <c r="B2008" i="7"/>
  <c r="A2008" i="7"/>
  <c r="G2007" i="7"/>
  <c r="F2007" i="7"/>
  <c r="B2007" i="7"/>
  <c r="A2007" i="7"/>
  <c r="B2006" i="7"/>
  <c r="A2006" i="7"/>
  <c r="B2005" i="7"/>
  <c r="A2005" i="7"/>
  <c r="B2004" i="7"/>
  <c r="A2004" i="7"/>
  <c r="B2003" i="7"/>
  <c r="A2003" i="7"/>
  <c r="B2002" i="7"/>
  <c r="A2002" i="7"/>
  <c r="B2001" i="7"/>
  <c r="A2001" i="7"/>
  <c r="G2000" i="7"/>
  <c r="B2000" i="7"/>
  <c r="A2000" i="7"/>
  <c r="G1999" i="7"/>
  <c r="F1999" i="7"/>
  <c r="B1999" i="7"/>
  <c r="A1999" i="7"/>
  <c r="B1998" i="7"/>
  <c r="A1998" i="7"/>
  <c r="B1997" i="7"/>
  <c r="A1997" i="7"/>
  <c r="B1996" i="7"/>
  <c r="A1996" i="7"/>
  <c r="B1995" i="7"/>
  <c r="A1995" i="7"/>
  <c r="B1994" i="7"/>
  <c r="A1994" i="7"/>
  <c r="B1993" i="7"/>
  <c r="A1993" i="7"/>
  <c r="B1992" i="7"/>
  <c r="A1992" i="7"/>
  <c r="G1991" i="7"/>
  <c r="F1991" i="7"/>
  <c r="B1991" i="7"/>
  <c r="A1991" i="7"/>
  <c r="B1990" i="7"/>
  <c r="A1990" i="7"/>
  <c r="B1989" i="7"/>
  <c r="A1989" i="7"/>
  <c r="B1988" i="7"/>
  <c r="A1988" i="7"/>
  <c r="B1987" i="7"/>
  <c r="A1987" i="7"/>
  <c r="F1986" i="7"/>
  <c r="B1986" i="7"/>
  <c r="A1986" i="7"/>
  <c r="B1985" i="7"/>
  <c r="A1985" i="7"/>
  <c r="B1984" i="7"/>
  <c r="A1984" i="7"/>
  <c r="G1983" i="7"/>
  <c r="F1983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G1975" i="7"/>
  <c r="F1975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G1967" i="7"/>
  <c r="F1967" i="7"/>
  <c r="B1967" i="7"/>
  <c r="A1967" i="7"/>
  <c r="B1966" i="7"/>
  <c r="A1966" i="7"/>
  <c r="B1965" i="7"/>
  <c r="A1965" i="7"/>
  <c r="B1964" i="7"/>
  <c r="A1964" i="7"/>
  <c r="B1963" i="7"/>
  <c r="A1963" i="7"/>
  <c r="B1962" i="7"/>
  <c r="A1962" i="7"/>
  <c r="B1961" i="7"/>
  <c r="A1961" i="7"/>
  <c r="B1960" i="7"/>
  <c r="A1960" i="7"/>
  <c r="G1959" i="7"/>
  <c r="F1959" i="7"/>
  <c r="B1959" i="7"/>
  <c r="A1959" i="7"/>
  <c r="B1958" i="7"/>
  <c r="A1958" i="7"/>
  <c r="B1957" i="7"/>
  <c r="A1957" i="7"/>
  <c r="B1956" i="7"/>
  <c r="A1956" i="7"/>
  <c r="B1955" i="7"/>
  <c r="A1955" i="7"/>
  <c r="B1954" i="7"/>
  <c r="A1954" i="7"/>
  <c r="B1953" i="7"/>
  <c r="A1953" i="7"/>
  <c r="B1952" i="7"/>
  <c r="A1952" i="7"/>
  <c r="G1951" i="7"/>
  <c r="F1951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F1944" i="7"/>
  <c r="B1944" i="7"/>
  <c r="A1944" i="7"/>
  <c r="G1943" i="7"/>
  <c r="F1943" i="7"/>
  <c r="B1943" i="7"/>
  <c r="A1943" i="7"/>
  <c r="B1942" i="7"/>
  <c r="A1942" i="7"/>
  <c r="B1941" i="7"/>
  <c r="A1941" i="7"/>
  <c r="B1940" i="7"/>
  <c r="A1940" i="7"/>
  <c r="B1939" i="7"/>
  <c r="A1939" i="7"/>
  <c r="B1938" i="7"/>
  <c r="A1938" i="7"/>
  <c r="B1937" i="7"/>
  <c r="A1937" i="7"/>
  <c r="B1936" i="7"/>
  <c r="A1936" i="7"/>
  <c r="G1935" i="7"/>
  <c r="F1935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G1927" i="7"/>
  <c r="F1927" i="7"/>
  <c r="B1927" i="7"/>
  <c r="A1927" i="7"/>
  <c r="B1926" i="7"/>
  <c r="A1926" i="7"/>
  <c r="B1925" i="7"/>
  <c r="A1925" i="7"/>
  <c r="B1924" i="7"/>
  <c r="A1924" i="7"/>
  <c r="B1923" i="7"/>
  <c r="A1923" i="7"/>
  <c r="B1922" i="7"/>
  <c r="A1922" i="7"/>
  <c r="B1921" i="7"/>
  <c r="A1921" i="7"/>
  <c r="B1920" i="7"/>
  <c r="A1920" i="7"/>
  <c r="G1919" i="7"/>
  <c r="F1919" i="7"/>
  <c r="B1919" i="7"/>
  <c r="A1919" i="7"/>
  <c r="B1918" i="7"/>
  <c r="A1918" i="7"/>
  <c r="B1917" i="7"/>
  <c r="A1917" i="7"/>
  <c r="B1916" i="7"/>
  <c r="A1916" i="7"/>
  <c r="B1915" i="7"/>
  <c r="A1915" i="7"/>
  <c r="B1914" i="7"/>
  <c r="A1914" i="7"/>
  <c r="B1913" i="7"/>
  <c r="A1913" i="7"/>
  <c r="G1912" i="7"/>
  <c r="F1912" i="7"/>
  <c r="B1912" i="7"/>
  <c r="A1912" i="7"/>
  <c r="G1911" i="7"/>
  <c r="F1911" i="7"/>
  <c r="B1911" i="7"/>
  <c r="A1911" i="7"/>
  <c r="B1910" i="7"/>
  <c r="A1910" i="7"/>
  <c r="B1909" i="7"/>
  <c r="A1909" i="7"/>
  <c r="B1908" i="7"/>
  <c r="A1908" i="7"/>
  <c r="B1907" i="7"/>
  <c r="A1907" i="7"/>
  <c r="B1906" i="7"/>
  <c r="A1906" i="7"/>
  <c r="B1905" i="7"/>
  <c r="A1905" i="7"/>
  <c r="B1904" i="7"/>
  <c r="A1904" i="7"/>
  <c r="G1903" i="7"/>
  <c r="F1903" i="7"/>
  <c r="B1903" i="7"/>
  <c r="A1903" i="7"/>
  <c r="B1902" i="7"/>
  <c r="A1902" i="7"/>
  <c r="B1901" i="7"/>
  <c r="A1901" i="7"/>
  <c r="B1900" i="7"/>
  <c r="A1900" i="7"/>
  <c r="B1899" i="7"/>
  <c r="A1899" i="7"/>
  <c r="B1898" i="7"/>
  <c r="A1898" i="7"/>
  <c r="B1897" i="7"/>
  <c r="A1897" i="7"/>
  <c r="B1896" i="7"/>
  <c r="A1896" i="7"/>
  <c r="G1895" i="7"/>
  <c r="F1895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G1887" i="7"/>
  <c r="F1887" i="7"/>
  <c r="B1887" i="7"/>
  <c r="A1887" i="7"/>
  <c r="B1886" i="7"/>
  <c r="A1886" i="7"/>
  <c r="B1885" i="7"/>
  <c r="A1885" i="7"/>
  <c r="B1884" i="7"/>
  <c r="A1884" i="7"/>
  <c r="B1883" i="7"/>
  <c r="A1883" i="7"/>
  <c r="B1882" i="7"/>
  <c r="A1882" i="7"/>
  <c r="B1881" i="7"/>
  <c r="A1881" i="7"/>
  <c r="B1880" i="7"/>
  <c r="A1880" i="7"/>
  <c r="G1879" i="7"/>
  <c r="F1879" i="7"/>
  <c r="B1879" i="7"/>
  <c r="A1879" i="7"/>
  <c r="B1878" i="7"/>
  <c r="A1878" i="7"/>
  <c r="B1877" i="7"/>
  <c r="A1877" i="7"/>
  <c r="B1876" i="7"/>
  <c r="A1876" i="7"/>
  <c r="B1875" i="7"/>
  <c r="A1875" i="7"/>
  <c r="B1874" i="7"/>
  <c r="A1874" i="7"/>
  <c r="B1873" i="7"/>
  <c r="A1873" i="7"/>
  <c r="B1872" i="7"/>
  <c r="A1872" i="7"/>
  <c r="G1871" i="7"/>
  <c r="F1871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G1864" i="7"/>
  <c r="F1864" i="7"/>
  <c r="B1864" i="7"/>
  <c r="A1864" i="7"/>
  <c r="G1863" i="7"/>
  <c r="F1863" i="7"/>
  <c r="B1863" i="7"/>
  <c r="A1863" i="7"/>
  <c r="B1862" i="7"/>
  <c r="A1862" i="7"/>
  <c r="B1861" i="7"/>
  <c r="A1861" i="7"/>
  <c r="B1860" i="7"/>
  <c r="A1860" i="7"/>
  <c r="B1859" i="7"/>
  <c r="A1859" i="7"/>
  <c r="F1858" i="7"/>
  <c r="B1858" i="7"/>
  <c r="A1858" i="7"/>
  <c r="B1857" i="7"/>
  <c r="A1857" i="7"/>
  <c r="B1856" i="7"/>
  <c r="A1856" i="7"/>
  <c r="G1855" i="7"/>
  <c r="F1855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G1847" i="7"/>
  <c r="F1847" i="7"/>
  <c r="B1847" i="7"/>
  <c r="A1847" i="7"/>
  <c r="F1846" i="7"/>
  <c r="B1846" i="7"/>
  <c r="A1846" i="7"/>
  <c r="B1845" i="7"/>
  <c r="A1845" i="7"/>
  <c r="B1844" i="7"/>
  <c r="A1844" i="7"/>
  <c r="B1843" i="7"/>
  <c r="A1843" i="7"/>
  <c r="F1842" i="7"/>
  <c r="B1842" i="7"/>
  <c r="A1842" i="7"/>
  <c r="B1841" i="7"/>
  <c r="A1841" i="7"/>
  <c r="B1840" i="7"/>
  <c r="A1840" i="7"/>
  <c r="G1839" i="7"/>
  <c r="F1839" i="7"/>
  <c r="B1839" i="7"/>
  <c r="A1839" i="7"/>
  <c r="F1838" i="7"/>
  <c r="B1838" i="7"/>
  <c r="A1838" i="7"/>
  <c r="B1837" i="7"/>
  <c r="A1837" i="7"/>
  <c r="B1836" i="7"/>
  <c r="A1836" i="7"/>
  <c r="B1835" i="7"/>
  <c r="A1835" i="7"/>
  <c r="B1834" i="7"/>
  <c r="A1834" i="7"/>
  <c r="B1833" i="7"/>
  <c r="A1833" i="7"/>
  <c r="B1832" i="7"/>
  <c r="A1832" i="7"/>
  <c r="G1831" i="7"/>
  <c r="F1831" i="7"/>
  <c r="B1831" i="7"/>
  <c r="A1831" i="7"/>
  <c r="F1830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G1823" i="7"/>
  <c r="F1823" i="7"/>
  <c r="B1823" i="7"/>
  <c r="A1823" i="7"/>
  <c r="F1822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G1815" i="7"/>
  <c r="F1815" i="7"/>
  <c r="B1815" i="7"/>
  <c r="A1815" i="7"/>
  <c r="F1814" i="7"/>
  <c r="B1814" i="7"/>
  <c r="A1814" i="7"/>
  <c r="B1813" i="7"/>
  <c r="A1813" i="7"/>
  <c r="B1812" i="7"/>
  <c r="A1812" i="7"/>
  <c r="B1811" i="7"/>
  <c r="A1811" i="7"/>
  <c r="B1810" i="7"/>
  <c r="A1810" i="7"/>
  <c r="B1809" i="7"/>
  <c r="A1809" i="7"/>
  <c r="B1808" i="7"/>
  <c r="A1808" i="7"/>
  <c r="G1807" i="7"/>
  <c r="F1807" i="7"/>
  <c r="B1807" i="7"/>
  <c r="A1807" i="7"/>
  <c r="F1806" i="7"/>
  <c r="B1806" i="7"/>
  <c r="A1806" i="7"/>
  <c r="B1805" i="7"/>
  <c r="A1805" i="7"/>
  <c r="B1804" i="7"/>
  <c r="A1804" i="7"/>
  <c r="B1803" i="7"/>
  <c r="A1803" i="7"/>
  <c r="G1802" i="7"/>
  <c r="B1802" i="7"/>
  <c r="A1802" i="7"/>
  <c r="B1801" i="7"/>
  <c r="A1801" i="7"/>
  <c r="G1800" i="7"/>
  <c r="B1800" i="7"/>
  <c r="A1800" i="7"/>
  <c r="G1799" i="7"/>
  <c r="F1799" i="7"/>
  <c r="B1799" i="7"/>
  <c r="A1799" i="7"/>
  <c r="F1798" i="7"/>
  <c r="B1798" i="7"/>
  <c r="A1798" i="7"/>
  <c r="B1797" i="7"/>
  <c r="A1797" i="7"/>
  <c r="B1796" i="7"/>
  <c r="A1796" i="7"/>
  <c r="B1795" i="7"/>
  <c r="A1795" i="7"/>
  <c r="G1794" i="7"/>
  <c r="B1794" i="7"/>
  <c r="A1794" i="7"/>
  <c r="B1793" i="7"/>
  <c r="A1793" i="7"/>
  <c r="G1792" i="7"/>
  <c r="F1792" i="7"/>
  <c r="B1792" i="7"/>
  <c r="A1792" i="7"/>
  <c r="G1791" i="7"/>
  <c r="F1791" i="7"/>
  <c r="B1791" i="7"/>
  <c r="A1791" i="7"/>
  <c r="F1790" i="7"/>
  <c r="B1790" i="7"/>
  <c r="A1790" i="7"/>
  <c r="B1789" i="7"/>
  <c r="A1789" i="7"/>
  <c r="B1788" i="7"/>
  <c r="A1788" i="7"/>
  <c r="B1787" i="7"/>
  <c r="A1787" i="7"/>
  <c r="B1786" i="7"/>
  <c r="A1786" i="7"/>
  <c r="B1785" i="7"/>
  <c r="A1785" i="7"/>
  <c r="F1784" i="7"/>
  <c r="B1784" i="7"/>
  <c r="A1784" i="7"/>
  <c r="G1783" i="7"/>
  <c r="F1783" i="7"/>
  <c r="B1783" i="7"/>
  <c r="A1783" i="7"/>
  <c r="F1782" i="7"/>
  <c r="B1782" i="7"/>
  <c r="A1782" i="7"/>
  <c r="B1781" i="7"/>
  <c r="A1781" i="7"/>
  <c r="B1780" i="7"/>
  <c r="A1780" i="7"/>
  <c r="B1779" i="7"/>
  <c r="A1779" i="7"/>
  <c r="B1778" i="7"/>
  <c r="A1778" i="7"/>
  <c r="B1777" i="7"/>
  <c r="A1777" i="7"/>
  <c r="B1776" i="7"/>
  <c r="A1776" i="7"/>
  <c r="G1775" i="7"/>
  <c r="F1775" i="7"/>
  <c r="B1775" i="7"/>
  <c r="A1775" i="7"/>
  <c r="F1774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F1768" i="7"/>
  <c r="B1768" i="7"/>
  <c r="A1768" i="7"/>
  <c r="G1767" i="7"/>
  <c r="F1767" i="7"/>
  <c r="B1767" i="7"/>
  <c r="A1767" i="7"/>
  <c r="F1766" i="7"/>
  <c r="B1766" i="7"/>
  <c r="A1766" i="7"/>
  <c r="B1765" i="7"/>
  <c r="A1765" i="7"/>
  <c r="B1764" i="7"/>
  <c r="A1764" i="7"/>
  <c r="B1763" i="7"/>
  <c r="A1763" i="7"/>
  <c r="B1762" i="7"/>
  <c r="A1762" i="7"/>
  <c r="B1761" i="7"/>
  <c r="A1761" i="7"/>
  <c r="B1760" i="7"/>
  <c r="A1760" i="7"/>
  <c r="G1759" i="7"/>
  <c r="F1759" i="7"/>
  <c r="B1759" i="7"/>
  <c r="A1759" i="7"/>
  <c r="F1758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F1752" i="7"/>
  <c r="B1752" i="7"/>
  <c r="A1752" i="7"/>
  <c r="G1751" i="7"/>
  <c r="F1751" i="7"/>
  <c r="B1751" i="7"/>
  <c r="A1751" i="7"/>
  <c r="F1750" i="7"/>
  <c r="B1750" i="7"/>
  <c r="A1750" i="7"/>
  <c r="B1749" i="7"/>
  <c r="A1749" i="7"/>
  <c r="B1748" i="7"/>
  <c r="A1748" i="7"/>
  <c r="B1747" i="7"/>
  <c r="A1747" i="7"/>
  <c r="B1746" i="7"/>
  <c r="A1746" i="7"/>
  <c r="B1745" i="7"/>
  <c r="A1745" i="7"/>
  <c r="F1744" i="7"/>
  <c r="B1744" i="7"/>
  <c r="A1744" i="7"/>
  <c r="G1743" i="7"/>
  <c r="F1743" i="7"/>
  <c r="B1743" i="7"/>
  <c r="A1743" i="7"/>
  <c r="F1742" i="7"/>
  <c r="B1742" i="7"/>
  <c r="A1742" i="7"/>
  <c r="B1741" i="7"/>
  <c r="A1741" i="7"/>
  <c r="B1740" i="7"/>
  <c r="A1740" i="7"/>
  <c r="B1739" i="7"/>
  <c r="A1739" i="7"/>
  <c r="B1738" i="7"/>
  <c r="A1738" i="7"/>
  <c r="B1737" i="7"/>
  <c r="A1737" i="7"/>
  <c r="B1736" i="7"/>
  <c r="A1736" i="7"/>
  <c r="G1735" i="7"/>
  <c r="F1735" i="7"/>
  <c r="B1735" i="7"/>
  <c r="A1735" i="7"/>
  <c r="F1734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F1728" i="7"/>
  <c r="B1728" i="7"/>
  <c r="A1728" i="7"/>
  <c r="G1727" i="7"/>
  <c r="F1727" i="7"/>
  <c r="B1727" i="7"/>
  <c r="A1727" i="7"/>
  <c r="F1726" i="7"/>
  <c r="B1726" i="7"/>
  <c r="A1726" i="7"/>
  <c r="B1725" i="7"/>
  <c r="A1725" i="7"/>
  <c r="B1724" i="7"/>
  <c r="A1724" i="7"/>
  <c r="B1723" i="7"/>
  <c r="A1723" i="7"/>
  <c r="B1722" i="7"/>
  <c r="A1722" i="7"/>
  <c r="B1721" i="7"/>
  <c r="A1721" i="7"/>
  <c r="B1720" i="7"/>
  <c r="A1720" i="7"/>
  <c r="G1719" i="7"/>
  <c r="F1719" i="7"/>
  <c r="B1719" i="7"/>
  <c r="A1719" i="7"/>
  <c r="F1718" i="7"/>
  <c r="B1718" i="7"/>
  <c r="A1718" i="7"/>
  <c r="B1717" i="7"/>
  <c r="A1717" i="7"/>
  <c r="B1716" i="7"/>
  <c r="A1716" i="7"/>
  <c r="B1715" i="7"/>
  <c r="A1715" i="7"/>
  <c r="B1714" i="7"/>
  <c r="A1714" i="7"/>
  <c r="B1713" i="7"/>
  <c r="A1713" i="7"/>
  <c r="G1712" i="7"/>
  <c r="B1712" i="7"/>
  <c r="A1712" i="7"/>
  <c r="G1711" i="7"/>
  <c r="F1711" i="7"/>
  <c r="B1711" i="7"/>
  <c r="A1711" i="7"/>
  <c r="F1710" i="7"/>
  <c r="B1710" i="7"/>
  <c r="A1710" i="7"/>
  <c r="B1709" i="7"/>
  <c r="A1709" i="7"/>
  <c r="B1708" i="7"/>
  <c r="A1708" i="7"/>
  <c r="B1707" i="7"/>
  <c r="A1707" i="7"/>
  <c r="B1706" i="7"/>
  <c r="A1706" i="7"/>
  <c r="B1705" i="7"/>
  <c r="A1705" i="7"/>
  <c r="B1704" i="7"/>
  <c r="A1704" i="7"/>
  <c r="G1703" i="7"/>
  <c r="F1703" i="7"/>
  <c r="B1703" i="7"/>
  <c r="A1703" i="7"/>
  <c r="F1702" i="7"/>
  <c r="B1702" i="7"/>
  <c r="A1702" i="7"/>
  <c r="B1701" i="7"/>
  <c r="A1701" i="7"/>
  <c r="B1700" i="7"/>
  <c r="A1700" i="7"/>
  <c r="B1699" i="7"/>
  <c r="A1699" i="7"/>
  <c r="B1698" i="7"/>
  <c r="A1698" i="7"/>
  <c r="B1697" i="7"/>
  <c r="A1697" i="7"/>
  <c r="G1696" i="7"/>
  <c r="B1696" i="7"/>
  <c r="A1696" i="7"/>
  <c r="G1695" i="7"/>
  <c r="F1695" i="7"/>
  <c r="B1695" i="7"/>
  <c r="A1695" i="7"/>
  <c r="F1694" i="7"/>
  <c r="B1694" i="7"/>
  <c r="A1694" i="7"/>
  <c r="B1693" i="7"/>
  <c r="A1693" i="7"/>
  <c r="B1692" i="7"/>
  <c r="A1692" i="7"/>
  <c r="B1691" i="7"/>
  <c r="A1691" i="7"/>
  <c r="B1690" i="7"/>
  <c r="A1690" i="7"/>
  <c r="B1689" i="7"/>
  <c r="A1689" i="7"/>
  <c r="F1688" i="7"/>
  <c r="B1688" i="7"/>
  <c r="A1688" i="7"/>
  <c r="G1687" i="7"/>
  <c r="F1687" i="7"/>
  <c r="B1687" i="7"/>
  <c r="A1687" i="7"/>
  <c r="F1686" i="7"/>
  <c r="B1686" i="7"/>
  <c r="A1686" i="7"/>
  <c r="B1685" i="7"/>
  <c r="A1685" i="7"/>
  <c r="B1684" i="7"/>
  <c r="A1684" i="7"/>
  <c r="B1683" i="7"/>
  <c r="A1683" i="7"/>
  <c r="G1682" i="7"/>
  <c r="B1682" i="7"/>
  <c r="A1682" i="7"/>
  <c r="B1681" i="7"/>
  <c r="A1681" i="7"/>
  <c r="B1680" i="7"/>
  <c r="A1680" i="7"/>
  <c r="G1679" i="7"/>
  <c r="F1679" i="7"/>
  <c r="B1679" i="7"/>
  <c r="A1679" i="7"/>
  <c r="F1678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G1672" i="7"/>
  <c r="B1672" i="7"/>
  <c r="A1672" i="7"/>
  <c r="G1671" i="7"/>
  <c r="F1671" i="7"/>
  <c r="B1671" i="7"/>
  <c r="A1671" i="7"/>
  <c r="F1670" i="7"/>
  <c r="B1670" i="7"/>
  <c r="A1670" i="7"/>
  <c r="B1669" i="7"/>
  <c r="A1669" i="7"/>
  <c r="B1668" i="7"/>
  <c r="A1668" i="7"/>
  <c r="B1667" i="7"/>
  <c r="A1667" i="7"/>
  <c r="B1666" i="7"/>
  <c r="A1666" i="7"/>
  <c r="B1665" i="7"/>
  <c r="A1665" i="7"/>
  <c r="B1664" i="7"/>
  <c r="A1664" i="7"/>
  <c r="G1663" i="7"/>
  <c r="F1663" i="7"/>
  <c r="B1663" i="7"/>
  <c r="A1663" i="7"/>
  <c r="F1662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F1656" i="7"/>
  <c r="B1656" i="7"/>
  <c r="A1656" i="7"/>
  <c r="G1655" i="7"/>
  <c r="F1655" i="7"/>
  <c r="B1655" i="7"/>
  <c r="A1655" i="7"/>
  <c r="F1654" i="7"/>
  <c r="B1654" i="7"/>
  <c r="A1654" i="7"/>
  <c r="B1653" i="7"/>
  <c r="A1653" i="7"/>
  <c r="B1652" i="7"/>
  <c r="A1652" i="7"/>
  <c r="B1651" i="7"/>
  <c r="A1651" i="7"/>
  <c r="B1650" i="7"/>
  <c r="A1650" i="7"/>
  <c r="B1649" i="7"/>
  <c r="A1649" i="7"/>
  <c r="B1648" i="7"/>
  <c r="A1648" i="7"/>
  <c r="G1647" i="7"/>
  <c r="F1647" i="7"/>
  <c r="B1647" i="7"/>
  <c r="A1647" i="7"/>
  <c r="F1646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F1640" i="7"/>
  <c r="B1640" i="7"/>
  <c r="A1640" i="7"/>
  <c r="G1639" i="7"/>
  <c r="F1639" i="7"/>
  <c r="B1639" i="7"/>
  <c r="A1639" i="7"/>
  <c r="F1638" i="7"/>
  <c r="B1638" i="7"/>
  <c r="A1638" i="7"/>
  <c r="B1637" i="7"/>
  <c r="A1637" i="7"/>
  <c r="B1636" i="7"/>
  <c r="A1636" i="7"/>
  <c r="B1635" i="7"/>
  <c r="A1635" i="7"/>
  <c r="B1634" i="7"/>
  <c r="A1634" i="7"/>
  <c r="B1633" i="7"/>
  <c r="A1633" i="7"/>
  <c r="B1632" i="7"/>
  <c r="A1632" i="7"/>
  <c r="G1631" i="7"/>
  <c r="F1631" i="7"/>
  <c r="B1631" i="7"/>
  <c r="A1631" i="7"/>
  <c r="F1630" i="7"/>
  <c r="B1630" i="7"/>
  <c r="A1630" i="7"/>
  <c r="B1629" i="7"/>
  <c r="A1629" i="7"/>
  <c r="B1628" i="7"/>
  <c r="A1628" i="7"/>
  <c r="B1627" i="7"/>
  <c r="A1627" i="7"/>
  <c r="B1626" i="7"/>
  <c r="A1626" i="7"/>
  <c r="B1625" i="7"/>
  <c r="A1625" i="7"/>
  <c r="F1624" i="7"/>
  <c r="B1624" i="7"/>
  <c r="A1624" i="7"/>
  <c r="G1623" i="7"/>
  <c r="F1623" i="7"/>
  <c r="B1623" i="7"/>
  <c r="A1623" i="7"/>
  <c r="F1622" i="7"/>
  <c r="B1622" i="7"/>
  <c r="A1622" i="7"/>
  <c r="B1621" i="7"/>
  <c r="A1621" i="7"/>
  <c r="B1620" i="7"/>
  <c r="A1620" i="7"/>
  <c r="B1619" i="7"/>
  <c r="A1619" i="7"/>
  <c r="B1618" i="7"/>
  <c r="A1618" i="7"/>
  <c r="B1617" i="7"/>
  <c r="A1617" i="7"/>
  <c r="B1616" i="7"/>
  <c r="A1616" i="7"/>
  <c r="G1615" i="7"/>
  <c r="F1615" i="7"/>
  <c r="B1615" i="7"/>
  <c r="A1615" i="7"/>
  <c r="F1614" i="7"/>
  <c r="B1614" i="7"/>
  <c r="A1614" i="7"/>
  <c r="B1613" i="7"/>
  <c r="A1613" i="7"/>
  <c r="B1612" i="7"/>
  <c r="A1612" i="7"/>
  <c r="B1611" i="7"/>
  <c r="A1611" i="7"/>
  <c r="B1610" i="7"/>
  <c r="A1610" i="7"/>
  <c r="B1609" i="7"/>
  <c r="A1609" i="7"/>
  <c r="G1608" i="7"/>
  <c r="B1608" i="7"/>
  <c r="A1608" i="7"/>
  <c r="G1607" i="7"/>
  <c r="F1607" i="7"/>
  <c r="B1607" i="7"/>
  <c r="A1607" i="7"/>
  <c r="F1606" i="7"/>
  <c r="B1606" i="7"/>
  <c r="A1606" i="7"/>
  <c r="B1605" i="7"/>
  <c r="A1605" i="7"/>
  <c r="B1604" i="7"/>
  <c r="A1604" i="7"/>
  <c r="B1603" i="7"/>
  <c r="A1603" i="7"/>
  <c r="F1602" i="7"/>
  <c r="B1602" i="7"/>
  <c r="A1602" i="7"/>
  <c r="B1601" i="7"/>
  <c r="A1601" i="7"/>
  <c r="F1600" i="7"/>
  <c r="B1600" i="7"/>
  <c r="A1600" i="7"/>
  <c r="G1599" i="7"/>
  <c r="F1599" i="7"/>
  <c r="B1599" i="7"/>
  <c r="A1599" i="7"/>
  <c r="F1598" i="7"/>
  <c r="B1598" i="7"/>
  <c r="A1598" i="7"/>
  <c r="B1597" i="7"/>
  <c r="A1597" i="7"/>
  <c r="B1596" i="7"/>
  <c r="A1596" i="7"/>
  <c r="B1595" i="7"/>
  <c r="A1595" i="7"/>
  <c r="B1594" i="7"/>
  <c r="A1594" i="7"/>
  <c r="B1593" i="7"/>
  <c r="A1593" i="7"/>
  <c r="B1592" i="7"/>
  <c r="A1592" i="7"/>
  <c r="G1591" i="7"/>
  <c r="F1591" i="7"/>
  <c r="B1591" i="7"/>
  <c r="A1591" i="7"/>
  <c r="F1590" i="7"/>
  <c r="B1590" i="7"/>
  <c r="A1590" i="7"/>
  <c r="B1589" i="7"/>
  <c r="A1589" i="7"/>
  <c r="B1588" i="7"/>
  <c r="A1588" i="7"/>
  <c r="B1587" i="7"/>
  <c r="A1587" i="7"/>
  <c r="G1586" i="7"/>
  <c r="B1586" i="7"/>
  <c r="A1586" i="7"/>
  <c r="B1585" i="7"/>
  <c r="A1585" i="7"/>
  <c r="G1584" i="7"/>
  <c r="B1584" i="7"/>
  <c r="A1584" i="7"/>
  <c r="G1583" i="7"/>
  <c r="F1583" i="7"/>
  <c r="B1583" i="7"/>
  <c r="A1583" i="7"/>
  <c r="F1582" i="7"/>
  <c r="B1582" i="7"/>
  <c r="A1582" i="7"/>
  <c r="B1581" i="7"/>
  <c r="A1581" i="7"/>
  <c r="B1580" i="7"/>
  <c r="A1580" i="7"/>
  <c r="B1579" i="7"/>
  <c r="A1579" i="7"/>
  <c r="B1578" i="7"/>
  <c r="A1578" i="7"/>
  <c r="B1577" i="7"/>
  <c r="A1577" i="7"/>
  <c r="B1576" i="7"/>
  <c r="A1576" i="7"/>
  <c r="G1575" i="7"/>
  <c r="F1575" i="7"/>
  <c r="B1575" i="7"/>
  <c r="A1575" i="7"/>
  <c r="F1574" i="7"/>
  <c r="B1574" i="7"/>
  <c r="A1574" i="7"/>
  <c r="B1573" i="7"/>
  <c r="A1573" i="7"/>
  <c r="B1572" i="7"/>
  <c r="A1572" i="7"/>
  <c r="B1571" i="7"/>
  <c r="A1571" i="7"/>
  <c r="B1570" i="7"/>
  <c r="A1570" i="7"/>
  <c r="B1569" i="7"/>
  <c r="A1569" i="7"/>
  <c r="G1568" i="7"/>
  <c r="B1568" i="7"/>
  <c r="A1568" i="7"/>
  <c r="G1567" i="7"/>
  <c r="F1567" i="7"/>
  <c r="B1567" i="7"/>
  <c r="A1567" i="7"/>
  <c r="F1566" i="7"/>
  <c r="B1566" i="7"/>
  <c r="A1566" i="7"/>
  <c r="B1565" i="7"/>
  <c r="A1565" i="7"/>
  <c r="B1564" i="7"/>
  <c r="A1564" i="7"/>
  <c r="B1563" i="7"/>
  <c r="A1563" i="7"/>
  <c r="B1562" i="7"/>
  <c r="A1562" i="7"/>
  <c r="B1561" i="7"/>
  <c r="A1561" i="7"/>
  <c r="B1560" i="7"/>
  <c r="A1560" i="7"/>
  <c r="G1559" i="7"/>
  <c r="F1559" i="7"/>
  <c r="B1559" i="7"/>
  <c r="A1559" i="7"/>
  <c r="F1558" i="7"/>
  <c r="B1558" i="7"/>
  <c r="A1558" i="7"/>
  <c r="B1557" i="7"/>
  <c r="A1557" i="7"/>
  <c r="B1556" i="7"/>
  <c r="A1556" i="7"/>
  <c r="B1555" i="7"/>
  <c r="A1555" i="7"/>
  <c r="B1554" i="7"/>
  <c r="A1554" i="7"/>
  <c r="B1553" i="7"/>
  <c r="A1553" i="7"/>
  <c r="F1552" i="7"/>
  <c r="B1552" i="7"/>
  <c r="A1552" i="7"/>
  <c r="G1551" i="7"/>
  <c r="F1551" i="7"/>
  <c r="B1551" i="7"/>
  <c r="A1551" i="7"/>
  <c r="F1550" i="7"/>
  <c r="B1550" i="7"/>
  <c r="A1550" i="7"/>
  <c r="B1549" i="7"/>
  <c r="A1549" i="7"/>
  <c r="B1548" i="7"/>
  <c r="A1548" i="7"/>
  <c r="B1547" i="7"/>
  <c r="A1547" i="7"/>
  <c r="B1546" i="7"/>
  <c r="A1546" i="7"/>
  <c r="B1545" i="7"/>
  <c r="A1545" i="7"/>
  <c r="B1544" i="7"/>
  <c r="A1544" i="7"/>
  <c r="G1543" i="7"/>
  <c r="F1543" i="7"/>
  <c r="B1543" i="7"/>
  <c r="A1543" i="7"/>
  <c r="F1542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F1536" i="7"/>
  <c r="B1536" i="7"/>
  <c r="A1536" i="7"/>
  <c r="G1535" i="7"/>
  <c r="F1535" i="7"/>
  <c r="B1535" i="7"/>
  <c r="A1535" i="7"/>
  <c r="F1534" i="7"/>
  <c r="B1534" i="7"/>
  <c r="A1534" i="7"/>
  <c r="B1533" i="7"/>
  <c r="A1533" i="7"/>
  <c r="B1532" i="7"/>
  <c r="A1532" i="7"/>
  <c r="B1531" i="7"/>
  <c r="A1531" i="7"/>
  <c r="B1530" i="7"/>
  <c r="A1530" i="7"/>
  <c r="B1529" i="7"/>
  <c r="A1529" i="7"/>
  <c r="F1528" i="7"/>
  <c r="B1528" i="7"/>
  <c r="A1528" i="7"/>
  <c r="G1527" i="7"/>
  <c r="F1527" i="7"/>
  <c r="B1527" i="7"/>
  <c r="A1527" i="7"/>
  <c r="F1526" i="7"/>
  <c r="B1526" i="7"/>
  <c r="A1526" i="7"/>
  <c r="B1525" i="7"/>
  <c r="A1525" i="7"/>
  <c r="B1524" i="7"/>
  <c r="A1524" i="7"/>
  <c r="B1523" i="7"/>
  <c r="A1523" i="7"/>
  <c r="B1522" i="7"/>
  <c r="A1522" i="7"/>
  <c r="B1521" i="7"/>
  <c r="A1521" i="7"/>
  <c r="F1520" i="7"/>
  <c r="B1520" i="7"/>
  <c r="A1520" i="7"/>
  <c r="G1519" i="7"/>
  <c r="F1519" i="7"/>
  <c r="B1519" i="7"/>
  <c r="A1519" i="7"/>
  <c r="F1518" i="7"/>
  <c r="B1518" i="7"/>
  <c r="A1518" i="7"/>
  <c r="B1517" i="7"/>
  <c r="A1517" i="7"/>
  <c r="B1516" i="7"/>
  <c r="A1516" i="7"/>
  <c r="B1515" i="7"/>
  <c r="A1515" i="7"/>
  <c r="B1514" i="7"/>
  <c r="A1514" i="7"/>
  <c r="B1513" i="7"/>
  <c r="A1513" i="7"/>
  <c r="F1512" i="7"/>
  <c r="B1512" i="7"/>
  <c r="A1512" i="7"/>
  <c r="G1511" i="7"/>
  <c r="F1511" i="7"/>
  <c r="B1511" i="7"/>
  <c r="A1511" i="7"/>
  <c r="F1510" i="7"/>
  <c r="B1510" i="7"/>
  <c r="A1510" i="7"/>
  <c r="B1509" i="7"/>
  <c r="A1509" i="7"/>
  <c r="B1508" i="7"/>
  <c r="A1508" i="7"/>
  <c r="B1507" i="7"/>
  <c r="A1507" i="7"/>
  <c r="F1506" i="7"/>
  <c r="B1506" i="7"/>
  <c r="A1506" i="7"/>
  <c r="B1505" i="7"/>
  <c r="A1505" i="7"/>
  <c r="F1504" i="7"/>
  <c r="B1504" i="7"/>
  <c r="A1504" i="7"/>
  <c r="G1503" i="7"/>
  <c r="F1503" i="7"/>
  <c r="B1503" i="7"/>
  <c r="A1503" i="7"/>
  <c r="F1502" i="7"/>
  <c r="B1502" i="7"/>
  <c r="A1502" i="7"/>
  <c r="B1501" i="7"/>
  <c r="A1501" i="7"/>
  <c r="B1500" i="7"/>
  <c r="A1500" i="7"/>
  <c r="B1499" i="7"/>
  <c r="A1499" i="7"/>
  <c r="B1498" i="7"/>
  <c r="A1498" i="7"/>
  <c r="B1497" i="7"/>
  <c r="A1497" i="7"/>
  <c r="F1496" i="7"/>
  <c r="B1496" i="7"/>
  <c r="A1496" i="7"/>
  <c r="G1495" i="7"/>
  <c r="F1495" i="7"/>
  <c r="B1495" i="7"/>
  <c r="A1495" i="7"/>
  <c r="F1494" i="7"/>
  <c r="B1494" i="7"/>
  <c r="A1494" i="7"/>
  <c r="B1493" i="7"/>
  <c r="A1493" i="7"/>
  <c r="B1492" i="7"/>
  <c r="A1492" i="7"/>
  <c r="B1491" i="7"/>
  <c r="A1491" i="7"/>
  <c r="F1490" i="7"/>
  <c r="B1490" i="7"/>
  <c r="A1490" i="7"/>
  <c r="B1489" i="7"/>
  <c r="A1489" i="7"/>
  <c r="F1488" i="7"/>
  <c r="B1488" i="7"/>
  <c r="A1488" i="7"/>
  <c r="G1487" i="7"/>
  <c r="F1487" i="7"/>
  <c r="B1487" i="7"/>
  <c r="A1487" i="7"/>
  <c r="F1486" i="7"/>
  <c r="B1486" i="7"/>
  <c r="A1486" i="7"/>
  <c r="B1485" i="7"/>
  <c r="A1485" i="7"/>
  <c r="B1484" i="7"/>
  <c r="A1484" i="7"/>
  <c r="B1483" i="7"/>
  <c r="A1483" i="7"/>
  <c r="B1482" i="7"/>
  <c r="A1482" i="7"/>
  <c r="B1481" i="7"/>
  <c r="A1481" i="7"/>
  <c r="B1480" i="7"/>
  <c r="A1480" i="7"/>
  <c r="G1479" i="7"/>
  <c r="F1479" i="7"/>
  <c r="B1479" i="7"/>
  <c r="A1479" i="7"/>
  <c r="F1478" i="7"/>
  <c r="B1478" i="7"/>
  <c r="A1478" i="7"/>
  <c r="B1477" i="7"/>
  <c r="A1477" i="7"/>
  <c r="B1476" i="7"/>
  <c r="A1476" i="7"/>
  <c r="B1475" i="7"/>
  <c r="A1475" i="7"/>
  <c r="G1474" i="7"/>
  <c r="B1474" i="7"/>
  <c r="A1474" i="7"/>
  <c r="B1473" i="7"/>
  <c r="A1473" i="7"/>
  <c r="G1472" i="7"/>
  <c r="B1472" i="7"/>
  <c r="A1472" i="7"/>
  <c r="G1471" i="7"/>
  <c r="F1471" i="7"/>
  <c r="B1471" i="7"/>
  <c r="A1471" i="7"/>
  <c r="F1470" i="7"/>
  <c r="B1470" i="7"/>
  <c r="A1470" i="7"/>
  <c r="B1469" i="7"/>
  <c r="A1469" i="7"/>
  <c r="B1468" i="7"/>
  <c r="A1468" i="7"/>
  <c r="B1467" i="7"/>
  <c r="A1467" i="7"/>
  <c r="G1466" i="7"/>
  <c r="B1466" i="7"/>
  <c r="A1466" i="7"/>
  <c r="B1465" i="7"/>
  <c r="A1465" i="7"/>
  <c r="F1464" i="7"/>
  <c r="B1464" i="7"/>
  <c r="A1464" i="7"/>
  <c r="G1463" i="7"/>
  <c r="F1463" i="7"/>
  <c r="B1463" i="7"/>
  <c r="A1463" i="7"/>
  <c r="F1462" i="7"/>
  <c r="B1462" i="7"/>
  <c r="A1462" i="7"/>
  <c r="B1461" i="7"/>
  <c r="A1461" i="7"/>
  <c r="B1460" i="7"/>
  <c r="A1460" i="7"/>
  <c r="B1459" i="7"/>
  <c r="A1459" i="7"/>
  <c r="B1458" i="7"/>
  <c r="A1458" i="7"/>
  <c r="B1457" i="7"/>
  <c r="A1457" i="7"/>
  <c r="B1456" i="7"/>
  <c r="A1456" i="7"/>
  <c r="G1455" i="7"/>
  <c r="F1455" i="7"/>
  <c r="B1455" i="7"/>
  <c r="A1455" i="7"/>
  <c r="F1454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G1448" i="7"/>
  <c r="F1448" i="7"/>
  <c r="B1448" i="7"/>
  <c r="A1448" i="7"/>
  <c r="G1447" i="7"/>
  <c r="F1447" i="7"/>
  <c r="B1447" i="7"/>
  <c r="A1447" i="7"/>
  <c r="F1446" i="7"/>
  <c r="B1446" i="7"/>
  <c r="A1446" i="7"/>
  <c r="B1445" i="7"/>
  <c r="A1445" i="7"/>
  <c r="B1444" i="7"/>
  <c r="A1444" i="7"/>
  <c r="B1443" i="7"/>
  <c r="A1443" i="7"/>
  <c r="B1442" i="7"/>
  <c r="A1442" i="7"/>
  <c r="B1441" i="7"/>
  <c r="A1441" i="7"/>
  <c r="F1440" i="7"/>
  <c r="B1440" i="7"/>
  <c r="A1440" i="7"/>
  <c r="G1439" i="7"/>
  <c r="F1439" i="7"/>
  <c r="B1439" i="7"/>
  <c r="A1439" i="7"/>
  <c r="F1438" i="7"/>
  <c r="B1438" i="7"/>
  <c r="A1438" i="7"/>
  <c r="B1437" i="7"/>
  <c r="A1437" i="7"/>
  <c r="B1436" i="7"/>
  <c r="A1436" i="7"/>
  <c r="B1435" i="7"/>
  <c r="A1435" i="7"/>
  <c r="B1434" i="7"/>
  <c r="A1434" i="7"/>
  <c r="B1433" i="7"/>
  <c r="A1433" i="7"/>
  <c r="B1432" i="7"/>
  <c r="A1432" i="7"/>
  <c r="G1431" i="7"/>
  <c r="F1431" i="7"/>
  <c r="B1431" i="7"/>
  <c r="A1431" i="7"/>
  <c r="F1430" i="7"/>
  <c r="B1430" i="7"/>
  <c r="A1430" i="7"/>
  <c r="B1429" i="7"/>
  <c r="A1429" i="7"/>
  <c r="B1428" i="7"/>
  <c r="A1428" i="7"/>
  <c r="B1427" i="7"/>
  <c r="A1427" i="7"/>
  <c r="B1426" i="7"/>
  <c r="A1426" i="7"/>
  <c r="B1425" i="7"/>
  <c r="A1425" i="7"/>
  <c r="G1424" i="7"/>
  <c r="B1424" i="7"/>
  <c r="A1424" i="7"/>
  <c r="G1423" i="7"/>
  <c r="F1423" i="7"/>
  <c r="B1423" i="7"/>
  <c r="A1423" i="7"/>
  <c r="F1422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G1415" i="7"/>
  <c r="F1415" i="7"/>
  <c r="B1415" i="7"/>
  <c r="A1415" i="7"/>
  <c r="F1414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G1407" i="7"/>
  <c r="F1407" i="7"/>
  <c r="B1407" i="7"/>
  <c r="A1407" i="7"/>
  <c r="F1406" i="7"/>
  <c r="B1406" i="7"/>
  <c r="A1406" i="7"/>
  <c r="B1405" i="7"/>
  <c r="A1405" i="7"/>
  <c r="B1404" i="7"/>
  <c r="A1404" i="7"/>
  <c r="B1403" i="7"/>
  <c r="A1403" i="7"/>
  <c r="B1402" i="7"/>
  <c r="A1402" i="7"/>
  <c r="B1401" i="7"/>
  <c r="A1401" i="7"/>
  <c r="B1400" i="7"/>
  <c r="A1400" i="7"/>
  <c r="G1399" i="7"/>
  <c r="F1399" i="7"/>
  <c r="B1399" i="7"/>
  <c r="A1399" i="7"/>
  <c r="F1398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F1392" i="7"/>
  <c r="B1392" i="7"/>
  <c r="A1392" i="7"/>
  <c r="G1391" i="7"/>
  <c r="F1391" i="7"/>
  <c r="B1391" i="7"/>
  <c r="A1391" i="7"/>
  <c r="F1390" i="7"/>
  <c r="B1390" i="7"/>
  <c r="A1390" i="7"/>
  <c r="B1389" i="7"/>
  <c r="A1389" i="7"/>
  <c r="B1388" i="7"/>
  <c r="A1388" i="7"/>
  <c r="B1387" i="7"/>
  <c r="A1387" i="7"/>
  <c r="B1386" i="7"/>
  <c r="A1386" i="7"/>
  <c r="B1385" i="7"/>
  <c r="A1385" i="7"/>
  <c r="F1384" i="7"/>
  <c r="B1384" i="7"/>
  <c r="A1384" i="7"/>
  <c r="G1383" i="7"/>
  <c r="F1383" i="7"/>
  <c r="B1383" i="7"/>
  <c r="A1383" i="7"/>
  <c r="F1382" i="7"/>
  <c r="B1382" i="7"/>
  <c r="A1382" i="7"/>
  <c r="B1381" i="7"/>
  <c r="A1381" i="7"/>
  <c r="B1380" i="7"/>
  <c r="A1380" i="7"/>
  <c r="B1379" i="7"/>
  <c r="A1379" i="7"/>
  <c r="B1378" i="7"/>
  <c r="A1378" i="7"/>
  <c r="B1377" i="7"/>
  <c r="A1377" i="7"/>
  <c r="B1376" i="7"/>
  <c r="A1376" i="7"/>
  <c r="G1375" i="7"/>
  <c r="F1375" i="7"/>
  <c r="B1375" i="7"/>
  <c r="A1375" i="7"/>
  <c r="F1374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F1368" i="7"/>
  <c r="B1368" i="7"/>
  <c r="A1368" i="7"/>
  <c r="G1367" i="7"/>
  <c r="F1367" i="7"/>
  <c r="B1367" i="7"/>
  <c r="A1367" i="7"/>
  <c r="F1366" i="7"/>
  <c r="B1366" i="7"/>
  <c r="A1366" i="7"/>
  <c r="B1365" i="7"/>
  <c r="A1365" i="7"/>
  <c r="B1364" i="7"/>
  <c r="A1364" i="7"/>
  <c r="B1363" i="7"/>
  <c r="A1363" i="7"/>
  <c r="B1362" i="7"/>
  <c r="A1362" i="7"/>
  <c r="B1361" i="7"/>
  <c r="A1361" i="7"/>
  <c r="B1360" i="7"/>
  <c r="A1360" i="7"/>
  <c r="G1359" i="7"/>
  <c r="F1359" i="7"/>
  <c r="B1359" i="7"/>
  <c r="A1359" i="7"/>
  <c r="F1358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G1351" i="7"/>
  <c r="F1351" i="7"/>
  <c r="B1351" i="7"/>
  <c r="A1351" i="7"/>
  <c r="F1350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G1344" i="7"/>
  <c r="B1344" i="7"/>
  <c r="A1344" i="7"/>
  <c r="G1343" i="7"/>
  <c r="F1343" i="7"/>
  <c r="B1343" i="7"/>
  <c r="A1343" i="7"/>
  <c r="F1342" i="7"/>
  <c r="B1342" i="7"/>
  <c r="A1342" i="7"/>
  <c r="B1341" i="7"/>
  <c r="A1341" i="7"/>
  <c r="B1340" i="7"/>
  <c r="A1340" i="7"/>
  <c r="B1339" i="7"/>
  <c r="A1339" i="7"/>
  <c r="B1338" i="7"/>
  <c r="A1338" i="7"/>
  <c r="B1337" i="7"/>
  <c r="A1337" i="7"/>
  <c r="B1336" i="7"/>
  <c r="A1336" i="7"/>
  <c r="G1335" i="7"/>
  <c r="F1335" i="7"/>
  <c r="B1335" i="7"/>
  <c r="A1335" i="7"/>
  <c r="F1334" i="7"/>
  <c r="B1334" i="7"/>
  <c r="A1334" i="7"/>
  <c r="B1333" i="7"/>
  <c r="A1333" i="7"/>
  <c r="B1332" i="7"/>
  <c r="A1332" i="7"/>
  <c r="B1331" i="7"/>
  <c r="A1331" i="7"/>
  <c r="B1330" i="7"/>
  <c r="A1330" i="7"/>
  <c r="B1329" i="7"/>
  <c r="A1329" i="7"/>
  <c r="G1328" i="7"/>
  <c r="B1328" i="7"/>
  <c r="A1328" i="7"/>
  <c r="G1327" i="7"/>
  <c r="F1327" i="7"/>
  <c r="B1327" i="7"/>
  <c r="A1327" i="7"/>
  <c r="G1326" i="7"/>
  <c r="F1326" i="7"/>
  <c r="B1326" i="7"/>
  <c r="A1326" i="7"/>
  <c r="B1325" i="7"/>
  <c r="A1325" i="7"/>
  <c r="B1324" i="7"/>
  <c r="A1324" i="7"/>
  <c r="B1323" i="7"/>
  <c r="A1323" i="7"/>
  <c r="B1322" i="7"/>
  <c r="A1322" i="7"/>
  <c r="B1321" i="7"/>
  <c r="A1321" i="7"/>
  <c r="F1320" i="7"/>
  <c r="B1320" i="7"/>
  <c r="A1320" i="7"/>
  <c r="G1319" i="7"/>
  <c r="F1319" i="7"/>
  <c r="B1319" i="7"/>
  <c r="A1319" i="7"/>
  <c r="G1318" i="7"/>
  <c r="F1318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G1312" i="7"/>
  <c r="B1312" i="7"/>
  <c r="A1312" i="7"/>
  <c r="G1311" i="7"/>
  <c r="F1311" i="7"/>
  <c r="B1311" i="7"/>
  <c r="A1311" i="7"/>
  <c r="G1310" i="7"/>
  <c r="F1310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G1304" i="7"/>
  <c r="B1304" i="7"/>
  <c r="A1304" i="7"/>
  <c r="G1303" i="7"/>
  <c r="F1303" i="7"/>
  <c r="B1303" i="7"/>
  <c r="A1303" i="7"/>
  <c r="G1302" i="7"/>
  <c r="F1302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G1296" i="7"/>
  <c r="B1296" i="7"/>
  <c r="A1296" i="7"/>
  <c r="G1295" i="7"/>
  <c r="F1295" i="7"/>
  <c r="B1295" i="7"/>
  <c r="A1295" i="7"/>
  <c r="G1294" i="7"/>
  <c r="F1294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G1288" i="7"/>
  <c r="B1288" i="7"/>
  <c r="A1288" i="7"/>
  <c r="G1287" i="7"/>
  <c r="F1287" i="7"/>
  <c r="B1287" i="7"/>
  <c r="A1287" i="7"/>
  <c r="G1286" i="7"/>
  <c r="F1286" i="7"/>
  <c r="B1286" i="7"/>
  <c r="A1286" i="7"/>
  <c r="B1285" i="7"/>
  <c r="A1285" i="7"/>
  <c r="B1284" i="7"/>
  <c r="A1284" i="7"/>
  <c r="B1283" i="7"/>
  <c r="A1283" i="7"/>
  <c r="G1282" i="7"/>
  <c r="B1282" i="7"/>
  <c r="A1282" i="7"/>
  <c r="B1281" i="7"/>
  <c r="A1281" i="7"/>
  <c r="G1280" i="7"/>
  <c r="B1280" i="7"/>
  <c r="A1280" i="7"/>
  <c r="G1279" i="7"/>
  <c r="F1279" i="7"/>
  <c r="B1279" i="7"/>
  <c r="A1279" i="7"/>
  <c r="G1278" i="7"/>
  <c r="F1278" i="7"/>
  <c r="B1278" i="7"/>
  <c r="A1278" i="7"/>
  <c r="B1277" i="7"/>
  <c r="A1277" i="7"/>
  <c r="B1276" i="7"/>
  <c r="A1276" i="7"/>
  <c r="B1275" i="7"/>
  <c r="A1275" i="7"/>
  <c r="F1274" i="7"/>
  <c r="B1274" i="7"/>
  <c r="A1274" i="7"/>
  <c r="B1273" i="7"/>
  <c r="A1273" i="7"/>
  <c r="G1272" i="7"/>
  <c r="B1272" i="7"/>
  <c r="A1272" i="7"/>
  <c r="G1271" i="7"/>
  <c r="F1271" i="7"/>
  <c r="B1271" i="7"/>
  <c r="A1271" i="7"/>
  <c r="G1270" i="7"/>
  <c r="F1270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G1263" i="7"/>
  <c r="F1263" i="7"/>
  <c r="B1263" i="7"/>
  <c r="A1263" i="7"/>
  <c r="G1262" i="7"/>
  <c r="F1262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G1255" i="7"/>
  <c r="F1255" i="7"/>
  <c r="B1255" i="7"/>
  <c r="A1255" i="7"/>
  <c r="G1254" i="7"/>
  <c r="F1254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G1247" i="7"/>
  <c r="F1247" i="7"/>
  <c r="B1247" i="7"/>
  <c r="A1247" i="7"/>
  <c r="G1246" i="7"/>
  <c r="F1246" i="7"/>
  <c r="B1246" i="7"/>
  <c r="A1246" i="7"/>
  <c r="B1245" i="7"/>
  <c r="A1245" i="7"/>
  <c r="B1244" i="7"/>
  <c r="A1244" i="7"/>
  <c r="B1243" i="7"/>
  <c r="A1243" i="7"/>
  <c r="B1242" i="7"/>
  <c r="A1242" i="7"/>
  <c r="B1241" i="7"/>
  <c r="A1241" i="7"/>
  <c r="F1240" i="7"/>
  <c r="B1240" i="7"/>
  <c r="A1240" i="7"/>
  <c r="G1239" i="7"/>
  <c r="F1239" i="7"/>
  <c r="B1239" i="7"/>
  <c r="A1239" i="7"/>
  <c r="G1238" i="7"/>
  <c r="F1238" i="7"/>
  <c r="B1238" i="7"/>
  <c r="A1238" i="7"/>
  <c r="B1237" i="7"/>
  <c r="A1237" i="7"/>
  <c r="B1236" i="7"/>
  <c r="A1236" i="7"/>
  <c r="B1235" i="7"/>
  <c r="A1235" i="7"/>
  <c r="B1234" i="7"/>
  <c r="A1234" i="7"/>
  <c r="B1233" i="7"/>
  <c r="A1233" i="7"/>
  <c r="F1232" i="7"/>
  <c r="B1232" i="7"/>
  <c r="A1232" i="7"/>
  <c r="G1231" i="7"/>
  <c r="F1231" i="7"/>
  <c r="B1231" i="7"/>
  <c r="A1231" i="7"/>
  <c r="G1230" i="7"/>
  <c r="F1230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F1224" i="7"/>
  <c r="B1224" i="7"/>
  <c r="A1224" i="7"/>
  <c r="G1223" i="7"/>
  <c r="F1223" i="7"/>
  <c r="B1223" i="7"/>
  <c r="A1223" i="7"/>
  <c r="G1222" i="7"/>
  <c r="F1222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G1215" i="7"/>
  <c r="F1215" i="7"/>
  <c r="B1215" i="7"/>
  <c r="A1215" i="7"/>
  <c r="G1214" i="7"/>
  <c r="F1214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F1208" i="7"/>
  <c r="B1208" i="7"/>
  <c r="A1208" i="7"/>
  <c r="G1207" i="7"/>
  <c r="F1207" i="7"/>
  <c r="B1207" i="7"/>
  <c r="A1207" i="7"/>
  <c r="G1206" i="7"/>
  <c r="F1206" i="7"/>
  <c r="B1206" i="7"/>
  <c r="A1206" i="7"/>
  <c r="B1205" i="7"/>
  <c r="A1205" i="7"/>
  <c r="B1204" i="7"/>
  <c r="A1204" i="7"/>
  <c r="B1203" i="7"/>
  <c r="A1203" i="7"/>
  <c r="G1202" i="7"/>
  <c r="B1202" i="7"/>
  <c r="A1202" i="7"/>
  <c r="B1201" i="7"/>
  <c r="A1201" i="7"/>
  <c r="G1200" i="7"/>
  <c r="F1200" i="7"/>
  <c r="B1200" i="7"/>
  <c r="A1200" i="7"/>
  <c r="G1199" i="7"/>
  <c r="F1199" i="7"/>
  <c r="B1199" i="7"/>
  <c r="A1199" i="7"/>
  <c r="G1198" i="7"/>
  <c r="F1198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G1192" i="7"/>
  <c r="B1192" i="7"/>
  <c r="A1192" i="7"/>
  <c r="G1191" i="7"/>
  <c r="F1191" i="7"/>
  <c r="B1191" i="7"/>
  <c r="A1191" i="7"/>
  <c r="G1190" i="7"/>
  <c r="F1190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G1183" i="7"/>
  <c r="F1183" i="7"/>
  <c r="B1183" i="7"/>
  <c r="A1183" i="7"/>
  <c r="G1182" i="7"/>
  <c r="F1182" i="7"/>
  <c r="B1182" i="7"/>
  <c r="A1182" i="7"/>
  <c r="B1181" i="7"/>
  <c r="A1181" i="7"/>
  <c r="B1180" i="7"/>
  <c r="A1180" i="7"/>
  <c r="B1179" i="7"/>
  <c r="A1179" i="7"/>
  <c r="F1178" i="7"/>
  <c r="B1178" i="7"/>
  <c r="A1178" i="7"/>
  <c r="B1177" i="7"/>
  <c r="A1177" i="7"/>
  <c r="B1176" i="7"/>
  <c r="A1176" i="7"/>
  <c r="G1175" i="7"/>
  <c r="F1175" i="7"/>
  <c r="B1175" i="7"/>
  <c r="A1175" i="7"/>
  <c r="G1174" i="7"/>
  <c r="F1174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G1167" i="7"/>
  <c r="F1167" i="7"/>
  <c r="B1167" i="7"/>
  <c r="A1167" i="7"/>
  <c r="G1166" i="7"/>
  <c r="F1166" i="7"/>
  <c r="B1166" i="7"/>
  <c r="A1166" i="7"/>
  <c r="B1165" i="7"/>
  <c r="A1165" i="7"/>
  <c r="B1164" i="7"/>
  <c r="A1164" i="7"/>
  <c r="B1163" i="7"/>
  <c r="A1163" i="7"/>
  <c r="B1162" i="7"/>
  <c r="A1162" i="7"/>
  <c r="B1161" i="7"/>
  <c r="A1161" i="7"/>
  <c r="B1160" i="7"/>
  <c r="A1160" i="7"/>
  <c r="G1159" i="7"/>
  <c r="F1159" i="7"/>
  <c r="B1159" i="7"/>
  <c r="A1159" i="7"/>
  <c r="G1158" i="7"/>
  <c r="F1158" i="7"/>
  <c r="B1158" i="7"/>
  <c r="A1158" i="7"/>
  <c r="B1157" i="7"/>
  <c r="A1157" i="7"/>
  <c r="B1156" i="7"/>
  <c r="A1156" i="7"/>
  <c r="B1155" i="7"/>
  <c r="A1155" i="7"/>
  <c r="G1154" i="7"/>
  <c r="B1154" i="7"/>
  <c r="A1154" i="7"/>
  <c r="B1153" i="7"/>
  <c r="A1153" i="7"/>
  <c r="G1152" i="7"/>
  <c r="F1152" i="7"/>
  <c r="B1152" i="7"/>
  <c r="A1152" i="7"/>
  <c r="G1151" i="7"/>
  <c r="F1151" i="7"/>
  <c r="B1151" i="7"/>
  <c r="A1151" i="7"/>
  <c r="G1150" i="7"/>
  <c r="F1150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G1144" i="7"/>
  <c r="B1144" i="7"/>
  <c r="A1144" i="7"/>
  <c r="G1143" i="7"/>
  <c r="F1143" i="7"/>
  <c r="B1143" i="7"/>
  <c r="A1143" i="7"/>
  <c r="G1142" i="7"/>
  <c r="F1142" i="7"/>
  <c r="B1142" i="7"/>
  <c r="A1142" i="7"/>
  <c r="B1141" i="7"/>
  <c r="A1141" i="7"/>
  <c r="B1140" i="7"/>
  <c r="A1140" i="7"/>
  <c r="B1139" i="7"/>
  <c r="A1139" i="7"/>
  <c r="B1138" i="7"/>
  <c r="A1138" i="7"/>
  <c r="B1137" i="7"/>
  <c r="A1137" i="7"/>
  <c r="B1136" i="7"/>
  <c r="A1136" i="7"/>
  <c r="G1135" i="7"/>
  <c r="F1135" i="7"/>
  <c r="B1135" i="7"/>
  <c r="A1135" i="7"/>
  <c r="G1134" i="7"/>
  <c r="F1134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G1127" i="7"/>
  <c r="F1127" i="7"/>
  <c r="B1127" i="7"/>
  <c r="A1127" i="7"/>
  <c r="G1126" i="7"/>
  <c r="F1126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B1120" i="7"/>
  <c r="A1120" i="7"/>
  <c r="G1119" i="7"/>
  <c r="F1119" i="7"/>
  <c r="B1119" i="7"/>
  <c r="A1119" i="7"/>
  <c r="G1118" i="7"/>
  <c r="F1118" i="7"/>
  <c r="B1118" i="7"/>
  <c r="A1118" i="7"/>
  <c r="B1117" i="7"/>
  <c r="A1117" i="7"/>
  <c r="B1116" i="7"/>
  <c r="A1116" i="7"/>
  <c r="B1115" i="7"/>
  <c r="A1115" i="7"/>
  <c r="B1114" i="7"/>
  <c r="A1114" i="7"/>
  <c r="B1113" i="7"/>
  <c r="A1113" i="7"/>
  <c r="B1112" i="7"/>
  <c r="A1112" i="7"/>
  <c r="G1111" i="7"/>
  <c r="F1111" i="7"/>
  <c r="B1111" i="7"/>
  <c r="A1111" i="7"/>
  <c r="G1110" i="7"/>
  <c r="F1110" i="7"/>
  <c r="B1110" i="7"/>
  <c r="A1110" i="7"/>
  <c r="B1109" i="7"/>
  <c r="A1109" i="7"/>
  <c r="B1108" i="7"/>
  <c r="A1108" i="7"/>
  <c r="B1107" i="7"/>
  <c r="A1107" i="7"/>
  <c r="B1106" i="7"/>
  <c r="A1106" i="7"/>
  <c r="B1105" i="7"/>
  <c r="A1105" i="7"/>
  <c r="B1104" i="7"/>
  <c r="A1104" i="7"/>
  <c r="G1103" i="7"/>
  <c r="F1103" i="7"/>
  <c r="B1103" i="7"/>
  <c r="A1103" i="7"/>
  <c r="G1102" i="7"/>
  <c r="F1102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G1095" i="7"/>
  <c r="F1095" i="7"/>
  <c r="B1095" i="7"/>
  <c r="A1095" i="7"/>
  <c r="G1094" i="7"/>
  <c r="F1094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G1088" i="7"/>
  <c r="F1088" i="7"/>
  <c r="B1088" i="7"/>
  <c r="A1088" i="7"/>
  <c r="G1087" i="7"/>
  <c r="F1087" i="7"/>
  <c r="B1087" i="7"/>
  <c r="A1087" i="7"/>
  <c r="G1086" i="7"/>
  <c r="F1086" i="7"/>
  <c r="B1086" i="7"/>
  <c r="A1086" i="7"/>
  <c r="B1085" i="7"/>
  <c r="A1085" i="7"/>
  <c r="B1084" i="7"/>
  <c r="A1084" i="7"/>
  <c r="B1083" i="7"/>
  <c r="A1083" i="7"/>
  <c r="B1082" i="7"/>
  <c r="A1082" i="7"/>
  <c r="B1081" i="7"/>
  <c r="A1081" i="7"/>
  <c r="G1080" i="7"/>
  <c r="B1080" i="7"/>
  <c r="A1080" i="7"/>
  <c r="G1079" i="7"/>
  <c r="F1079" i="7"/>
  <c r="B1079" i="7"/>
  <c r="A1079" i="7"/>
  <c r="G1078" i="7"/>
  <c r="F1078" i="7"/>
  <c r="B1078" i="7"/>
  <c r="A1078" i="7"/>
  <c r="B1077" i="7"/>
  <c r="A1077" i="7"/>
  <c r="B1076" i="7"/>
  <c r="A1076" i="7"/>
  <c r="B1075" i="7"/>
  <c r="A1075" i="7"/>
  <c r="F1074" i="7"/>
  <c r="B1074" i="7"/>
  <c r="A1074" i="7"/>
  <c r="B1073" i="7"/>
  <c r="A1073" i="7"/>
  <c r="B1072" i="7"/>
  <c r="A1072" i="7"/>
  <c r="G1071" i="7"/>
  <c r="F1071" i="7"/>
  <c r="B1071" i="7"/>
  <c r="A1071" i="7"/>
  <c r="G1070" i="7"/>
  <c r="F1070" i="7"/>
  <c r="B1070" i="7"/>
  <c r="A1070" i="7"/>
  <c r="B1069" i="7"/>
  <c r="A1069" i="7"/>
  <c r="B1068" i="7"/>
  <c r="A1068" i="7"/>
  <c r="B1067" i="7"/>
  <c r="A1067" i="7"/>
  <c r="F1066" i="7"/>
  <c r="B1066" i="7"/>
  <c r="A1066" i="7"/>
  <c r="B1065" i="7"/>
  <c r="A1065" i="7"/>
  <c r="F1064" i="7"/>
  <c r="B1064" i="7"/>
  <c r="A1064" i="7"/>
  <c r="G1063" i="7"/>
  <c r="F1063" i="7"/>
  <c r="B1063" i="7"/>
  <c r="A1063" i="7"/>
  <c r="G1062" i="7"/>
  <c r="F1062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G1055" i="7"/>
  <c r="F1055" i="7"/>
  <c r="B1055" i="7"/>
  <c r="A1055" i="7"/>
  <c r="G1054" i="7"/>
  <c r="F1054" i="7"/>
  <c r="B1054" i="7"/>
  <c r="A1054" i="7"/>
  <c r="B1053" i="7"/>
  <c r="A1053" i="7"/>
  <c r="B1052" i="7"/>
  <c r="A1052" i="7"/>
  <c r="B1051" i="7"/>
  <c r="A1051" i="7"/>
  <c r="B1050" i="7"/>
  <c r="A1050" i="7"/>
  <c r="B1049" i="7"/>
  <c r="A1049" i="7"/>
  <c r="B1048" i="7"/>
  <c r="A1048" i="7"/>
  <c r="G1047" i="7"/>
  <c r="F1047" i="7"/>
  <c r="B1047" i="7"/>
  <c r="A1047" i="7"/>
  <c r="G1046" i="7"/>
  <c r="F1046" i="7"/>
  <c r="B1046" i="7"/>
  <c r="A1046" i="7"/>
  <c r="B1045" i="7"/>
  <c r="A1045" i="7"/>
  <c r="B1044" i="7"/>
  <c r="A1044" i="7"/>
  <c r="B1043" i="7"/>
  <c r="A1043" i="7"/>
  <c r="B1042" i="7"/>
  <c r="A1042" i="7"/>
  <c r="B1041" i="7"/>
  <c r="A1041" i="7"/>
  <c r="B1040" i="7"/>
  <c r="A1040" i="7"/>
  <c r="G1039" i="7"/>
  <c r="F1039" i="7"/>
  <c r="B1039" i="7"/>
  <c r="A1039" i="7"/>
  <c r="G1038" i="7"/>
  <c r="F1038" i="7"/>
  <c r="B1038" i="7"/>
  <c r="A1038" i="7"/>
  <c r="B1037" i="7"/>
  <c r="A1037" i="7"/>
  <c r="B1036" i="7"/>
  <c r="A1036" i="7"/>
  <c r="B1035" i="7"/>
  <c r="A1035" i="7"/>
  <c r="B1034" i="7"/>
  <c r="A1034" i="7"/>
  <c r="B1033" i="7"/>
  <c r="A1033" i="7"/>
  <c r="B1032" i="7"/>
  <c r="A1032" i="7"/>
  <c r="G1031" i="7"/>
  <c r="F1031" i="7"/>
  <c r="B1031" i="7"/>
  <c r="A1031" i="7"/>
  <c r="G1030" i="7"/>
  <c r="F1030" i="7"/>
  <c r="B1030" i="7"/>
  <c r="A1030" i="7"/>
  <c r="B1029" i="7"/>
  <c r="A1029" i="7"/>
  <c r="B1028" i="7"/>
  <c r="A1028" i="7"/>
  <c r="B1027" i="7"/>
  <c r="A1027" i="7"/>
  <c r="G1026" i="7"/>
  <c r="B1026" i="7"/>
  <c r="A1026" i="7"/>
  <c r="B1025" i="7"/>
  <c r="A1025" i="7"/>
  <c r="B1024" i="7"/>
  <c r="A1024" i="7"/>
  <c r="G1023" i="7"/>
  <c r="F1023" i="7"/>
  <c r="B1023" i="7"/>
  <c r="A1023" i="7"/>
  <c r="G1022" i="7"/>
  <c r="F1022" i="7"/>
  <c r="B1022" i="7"/>
  <c r="A1022" i="7"/>
  <c r="B1021" i="7"/>
  <c r="A1021" i="7"/>
  <c r="B1020" i="7"/>
  <c r="A1020" i="7"/>
  <c r="B1019" i="7"/>
  <c r="A1019" i="7"/>
  <c r="B1018" i="7"/>
  <c r="A1018" i="7"/>
  <c r="B1017" i="7"/>
  <c r="A1017" i="7"/>
  <c r="B1016" i="7"/>
  <c r="A1016" i="7"/>
  <c r="G1015" i="7"/>
  <c r="F1015" i="7"/>
  <c r="B1015" i="7"/>
  <c r="A1015" i="7"/>
  <c r="G1014" i="7"/>
  <c r="F1014" i="7"/>
  <c r="B1014" i="7"/>
  <c r="A1014" i="7"/>
  <c r="B1013" i="7"/>
  <c r="A1013" i="7"/>
  <c r="B1012" i="7"/>
  <c r="A1012" i="7"/>
  <c r="B1011" i="7"/>
  <c r="A1011" i="7"/>
  <c r="B1010" i="7"/>
  <c r="A1010" i="7"/>
  <c r="G1009" i="7"/>
  <c r="B1009" i="7"/>
  <c r="A1009" i="7"/>
  <c r="B1008" i="7"/>
  <c r="A1008" i="7"/>
  <c r="G1007" i="7"/>
  <c r="F1007" i="7"/>
  <c r="B1007" i="7"/>
  <c r="A1007" i="7"/>
  <c r="G1006" i="7"/>
  <c r="F1006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F1000" i="7"/>
  <c r="B1000" i="7"/>
  <c r="A1000" i="7"/>
  <c r="G999" i="7"/>
  <c r="F999" i="7"/>
  <c r="B999" i="7"/>
  <c r="A999" i="7"/>
  <c r="G998" i="7"/>
  <c r="F998" i="7"/>
  <c r="B998" i="7"/>
  <c r="A998" i="7"/>
  <c r="B997" i="7"/>
  <c r="A997" i="7"/>
  <c r="B996" i="7"/>
  <c r="A996" i="7"/>
  <c r="B995" i="7"/>
  <c r="A995" i="7"/>
  <c r="B994" i="7"/>
  <c r="A994" i="7"/>
  <c r="B993" i="7"/>
  <c r="A993" i="7"/>
  <c r="B992" i="7"/>
  <c r="A992" i="7"/>
  <c r="G991" i="7"/>
  <c r="F991" i="7"/>
  <c r="B991" i="7"/>
  <c r="A991" i="7"/>
  <c r="G990" i="7"/>
  <c r="F990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F984" i="7"/>
  <c r="B984" i="7"/>
  <c r="A984" i="7"/>
  <c r="G983" i="7"/>
  <c r="F983" i="7"/>
  <c r="B983" i="7"/>
  <c r="A983" i="7"/>
  <c r="G982" i="7"/>
  <c r="F982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F976" i="7"/>
  <c r="B976" i="7"/>
  <c r="A976" i="7"/>
  <c r="G975" i="7"/>
  <c r="F975" i="7"/>
  <c r="B975" i="7"/>
  <c r="A975" i="7"/>
  <c r="G974" i="7"/>
  <c r="F974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G967" i="7"/>
  <c r="F967" i="7"/>
  <c r="B967" i="7"/>
  <c r="A967" i="7"/>
  <c r="G966" i="7"/>
  <c r="F966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G960" i="7"/>
  <c r="B960" i="7"/>
  <c r="A960" i="7"/>
  <c r="G959" i="7"/>
  <c r="F959" i="7"/>
  <c r="B959" i="7"/>
  <c r="A959" i="7"/>
  <c r="G958" i="7"/>
  <c r="F958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F952" i="7"/>
  <c r="B952" i="7"/>
  <c r="A952" i="7"/>
  <c r="G951" i="7"/>
  <c r="F951" i="7"/>
  <c r="B951" i="7"/>
  <c r="A951" i="7"/>
  <c r="G950" i="7"/>
  <c r="F950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G944" i="7"/>
  <c r="F944" i="7"/>
  <c r="B944" i="7"/>
  <c r="A944" i="7"/>
  <c r="G943" i="7"/>
  <c r="F943" i="7"/>
  <c r="B943" i="7"/>
  <c r="A943" i="7"/>
  <c r="G942" i="7"/>
  <c r="F942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G935" i="7"/>
  <c r="F935" i="7"/>
  <c r="B935" i="7"/>
  <c r="A935" i="7"/>
  <c r="G934" i="7"/>
  <c r="F934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G927" i="7"/>
  <c r="F927" i="7"/>
  <c r="B927" i="7"/>
  <c r="A927" i="7"/>
  <c r="G926" i="7"/>
  <c r="F926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G919" i="7"/>
  <c r="F919" i="7"/>
  <c r="B919" i="7"/>
  <c r="A919" i="7"/>
  <c r="G918" i="7"/>
  <c r="F918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F912" i="7"/>
  <c r="B912" i="7"/>
  <c r="A912" i="7"/>
  <c r="G911" i="7"/>
  <c r="F911" i="7"/>
  <c r="B911" i="7"/>
  <c r="A911" i="7"/>
  <c r="G910" i="7"/>
  <c r="F910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G904" i="7"/>
  <c r="F904" i="7"/>
  <c r="B904" i="7"/>
  <c r="A904" i="7"/>
  <c r="G903" i="7"/>
  <c r="F903" i="7"/>
  <c r="B903" i="7"/>
  <c r="A903" i="7"/>
  <c r="G902" i="7"/>
  <c r="F902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G896" i="7"/>
  <c r="B896" i="7"/>
  <c r="A896" i="7"/>
  <c r="G895" i="7"/>
  <c r="F895" i="7"/>
  <c r="B895" i="7"/>
  <c r="A895" i="7"/>
  <c r="G894" i="7"/>
  <c r="F894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F888" i="7"/>
  <c r="B888" i="7"/>
  <c r="A888" i="7"/>
  <c r="G887" i="7"/>
  <c r="F887" i="7"/>
  <c r="B887" i="7"/>
  <c r="A887" i="7"/>
  <c r="G886" i="7"/>
  <c r="F886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F880" i="7"/>
  <c r="B880" i="7"/>
  <c r="A880" i="7"/>
  <c r="G879" i="7"/>
  <c r="F879" i="7"/>
  <c r="B879" i="7"/>
  <c r="A879" i="7"/>
  <c r="G878" i="7"/>
  <c r="F878" i="7"/>
  <c r="B878" i="7"/>
  <c r="A878" i="7"/>
  <c r="B877" i="7"/>
  <c r="A877" i="7"/>
  <c r="B876" i="7"/>
  <c r="A876" i="7"/>
  <c r="B875" i="7"/>
  <c r="A875" i="7"/>
  <c r="G874" i="7"/>
  <c r="B874" i="7"/>
  <c r="A874" i="7"/>
  <c r="B873" i="7"/>
  <c r="A873" i="7"/>
  <c r="F872" i="7"/>
  <c r="B872" i="7"/>
  <c r="A872" i="7"/>
  <c r="G871" i="7"/>
  <c r="F871" i="7"/>
  <c r="B871" i="7"/>
  <c r="A871" i="7"/>
  <c r="G870" i="7"/>
  <c r="F870" i="7"/>
  <c r="B870" i="7"/>
  <c r="A870" i="7"/>
  <c r="B869" i="7"/>
  <c r="A869" i="7"/>
  <c r="B868" i="7"/>
  <c r="A868" i="7"/>
  <c r="B867" i="7"/>
  <c r="A867" i="7"/>
  <c r="F866" i="7"/>
  <c r="B866" i="7"/>
  <c r="A866" i="7"/>
  <c r="B865" i="7"/>
  <c r="A865" i="7"/>
  <c r="G864" i="7"/>
  <c r="F864" i="7"/>
  <c r="B864" i="7"/>
  <c r="A864" i="7"/>
  <c r="G863" i="7"/>
  <c r="F863" i="7"/>
  <c r="B863" i="7"/>
  <c r="A863" i="7"/>
  <c r="G862" i="7"/>
  <c r="F862" i="7"/>
  <c r="B862" i="7"/>
  <c r="A862" i="7"/>
  <c r="B861" i="7"/>
  <c r="A861" i="7"/>
  <c r="B860" i="7"/>
  <c r="A860" i="7"/>
  <c r="B859" i="7"/>
  <c r="A859" i="7"/>
  <c r="F858" i="7"/>
  <c r="B858" i="7"/>
  <c r="A858" i="7"/>
  <c r="B857" i="7"/>
  <c r="A857" i="7"/>
  <c r="G856" i="7"/>
  <c r="B856" i="7"/>
  <c r="A856" i="7"/>
  <c r="G855" i="7"/>
  <c r="F855" i="7"/>
  <c r="B855" i="7"/>
  <c r="A855" i="7"/>
  <c r="G854" i="7"/>
  <c r="F854" i="7"/>
  <c r="B854" i="7"/>
  <c r="A854" i="7"/>
  <c r="B853" i="7"/>
  <c r="A853" i="7"/>
  <c r="B852" i="7"/>
  <c r="A852" i="7"/>
  <c r="B851" i="7"/>
  <c r="A851" i="7"/>
  <c r="G850" i="7"/>
  <c r="B850" i="7"/>
  <c r="A850" i="7"/>
  <c r="B849" i="7"/>
  <c r="A849" i="7"/>
  <c r="F848" i="7"/>
  <c r="B848" i="7"/>
  <c r="A848" i="7"/>
  <c r="G847" i="7"/>
  <c r="F847" i="7"/>
  <c r="B847" i="7"/>
  <c r="A847" i="7"/>
  <c r="G846" i="7"/>
  <c r="F846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G839" i="7"/>
  <c r="F839" i="7"/>
  <c r="B839" i="7"/>
  <c r="A839" i="7"/>
  <c r="G838" i="7"/>
  <c r="F838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G831" i="7"/>
  <c r="F831" i="7"/>
  <c r="B831" i="7"/>
  <c r="A831" i="7"/>
  <c r="G830" i="7"/>
  <c r="F830" i="7"/>
  <c r="B830" i="7"/>
  <c r="A830" i="7"/>
  <c r="B829" i="7"/>
  <c r="A829" i="7"/>
  <c r="B828" i="7"/>
  <c r="A828" i="7"/>
  <c r="B827" i="7"/>
  <c r="A827" i="7"/>
  <c r="G826" i="7"/>
  <c r="B826" i="7"/>
  <c r="A826" i="7"/>
  <c r="B825" i="7"/>
  <c r="A825" i="7"/>
  <c r="B824" i="7"/>
  <c r="A824" i="7"/>
  <c r="G823" i="7"/>
  <c r="F823" i="7"/>
  <c r="B823" i="7"/>
  <c r="A823" i="7"/>
  <c r="G822" i="7"/>
  <c r="F822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G815" i="7"/>
  <c r="F815" i="7"/>
  <c r="B815" i="7"/>
  <c r="A815" i="7"/>
  <c r="G814" i="7"/>
  <c r="F814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G807" i="7"/>
  <c r="F807" i="7"/>
  <c r="B807" i="7"/>
  <c r="A807" i="7"/>
  <c r="G806" i="7"/>
  <c r="F806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G799" i="7"/>
  <c r="F799" i="7"/>
  <c r="B799" i="7"/>
  <c r="A799" i="7"/>
  <c r="G798" i="7"/>
  <c r="F798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G792" i="7"/>
  <c r="F792" i="7"/>
  <c r="B792" i="7"/>
  <c r="A792" i="7"/>
  <c r="G791" i="7"/>
  <c r="F791" i="7"/>
  <c r="B791" i="7"/>
  <c r="A791" i="7"/>
  <c r="G790" i="7"/>
  <c r="F790" i="7"/>
  <c r="B790" i="7"/>
  <c r="A790" i="7"/>
  <c r="B789" i="7"/>
  <c r="A789" i="7"/>
  <c r="B788" i="7"/>
  <c r="A788" i="7"/>
  <c r="B787" i="7"/>
  <c r="A787" i="7"/>
  <c r="G786" i="7"/>
  <c r="B786" i="7"/>
  <c r="A786" i="7"/>
  <c r="B785" i="7"/>
  <c r="A785" i="7"/>
  <c r="F784" i="7"/>
  <c r="B784" i="7"/>
  <c r="A784" i="7"/>
  <c r="G783" i="7"/>
  <c r="F783" i="7"/>
  <c r="B783" i="7"/>
  <c r="A783" i="7"/>
  <c r="G782" i="7"/>
  <c r="F782" i="7"/>
  <c r="B782" i="7"/>
  <c r="A782" i="7"/>
  <c r="B781" i="7"/>
  <c r="A781" i="7"/>
  <c r="B780" i="7"/>
  <c r="A780" i="7"/>
  <c r="B779" i="7"/>
  <c r="A779" i="7"/>
  <c r="G778" i="7"/>
  <c r="F778" i="7"/>
  <c r="B778" i="7"/>
  <c r="A778" i="7"/>
  <c r="B777" i="7"/>
  <c r="A777" i="7"/>
  <c r="F776" i="7"/>
  <c r="B776" i="7"/>
  <c r="A776" i="7"/>
  <c r="G775" i="7"/>
  <c r="F775" i="7"/>
  <c r="B775" i="7"/>
  <c r="A775" i="7"/>
  <c r="G774" i="7"/>
  <c r="F774" i="7"/>
  <c r="B774" i="7"/>
  <c r="A774" i="7"/>
  <c r="B773" i="7"/>
  <c r="A773" i="7"/>
  <c r="B772" i="7"/>
  <c r="A772" i="7"/>
  <c r="B771" i="7"/>
  <c r="A771" i="7"/>
  <c r="B770" i="7"/>
  <c r="A770" i="7"/>
  <c r="B769" i="7"/>
  <c r="A769" i="7"/>
  <c r="B768" i="7"/>
  <c r="A768" i="7"/>
  <c r="G767" i="7"/>
  <c r="F767" i="7"/>
  <c r="B767" i="7"/>
  <c r="A767" i="7"/>
  <c r="G766" i="7"/>
  <c r="F766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G759" i="7"/>
  <c r="F759" i="7"/>
  <c r="B759" i="7"/>
  <c r="A759" i="7"/>
  <c r="G758" i="7"/>
  <c r="F758" i="7"/>
  <c r="B758" i="7"/>
  <c r="A758" i="7"/>
  <c r="B757" i="7"/>
  <c r="A757" i="7"/>
  <c r="B756" i="7"/>
  <c r="A756" i="7"/>
  <c r="B755" i="7"/>
  <c r="A755" i="7"/>
  <c r="F754" i="7"/>
  <c r="B754" i="7"/>
  <c r="A754" i="7"/>
  <c r="B753" i="7"/>
  <c r="A753" i="7"/>
  <c r="B752" i="7"/>
  <c r="A752" i="7"/>
  <c r="G751" i="7"/>
  <c r="F751" i="7"/>
  <c r="B751" i="7"/>
  <c r="A751" i="7"/>
  <c r="G750" i="7"/>
  <c r="F750" i="7"/>
  <c r="B750" i="7"/>
  <c r="A750" i="7"/>
  <c r="B749" i="7"/>
  <c r="A749" i="7"/>
  <c r="B748" i="7"/>
  <c r="A748" i="7"/>
  <c r="B747" i="7"/>
  <c r="A747" i="7"/>
  <c r="F746" i="7"/>
  <c r="B746" i="7"/>
  <c r="A746" i="7"/>
  <c r="B745" i="7"/>
  <c r="A745" i="7"/>
  <c r="B744" i="7"/>
  <c r="A744" i="7"/>
  <c r="G743" i="7"/>
  <c r="F743" i="7"/>
  <c r="B743" i="7"/>
  <c r="A743" i="7"/>
  <c r="G742" i="7"/>
  <c r="F742" i="7"/>
  <c r="B742" i="7"/>
  <c r="A742" i="7"/>
  <c r="B741" i="7"/>
  <c r="A741" i="7"/>
  <c r="B740" i="7"/>
  <c r="A740" i="7"/>
  <c r="B739" i="7"/>
  <c r="A739" i="7"/>
  <c r="B738" i="7"/>
  <c r="A738" i="7"/>
  <c r="B737" i="7"/>
  <c r="A737" i="7"/>
  <c r="G736" i="7"/>
  <c r="F736" i="7"/>
  <c r="B736" i="7"/>
  <c r="A736" i="7"/>
  <c r="G735" i="7"/>
  <c r="F735" i="7"/>
  <c r="B735" i="7"/>
  <c r="A735" i="7"/>
  <c r="G734" i="7"/>
  <c r="F734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F728" i="7"/>
  <c r="B728" i="7"/>
  <c r="A728" i="7"/>
  <c r="G727" i="7"/>
  <c r="F727" i="7"/>
  <c r="B727" i="7"/>
  <c r="A727" i="7"/>
  <c r="G726" i="7"/>
  <c r="F726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G720" i="7"/>
  <c r="F720" i="7"/>
  <c r="B720" i="7"/>
  <c r="A720" i="7"/>
  <c r="G719" i="7"/>
  <c r="F719" i="7"/>
  <c r="B719" i="7"/>
  <c r="A719" i="7"/>
  <c r="G718" i="7"/>
  <c r="F718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G712" i="7"/>
  <c r="B712" i="7"/>
  <c r="A712" i="7"/>
  <c r="G711" i="7"/>
  <c r="F711" i="7"/>
  <c r="B711" i="7"/>
  <c r="A711" i="7"/>
  <c r="G710" i="7"/>
  <c r="F710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G704" i="7"/>
  <c r="F704" i="7"/>
  <c r="B704" i="7"/>
  <c r="A704" i="7"/>
  <c r="G703" i="7"/>
  <c r="F703" i="7"/>
  <c r="B703" i="7"/>
  <c r="A703" i="7"/>
  <c r="G702" i="7"/>
  <c r="F702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F696" i="7"/>
  <c r="B696" i="7"/>
  <c r="A696" i="7"/>
  <c r="G695" i="7"/>
  <c r="F695" i="7"/>
  <c r="B695" i="7"/>
  <c r="A695" i="7"/>
  <c r="G694" i="7"/>
  <c r="F694" i="7"/>
  <c r="B694" i="7"/>
  <c r="A694" i="7"/>
  <c r="B693" i="7"/>
  <c r="A693" i="7"/>
  <c r="B692" i="7"/>
  <c r="A692" i="7"/>
  <c r="B691" i="7"/>
  <c r="A691" i="7"/>
  <c r="G690" i="7"/>
  <c r="B690" i="7"/>
  <c r="A690" i="7"/>
  <c r="B689" i="7"/>
  <c r="A689" i="7"/>
  <c r="F688" i="7"/>
  <c r="B688" i="7"/>
  <c r="A688" i="7"/>
  <c r="G687" i="7"/>
  <c r="F687" i="7"/>
  <c r="B687" i="7"/>
  <c r="A687" i="7"/>
  <c r="G686" i="7"/>
  <c r="F686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G679" i="7"/>
  <c r="F679" i="7"/>
  <c r="B679" i="7"/>
  <c r="A679" i="7"/>
  <c r="G678" i="7"/>
  <c r="F678" i="7"/>
  <c r="B678" i="7"/>
  <c r="A678" i="7"/>
  <c r="B677" i="7"/>
  <c r="A677" i="7"/>
  <c r="B676" i="7"/>
  <c r="A676" i="7"/>
  <c r="B675" i="7"/>
  <c r="A675" i="7"/>
  <c r="G674" i="7"/>
  <c r="B674" i="7"/>
  <c r="A674" i="7"/>
  <c r="B673" i="7"/>
  <c r="A673" i="7"/>
  <c r="F672" i="7"/>
  <c r="B672" i="7"/>
  <c r="A672" i="7"/>
  <c r="G671" i="7"/>
  <c r="F671" i="7"/>
  <c r="B671" i="7"/>
  <c r="A671" i="7"/>
  <c r="G670" i="7"/>
  <c r="F670" i="7"/>
  <c r="B670" i="7"/>
  <c r="A670" i="7"/>
  <c r="B669" i="7"/>
  <c r="A669" i="7"/>
  <c r="B668" i="7"/>
  <c r="A668" i="7"/>
  <c r="B667" i="7"/>
  <c r="A667" i="7"/>
  <c r="G666" i="7"/>
  <c r="F666" i="7"/>
  <c r="B666" i="7"/>
  <c r="A666" i="7"/>
  <c r="B665" i="7"/>
  <c r="A665" i="7"/>
  <c r="B664" i="7"/>
  <c r="A664" i="7"/>
  <c r="G663" i="7"/>
  <c r="F663" i="7"/>
  <c r="B663" i="7"/>
  <c r="A663" i="7"/>
  <c r="G662" i="7"/>
  <c r="F662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G655" i="7"/>
  <c r="F655" i="7"/>
  <c r="B655" i="7"/>
  <c r="A655" i="7"/>
  <c r="G654" i="7"/>
  <c r="F654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G647" i="7"/>
  <c r="F647" i="7"/>
  <c r="B647" i="7"/>
  <c r="A647" i="7"/>
  <c r="G646" i="7"/>
  <c r="F646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G639" i="7"/>
  <c r="F639" i="7"/>
  <c r="B639" i="7"/>
  <c r="A639" i="7"/>
  <c r="G638" i="7"/>
  <c r="F638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F632" i="7"/>
  <c r="B632" i="7"/>
  <c r="A632" i="7"/>
  <c r="G631" i="7"/>
  <c r="F631" i="7"/>
  <c r="B631" i="7"/>
  <c r="A631" i="7"/>
  <c r="G630" i="7"/>
  <c r="F630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F624" i="7"/>
  <c r="B624" i="7"/>
  <c r="A624" i="7"/>
  <c r="G623" i="7"/>
  <c r="F623" i="7"/>
  <c r="B623" i="7"/>
  <c r="A623" i="7"/>
  <c r="G622" i="7"/>
  <c r="F622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G616" i="7"/>
  <c r="F616" i="7"/>
  <c r="B616" i="7"/>
  <c r="A616" i="7"/>
  <c r="G615" i="7"/>
  <c r="F615" i="7"/>
  <c r="B615" i="7"/>
  <c r="A615" i="7"/>
  <c r="G614" i="7"/>
  <c r="F614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G608" i="7"/>
  <c r="B608" i="7"/>
  <c r="A608" i="7"/>
  <c r="G607" i="7"/>
  <c r="F607" i="7"/>
  <c r="B607" i="7"/>
  <c r="A607" i="7"/>
  <c r="G606" i="7"/>
  <c r="F606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G599" i="7"/>
  <c r="F599" i="7"/>
  <c r="B599" i="7"/>
  <c r="A599" i="7"/>
  <c r="G598" i="7"/>
  <c r="F598" i="7"/>
  <c r="B598" i="7"/>
  <c r="A598" i="7"/>
  <c r="B597" i="7"/>
  <c r="A597" i="7"/>
  <c r="B596" i="7"/>
  <c r="A596" i="7"/>
  <c r="B595" i="7"/>
  <c r="A595" i="7"/>
  <c r="F594" i="7"/>
  <c r="B594" i="7"/>
  <c r="A594" i="7"/>
  <c r="B593" i="7"/>
  <c r="A593" i="7"/>
  <c r="B592" i="7"/>
  <c r="A592" i="7"/>
  <c r="G591" i="7"/>
  <c r="F591" i="7"/>
  <c r="B591" i="7"/>
  <c r="A591" i="7"/>
  <c r="G590" i="7"/>
  <c r="F590" i="7"/>
  <c r="B590" i="7"/>
  <c r="A590" i="7"/>
  <c r="B589" i="7"/>
  <c r="A589" i="7"/>
  <c r="B588" i="7"/>
  <c r="A588" i="7"/>
  <c r="B587" i="7"/>
  <c r="A587" i="7"/>
  <c r="F586" i="7"/>
  <c r="B586" i="7"/>
  <c r="A586" i="7"/>
  <c r="B585" i="7"/>
  <c r="A585" i="7"/>
  <c r="B584" i="7"/>
  <c r="A584" i="7"/>
  <c r="G583" i="7"/>
  <c r="F583" i="7"/>
  <c r="B583" i="7"/>
  <c r="A583" i="7"/>
  <c r="G582" i="7"/>
  <c r="F582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G575" i="7"/>
  <c r="F575" i="7"/>
  <c r="B575" i="7"/>
  <c r="A575" i="7"/>
  <c r="G574" i="7"/>
  <c r="F574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F568" i="7"/>
  <c r="B568" i="7"/>
  <c r="A568" i="7"/>
  <c r="G567" i="7"/>
  <c r="F567" i="7"/>
  <c r="B567" i="7"/>
  <c r="A567" i="7"/>
  <c r="G566" i="7"/>
  <c r="F566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G560" i="7"/>
  <c r="F560" i="7"/>
  <c r="B560" i="7"/>
  <c r="A560" i="7"/>
  <c r="G559" i="7"/>
  <c r="F559" i="7"/>
  <c r="B559" i="7"/>
  <c r="A559" i="7"/>
  <c r="G558" i="7"/>
  <c r="F558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G552" i="7"/>
  <c r="B552" i="7"/>
  <c r="A552" i="7"/>
  <c r="G551" i="7"/>
  <c r="F551" i="7"/>
  <c r="B551" i="7"/>
  <c r="A551" i="7"/>
  <c r="G550" i="7"/>
  <c r="F550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G544" i="7"/>
  <c r="B544" i="7"/>
  <c r="A544" i="7"/>
  <c r="G543" i="7"/>
  <c r="F543" i="7"/>
  <c r="B543" i="7"/>
  <c r="A543" i="7"/>
  <c r="G542" i="7"/>
  <c r="F542" i="7"/>
  <c r="B542" i="7"/>
  <c r="A542" i="7"/>
  <c r="B541" i="7"/>
  <c r="A541" i="7"/>
  <c r="B540" i="7"/>
  <c r="A540" i="7"/>
  <c r="B539" i="7"/>
  <c r="A539" i="7"/>
  <c r="G538" i="7"/>
  <c r="B538" i="7"/>
  <c r="A538" i="7"/>
  <c r="B537" i="7"/>
  <c r="A537" i="7"/>
  <c r="B536" i="7"/>
  <c r="A536" i="7"/>
  <c r="G535" i="7"/>
  <c r="F535" i="7"/>
  <c r="B535" i="7"/>
  <c r="A535" i="7"/>
  <c r="G534" i="7"/>
  <c r="F534" i="7"/>
  <c r="B534" i="7"/>
  <c r="A534" i="7"/>
  <c r="B533" i="7"/>
  <c r="A533" i="7"/>
  <c r="B532" i="7"/>
  <c r="A532" i="7"/>
  <c r="B531" i="7"/>
  <c r="A531" i="7"/>
  <c r="F530" i="7"/>
  <c r="B530" i="7"/>
  <c r="A530" i="7"/>
  <c r="B529" i="7"/>
  <c r="A529" i="7"/>
  <c r="B528" i="7"/>
  <c r="A528" i="7"/>
  <c r="G527" i="7"/>
  <c r="F527" i="7"/>
  <c r="B527" i="7"/>
  <c r="A527" i="7"/>
  <c r="G526" i="7"/>
  <c r="F526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G519" i="7"/>
  <c r="F519" i="7"/>
  <c r="B519" i="7"/>
  <c r="A519" i="7"/>
  <c r="G518" i="7"/>
  <c r="F518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G511" i="7"/>
  <c r="F511" i="7"/>
  <c r="B511" i="7"/>
  <c r="A511" i="7"/>
  <c r="G510" i="7"/>
  <c r="F510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G503" i="7"/>
  <c r="F503" i="7"/>
  <c r="B503" i="7"/>
  <c r="A503" i="7"/>
  <c r="G502" i="7"/>
  <c r="F502" i="7"/>
  <c r="B502" i="7"/>
  <c r="A502" i="7"/>
  <c r="B501" i="7"/>
  <c r="A501" i="7"/>
  <c r="B500" i="7"/>
  <c r="A500" i="7"/>
  <c r="B499" i="7"/>
  <c r="A499" i="7"/>
  <c r="G498" i="7"/>
  <c r="B498" i="7"/>
  <c r="A498" i="7"/>
  <c r="B497" i="7"/>
  <c r="A497" i="7"/>
  <c r="F496" i="7"/>
  <c r="B496" i="7"/>
  <c r="A496" i="7"/>
  <c r="G495" i="7"/>
  <c r="F495" i="7"/>
  <c r="B495" i="7"/>
  <c r="A495" i="7"/>
  <c r="G494" i="7"/>
  <c r="F494" i="7"/>
  <c r="B494" i="7"/>
  <c r="A494" i="7"/>
  <c r="B493" i="7"/>
  <c r="A493" i="7"/>
  <c r="B492" i="7"/>
  <c r="A492" i="7"/>
  <c r="B491" i="7"/>
  <c r="A491" i="7"/>
  <c r="F490" i="7"/>
  <c r="B490" i="7"/>
  <c r="A490" i="7"/>
  <c r="B489" i="7"/>
  <c r="A489" i="7"/>
  <c r="F488" i="7"/>
  <c r="B488" i="7"/>
  <c r="A488" i="7"/>
  <c r="G487" i="7"/>
  <c r="F487" i="7"/>
  <c r="B487" i="7"/>
  <c r="A487" i="7"/>
  <c r="G486" i="7"/>
  <c r="F486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G480" i="7"/>
  <c r="F480" i="7"/>
  <c r="B480" i="7"/>
  <c r="A480" i="7"/>
  <c r="G479" i="7"/>
  <c r="F479" i="7"/>
  <c r="B479" i="7"/>
  <c r="A479" i="7"/>
  <c r="G478" i="7"/>
  <c r="F478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G471" i="7"/>
  <c r="F471" i="7"/>
  <c r="B471" i="7"/>
  <c r="A471" i="7"/>
  <c r="G470" i="7"/>
  <c r="F470" i="7"/>
  <c r="B470" i="7"/>
  <c r="A470" i="7"/>
  <c r="B469" i="7"/>
  <c r="A469" i="7"/>
  <c r="B468" i="7"/>
  <c r="A468" i="7"/>
  <c r="B467" i="7"/>
  <c r="A467" i="7"/>
  <c r="G466" i="7"/>
  <c r="B466" i="7"/>
  <c r="A466" i="7"/>
  <c r="B465" i="7"/>
  <c r="A465" i="7"/>
  <c r="B464" i="7"/>
  <c r="A464" i="7"/>
  <c r="G463" i="7"/>
  <c r="F463" i="7"/>
  <c r="B463" i="7"/>
  <c r="A463" i="7"/>
  <c r="G462" i="7"/>
  <c r="F462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G455" i="7"/>
  <c r="F455" i="7"/>
  <c r="B455" i="7"/>
  <c r="A455" i="7"/>
  <c r="G454" i="7"/>
  <c r="F454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G447" i="7"/>
  <c r="F447" i="7"/>
  <c r="B447" i="7"/>
  <c r="A447" i="7"/>
  <c r="G446" i="7"/>
  <c r="F446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G439" i="7"/>
  <c r="F439" i="7"/>
  <c r="B439" i="7"/>
  <c r="A439" i="7"/>
  <c r="G438" i="7"/>
  <c r="F438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F432" i="7"/>
  <c r="B432" i="7"/>
  <c r="A432" i="7"/>
  <c r="G431" i="7"/>
  <c r="F431" i="7"/>
  <c r="B431" i="7"/>
  <c r="A431" i="7"/>
  <c r="G430" i="7"/>
  <c r="F430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F424" i="7"/>
  <c r="B424" i="7"/>
  <c r="A424" i="7"/>
  <c r="G423" i="7"/>
  <c r="F423" i="7"/>
  <c r="B423" i="7"/>
  <c r="A423" i="7"/>
  <c r="G422" i="7"/>
  <c r="F422" i="7"/>
  <c r="B422" i="7"/>
  <c r="A422" i="7"/>
  <c r="B421" i="7"/>
  <c r="A421" i="7"/>
  <c r="B420" i="7"/>
  <c r="A420" i="7"/>
  <c r="B419" i="7"/>
  <c r="A419" i="7"/>
  <c r="G418" i="7"/>
  <c r="B418" i="7"/>
  <c r="A418" i="7"/>
  <c r="B417" i="7"/>
  <c r="A417" i="7"/>
  <c r="G416" i="7"/>
  <c r="F416" i="7"/>
  <c r="B416" i="7"/>
  <c r="A416" i="7"/>
  <c r="G415" i="7"/>
  <c r="F415" i="7"/>
  <c r="B415" i="7"/>
  <c r="A415" i="7"/>
  <c r="G414" i="7"/>
  <c r="F414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G408" i="7"/>
  <c r="F408" i="7"/>
  <c r="B408" i="7"/>
  <c r="A408" i="7"/>
  <c r="G407" i="7"/>
  <c r="F407" i="7"/>
  <c r="B407" i="7"/>
  <c r="A407" i="7"/>
  <c r="G406" i="7"/>
  <c r="F406" i="7"/>
  <c r="B406" i="7"/>
  <c r="A406" i="7"/>
  <c r="B405" i="7"/>
  <c r="A405" i="7"/>
  <c r="B404" i="7"/>
  <c r="A404" i="7"/>
  <c r="B403" i="7"/>
  <c r="A403" i="7"/>
  <c r="G402" i="7"/>
  <c r="B402" i="7"/>
  <c r="A402" i="7"/>
  <c r="B401" i="7"/>
  <c r="A401" i="7"/>
  <c r="B400" i="7"/>
  <c r="A400" i="7"/>
  <c r="G399" i="7"/>
  <c r="F399" i="7"/>
  <c r="B399" i="7"/>
  <c r="A399" i="7"/>
  <c r="G398" i="7"/>
  <c r="F398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G391" i="7"/>
  <c r="F391" i="7"/>
  <c r="B391" i="7"/>
  <c r="A391" i="7"/>
  <c r="G390" i="7"/>
  <c r="F390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G383" i="7"/>
  <c r="F383" i="7"/>
  <c r="B383" i="7"/>
  <c r="A383" i="7"/>
  <c r="G382" i="7"/>
  <c r="F382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G375" i="7"/>
  <c r="F375" i="7"/>
  <c r="B375" i="7"/>
  <c r="A375" i="7"/>
  <c r="G374" i="7"/>
  <c r="F374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F368" i="7"/>
  <c r="B368" i="7"/>
  <c r="A368" i="7"/>
  <c r="G367" i="7"/>
  <c r="F367" i="7"/>
  <c r="B367" i="7"/>
  <c r="A367" i="7"/>
  <c r="G366" i="7"/>
  <c r="F366" i="7"/>
  <c r="B366" i="7"/>
  <c r="A366" i="7"/>
  <c r="B365" i="7"/>
  <c r="A365" i="7"/>
  <c r="B364" i="7"/>
  <c r="A364" i="7"/>
  <c r="B363" i="7"/>
  <c r="A363" i="7"/>
  <c r="G362" i="7"/>
  <c r="F362" i="7"/>
  <c r="B362" i="7"/>
  <c r="A362" i="7"/>
  <c r="B361" i="7"/>
  <c r="A361" i="7"/>
  <c r="F360" i="7"/>
  <c r="B360" i="7"/>
  <c r="A360" i="7"/>
  <c r="G359" i="7"/>
  <c r="F359" i="7"/>
  <c r="B359" i="7"/>
  <c r="A359" i="7"/>
  <c r="G358" i="7"/>
  <c r="F358" i="7"/>
  <c r="B358" i="7"/>
  <c r="A358" i="7"/>
  <c r="B357" i="7"/>
  <c r="A357" i="7"/>
  <c r="B356" i="7"/>
  <c r="A356" i="7"/>
  <c r="B355" i="7"/>
  <c r="A355" i="7"/>
  <c r="F354" i="7"/>
  <c r="B354" i="7"/>
  <c r="A354" i="7"/>
  <c r="B353" i="7"/>
  <c r="A353" i="7"/>
  <c r="G352" i="7"/>
  <c r="F352" i="7"/>
  <c r="B352" i="7"/>
  <c r="A352" i="7"/>
  <c r="G351" i="7"/>
  <c r="F351" i="7"/>
  <c r="B351" i="7"/>
  <c r="A351" i="7"/>
  <c r="G350" i="7"/>
  <c r="F350" i="7"/>
  <c r="B350" i="7"/>
  <c r="A350" i="7"/>
  <c r="B349" i="7"/>
  <c r="A349" i="7"/>
  <c r="B348" i="7"/>
  <c r="A348" i="7"/>
  <c r="B347" i="7"/>
  <c r="A347" i="7"/>
  <c r="F346" i="7"/>
  <c r="B346" i="7"/>
  <c r="A346" i="7"/>
  <c r="B345" i="7"/>
  <c r="A345" i="7"/>
  <c r="G344" i="7"/>
  <c r="B344" i="7"/>
  <c r="A344" i="7"/>
  <c r="G343" i="7"/>
  <c r="F343" i="7"/>
  <c r="B343" i="7"/>
  <c r="A343" i="7"/>
  <c r="G342" i="7"/>
  <c r="F342" i="7"/>
  <c r="B342" i="7"/>
  <c r="A342" i="7"/>
  <c r="B341" i="7"/>
  <c r="A341" i="7"/>
  <c r="B340" i="7"/>
  <c r="A340" i="7"/>
  <c r="B339" i="7"/>
  <c r="A339" i="7"/>
  <c r="F338" i="7"/>
  <c r="B338" i="7"/>
  <c r="A338" i="7"/>
  <c r="B337" i="7"/>
  <c r="A337" i="7"/>
  <c r="B336" i="7"/>
  <c r="A336" i="7"/>
  <c r="G335" i="7"/>
  <c r="F335" i="7"/>
  <c r="B335" i="7"/>
  <c r="A335" i="7"/>
  <c r="G334" i="7"/>
  <c r="F334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G327" i="7"/>
  <c r="F327" i="7"/>
  <c r="B327" i="7"/>
  <c r="A327" i="7"/>
  <c r="G326" i="7"/>
  <c r="F326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G319" i="7"/>
  <c r="F319" i="7"/>
  <c r="B319" i="7"/>
  <c r="A319" i="7"/>
  <c r="G318" i="7"/>
  <c r="F318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G311" i="7"/>
  <c r="F311" i="7"/>
  <c r="B311" i="7"/>
  <c r="A311" i="7"/>
  <c r="G310" i="7"/>
  <c r="F310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G303" i="7"/>
  <c r="F303" i="7"/>
  <c r="B303" i="7"/>
  <c r="A303" i="7"/>
  <c r="G302" i="7"/>
  <c r="F302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G295" i="7"/>
  <c r="F295" i="7"/>
  <c r="B295" i="7"/>
  <c r="A295" i="7"/>
  <c r="G294" i="7"/>
  <c r="F294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G287" i="7"/>
  <c r="F287" i="7"/>
  <c r="B287" i="7"/>
  <c r="A287" i="7"/>
  <c r="G286" i="7"/>
  <c r="F286" i="7"/>
  <c r="B286" i="7"/>
  <c r="A286" i="7"/>
  <c r="B285" i="7"/>
  <c r="A285" i="7"/>
  <c r="B284" i="7"/>
  <c r="A284" i="7"/>
  <c r="B283" i="7"/>
  <c r="A283" i="7"/>
  <c r="G282" i="7"/>
  <c r="F282" i="7"/>
  <c r="B282" i="7"/>
  <c r="A282" i="7"/>
  <c r="B281" i="7"/>
  <c r="A281" i="7"/>
  <c r="G280" i="7"/>
  <c r="F280" i="7"/>
  <c r="B280" i="7"/>
  <c r="A280" i="7"/>
  <c r="G279" i="7"/>
  <c r="F279" i="7"/>
  <c r="B279" i="7"/>
  <c r="A279" i="7"/>
  <c r="G278" i="7"/>
  <c r="F278" i="7"/>
  <c r="B278" i="7"/>
  <c r="A278" i="7"/>
  <c r="B277" i="7"/>
  <c r="A277" i="7"/>
  <c r="B276" i="7"/>
  <c r="A276" i="7"/>
  <c r="B275" i="7"/>
  <c r="A275" i="7"/>
  <c r="G274" i="7"/>
  <c r="F274" i="7"/>
  <c r="B274" i="7"/>
  <c r="A274" i="7"/>
  <c r="B273" i="7"/>
  <c r="A273" i="7"/>
  <c r="G272" i="7"/>
  <c r="F272" i="7"/>
  <c r="B272" i="7"/>
  <c r="A272" i="7"/>
  <c r="G271" i="7"/>
  <c r="F271" i="7"/>
  <c r="B271" i="7"/>
  <c r="A271" i="7"/>
  <c r="G270" i="7"/>
  <c r="F270" i="7"/>
  <c r="B270" i="7"/>
  <c r="A270" i="7"/>
  <c r="B269" i="7"/>
  <c r="A269" i="7"/>
  <c r="B268" i="7"/>
  <c r="A268" i="7"/>
  <c r="B267" i="7"/>
  <c r="A267" i="7"/>
  <c r="G266" i="7"/>
  <c r="F266" i="7"/>
  <c r="B266" i="7"/>
  <c r="A266" i="7"/>
  <c r="B265" i="7"/>
  <c r="A265" i="7"/>
  <c r="G264" i="7"/>
  <c r="F264" i="7"/>
  <c r="B264" i="7"/>
  <c r="A264" i="7"/>
  <c r="G263" i="7"/>
  <c r="F263" i="7"/>
  <c r="B263" i="7"/>
  <c r="A263" i="7"/>
  <c r="G262" i="7"/>
  <c r="F262" i="7"/>
  <c r="B262" i="7"/>
  <c r="A262" i="7"/>
  <c r="B261" i="7"/>
  <c r="A261" i="7"/>
  <c r="B260" i="7"/>
  <c r="A260" i="7"/>
  <c r="B259" i="7"/>
  <c r="A259" i="7"/>
  <c r="G258" i="7"/>
  <c r="F258" i="7"/>
  <c r="B258" i="7"/>
  <c r="A258" i="7"/>
  <c r="B257" i="7"/>
  <c r="A257" i="7"/>
  <c r="G256" i="7"/>
  <c r="B256" i="7"/>
  <c r="A256" i="7"/>
  <c r="G255" i="7"/>
  <c r="F255" i="7"/>
  <c r="B255" i="7"/>
  <c r="A255" i="7"/>
  <c r="G254" i="7"/>
  <c r="F254" i="7"/>
  <c r="B254" i="7"/>
  <c r="A254" i="7"/>
  <c r="B253" i="7"/>
  <c r="A253" i="7"/>
  <c r="B252" i="7"/>
  <c r="A252" i="7"/>
  <c r="B251" i="7"/>
  <c r="A251" i="7"/>
  <c r="F250" i="7"/>
  <c r="B250" i="7"/>
  <c r="A250" i="7"/>
  <c r="B249" i="7"/>
  <c r="A249" i="7"/>
  <c r="G248" i="7"/>
  <c r="B248" i="7"/>
  <c r="A248" i="7"/>
  <c r="G247" i="7"/>
  <c r="F247" i="7"/>
  <c r="B247" i="7"/>
  <c r="A247" i="7"/>
  <c r="G246" i="7"/>
  <c r="F246" i="7"/>
  <c r="B246" i="7"/>
  <c r="A246" i="7"/>
  <c r="B245" i="7"/>
  <c r="A245" i="7"/>
  <c r="B244" i="7"/>
  <c r="A244" i="7"/>
  <c r="B243" i="7"/>
  <c r="A243" i="7"/>
  <c r="F242" i="7"/>
  <c r="B242" i="7"/>
  <c r="A242" i="7"/>
  <c r="B241" i="7"/>
  <c r="A241" i="7"/>
  <c r="G240" i="7"/>
  <c r="B240" i="7"/>
  <c r="A240" i="7"/>
  <c r="G239" i="7"/>
  <c r="F239" i="7"/>
  <c r="B239" i="7"/>
  <c r="A239" i="7"/>
  <c r="G238" i="7"/>
  <c r="F238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G232" i="7"/>
  <c r="B232" i="7"/>
  <c r="A232" i="7"/>
  <c r="G231" i="7"/>
  <c r="F231" i="7"/>
  <c r="B231" i="7"/>
  <c r="A231" i="7"/>
  <c r="G230" i="7"/>
  <c r="F230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G224" i="7"/>
  <c r="B224" i="7"/>
  <c r="A224" i="7"/>
  <c r="G223" i="7"/>
  <c r="F223" i="7"/>
  <c r="B223" i="7"/>
  <c r="A223" i="7"/>
  <c r="G222" i="7"/>
  <c r="F222" i="7"/>
  <c r="B222" i="7"/>
  <c r="A222" i="7"/>
  <c r="B221" i="7"/>
  <c r="A221" i="7"/>
  <c r="B220" i="7"/>
  <c r="A220" i="7"/>
  <c r="B219" i="7"/>
  <c r="A219" i="7"/>
  <c r="G218" i="7"/>
  <c r="B218" i="7"/>
  <c r="A218" i="7"/>
  <c r="B217" i="7"/>
  <c r="A217" i="7"/>
  <c r="G216" i="7"/>
  <c r="B216" i="7"/>
  <c r="A216" i="7"/>
  <c r="G215" i="7"/>
  <c r="F215" i="7"/>
  <c r="B215" i="7"/>
  <c r="A215" i="7"/>
  <c r="G214" i="7"/>
  <c r="F214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G208" i="7"/>
  <c r="B208" i="7"/>
  <c r="A208" i="7"/>
  <c r="G207" i="7"/>
  <c r="F207" i="7"/>
  <c r="B207" i="7"/>
  <c r="A207" i="7"/>
  <c r="G206" i="7"/>
  <c r="F206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G200" i="7"/>
  <c r="B200" i="7"/>
  <c r="A200" i="7"/>
  <c r="G199" i="7"/>
  <c r="F199" i="7"/>
  <c r="B199" i="7"/>
  <c r="A199" i="7"/>
  <c r="G198" i="7"/>
  <c r="F198" i="7"/>
  <c r="B198" i="7"/>
  <c r="A198" i="7"/>
  <c r="B197" i="7"/>
  <c r="A197" i="7"/>
  <c r="B196" i="7"/>
  <c r="A196" i="7"/>
  <c r="B195" i="7"/>
  <c r="A195" i="7"/>
  <c r="G194" i="7"/>
  <c r="F194" i="7"/>
  <c r="B194" i="7"/>
  <c r="A194" i="7"/>
  <c r="B193" i="7"/>
  <c r="A193" i="7"/>
  <c r="F192" i="7"/>
  <c r="B192" i="7"/>
  <c r="A192" i="7"/>
  <c r="G191" i="7"/>
  <c r="F191" i="7"/>
  <c r="B191" i="7"/>
  <c r="A191" i="7"/>
  <c r="G190" i="7"/>
  <c r="F190" i="7"/>
  <c r="B190" i="7"/>
  <c r="A190" i="7"/>
  <c r="B189" i="7"/>
  <c r="A189" i="7"/>
  <c r="B188" i="7"/>
  <c r="A188" i="7"/>
  <c r="B187" i="7"/>
  <c r="A187" i="7"/>
  <c r="F186" i="7"/>
  <c r="B186" i="7"/>
  <c r="A186" i="7"/>
  <c r="B185" i="7"/>
  <c r="A185" i="7"/>
  <c r="F184" i="7"/>
  <c r="B184" i="7"/>
  <c r="A184" i="7"/>
  <c r="G183" i="7"/>
  <c r="F183" i="7"/>
  <c r="B183" i="7"/>
  <c r="A183" i="7"/>
  <c r="G182" i="7"/>
  <c r="F182" i="7"/>
  <c r="B182" i="7"/>
  <c r="A182" i="7"/>
  <c r="B181" i="7"/>
  <c r="A181" i="7"/>
  <c r="B180" i="7"/>
  <c r="A180" i="7"/>
  <c r="B179" i="7"/>
  <c r="A179" i="7"/>
  <c r="F178" i="7"/>
  <c r="B178" i="7"/>
  <c r="A178" i="7"/>
  <c r="B177" i="7"/>
  <c r="A177" i="7"/>
  <c r="G176" i="7"/>
  <c r="F176" i="7"/>
  <c r="B176" i="7"/>
  <c r="A176" i="7"/>
  <c r="G175" i="7"/>
  <c r="F175" i="7"/>
  <c r="B175" i="7"/>
  <c r="A175" i="7"/>
  <c r="G174" i="7"/>
  <c r="F174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G168" i="7"/>
  <c r="F168" i="7"/>
  <c r="B168" i="7"/>
  <c r="A168" i="7"/>
  <c r="G167" i="7"/>
  <c r="F167" i="7"/>
  <c r="B167" i="7"/>
  <c r="A167" i="7"/>
  <c r="G166" i="7"/>
  <c r="F166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G160" i="7"/>
  <c r="F160" i="7"/>
  <c r="B160" i="7"/>
  <c r="A160" i="7"/>
  <c r="G159" i="7"/>
  <c r="F159" i="7"/>
  <c r="B159" i="7"/>
  <c r="A159" i="7"/>
  <c r="G158" i="7"/>
  <c r="F158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G152" i="7"/>
  <c r="F152" i="7"/>
  <c r="B152" i="7"/>
  <c r="A152" i="7"/>
  <c r="G151" i="7"/>
  <c r="F151" i="7"/>
  <c r="B151" i="7"/>
  <c r="A151" i="7"/>
  <c r="G150" i="7"/>
  <c r="F150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G144" i="7"/>
  <c r="B144" i="7"/>
  <c r="A144" i="7"/>
  <c r="G143" i="7"/>
  <c r="F143" i="7"/>
  <c r="B143" i="7"/>
  <c r="A143" i="7"/>
  <c r="G142" i="7"/>
  <c r="F142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G136" i="7"/>
  <c r="B136" i="7"/>
  <c r="A136" i="7"/>
  <c r="G135" i="7"/>
  <c r="F135" i="7"/>
  <c r="B135" i="7"/>
  <c r="A135" i="7"/>
  <c r="G134" i="7"/>
  <c r="F134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G127" i="7"/>
  <c r="F127" i="7"/>
  <c r="B127" i="7"/>
  <c r="A127" i="7"/>
  <c r="G126" i="7"/>
  <c r="F126" i="7"/>
  <c r="B126" i="7"/>
  <c r="A126" i="7"/>
  <c r="B125" i="7"/>
  <c r="A125" i="7"/>
  <c r="B124" i="7"/>
  <c r="A124" i="7"/>
  <c r="B123" i="7"/>
  <c r="A123" i="7"/>
  <c r="F122" i="7"/>
  <c r="B122" i="7"/>
  <c r="A122" i="7"/>
  <c r="B121" i="7"/>
  <c r="A121" i="7"/>
  <c r="F120" i="7"/>
  <c r="B120" i="7"/>
  <c r="A120" i="7"/>
  <c r="G119" i="7"/>
  <c r="F119" i="7"/>
  <c r="B119" i="7"/>
  <c r="A119" i="7"/>
  <c r="G118" i="7"/>
  <c r="F118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F112" i="7"/>
  <c r="B112" i="7"/>
  <c r="A112" i="7"/>
  <c r="G111" i="7"/>
  <c r="F111" i="7"/>
  <c r="B111" i="7"/>
  <c r="A111" i="7"/>
  <c r="G110" i="7"/>
  <c r="F110" i="7"/>
  <c r="B110" i="7"/>
  <c r="A110" i="7"/>
  <c r="B109" i="7"/>
  <c r="A109" i="7"/>
  <c r="B108" i="7"/>
  <c r="A108" i="7"/>
  <c r="B107" i="7"/>
  <c r="A107" i="7"/>
  <c r="F106" i="7"/>
  <c r="B106" i="7"/>
  <c r="A106" i="7"/>
  <c r="B105" i="7"/>
  <c r="A105" i="7"/>
  <c r="F104" i="7"/>
  <c r="B104" i="7"/>
  <c r="A104" i="7"/>
  <c r="G103" i="7"/>
  <c r="F103" i="7"/>
  <c r="B103" i="7"/>
  <c r="A103" i="7"/>
  <c r="G102" i="7"/>
  <c r="F102" i="7"/>
  <c r="B102" i="7"/>
  <c r="A102" i="7"/>
  <c r="B101" i="7"/>
  <c r="A101" i="7"/>
  <c r="B100" i="7"/>
  <c r="A100" i="7"/>
  <c r="B99" i="7"/>
  <c r="A99" i="7"/>
  <c r="B98" i="7"/>
  <c r="A98" i="7"/>
  <c r="B97" i="7"/>
  <c r="A97" i="7"/>
  <c r="F96" i="7"/>
  <c r="B96" i="7"/>
  <c r="A96" i="7"/>
  <c r="G95" i="7"/>
  <c r="F95" i="7"/>
  <c r="B95" i="7"/>
  <c r="A95" i="7"/>
  <c r="G94" i="7"/>
  <c r="F94" i="7"/>
  <c r="B94" i="7"/>
  <c r="A94" i="7"/>
  <c r="B93" i="7"/>
  <c r="A93" i="7"/>
  <c r="B92" i="7"/>
  <c r="A92" i="7"/>
  <c r="B91" i="7"/>
  <c r="A91" i="7"/>
  <c r="B90" i="7"/>
  <c r="A90" i="7"/>
  <c r="B89" i="7"/>
  <c r="A89" i="7"/>
  <c r="G88" i="7"/>
  <c r="F88" i="7"/>
  <c r="B88" i="7"/>
  <c r="A88" i="7"/>
  <c r="G87" i="7"/>
  <c r="F87" i="7"/>
  <c r="B87" i="7"/>
  <c r="A87" i="7"/>
  <c r="G86" i="7"/>
  <c r="F86" i="7"/>
  <c r="B86" i="7"/>
  <c r="A86" i="7"/>
  <c r="B85" i="7"/>
  <c r="A85" i="7"/>
  <c r="B84" i="7"/>
  <c r="A84" i="7"/>
  <c r="B83" i="7"/>
  <c r="A83" i="7"/>
  <c r="B82" i="7"/>
  <c r="A82" i="7"/>
  <c r="B81" i="7"/>
  <c r="A81" i="7"/>
  <c r="G80" i="7"/>
  <c r="B80" i="7"/>
  <c r="A80" i="7"/>
  <c r="G79" i="7"/>
  <c r="F79" i="7"/>
  <c r="B79" i="7"/>
  <c r="A79" i="7"/>
  <c r="G78" i="7"/>
  <c r="F78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G71" i="7"/>
  <c r="F71" i="7"/>
  <c r="B71" i="7"/>
  <c r="A71" i="7"/>
  <c r="G70" i="7"/>
  <c r="F70" i="7"/>
  <c r="B70" i="7"/>
  <c r="A70" i="7"/>
  <c r="B69" i="7"/>
  <c r="A69" i="7"/>
  <c r="B68" i="7"/>
  <c r="A68" i="7"/>
  <c r="B67" i="7"/>
  <c r="A67" i="7"/>
  <c r="B66" i="7"/>
  <c r="A66" i="7"/>
  <c r="B65" i="7"/>
  <c r="A65" i="7"/>
  <c r="F64" i="7"/>
  <c r="B64" i="7"/>
  <c r="A64" i="7"/>
  <c r="G63" i="7"/>
  <c r="F63" i="7"/>
  <c r="B63" i="7"/>
  <c r="A63" i="7"/>
  <c r="G62" i="7"/>
  <c r="F62" i="7"/>
  <c r="B62" i="7"/>
  <c r="A62" i="7"/>
  <c r="B61" i="7"/>
  <c r="A61" i="7"/>
  <c r="B60" i="7"/>
  <c r="A60" i="7"/>
  <c r="B59" i="7"/>
  <c r="A59" i="7"/>
  <c r="B58" i="7"/>
  <c r="A58" i="7"/>
  <c r="B57" i="7"/>
  <c r="A57" i="7"/>
  <c r="F56" i="7"/>
  <c r="B56" i="7"/>
  <c r="A56" i="7"/>
  <c r="G55" i="7"/>
  <c r="F55" i="7"/>
  <c r="B55" i="7"/>
  <c r="A55" i="7"/>
  <c r="G54" i="7"/>
  <c r="F54" i="7"/>
  <c r="B54" i="7"/>
  <c r="A54" i="7"/>
  <c r="B53" i="7"/>
  <c r="A53" i="7"/>
  <c r="B52" i="7"/>
  <c r="A52" i="7"/>
  <c r="B51" i="7"/>
  <c r="A51" i="7"/>
  <c r="G50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G48" i="7"/>
  <c r="F48" i="7"/>
  <c r="A48" i="7"/>
  <c r="V47" i="7"/>
  <c r="U47" i="7"/>
  <c r="T47" i="7"/>
  <c r="S47" i="7"/>
  <c r="R47" i="7"/>
  <c r="Q47" i="7"/>
  <c r="P47" i="7"/>
  <c r="O47" i="7"/>
  <c r="N47" i="7"/>
  <c r="M47" i="7"/>
  <c r="G47" i="7"/>
  <c r="F47" i="7"/>
  <c r="A47" i="7"/>
  <c r="V46" i="7"/>
  <c r="U46" i="7"/>
  <c r="T46" i="7"/>
  <c r="S46" i="7"/>
  <c r="R46" i="7"/>
  <c r="Q46" i="7"/>
  <c r="P46" i="7"/>
  <c r="O46" i="7"/>
  <c r="N46" i="7"/>
  <c r="M46" i="7"/>
  <c r="G46" i="7"/>
  <c r="F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G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G40" i="7"/>
  <c r="F40" i="7"/>
  <c r="A40" i="7"/>
  <c r="V39" i="7"/>
  <c r="U39" i="7"/>
  <c r="T39" i="7"/>
  <c r="S39" i="7"/>
  <c r="R39" i="7"/>
  <c r="Q39" i="7"/>
  <c r="P39" i="7"/>
  <c r="O39" i="7"/>
  <c r="N39" i="7"/>
  <c r="M39" i="7"/>
  <c r="G39" i="7"/>
  <c r="F39" i="7"/>
  <c r="A39" i="7"/>
  <c r="V38" i="7"/>
  <c r="U38" i="7"/>
  <c r="T38" i="7"/>
  <c r="S38" i="7"/>
  <c r="R38" i="7"/>
  <c r="Q38" i="7"/>
  <c r="P38" i="7"/>
  <c r="O38" i="7"/>
  <c r="N38" i="7"/>
  <c r="M38" i="7"/>
  <c r="G38" i="7"/>
  <c r="F38" i="7"/>
  <c r="A38" i="7"/>
  <c r="A37" i="7"/>
  <c r="A36" i="7"/>
  <c r="A35" i="7"/>
  <c r="G34" i="7"/>
  <c r="A34" i="7"/>
  <c r="A33" i="7"/>
  <c r="G32" i="7"/>
  <c r="F32" i="7"/>
  <c r="A32" i="7"/>
  <c r="G6" i="7"/>
  <c r="G7" i="7"/>
  <c r="G8" i="7"/>
  <c r="G14" i="7"/>
  <c r="G15" i="7"/>
  <c r="G16" i="7"/>
  <c r="G22" i="7"/>
  <c r="G23" i="7"/>
  <c r="G24" i="7"/>
  <c r="G30" i="7"/>
  <c r="G31" i="7"/>
  <c r="F31" i="7"/>
  <c r="A31" i="7"/>
  <c r="F30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A26" i="7"/>
  <c r="A25" i="7"/>
  <c r="F24" i="7"/>
  <c r="A24" i="7"/>
  <c r="F23" i="7"/>
  <c r="A23" i="7"/>
  <c r="F22" i="7"/>
  <c r="A22" i="7"/>
  <c r="A21" i="7"/>
  <c r="A20" i="7"/>
  <c r="A19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A16" i="7"/>
  <c r="F6" i="7"/>
  <c r="F7" i="7"/>
  <c r="F10" i="7"/>
  <c r="F14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Z143" i="1"/>
  <c r="AZ144" i="1"/>
  <c r="AZ145" i="1"/>
  <c r="AZ146" i="1"/>
  <c r="AZ147" i="1"/>
  <c r="AZ148" i="1"/>
  <c r="AZ149" i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A23" i="6"/>
  <c r="B23" i="6"/>
  <c r="C23" i="6"/>
  <c r="A24" i="6"/>
  <c r="B24" i="6"/>
  <c r="C24" i="6"/>
  <c r="B2" i="6"/>
  <c r="C2" i="6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B2" i="5"/>
  <c r="C2" i="5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D2" i="4"/>
  <c r="B2" i="4"/>
  <c r="C2" i="4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B2" i="3"/>
  <c r="C2" i="3"/>
  <c r="A2" i="3"/>
  <c r="A3" i="2"/>
  <c r="B3" i="2"/>
  <c r="C3" i="2"/>
  <c r="BB3" i="2" s="1"/>
  <c r="A4" i="2"/>
  <c r="B4" i="2"/>
  <c r="C4" i="2"/>
  <c r="BB4" i="2" s="1"/>
  <c r="A5" i="2"/>
  <c r="B5" i="2"/>
  <c r="C5" i="2"/>
  <c r="BB5" i="2" s="1"/>
  <c r="A6" i="2"/>
  <c r="B6" i="2"/>
  <c r="C6" i="2"/>
  <c r="BB6" i="2" s="1"/>
  <c r="A7" i="2"/>
  <c r="B7" i="2"/>
  <c r="C7" i="2"/>
  <c r="BB7" i="2" s="1"/>
  <c r="A8" i="2"/>
  <c r="B8" i="2"/>
  <c r="C8" i="2"/>
  <c r="BB8" i="2" s="1"/>
  <c r="A9" i="2"/>
  <c r="B9" i="2"/>
  <c r="C9" i="2"/>
  <c r="BB9" i="2" s="1"/>
  <c r="A10" i="2"/>
  <c r="B10" i="2"/>
  <c r="C10" i="2"/>
  <c r="BB10" i="2" s="1"/>
  <c r="A11" i="2"/>
  <c r="B11" i="2"/>
  <c r="C11" i="2"/>
  <c r="BB11" i="2" s="1"/>
  <c r="A12" i="2"/>
  <c r="B12" i="2"/>
  <c r="C12" i="2"/>
  <c r="BB12" i="2" s="1"/>
  <c r="A13" i="2"/>
  <c r="B13" i="2"/>
  <c r="C13" i="2"/>
  <c r="BB13" i="2" s="1"/>
  <c r="A14" i="2"/>
  <c r="B14" i="2"/>
  <c r="C14" i="2"/>
  <c r="BB14" i="2" s="1"/>
  <c r="A15" i="2"/>
  <c r="B15" i="2"/>
  <c r="C15" i="2"/>
  <c r="BB15" i="2" s="1"/>
  <c r="A16" i="2"/>
  <c r="B16" i="2"/>
  <c r="C16" i="2"/>
  <c r="BB16" i="2" s="1"/>
  <c r="A17" i="2"/>
  <c r="B17" i="2"/>
  <c r="C17" i="2"/>
  <c r="BB17" i="2" s="1"/>
  <c r="A18" i="2"/>
  <c r="B18" i="2"/>
  <c r="C18" i="2"/>
  <c r="BB18" i="2" s="1"/>
  <c r="A19" i="2"/>
  <c r="B19" i="2"/>
  <c r="C19" i="2"/>
  <c r="BB19" i="2" s="1"/>
  <c r="A20" i="2"/>
  <c r="B20" i="2"/>
  <c r="C20" i="2"/>
  <c r="BB20" i="2" s="1"/>
  <c r="A21" i="2"/>
  <c r="B21" i="2"/>
  <c r="C21" i="2"/>
  <c r="BB21" i="2" s="1"/>
  <c r="A22" i="2"/>
  <c r="B22" i="2"/>
  <c r="C22" i="2"/>
  <c r="BB22" i="2" s="1"/>
  <c r="A23" i="2"/>
  <c r="B23" i="2"/>
  <c r="C23" i="2"/>
  <c r="BB23" i="2" s="1"/>
  <c r="A24" i="2"/>
  <c r="B24" i="2"/>
  <c r="C24" i="2"/>
  <c r="BB24" i="2" s="1"/>
  <c r="A25" i="2"/>
  <c r="B25" i="2"/>
  <c r="C25" i="2"/>
  <c r="BB25" i="2" s="1"/>
  <c r="A26" i="2"/>
  <c r="B26" i="2"/>
  <c r="C26" i="2"/>
  <c r="BB26" i="2" s="1"/>
  <c r="A27" i="2"/>
  <c r="B27" i="2"/>
  <c r="C27" i="2"/>
  <c r="BB27" i="2" s="1"/>
  <c r="A28" i="2"/>
  <c r="B28" i="2"/>
  <c r="C28" i="2"/>
  <c r="BB28" i="2" s="1"/>
  <c r="A29" i="2"/>
  <c r="B29" i="2"/>
  <c r="C29" i="2"/>
  <c r="BB29" i="2" s="1"/>
  <c r="A30" i="2"/>
  <c r="B30" i="2"/>
  <c r="C30" i="2"/>
  <c r="BB30" i="2" s="1"/>
  <c r="A31" i="2"/>
  <c r="B31" i="2"/>
  <c r="C31" i="2"/>
  <c r="BB31" i="2" s="1"/>
  <c r="B2" i="2"/>
  <c r="C2" i="2"/>
  <c r="BB2" i="2" s="1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F3319" i="7" l="1"/>
  <c r="F3318" i="7"/>
  <c r="BB31" i="4"/>
  <c r="BB19" i="4"/>
  <c r="BB11" i="4"/>
  <c r="BB25" i="3"/>
  <c r="BB17" i="3"/>
  <c r="BB9" i="3"/>
  <c r="BB31" i="5"/>
  <c r="BB29" i="5"/>
  <c r="BB27" i="5"/>
  <c r="BB25" i="5"/>
  <c r="BB23" i="5"/>
  <c r="BB21" i="5"/>
  <c r="BB19" i="5"/>
  <c r="BB17" i="5"/>
  <c r="BB15" i="5"/>
  <c r="BB13" i="5"/>
  <c r="BB11" i="5"/>
  <c r="BB9" i="5"/>
  <c r="BB7" i="5"/>
  <c r="BB5" i="5"/>
  <c r="BB3" i="5"/>
  <c r="BB24" i="6"/>
  <c r="BB2" i="3"/>
  <c r="BB30" i="3"/>
  <c r="BB22" i="3"/>
  <c r="BB14" i="3"/>
  <c r="BB6" i="3"/>
  <c r="BB2" i="5"/>
  <c r="BB3" i="3"/>
  <c r="BB27" i="4"/>
  <c r="BB21" i="4"/>
  <c r="BB15" i="4"/>
  <c r="BB5" i="4"/>
  <c r="BB21" i="6"/>
  <c r="BB19" i="6"/>
  <c r="BB17" i="6"/>
  <c r="BB15" i="6"/>
  <c r="BB13" i="6"/>
  <c r="BB11" i="6"/>
  <c r="BB9" i="6"/>
  <c r="BB7" i="6"/>
  <c r="BB5" i="6"/>
  <c r="BB3" i="6"/>
  <c r="BB32" i="3"/>
  <c r="BB24" i="3"/>
  <c r="BB16" i="3"/>
  <c r="BB8" i="3"/>
  <c r="BB23" i="6"/>
  <c r="BB23" i="4"/>
  <c r="BB9" i="4"/>
  <c r="BB21" i="3"/>
  <c r="BB5" i="3"/>
  <c r="BB32" i="5"/>
  <c r="BB28" i="5"/>
  <c r="BB22" i="5"/>
  <c r="BB16" i="5"/>
  <c r="BB10" i="5"/>
  <c r="BB4" i="5"/>
  <c r="BB26" i="3"/>
  <c r="BB18" i="3"/>
  <c r="BB10" i="3"/>
  <c r="BB27" i="3"/>
  <c r="BB19" i="3"/>
  <c r="BB11" i="3"/>
  <c r="BB29" i="4"/>
  <c r="BB25" i="4"/>
  <c r="BB17" i="4"/>
  <c r="BB13" i="4"/>
  <c r="BB7" i="4"/>
  <c r="BB3" i="4"/>
  <c r="BB29" i="3"/>
  <c r="BB13" i="3"/>
  <c r="BB30" i="5"/>
  <c r="BB26" i="5"/>
  <c r="BB24" i="5"/>
  <c r="BB20" i="5"/>
  <c r="BB18" i="5"/>
  <c r="BB14" i="5"/>
  <c r="BB12" i="5"/>
  <c r="BB8" i="5"/>
  <c r="BB6" i="5"/>
  <c r="BB31" i="3"/>
  <c r="BB23" i="3"/>
  <c r="BB15" i="3"/>
  <c r="BB7" i="3"/>
  <c r="BB2" i="4"/>
  <c r="BB30" i="4"/>
  <c r="BB28" i="4"/>
  <c r="BB26" i="4"/>
  <c r="BB24" i="4"/>
  <c r="BB22" i="4"/>
  <c r="BB20" i="4"/>
  <c r="BB18" i="4"/>
  <c r="BB16" i="4"/>
  <c r="BB14" i="4"/>
  <c r="BB12" i="4"/>
  <c r="BB10" i="4"/>
  <c r="BB8" i="4"/>
  <c r="BB6" i="4"/>
  <c r="BB4" i="4"/>
  <c r="BB2" i="6"/>
  <c r="BB22" i="6"/>
  <c r="BB20" i="6"/>
  <c r="BB18" i="6"/>
  <c r="BB16" i="6"/>
  <c r="BB14" i="6"/>
  <c r="BB12" i="6"/>
  <c r="BB10" i="6"/>
  <c r="BB8" i="6"/>
  <c r="BB6" i="6"/>
  <c r="BB4" i="6"/>
  <c r="BB28" i="3"/>
  <c r="BB20" i="3"/>
  <c r="BB12" i="3"/>
  <c r="BB4" i="3"/>
  <c r="G2714" i="7"/>
  <c r="G2770" i="7"/>
  <c r="F3226" i="7"/>
  <c r="G3290" i="7"/>
  <c r="G3306" i="7"/>
  <c r="F3306" i="7"/>
  <c r="F3274" i="7"/>
  <c r="G3274" i="7"/>
  <c r="G3266" i="7"/>
  <c r="F3266" i="7"/>
  <c r="G3250" i="7"/>
  <c r="F3250" i="7"/>
  <c r="F3242" i="7"/>
  <c r="G3242" i="7"/>
  <c r="G3234" i="7"/>
  <c r="F3234" i="7"/>
  <c r="G3218" i="7"/>
  <c r="F3218" i="7"/>
  <c r="G3178" i="7"/>
  <c r="F3178" i="7"/>
  <c r="F3170" i="7"/>
  <c r="G3170" i="7"/>
  <c r="G3162" i="7"/>
  <c r="F3162" i="7"/>
  <c r="G3154" i="7"/>
  <c r="F3154" i="7"/>
  <c r="G3146" i="7"/>
  <c r="F3146" i="7"/>
  <c r="F3138" i="7"/>
  <c r="G3138" i="7"/>
  <c r="G3130" i="7"/>
  <c r="F3130" i="7"/>
  <c r="F3114" i="7"/>
  <c r="G3114" i="7"/>
  <c r="G3074" i="7"/>
  <c r="F3074" i="7"/>
  <c r="G3066" i="7"/>
  <c r="F3066" i="7"/>
  <c r="G3050" i="7"/>
  <c r="F3050" i="7"/>
  <c r="F3042" i="7"/>
  <c r="G3042" i="7"/>
  <c r="F3026" i="7"/>
  <c r="G3026" i="7"/>
  <c r="G2994" i="7"/>
  <c r="F2994" i="7"/>
  <c r="F2986" i="7"/>
  <c r="G2986" i="7"/>
  <c r="F2970" i="7"/>
  <c r="G2970" i="7"/>
  <c r="G2962" i="7"/>
  <c r="F2962" i="7"/>
  <c r="G2946" i="7"/>
  <c r="F2946" i="7"/>
  <c r="G2938" i="7"/>
  <c r="F2938" i="7"/>
  <c r="G2930" i="7"/>
  <c r="F2930" i="7"/>
  <c r="G2914" i="7"/>
  <c r="F2914" i="7"/>
  <c r="G2906" i="7"/>
  <c r="F2906" i="7"/>
  <c r="G2890" i="7"/>
  <c r="F2890" i="7"/>
  <c r="G2882" i="7"/>
  <c r="F2882" i="7"/>
  <c r="G2874" i="7"/>
  <c r="F2874" i="7"/>
  <c r="F2834" i="7"/>
  <c r="G2834" i="7"/>
  <c r="F2818" i="7"/>
  <c r="G2818" i="7"/>
  <c r="G2810" i="7"/>
  <c r="F2810" i="7"/>
  <c r="G2794" i="7"/>
  <c r="F2794" i="7"/>
  <c r="F2786" i="7"/>
  <c r="G2786" i="7"/>
  <c r="G2762" i="7"/>
  <c r="F2762" i="7"/>
  <c r="F2754" i="7"/>
  <c r="G2754" i="7"/>
  <c r="F2738" i="7"/>
  <c r="G2738" i="7"/>
  <c r="F2722" i="7"/>
  <c r="G2722" i="7"/>
  <c r="F2690" i="7"/>
  <c r="G2690" i="7"/>
  <c r="G2746" i="7"/>
  <c r="F2858" i="7"/>
  <c r="G3194" i="7"/>
  <c r="F3314" i="7"/>
  <c r="G3314" i="7"/>
  <c r="G3298" i="7"/>
  <c r="F3298" i="7"/>
  <c r="G3282" i="7"/>
  <c r="F3282" i="7"/>
  <c r="G3258" i="7"/>
  <c r="F3258" i="7"/>
  <c r="F3210" i="7"/>
  <c r="G3210" i="7"/>
  <c r="G3202" i="7"/>
  <c r="F3202" i="7"/>
  <c r="G3186" i="7"/>
  <c r="F3186" i="7"/>
  <c r="G3106" i="7"/>
  <c r="F3106" i="7"/>
  <c r="G3098" i="7"/>
  <c r="F3098" i="7"/>
  <c r="F3082" i="7"/>
  <c r="G3082" i="7"/>
  <c r="G3058" i="7"/>
  <c r="F3058" i="7"/>
  <c r="G3034" i="7"/>
  <c r="F3034" i="7"/>
  <c r="G3018" i="7"/>
  <c r="F3018" i="7"/>
  <c r="F3002" i="7"/>
  <c r="G3002" i="7"/>
  <c r="G2978" i="7"/>
  <c r="F2978" i="7"/>
  <c r="G2954" i="7"/>
  <c r="F2954" i="7"/>
  <c r="G2898" i="7"/>
  <c r="F2898" i="7"/>
  <c r="G2850" i="7"/>
  <c r="F2850" i="7"/>
  <c r="G2826" i="7"/>
  <c r="F2826" i="7"/>
  <c r="F2802" i="7"/>
  <c r="G2802" i="7"/>
  <c r="G2778" i="7"/>
  <c r="F2778" i="7"/>
  <c r="G2730" i="7"/>
  <c r="F2730" i="7"/>
  <c r="F2706" i="7"/>
  <c r="G2706" i="7"/>
  <c r="G2682" i="7"/>
  <c r="F2682" i="7"/>
  <c r="F3122" i="7"/>
  <c r="F2698" i="7"/>
  <c r="F2922" i="7"/>
  <c r="F3090" i="7"/>
  <c r="G2666" i="7"/>
  <c r="F2666" i="7"/>
  <c r="F2658" i="7"/>
  <c r="G2658" i="7"/>
  <c r="G2650" i="7"/>
  <c r="F2650" i="7"/>
  <c r="G2634" i="7"/>
  <c r="F2634" i="7"/>
  <c r="G2610" i="7"/>
  <c r="F2610" i="7"/>
  <c r="G2594" i="7"/>
  <c r="F2594" i="7"/>
  <c r="G2578" i="7"/>
  <c r="F2578" i="7"/>
  <c r="G2570" i="7"/>
  <c r="F2570" i="7"/>
  <c r="G2562" i="7"/>
  <c r="F2562" i="7"/>
  <c r="F2554" i="7"/>
  <c r="G2554" i="7"/>
  <c r="G2538" i="7"/>
  <c r="F2538" i="7"/>
  <c r="G2530" i="7"/>
  <c r="F2530" i="7"/>
  <c r="G2522" i="7"/>
  <c r="F2522" i="7"/>
  <c r="G2514" i="7"/>
  <c r="F2514" i="7"/>
  <c r="F2506" i="7"/>
  <c r="G2506" i="7"/>
  <c r="G2498" i="7"/>
  <c r="F2498" i="7"/>
  <c r="G2490" i="7"/>
  <c r="F2490" i="7"/>
  <c r="F2482" i="7"/>
  <c r="G2482" i="7"/>
  <c r="G2474" i="7"/>
  <c r="F2474" i="7"/>
  <c r="F2466" i="7"/>
  <c r="G2466" i="7"/>
  <c r="G2458" i="7"/>
  <c r="F2458" i="7"/>
  <c r="G2434" i="7"/>
  <c r="F2434" i="7"/>
  <c r="G2418" i="7"/>
  <c r="F2418" i="7"/>
  <c r="G2402" i="7"/>
  <c r="F2402" i="7"/>
  <c r="G2386" i="7"/>
  <c r="F2386" i="7"/>
  <c r="F2378" i="7"/>
  <c r="G2378" i="7"/>
  <c r="G2370" i="7"/>
  <c r="F2370" i="7"/>
  <c r="G2354" i="7"/>
  <c r="F2354" i="7"/>
  <c r="G2346" i="7"/>
  <c r="F2346" i="7"/>
  <c r="G2338" i="7"/>
  <c r="F2338" i="7"/>
  <c r="G2330" i="7"/>
  <c r="F2330" i="7"/>
  <c r="G2322" i="7"/>
  <c r="F2322" i="7"/>
  <c r="G2314" i="7"/>
  <c r="F2314" i="7"/>
  <c r="G2306" i="7"/>
  <c r="F2306" i="7"/>
  <c r="G2282" i="7"/>
  <c r="F2282" i="7"/>
  <c r="G2274" i="7"/>
  <c r="F2274" i="7"/>
  <c r="G2266" i="7"/>
  <c r="F2266" i="7"/>
  <c r="G2258" i="7"/>
  <c r="F2258" i="7"/>
  <c r="G2242" i="7"/>
  <c r="F2242" i="7"/>
  <c r="G2226" i="7"/>
  <c r="F2226" i="7"/>
  <c r="G2210" i="7"/>
  <c r="F2210" i="7"/>
  <c r="G2202" i="7"/>
  <c r="F2202" i="7"/>
  <c r="G2194" i="7"/>
  <c r="F2194" i="7"/>
  <c r="G2178" i="7"/>
  <c r="F2178" i="7"/>
  <c r="F2170" i="7"/>
  <c r="G2170" i="7"/>
  <c r="G2162" i="7"/>
  <c r="F2162" i="7"/>
  <c r="F2154" i="7"/>
  <c r="G2154" i="7"/>
  <c r="G2146" i="7"/>
  <c r="F2146" i="7"/>
  <c r="F2138" i="7"/>
  <c r="G2138" i="7"/>
  <c r="G2130" i="7"/>
  <c r="F2130" i="7"/>
  <c r="G2114" i="7"/>
  <c r="F2114" i="7"/>
  <c r="G2090" i="7"/>
  <c r="F2090" i="7"/>
  <c r="G2074" i="7"/>
  <c r="F2074" i="7"/>
  <c r="F2058" i="7"/>
  <c r="G2058" i="7"/>
  <c r="G2034" i="7"/>
  <c r="F2034" i="7"/>
  <c r="G2026" i="7"/>
  <c r="F2026" i="7"/>
  <c r="G2018" i="7"/>
  <c r="F2018" i="7"/>
  <c r="G2010" i="7"/>
  <c r="F2010" i="7"/>
  <c r="F2002" i="7"/>
  <c r="G2002" i="7"/>
  <c r="G1978" i="7"/>
  <c r="F1978" i="7"/>
  <c r="G1962" i="7"/>
  <c r="F1962" i="7"/>
  <c r="G1954" i="7"/>
  <c r="F1954" i="7"/>
  <c r="G1946" i="7"/>
  <c r="F1946" i="7"/>
  <c r="F1938" i="7"/>
  <c r="G1938" i="7"/>
  <c r="F1922" i="7"/>
  <c r="G1922" i="7"/>
  <c r="G1906" i="7"/>
  <c r="F1906" i="7"/>
  <c r="G1890" i="7"/>
  <c r="F1890" i="7"/>
  <c r="F1882" i="7"/>
  <c r="G1882" i="7"/>
  <c r="G1874" i="7"/>
  <c r="F1874" i="7"/>
  <c r="F1866" i="7"/>
  <c r="G1866" i="7"/>
  <c r="G1834" i="7"/>
  <c r="F1834" i="7"/>
  <c r="G1826" i="7"/>
  <c r="F1826" i="7"/>
  <c r="G1810" i="7"/>
  <c r="F1810" i="7"/>
  <c r="G1786" i="7"/>
  <c r="F1786" i="7"/>
  <c r="G1778" i="7"/>
  <c r="F1778" i="7"/>
  <c r="F1770" i="7"/>
  <c r="G1770" i="7"/>
  <c r="G1762" i="7"/>
  <c r="F1762" i="7"/>
  <c r="G1754" i="7"/>
  <c r="F1754" i="7"/>
  <c r="G1746" i="7"/>
  <c r="F1746" i="7"/>
  <c r="G1730" i="7"/>
  <c r="F1730" i="7"/>
  <c r="G1706" i="7"/>
  <c r="F1706" i="7"/>
  <c r="F1690" i="7"/>
  <c r="G1690" i="7"/>
  <c r="G1674" i="7"/>
  <c r="F1674" i="7"/>
  <c r="G1666" i="7"/>
  <c r="F1666" i="7"/>
  <c r="G1650" i="7"/>
  <c r="F1650" i="7"/>
  <c r="G1634" i="7"/>
  <c r="F1634" i="7"/>
  <c r="G1626" i="7"/>
  <c r="F1626" i="7"/>
  <c r="F1618" i="7"/>
  <c r="G1618" i="7"/>
  <c r="G1594" i="7"/>
  <c r="F1594" i="7"/>
  <c r="G1578" i="7"/>
  <c r="F1578" i="7"/>
  <c r="G1570" i="7"/>
  <c r="F1570" i="7"/>
  <c r="G1562" i="7"/>
  <c r="F1562" i="7"/>
  <c r="G1546" i="7"/>
  <c r="F1546" i="7"/>
  <c r="G1538" i="7"/>
  <c r="F1538" i="7"/>
  <c r="G1522" i="7"/>
  <c r="F1522" i="7"/>
  <c r="G1514" i="7"/>
  <c r="F1514" i="7"/>
  <c r="G1498" i="7"/>
  <c r="F1498" i="7"/>
  <c r="G1482" i="7"/>
  <c r="F1482" i="7"/>
  <c r="G1458" i="7"/>
  <c r="F1458" i="7"/>
  <c r="F1442" i="7"/>
  <c r="G1442" i="7"/>
  <c r="G1434" i="7"/>
  <c r="F1434" i="7"/>
  <c r="G1426" i="7"/>
  <c r="F1426" i="7"/>
  <c r="G1418" i="7"/>
  <c r="F1418" i="7"/>
  <c r="G1402" i="7"/>
  <c r="F1402" i="7"/>
  <c r="G1386" i="7"/>
  <c r="F1386" i="7"/>
  <c r="G1378" i="7"/>
  <c r="F1378" i="7"/>
  <c r="G1370" i="7"/>
  <c r="F1370" i="7"/>
  <c r="G1362" i="7"/>
  <c r="F1362" i="7"/>
  <c r="G1354" i="7"/>
  <c r="F1354" i="7"/>
  <c r="G1346" i="7"/>
  <c r="F1346" i="7"/>
  <c r="G1330" i="7"/>
  <c r="F1330" i="7"/>
  <c r="G1322" i="7"/>
  <c r="F1322" i="7"/>
  <c r="G1306" i="7"/>
  <c r="F1306" i="7"/>
  <c r="F1298" i="7"/>
  <c r="G1298" i="7"/>
  <c r="G1266" i="7"/>
  <c r="F1266" i="7"/>
  <c r="F1258" i="7"/>
  <c r="G1258" i="7"/>
  <c r="F1250" i="7"/>
  <c r="G1250" i="7"/>
  <c r="G1242" i="7"/>
  <c r="F1242" i="7"/>
  <c r="G1226" i="7"/>
  <c r="F1226" i="7"/>
  <c r="G1218" i="7"/>
  <c r="F1218" i="7"/>
  <c r="G1210" i="7"/>
  <c r="F1210" i="7"/>
  <c r="F1194" i="7"/>
  <c r="G1194" i="7"/>
  <c r="G1186" i="7"/>
  <c r="F1186" i="7"/>
  <c r="G1170" i="7"/>
  <c r="F1170" i="7"/>
  <c r="G1162" i="7"/>
  <c r="F1162" i="7"/>
  <c r="G1130" i="7"/>
  <c r="F1130" i="7"/>
  <c r="F1122" i="7"/>
  <c r="G1122" i="7"/>
  <c r="F1114" i="7"/>
  <c r="G1114" i="7"/>
  <c r="G1106" i="7"/>
  <c r="F1106" i="7"/>
  <c r="G1098" i="7"/>
  <c r="F1098" i="7"/>
  <c r="F1090" i="7"/>
  <c r="G1090" i="7"/>
  <c r="F1082" i="7"/>
  <c r="G1082" i="7"/>
  <c r="G1050" i="7"/>
  <c r="F1050" i="7"/>
  <c r="F1034" i="7"/>
  <c r="G1034" i="7"/>
  <c r="G1018" i="7"/>
  <c r="F1018" i="7"/>
  <c r="F1010" i="7"/>
  <c r="G1010" i="7"/>
  <c r="G986" i="7"/>
  <c r="F986" i="7"/>
  <c r="G978" i="7"/>
  <c r="F978" i="7"/>
  <c r="G970" i="7"/>
  <c r="F970" i="7"/>
  <c r="F962" i="7"/>
  <c r="G962" i="7"/>
  <c r="G954" i="7"/>
  <c r="F954" i="7"/>
  <c r="F938" i="7"/>
  <c r="G938" i="7"/>
  <c r="G922" i="7"/>
  <c r="F922" i="7"/>
  <c r="G898" i="7"/>
  <c r="F898" i="7"/>
  <c r="F890" i="7"/>
  <c r="G890" i="7"/>
  <c r="G834" i="7"/>
  <c r="F834" i="7"/>
  <c r="G810" i="7"/>
  <c r="F810" i="7"/>
  <c r="G762" i="7"/>
  <c r="F762" i="7"/>
  <c r="G722" i="7"/>
  <c r="F722" i="7"/>
  <c r="G714" i="7"/>
  <c r="F714" i="7"/>
  <c r="G706" i="7"/>
  <c r="F706" i="7"/>
  <c r="G698" i="7"/>
  <c r="F698" i="7"/>
  <c r="G658" i="7"/>
  <c r="F658" i="7"/>
  <c r="G618" i="7"/>
  <c r="F618" i="7"/>
  <c r="G610" i="7"/>
  <c r="F610" i="7"/>
  <c r="G602" i="7"/>
  <c r="F602" i="7"/>
  <c r="G570" i="7"/>
  <c r="F570" i="7"/>
  <c r="G522" i="7"/>
  <c r="F522" i="7"/>
  <c r="G482" i="7"/>
  <c r="F482" i="7"/>
  <c r="G474" i="7"/>
  <c r="F474" i="7"/>
  <c r="G442" i="7"/>
  <c r="F442" i="7"/>
  <c r="G386" i="7"/>
  <c r="F386" i="7"/>
  <c r="G330" i="7"/>
  <c r="F330" i="7"/>
  <c r="G298" i="7"/>
  <c r="F298" i="7"/>
  <c r="G234" i="7"/>
  <c r="F234" i="7"/>
  <c r="G226" i="7"/>
  <c r="F226" i="7"/>
  <c r="G138" i="7"/>
  <c r="F138" i="7"/>
  <c r="G130" i="7"/>
  <c r="F130" i="7"/>
  <c r="G74" i="7"/>
  <c r="F74" i="7"/>
  <c r="F18" i="7"/>
  <c r="G18" i="7"/>
  <c r="G114" i="7"/>
  <c r="F322" i="7"/>
  <c r="G410" i="7"/>
  <c r="G514" i="7"/>
  <c r="G642" i="7"/>
  <c r="F770" i="7"/>
  <c r="G946" i="7"/>
  <c r="F1450" i="7"/>
  <c r="G1554" i="7"/>
  <c r="G1698" i="7"/>
  <c r="F1714" i="7"/>
  <c r="G1930" i="7"/>
  <c r="F2098" i="7"/>
  <c r="G2618" i="7"/>
  <c r="G2642" i="7"/>
  <c r="F98" i="7"/>
  <c r="F170" i="7"/>
  <c r="F314" i="7"/>
  <c r="G378" i="7"/>
  <c r="G458" i="7"/>
  <c r="G562" i="7"/>
  <c r="F634" i="7"/>
  <c r="F802" i="7"/>
  <c r="F842" i="7"/>
  <c r="G1042" i="7"/>
  <c r="G1146" i="7"/>
  <c r="F1234" i="7"/>
  <c r="F1914" i="7"/>
  <c r="F2450" i="7"/>
  <c r="F2602" i="7"/>
  <c r="F26" i="7"/>
  <c r="G66" i="7"/>
  <c r="F162" i="7"/>
  <c r="F210" i="7"/>
  <c r="F394" i="7"/>
  <c r="G434" i="7"/>
  <c r="G506" i="7"/>
  <c r="G554" i="7"/>
  <c r="F682" i="7"/>
  <c r="F818" i="7"/>
  <c r="G914" i="7"/>
  <c r="F1002" i="7"/>
  <c r="F1058" i="7"/>
  <c r="F1138" i="7"/>
  <c r="G1338" i="7"/>
  <c r="F1642" i="7"/>
  <c r="F1658" i="7"/>
  <c r="G1850" i="7"/>
  <c r="G1898" i="7"/>
  <c r="F2082" i="7"/>
  <c r="F2106" i="7"/>
  <c r="G2186" i="7"/>
  <c r="F2290" i="7"/>
  <c r="G2410" i="7"/>
  <c r="G2626" i="7"/>
  <c r="F90" i="7"/>
  <c r="F154" i="7"/>
  <c r="F290" i="7"/>
  <c r="F450" i="7"/>
  <c r="F578" i="7"/>
  <c r="F626" i="7"/>
  <c r="F738" i="7"/>
  <c r="F882" i="7"/>
  <c r="F930" i="7"/>
  <c r="G1410" i="7"/>
  <c r="G1530" i="7"/>
  <c r="G1610" i="7"/>
  <c r="G1722" i="7"/>
  <c r="F1738" i="7"/>
  <c r="F1970" i="7"/>
  <c r="F1994" i="7"/>
  <c r="G2042" i="7"/>
  <c r="F2066" i="7"/>
  <c r="F2218" i="7"/>
  <c r="G2362" i="7"/>
  <c r="F2586" i="7"/>
  <c r="F58" i="7"/>
  <c r="F82" i="7"/>
  <c r="F146" i="7"/>
  <c r="G202" i="7"/>
  <c r="F306" i="7"/>
  <c r="G370" i="7"/>
  <c r="F426" i="7"/>
  <c r="F546" i="7"/>
  <c r="G650" i="7"/>
  <c r="F730" i="7"/>
  <c r="G794" i="7"/>
  <c r="F906" i="7"/>
  <c r="G994" i="7"/>
  <c r="F1290" i="7"/>
  <c r="G1314" i="7"/>
  <c r="G1394" i="7"/>
  <c r="G1818" i="7"/>
  <c r="F801" i="7"/>
  <c r="H36" i="2"/>
  <c r="O36" i="3"/>
  <c r="X34" i="2"/>
  <c r="AU34" i="3"/>
  <c r="AN34" i="2"/>
  <c r="AW36" i="2"/>
  <c r="H34" i="2"/>
  <c r="X34" i="3"/>
  <c r="AG35" i="2"/>
  <c r="AG36" i="3"/>
  <c r="Q35" i="3"/>
  <c r="Y36" i="2"/>
  <c r="AW36" i="3"/>
  <c r="AO34" i="3"/>
  <c r="Y36" i="3"/>
  <c r="Q34" i="3"/>
  <c r="I36" i="3"/>
  <c r="AV36" i="3"/>
  <c r="AN34" i="3"/>
  <c r="P35" i="3"/>
  <c r="H36" i="3"/>
  <c r="AO36" i="2"/>
  <c r="I35" i="2"/>
  <c r="AG35" i="3"/>
  <c r="AZ19" i="2"/>
  <c r="AZ3" i="2"/>
  <c r="M34" i="2"/>
  <c r="AO34" i="2"/>
  <c r="Y34" i="2"/>
  <c r="I36" i="2"/>
  <c r="AN36" i="2"/>
  <c r="X36" i="2"/>
  <c r="H35" i="2"/>
  <c r="AM34" i="2"/>
  <c r="W34" i="2"/>
  <c r="O34" i="2"/>
  <c r="AZ19" i="3"/>
  <c r="AZ3" i="3"/>
  <c r="AO35" i="3"/>
  <c r="Y34" i="3"/>
  <c r="AV34" i="3"/>
  <c r="X36" i="3"/>
  <c r="H35" i="3"/>
  <c r="AE36" i="3"/>
  <c r="O35" i="3"/>
  <c r="AZ26" i="5"/>
  <c r="AZ22" i="5"/>
  <c r="AZ16" i="5"/>
  <c r="AZ12" i="5"/>
  <c r="AZ8" i="5"/>
  <c r="AZ4" i="5"/>
  <c r="AZ30" i="6"/>
  <c r="O35" i="2"/>
  <c r="AW35" i="2"/>
  <c r="Q34" i="2"/>
  <c r="AZ27" i="2"/>
  <c r="AZ11" i="2"/>
  <c r="AC34" i="2"/>
  <c r="AW34" i="2"/>
  <c r="AG36" i="2"/>
  <c r="Q36" i="2"/>
  <c r="AV36" i="2"/>
  <c r="AF35" i="2"/>
  <c r="P34" i="2"/>
  <c r="AU36" i="2"/>
  <c r="AE35" i="2"/>
  <c r="G36" i="2"/>
  <c r="AZ27" i="3"/>
  <c r="AZ11" i="3"/>
  <c r="AU36" i="3"/>
  <c r="AG34" i="2"/>
  <c r="AF36" i="3"/>
  <c r="AW35" i="3"/>
  <c r="AG34" i="3"/>
  <c r="Q36" i="3"/>
  <c r="AN36" i="3"/>
  <c r="P36" i="3"/>
  <c r="AM35" i="3"/>
  <c r="W34" i="3"/>
  <c r="G34" i="3"/>
  <c r="AZ32" i="5"/>
  <c r="AZ28" i="5"/>
  <c r="AZ24" i="5"/>
  <c r="AZ20" i="5"/>
  <c r="AZ14" i="5"/>
  <c r="AZ10" i="5"/>
  <c r="AZ6" i="5"/>
  <c r="AZ22" i="6"/>
  <c r="AN35" i="3"/>
  <c r="AE36" i="2"/>
  <c r="AZ10" i="2"/>
  <c r="V36" i="2"/>
  <c r="V35" i="2"/>
  <c r="V34" i="2"/>
  <c r="AZ18" i="3"/>
  <c r="AK36" i="3"/>
  <c r="AK35" i="3"/>
  <c r="AK34" i="3"/>
  <c r="AU35" i="4"/>
  <c r="AU34" i="4"/>
  <c r="AU36" i="4"/>
  <c r="AM36" i="4"/>
  <c r="AM35" i="4"/>
  <c r="AM34" i="4"/>
  <c r="AE36" i="4"/>
  <c r="AE35" i="4"/>
  <c r="AE34" i="4"/>
  <c r="W35" i="4"/>
  <c r="W34" i="4"/>
  <c r="W36" i="4"/>
  <c r="O35" i="4"/>
  <c r="O34" i="4"/>
  <c r="O36" i="4"/>
  <c r="G36" i="4"/>
  <c r="G35" i="4"/>
  <c r="G34" i="4"/>
  <c r="AR35" i="5"/>
  <c r="AR36" i="5"/>
  <c r="AR34" i="5"/>
  <c r="AJ34" i="5"/>
  <c r="AJ35" i="5"/>
  <c r="AJ36" i="5"/>
  <c r="AB36" i="5"/>
  <c r="AB34" i="5"/>
  <c r="AB35" i="5"/>
  <c r="T34" i="5"/>
  <c r="T35" i="5"/>
  <c r="T36" i="5"/>
  <c r="L34" i="5"/>
  <c r="L35" i="5"/>
  <c r="L36" i="5"/>
  <c r="AX36" i="6"/>
  <c r="AX35" i="6"/>
  <c r="AX34" i="6"/>
  <c r="AP34" i="6"/>
  <c r="AP35" i="6"/>
  <c r="AP36" i="6"/>
  <c r="AH36" i="6"/>
  <c r="AH35" i="6"/>
  <c r="AH34" i="6"/>
  <c r="Z36" i="6"/>
  <c r="Z34" i="6"/>
  <c r="Z35" i="6"/>
  <c r="R36" i="6"/>
  <c r="R35" i="6"/>
  <c r="R34" i="6"/>
  <c r="J35" i="6"/>
  <c r="J34" i="6"/>
  <c r="J36" i="6"/>
  <c r="AZ29" i="6"/>
  <c r="AU34" i="2"/>
  <c r="Q35" i="2"/>
  <c r="AN35" i="2"/>
  <c r="O36" i="2"/>
  <c r="H34" i="3"/>
  <c r="AE34" i="3"/>
  <c r="AW34" i="3"/>
  <c r="X35" i="3"/>
  <c r="AU35" i="3"/>
  <c r="AZ25" i="2"/>
  <c r="AZ17" i="2"/>
  <c r="AZ9" i="2"/>
  <c r="AS36" i="2"/>
  <c r="AS35" i="2"/>
  <c r="AS34" i="2"/>
  <c r="AK36" i="2"/>
  <c r="AK35" i="2"/>
  <c r="AC36" i="2"/>
  <c r="AC35" i="2"/>
  <c r="U36" i="2"/>
  <c r="U35" i="2"/>
  <c r="M36" i="2"/>
  <c r="M35" i="2"/>
  <c r="E36" i="2"/>
  <c r="E35" i="2"/>
  <c r="BA3" i="2"/>
  <c r="AZ2" i="3"/>
  <c r="D36" i="3"/>
  <c r="D35" i="3"/>
  <c r="D34" i="3"/>
  <c r="AZ25" i="3"/>
  <c r="AZ17" i="3"/>
  <c r="AZ9" i="3"/>
  <c r="AR36" i="3"/>
  <c r="AR35" i="3"/>
  <c r="AR34" i="3"/>
  <c r="AJ36" i="3"/>
  <c r="AJ35" i="3"/>
  <c r="AJ34" i="3"/>
  <c r="AB36" i="3"/>
  <c r="AB35" i="3"/>
  <c r="AB34" i="3"/>
  <c r="T36" i="3"/>
  <c r="T35" i="3"/>
  <c r="T34" i="3"/>
  <c r="L36" i="3"/>
  <c r="L35" i="3"/>
  <c r="L34" i="3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AT34" i="4"/>
  <c r="AT36" i="4"/>
  <c r="AT35" i="4"/>
  <c r="AL34" i="4"/>
  <c r="AL36" i="4"/>
  <c r="AL35" i="4"/>
  <c r="AD35" i="4"/>
  <c r="AD34" i="4"/>
  <c r="AD36" i="4"/>
  <c r="V34" i="4"/>
  <c r="V36" i="4"/>
  <c r="V35" i="4"/>
  <c r="N36" i="4"/>
  <c r="N34" i="4"/>
  <c r="N35" i="4"/>
  <c r="F34" i="4"/>
  <c r="F36" i="4"/>
  <c r="F35" i="4"/>
  <c r="AY36" i="5"/>
  <c r="AY35" i="5"/>
  <c r="AY34" i="5"/>
  <c r="AQ36" i="5"/>
  <c r="AQ35" i="5"/>
  <c r="AQ34" i="5"/>
  <c r="AI36" i="5"/>
  <c r="AI35" i="5"/>
  <c r="AI34" i="5"/>
  <c r="AA36" i="5"/>
  <c r="AA35" i="5"/>
  <c r="AA34" i="5"/>
  <c r="S36" i="5"/>
  <c r="S35" i="5"/>
  <c r="S34" i="5"/>
  <c r="K36" i="5"/>
  <c r="K35" i="5"/>
  <c r="K34" i="5"/>
  <c r="AZ2" i="6"/>
  <c r="D34" i="6"/>
  <c r="D35" i="6"/>
  <c r="D36" i="6"/>
  <c r="AZ20" i="6"/>
  <c r="AZ18" i="6"/>
  <c r="AZ16" i="6"/>
  <c r="AZ14" i="6"/>
  <c r="AZ12" i="6"/>
  <c r="AZ10" i="6"/>
  <c r="AZ8" i="6"/>
  <c r="AZ6" i="6"/>
  <c r="AZ4" i="6"/>
  <c r="AW36" i="6"/>
  <c r="AW34" i="6"/>
  <c r="AW35" i="6"/>
  <c r="AO36" i="6"/>
  <c r="AO35" i="6"/>
  <c r="AO34" i="6"/>
  <c r="AG34" i="6"/>
  <c r="AG36" i="6"/>
  <c r="AG35" i="6"/>
  <c r="Y36" i="6"/>
  <c r="Y35" i="6"/>
  <c r="Y34" i="6"/>
  <c r="Q34" i="6"/>
  <c r="Q35" i="6"/>
  <c r="Q36" i="6"/>
  <c r="I36" i="6"/>
  <c r="I35" i="6"/>
  <c r="I34" i="6"/>
  <c r="AZ28" i="6"/>
  <c r="AE34" i="2"/>
  <c r="AV34" i="2"/>
  <c r="W35" i="2"/>
  <c r="AO35" i="2"/>
  <c r="P36" i="2"/>
  <c r="AM36" i="2"/>
  <c r="I34" i="3"/>
  <c r="AF34" i="3"/>
  <c r="G35" i="3"/>
  <c r="Y35" i="3"/>
  <c r="AV35" i="3"/>
  <c r="W36" i="3"/>
  <c r="AO36" i="3"/>
  <c r="AT36" i="3"/>
  <c r="AT35" i="3"/>
  <c r="AT34" i="3"/>
  <c r="AD36" i="3"/>
  <c r="AD35" i="3"/>
  <c r="AD34" i="3"/>
  <c r="N36" i="3"/>
  <c r="N35" i="3"/>
  <c r="N34" i="3"/>
  <c r="AV34" i="4"/>
  <c r="AV35" i="4"/>
  <c r="AV36" i="4"/>
  <c r="AZ18" i="5"/>
  <c r="AS36" i="5"/>
  <c r="AS35" i="5"/>
  <c r="AS34" i="5"/>
  <c r="AK36" i="5"/>
  <c r="AK35" i="5"/>
  <c r="AK34" i="5"/>
  <c r="AC36" i="5"/>
  <c r="AC35" i="5"/>
  <c r="AC34" i="5"/>
  <c r="U36" i="5"/>
  <c r="U35" i="5"/>
  <c r="U34" i="5"/>
  <c r="M36" i="5"/>
  <c r="M35" i="5"/>
  <c r="M34" i="5"/>
  <c r="E36" i="5"/>
  <c r="E35" i="5"/>
  <c r="E34" i="5"/>
  <c r="P35" i="2"/>
  <c r="AM35" i="2"/>
  <c r="AF36" i="2"/>
  <c r="AM36" i="3"/>
  <c r="AZ26" i="2"/>
  <c r="AT36" i="2"/>
  <c r="AT35" i="2"/>
  <c r="AT34" i="2"/>
  <c r="AZ26" i="3"/>
  <c r="AC36" i="3"/>
  <c r="AC35" i="3"/>
  <c r="AC34" i="3"/>
  <c r="M36" i="3"/>
  <c r="M35" i="3"/>
  <c r="M34" i="3"/>
  <c r="AR36" i="2"/>
  <c r="AB36" i="2"/>
  <c r="T36" i="2"/>
  <c r="AQ36" i="3"/>
  <c r="AA36" i="3"/>
  <c r="K36" i="3"/>
  <c r="AF34" i="2"/>
  <c r="X35" i="2"/>
  <c r="O34" i="3"/>
  <c r="AE35" i="3"/>
  <c r="AY36" i="2"/>
  <c r="AQ36" i="2"/>
  <c r="AI36" i="2"/>
  <c r="S36" i="2"/>
  <c r="K36" i="2"/>
  <c r="AX36" i="3"/>
  <c r="AP36" i="3"/>
  <c r="AH36" i="3"/>
  <c r="Z36" i="3"/>
  <c r="R36" i="3"/>
  <c r="J36" i="3"/>
  <c r="G35" i="2"/>
  <c r="Y35" i="2"/>
  <c r="AV35" i="2"/>
  <c r="W36" i="2"/>
  <c r="P34" i="3"/>
  <c r="AM34" i="3"/>
  <c r="I35" i="3"/>
  <c r="AF35" i="3"/>
  <c r="G36" i="3"/>
  <c r="F36" i="2"/>
  <c r="F35" i="2"/>
  <c r="F34" i="2"/>
  <c r="AU35" i="2"/>
  <c r="AA36" i="2"/>
  <c r="AX36" i="2"/>
  <c r="AP36" i="2"/>
  <c r="AH36" i="2"/>
  <c r="Z36" i="2"/>
  <c r="R36" i="2"/>
  <c r="J36" i="2"/>
  <c r="E34" i="2"/>
  <c r="U34" i="2"/>
  <c r="AK34" i="2"/>
  <c r="AL36" i="3"/>
  <c r="AL35" i="3"/>
  <c r="AL34" i="3"/>
  <c r="V36" i="3"/>
  <c r="V35" i="3"/>
  <c r="V34" i="3"/>
  <c r="F36" i="3"/>
  <c r="F35" i="3"/>
  <c r="F34" i="3"/>
  <c r="AN35" i="4"/>
  <c r="AN36" i="4"/>
  <c r="AN34" i="4"/>
  <c r="AF35" i="4"/>
  <c r="AF36" i="4"/>
  <c r="AF34" i="4"/>
  <c r="X36" i="4"/>
  <c r="X34" i="4"/>
  <c r="X35" i="4"/>
  <c r="P35" i="4"/>
  <c r="P34" i="4"/>
  <c r="P36" i="4"/>
  <c r="H35" i="4"/>
  <c r="H34" i="4"/>
  <c r="H36" i="4"/>
  <c r="AZ30" i="5"/>
  <c r="AY36" i="6"/>
  <c r="AY35" i="6"/>
  <c r="AY34" i="6"/>
  <c r="AQ36" i="6"/>
  <c r="AQ35" i="6"/>
  <c r="AQ34" i="6"/>
  <c r="AI36" i="6"/>
  <c r="AI35" i="6"/>
  <c r="AI34" i="6"/>
  <c r="AA36" i="6"/>
  <c r="AA35" i="6"/>
  <c r="AA34" i="6"/>
  <c r="S36" i="6"/>
  <c r="S35" i="6"/>
  <c r="S34" i="6"/>
  <c r="K36" i="6"/>
  <c r="K35" i="6"/>
  <c r="K34" i="6"/>
  <c r="I34" i="2"/>
  <c r="W35" i="3"/>
  <c r="AZ18" i="2"/>
  <c r="AL36" i="2"/>
  <c r="AL35" i="2"/>
  <c r="AL34" i="2"/>
  <c r="AD36" i="2"/>
  <c r="AD35" i="2"/>
  <c r="AD34" i="2"/>
  <c r="N36" i="2"/>
  <c r="N35" i="2"/>
  <c r="N34" i="2"/>
  <c r="BA6" i="2"/>
  <c r="AZ10" i="3"/>
  <c r="AS36" i="3"/>
  <c r="AS35" i="3"/>
  <c r="AS34" i="3"/>
  <c r="U36" i="3"/>
  <c r="U35" i="3"/>
  <c r="U34" i="3"/>
  <c r="E36" i="3"/>
  <c r="E35" i="3"/>
  <c r="E34" i="3"/>
  <c r="AJ36" i="2"/>
  <c r="L36" i="2"/>
  <c r="AY36" i="3"/>
  <c r="AI36" i="3"/>
  <c r="S36" i="3"/>
  <c r="AZ29" i="2"/>
  <c r="AZ21" i="2"/>
  <c r="AZ13" i="2"/>
  <c r="AZ5" i="2"/>
  <c r="BA7" i="2"/>
  <c r="AZ29" i="3"/>
  <c r="AZ21" i="3"/>
  <c r="AZ13" i="3"/>
  <c r="AZ5" i="3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AX34" i="4"/>
  <c r="AX35" i="4"/>
  <c r="AX36" i="4"/>
  <c r="AP35" i="4"/>
  <c r="AP34" i="4"/>
  <c r="AP36" i="4"/>
  <c r="AH36" i="4"/>
  <c r="AH35" i="4"/>
  <c r="AH34" i="4"/>
  <c r="Z35" i="4"/>
  <c r="Z36" i="4"/>
  <c r="Z34" i="4"/>
  <c r="R35" i="4"/>
  <c r="R36" i="4"/>
  <c r="R34" i="4"/>
  <c r="J34" i="4"/>
  <c r="J36" i="4"/>
  <c r="J35" i="4"/>
  <c r="AU34" i="5"/>
  <c r="AU36" i="5"/>
  <c r="AU35" i="5"/>
  <c r="AM35" i="5"/>
  <c r="AM36" i="5"/>
  <c r="AM34" i="5"/>
  <c r="AE36" i="5"/>
  <c r="AE35" i="5"/>
  <c r="AE34" i="5"/>
  <c r="W34" i="5"/>
  <c r="W36" i="5"/>
  <c r="W35" i="5"/>
  <c r="O35" i="5"/>
  <c r="O34" i="5"/>
  <c r="O36" i="5"/>
  <c r="G35" i="5"/>
  <c r="G34" i="5"/>
  <c r="G36" i="5"/>
  <c r="AZ21" i="6"/>
  <c r="AZ19" i="6"/>
  <c r="AZ17" i="6"/>
  <c r="AZ15" i="6"/>
  <c r="AZ13" i="6"/>
  <c r="AZ11" i="6"/>
  <c r="AZ9" i="6"/>
  <c r="AZ7" i="6"/>
  <c r="AZ5" i="6"/>
  <c r="AZ3" i="6"/>
  <c r="AS36" i="6"/>
  <c r="AS35" i="6"/>
  <c r="AS34" i="6"/>
  <c r="AK36" i="6"/>
  <c r="AK35" i="6"/>
  <c r="AK34" i="6"/>
  <c r="AC36" i="6"/>
  <c r="AC35" i="6"/>
  <c r="AC34" i="6"/>
  <c r="U36" i="6"/>
  <c r="U35" i="6"/>
  <c r="U34" i="6"/>
  <c r="M36" i="6"/>
  <c r="M35" i="6"/>
  <c r="M34" i="6"/>
  <c r="E36" i="6"/>
  <c r="E35" i="6"/>
  <c r="E34" i="6"/>
  <c r="AZ32" i="6"/>
  <c r="AZ24" i="6"/>
  <c r="G34" i="2"/>
  <c r="AZ28" i="2"/>
  <c r="AZ20" i="2"/>
  <c r="AZ12" i="2"/>
  <c r="AZ4" i="2"/>
  <c r="BA4" i="2"/>
  <c r="AZ28" i="3"/>
  <c r="AZ20" i="3"/>
  <c r="AZ12" i="3"/>
  <c r="AZ4" i="3"/>
  <c r="AW36" i="4"/>
  <c r="AW34" i="4"/>
  <c r="AW35" i="4"/>
  <c r="AO36" i="4"/>
  <c r="AO34" i="4"/>
  <c r="AO35" i="4"/>
  <c r="AG35" i="4"/>
  <c r="AG34" i="4"/>
  <c r="AG36" i="4"/>
  <c r="Y35" i="4"/>
  <c r="Y34" i="4"/>
  <c r="Y36" i="4"/>
  <c r="Q36" i="4"/>
  <c r="Q34" i="4"/>
  <c r="Q35" i="4"/>
  <c r="I36" i="4"/>
  <c r="I34" i="4"/>
  <c r="I35" i="4"/>
  <c r="AT36" i="5"/>
  <c r="AT35" i="5"/>
  <c r="AT34" i="5"/>
  <c r="AL36" i="5"/>
  <c r="AL35" i="5"/>
  <c r="AL34" i="5"/>
  <c r="AD36" i="5"/>
  <c r="AD35" i="5"/>
  <c r="AD34" i="5"/>
  <c r="V36" i="5"/>
  <c r="V35" i="5"/>
  <c r="V34" i="5"/>
  <c r="N36" i="5"/>
  <c r="N35" i="5"/>
  <c r="N34" i="5"/>
  <c r="F36" i="5"/>
  <c r="F35" i="5"/>
  <c r="F34" i="5"/>
  <c r="AR36" i="6"/>
  <c r="AR35" i="6"/>
  <c r="AR34" i="6"/>
  <c r="AJ35" i="6"/>
  <c r="AJ34" i="6"/>
  <c r="AJ36" i="6"/>
  <c r="AB36" i="6"/>
  <c r="AB35" i="6"/>
  <c r="AB34" i="6"/>
  <c r="T34" i="6"/>
  <c r="T35" i="6"/>
  <c r="T36" i="6"/>
  <c r="L36" i="6"/>
  <c r="L35" i="6"/>
  <c r="L34" i="6"/>
  <c r="AZ31" i="6"/>
  <c r="AZ23" i="6"/>
  <c r="BA8" i="2"/>
  <c r="AZ32" i="3"/>
  <c r="AZ24" i="3"/>
  <c r="AZ16" i="3"/>
  <c r="AZ8" i="3"/>
  <c r="AS36" i="4"/>
  <c r="AS35" i="4"/>
  <c r="AS34" i="4"/>
  <c r="AK36" i="4"/>
  <c r="AK35" i="4"/>
  <c r="AK34" i="4"/>
  <c r="AC36" i="4"/>
  <c r="AC35" i="4"/>
  <c r="AC34" i="4"/>
  <c r="U36" i="4"/>
  <c r="U35" i="4"/>
  <c r="U34" i="4"/>
  <c r="M36" i="4"/>
  <c r="M35" i="4"/>
  <c r="M34" i="4"/>
  <c r="E36" i="4"/>
  <c r="E35" i="4"/>
  <c r="E34" i="4"/>
  <c r="AX36" i="5"/>
  <c r="AX35" i="5"/>
  <c r="AX34" i="5"/>
  <c r="AP36" i="5"/>
  <c r="AP34" i="5"/>
  <c r="AP35" i="5"/>
  <c r="AH36" i="5"/>
  <c r="AH35" i="5"/>
  <c r="AH34" i="5"/>
  <c r="Z35" i="5"/>
  <c r="Z36" i="5"/>
  <c r="Z34" i="5"/>
  <c r="R35" i="5"/>
  <c r="R34" i="5"/>
  <c r="R36" i="5"/>
  <c r="J35" i="5"/>
  <c r="J34" i="5"/>
  <c r="J36" i="5"/>
  <c r="AV35" i="6"/>
  <c r="AV36" i="6"/>
  <c r="AV34" i="6"/>
  <c r="AN36" i="6"/>
  <c r="AN35" i="6"/>
  <c r="AN34" i="6"/>
  <c r="AF35" i="6"/>
  <c r="AF34" i="6"/>
  <c r="AF36" i="6"/>
  <c r="X36" i="6"/>
  <c r="X34" i="6"/>
  <c r="X35" i="6"/>
  <c r="P35" i="6"/>
  <c r="P36" i="6"/>
  <c r="P34" i="6"/>
  <c r="H34" i="6"/>
  <c r="H36" i="6"/>
  <c r="H35" i="6"/>
  <c r="AZ27" i="6"/>
  <c r="J34" i="2"/>
  <c r="R34" i="2"/>
  <c r="Z34" i="2"/>
  <c r="AH34" i="2"/>
  <c r="AP34" i="2"/>
  <c r="AX34" i="2"/>
  <c r="J35" i="2"/>
  <c r="R35" i="2"/>
  <c r="Z35" i="2"/>
  <c r="AH35" i="2"/>
  <c r="AP35" i="2"/>
  <c r="AX35" i="2"/>
  <c r="J34" i="3"/>
  <c r="R34" i="3"/>
  <c r="Z34" i="3"/>
  <c r="AH34" i="3"/>
  <c r="AP34" i="3"/>
  <c r="AX34" i="3"/>
  <c r="J35" i="3"/>
  <c r="R35" i="3"/>
  <c r="Z35" i="3"/>
  <c r="AH35" i="3"/>
  <c r="AP35" i="3"/>
  <c r="AX35" i="3"/>
  <c r="AZ2" i="2"/>
  <c r="AZ16" i="2"/>
  <c r="AZ31" i="2"/>
  <c r="AZ15" i="2"/>
  <c r="AZ7" i="2"/>
  <c r="BA2" i="2"/>
  <c r="BA5" i="2"/>
  <c r="AZ31" i="3"/>
  <c r="AZ23" i="3"/>
  <c r="AZ15" i="3"/>
  <c r="AZ7" i="3"/>
  <c r="AR35" i="4"/>
  <c r="AR36" i="4"/>
  <c r="AR34" i="4"/>
  <c r="AJ35" i="4"/>
  <c r="AJ34" i="4"/>
  <c r="AJ36" i="4"/>
  <c r="AB36" i="4"/>
  <c r="AB34" i="4"/>
  <c r="AB35" i="4"/>
  <c r="T36" i="4"/>
  <c r="T35" i="4"/>
  <c r="T34" i="4"/>
  <c r="L35" i="4"/>
  <c r="L36" i="4"/>
  <c r="L34" i="4"/>
  <c r="AZ31" i="5"/>
  <c r="AZ29" i="5"/>
  <c r="AZ27" i="5"/>
  <c r="AZ25" i="5"/>
  <c r="AZ23" i="5"/>
  <c r="AZ21" i="5"/>
  <c r="AZ19" i="5"/>
  <c r="AZ17" i="5"/>
  <c r="AZ15" i="5"/>
  <c r="AZ13" i="5"/>
  <c r="AZ11" i="5"/>
  <c r="AZ9" i="5"/>
  <c r="AZ7" i="5"/>
  <c r="AZ5" i="5"/>
  <c r="AZ3" i="5"/>
  <c r="AW34" i="5"/>
  <c r="AW35" i="5"/>
  <c r="AW36" i="5"/>
  <c r="AO34" i="5"/>
  <c r="AO35" i="5"/>
  <c r="AO36" i="5"/>
  <c r="AG34" i="5"/>
  <c r="AG35" i="5"/>
  <c r="AG36" i="5"/>
  <c r="Y34" i="5"/>
  <c r="Y36" i="5"/>
  <c r="Y35" i="5"/>
  <c r="Q36" i="5"/>
  <c r="Q35" i="5"/>
  <c r="Q34" i="5"/>
  <c r="I36" i="5"/>
  <c r="I34" i="5"/>
  <c r="I35" i="5"/>
  <c r="AU36" i="6"/>
  <c r="AU35" i="6"/>
  <c r="AU34" i="6"/>
  <c r="AM36" i="6"/>
  <c r="AM35" i="6"/>
  <c r="AM34" i="6"/>
  <c r="AE36" i="6"/>
  <c r="AE35" i="6"/>
  <c r="AE34" i="6"/>
  <c r="W36" i="6"/>
  <c r="W35" i="6"/>
  <c r="W34" i="6"/>
  <c r="O36" i="6"/>
  <c r="O35" i="6"/>
  <c r="O34" i="6"/>
  <c r="G36" i="6"/>
  <c r="G35" i="6"/>
  <c r="G34" i="6"/>
  <c r="AZ26" i="6"/>
  <c r="K34" i="2"/>
  <c r="S34" i="2"/>
  <c r="AA34" i="2"/>
  <c r="AI34" i="2"/>
  <c r="AQ34" i="2"/>
  <c r="AY34" i="2"/>
  <c r="K35" i="2"/>
  <c r="S35" i="2"/>
  <c r="AA35" i="2"/>
  <c r="AI35" i="2"/>
  <c r="AQ35" i="2"/>
  <c r="AY35" i="2"/>
  <c r="K34" i="3"/>
  <c r="S34" i="3"/>
  <c r="AA34" i="3"/>
  <c r="AI34" i="3"/>
  <c r="AQ34" i="3"/>
  <c r="AY34" i="3"/>
  <c r="K35" i="3"/>
  <c r="S35" i="3"/>
  <c r="AA35" i="3"/>
  <c r="AI35" i="3"/>
  <c r="AQ35" i="3"/>
  <c r="AY35" i="3"/>
  <c r="AZ24" i="2"/>
  <c r="AZ8" i="2"/>
  <c r="AZ23" i="2"/>
  <c r="AZ30" i="2"/>
  <c r="AZ22" i="2"/>
  <c r="AZ14" i="2"/>
  <c r="AZ6" i="2"/>
  <c r="AZ30" i="3"/>
  <c r="AZ22" i="3"/>
  <c r="AZ14" i="3"/>
  <c r="AZ6" i="3"/>
  <c r="D35" i="4"/>
  <c r="D36" i="4"/>
  <c r="AZ2" i="4"/>
  <c r="D34" i="4"/>
  <c r="AY36" i="4"/>
  <c r="AY35" i="4"/>
  <c r="AY34" i="4"/>
  <c r="AQ36" i="4"/>
  <c r="AQ35" i="4"/>
  <c r="AQ34" i="4"/>
  <c r="AI36" i="4"/>
  <c r="AI35" i="4"/>
  <c r="AI34" i="4"/>
  <c r="AA36" i="4"/>
  <c r="AA35" i="4"/>
  <c r="AA34" i="4"/>
  <c r="S36" i="4"/>
  <c r="S35" i="4"/>
  <c r="S34" i="4"/>
  <c r="K36" i="4"/>
  <c r="K35" i="4"/>
  <c r="K34" i="4"/>
  <c r="D36" i="5"/>
  <c r="D34" i="5"/>
  <c r="D35" i="5"/>
  <c r="AZ2" i="5"/>
  <c r="AV36" i="5"/>
  <c r="AV34" i="5"/>
  <c r="AV35" i="5"/>
  <c r="AN35" i="5"/>
  <c r="AN36" i="5"/>
  <c r="AN34" i="5"/>
  <c r="AF35" i="5"/>
  <c r="AF34" i="5"/>
  <c r="AF36" i="5"/>
  <c r="X35" i="5"/>
  <c r="X34" i="5"/>
  <c r="X36" i="5"/>
  <c r="P35" i="5"/>
  <c r="P34" i="5"/>
  <c r="P36" i="5"/>
  <c r="H34" i="5"/>
  <c r="H36" i="5"/>
  <c r="H35" i="5"/>
  <c r="AT36" i="6"/>
  <c r="AT35" i="6"/>
  <c r="AT34" i="6"/>
  <c r="AL36" i="6"/>
  <c r="AL35" i="6"/>
  <c r="AL34" i="6"/>
  <c r="AD36" i="6"/>
  <c r="AD35" i="6"/>
  <c r="AD34" i="6"/>
  <c r="V36" i="6"/>
  <c r="V35" i="6"/>
  <c r="V34" i="6"/>
  <c r="N36" i="6"/>
  <c r="N35" i="6"/>
  <c r="N34" i="6"/>
  <c r="F36" i="6"/>
  <c r="F35" i="6"/>
  <c r="F34" i="6"/>
  <c r="AZ25" i="6"/>
  <c r="D34" i="2"/>
  <c r="L34" i="2"/>
  <c r="T34" i="2"/>
  <c r="AB34" i="2"/>
  <c r="AJ34" i="2"/>
  <c r="AR34" i="2"/>
  <c r="D35" i="2"/>
  <c r="L35" i="2"/>
  <c r="T35" i="2"/>
  <c r="AB35" i="2"/>
  <c r="AJ35" i="2"/>
  <c r="AR35" i="2"/>
  <c r="D36" i="2"/>
  <c r="F353" i="7"/>
  <c r="F793" i="7"/>
  <c r="F1001" i="7"/>
  <c r="F121" i="7"/>
  <c r="G89" i="7"/>
  <c r="F193" i="7"/>
  <c r="F1241" i="7"/>
  <c r="G1497" i="7"/>
  <c r="F417" i="7"/>
  <c r="F1049" i="7"/>
  <c r="F1529" i="7"/>
  <c r="F633" i="7"/>
  <c r="F673" i="7"/>
  <c r="F1065" i="7"/>
  <c r="G1257" i="7"/>
  <c r="G1321" i="7"/>
  <c r="F1489" i="7"/>
  <c r="G2025" i="7"/>
  <c r="F561" i="7"/>
  <c r="G569" i="7"/>
  <c r="G617" i="7"/>
  <c r="G1017" i="7"/>
  <c r="G1249" i="7"/>
  <c r="G2104" i="7"/>
  <c r="F2544" i="7"/>
  <c r="G2808" i="7"/>
  <c r="G3313" i="7"/>
  <c r="F3313" i="7"/>
  <c r="G3289" i="7"/>
  <c r="F3289" i="7"/>
  <c r="F1961" i="7"/>
  <c r="G1961" i="7"/>
  <c r="G1841" i="7"/>
  <c r="F1841" i="7"/>
  <c r="F1825" i="7"/>
  <c r="G1825" i="7"/>
  <c r="G1473" i="7"/>
  <c r="F1473" i="7"/>
  <c r="F1393" i="7"/>
  <c r="G1393" i="7"/>
  <c r="F1313" i="7"/>
  <c r="G1313" i="7"/>
  <c r="G1289" i="7"/>
  <c r="F1289" i="7"/>
  <c r="F1041" i="7"/>
  <c r="G1041" i="7"/>
  <c r="G1025" i="7"/>
  <c r="F1025" i="7"/>
  <c r="G937" i="7"/>
  <c r="F937" i="7"/>
  <c r="G817" i="7"/>
  <c r="F817" i="7"/>
  <c r="F609" i="7"/>
  <c r="G609" i="7"/>
  <c r="F601" i="7"/>
  <c r="G601" i="7"/>
  <c r="G537" i="7"/>
  <c r="F537" i="7"/>
  <c r="F473" i="7"/>
  <c r="G473" i="7"/>
  <c r="G401" i="7"/>
  <c r="F401" i="7"/>
  <c r="G345" i="7"/>
  <c r="F345" i="7"/>
  <c r="F337" i="7"/>
  <c r="G337" i="7"/>
  <c r="G257" i="7"/>
  <c r="F257" i="7"/>
  <c r="F145" i="7"/>
  <c r="G145" i="7"/>
  <c r="F129" i="7"/>
  <c r="G129" i="7"/>
  <c r="G81" i="7"/>
  <c r="F81" i="7"/>
  <c r="G17" i="7"/>
  <c r="F17" i="7"/>
  <c r="F65" i="7"/>
  <c r="G177" i="7"/>
  <c r="F281" i="7"/>
  <c r="G497" i="7"/>
  <c r="G753" i="7"/>
  <c r="F865" i="7"/>
  <c r="F873" i="7"/>
  <c r="G1521" i="7"/>
  <c r="G3312" i="7"/>
  <c r="F3312" i="7"/>
  <c r="G3304" i="7"/>
  <c r="F3304" i="7"/>
  <c r="G3288" i="7"/>
  <c r="F3288" i="7"/>
  <c r="G3280" i="7"/>
  <c r="F3280" i="7"/>
  <c r="F2960" i="7"/>
  <c r="G2960" i="7"/>
  <c r="F2936" i="7"/>
  <c r="G2936" i="7"/>
  <c r="F2776" i="7"/>
  <c r="G2776" i="7"/>
  <c r="G2656" i="7"/>
  <c r="F2656" i="7"/>
  <c r="F2608" i="7"/>
  <c r="G2608" i="7"/>
  <c r="G2528" i="7"/>
  <c r="F2528" i="7"/>
  <c r="F2488" i="7"/>
  <c r="G2488" i="7"/>
  <c r="G2472" i="7"/>
  <c r="F2472" i="7"/>
  <c r="G2432" i="7"/>
  <c r="F2432" i="7"/>
  <c r="F2416" i="7"/>
  <c r="G2416" i="7"/>
  <c r="F2408" i="7"/>
  <c r="G2408" i="7"/>
  <c r="F2392" i="7"/>
  <c r="G2392" i="7"/>
  <c r="G2368" i="7"/>
  <c r="F2368" i="7"/>
  <c r="G2336" i="7"/>
  <c r="F2336" i="7"/>
  <c r="G2312" i="7"/>
  <c r="F2312" i="7"/>
  <c r="F2248" i="7"/>
  <c r="G2248" i="7"/>
  <c r="G2232" i="7"/>
  <c r="F2232" i="7"/>
  <c r="G2200" i="7"/>
  <c r="F2200" i="7"/>
  <c r="G2168" i="7"/>
  <c r="F2168" i="7"/>
  <c r="F2096" i="7"/>
  <c r="G2096" i="7"/>
  <c r="F2088" i="7"/>
  <c r="G2088" i="7"/>
  <c r="G2056" i="7"/>
  <c r="F2056" i="7"/>
  <c r="F2048" i="7"/>
  <c r="G2048" i="7"/>
  <c r="F2024" i="7"/>
  <c r="G2024" i="7"/>
  <c r="G1992" i="7"/>
  <c r="F1992" i="7"/>
  <c r="F1984" i="7"/>
  <c r="G1984" i="7"/>
  <c r="F1968" i="7"/>
  <c r="G1968" i="7"/>
  <c r="F1960" i="7"/>
  <c r="G1960" i="7"/>
  <c r="F1952" i="7"/>
  <c r="G1952" i="7"/>
  <c r="F1928" i="7"/>
  <c r="G1928" i="7"/>
  <c r="F1920" i="7"/>
  <c r="G1920" i="7"/>
  <c r="F1896" i="7"/>
  <c r="G1896" i="7"/>
  <c r="G1880" i="7"/>
  <c r="F1880" i="7"/>
  <c r="F1856" i="7"/>
  <c r="G1856" i="7"/>
  <c r="G1848" i="7"/>
  <c r="F1848" i="7"/>
  <c r="G1840" i="7"/>
  <c r="F1840" i="7"/>
  <c r="G1776" i="7"/>
  <c r="F1776" i="7"/>
  <c r="G1760" i="7"/>
  <c r="F1760" i="7"/>
  <c r="G1736" i="7"/>
  <c r="F1736" i="7"/>
  <c r="F1720" i="7"/>
  <c r="G1720" i="7"/>
  <c r="G1704" i="7"/>
  <c r="F1704" i="7"/>
  <c r="F1680" i="7"/>
  <c r="G1680" i="7"/>
  <c r="G1664" i="7"/>
  <c r="F1664" i="7"/>
  <c r="G1648" i="7"/>
  <c r="F1648" i="7"/>
  <c r="G1632" i="7"/>
  <c r="F1632" i="7"/>
  <c r="G1616" i="7"/>
  <c r="F1616" i="7"/>
  <c r="G1592" i="7"/>
  <c r="F1592" i="7"/>
  <c r="G1576" i="7"/>
  <c r="F1576" i="7"/>
  <c r="G1560" i="7"/>
  <c r="F1560" i="7"/>
  <c r="G1544" i="7"/>
  <c r="F1544" i="7"/>
  <c r="G1480" i="7"/>
  <c r="F1480" i="7"/>
  <c r="G1456" i="7"/>
  <c r="F1456" i="7"/>
  <c r="G1432" i="7"/>
  <c r="F1432" i="7"/>
  <c r="F1416" i="7"/>
  <c r="G1416" i="7"/>
  <c r="G1400" i="7"/>
  <c r="F1400" i="7"/>
  <c r="G1376" i="7"/>
  <c r="F1376" i="7"/>
  <c r="F1336" i="7"/>
  <c r="G1336" i="7"/>
  <c r="G1256" i="7"/>
  <c r="F1256" i="7"/>
  <c r="F1248" i="7"/>
  <c r="G1248" i="7"/>
  <c r="G1184" i="7"/>
  <c r="F1184" i="7"/>
  <c r="G1176" i="7"/>
  <c r="F1176" i="7"/>
  <c r="G1168" i="7"/>
  <c r="F1168" i="7"/>
  <c r="G1136" i="7"/>
  <c r="F1136" i="7"/>
  <c r="G1128" i="7"/>
  <c r="F1128" i="7"/>
  <c r="G1120" i="7"/>
  <c r="F1120" i="7"/>
  <c r="G1072" i="7"/>
  <c r="F1072" i="7"/>
  <c r="F1056" i="7"/>
  <c r="G1056" i="7"/>
  <c r="G1040" i="7"/>
  <c r="F1040" i="7"/>
  <c r="G1032" i="7"/>
  <c r="F1032" i="7"/>
  <c r="G1024" i="7"/>
  <c r="F1024" i="7"/>
  <c r="F1016" i="7"/>
  <c r="G1016" i="7"/>
  <c r="F992" i="7"/>
  <c r="G992" i="7"/>
  <c r="G928" i="7"/>
  <c r="F928" i="7"/>
  <c r="F920" i="7"/>
  <c r="G920" i="7"/>
  <c r="F840" i="7"/>
  <c r="G840" i="7"/>
  <c r="G832" i="7"/>
  <c r="F832" i="7"/>
  <c r="F824" i="7"/>
  <c r="G824" i="7"/>
  <c r="G816" i="7"/>
  <c r="F816" i="7"/>
  <c r="G808" i="7"/>
  <c r="F808" i="7"/>
  <c r="G800" i="7"/>
  <c r="F800" i="7"/>
  <c r="F768" i="7"/>
  <c r="G768" i="7"/>
  <c r="G760" i="7"/>
  <c r="F760" i="7"/>
  <c r="F752" i="7"/>
  <c r="G752" i="7"/>
  <c r="G744" i="7"/>
  <c r="F744" i="7"/>
  <c r="F680" i="7"/>
  <c r="G680" i="7"/>
  <c r="F664" i="7"/>
  <c r="G664" i="7"/>
  <c r="G656" i="7"/>
  <c r="F656" i="7"/>
  <c r="G648" i="7"/>
  <c r="F648" i="7"/>
  <c r="G640" i="7"/>
  <c r="F640" i="7"/>
  <c r="G600" i="7"/>
  <c r="F600" i="7"/>
  <c r="G592" i="7"/>
  <c r="F592" i="7"/>
  <c r="G584" i="7"/>
  <c r="F584" i="7"/>
  <c r="G576" i="7"/>
  <c r="F576" i="7"/>
  <c r="G536" i="7"/>
  <c r="F536" i="7"/>
  <c r="G528" i="7"/>
  <c r="F528" i="7"/>
  <c r="G520" i="7"/>
  <c r="F520" i="7"/>
  <c r="G512" i="7"/>
  <c r="F512" i="7"/>
  <c r="G504" i="7"/>
  <c r="F504" i="7"/>
  <c r="G472" i="7"/>
  <c r="F472" i="7"/>
  <c r="G464" i="7"/>
  <c r="F464" i="7"/>
  <c r="G456" i="7"/>
  <c r="F456" i="7"/>
  <c r="G448" i="7"/>
  <c r="F448" i="7"/>
  <c r="G440" i="7"/>
  <c r="F440" i="7"/>
  <c r="G400" i="7"/>
  <c r="F400" i="7"/>
  <c r="G392" i="7"/>
  <c r="F392" i="7"/>
  <c r="G384" i="7"/>
  <c r="F384" i="7"/>
  <c r="G376" i="7"/>
  <c r="F376" i="7"/>
  <c r="G336" i="7"/>
  <c r="F336" i="7"/>
  <c r="G328" i="7"/>
  <c r="F328" i="7"/>
  <c r="G320" i="7"/>
  <c r="F320" i="7"/>
  <c r="G312" i="7"/>
  <c r="F312" i="7"/>
  <c r="G304" i="7"/>
  <c r="F304" i="7"/>
  <c r="G296" i="7"/>
  <c r="F296" i="7"/>
  <c r="G288" i="7"/>
  <c r="F288" i="7"/>
  <c r="G128" i="7"/>
  <c r="F128" i="7"/>
  <c r="G72" i="7"/>
  <c r="F72" i="7"/>
  <c r="G481" i="7"/>
  <c r="G705" i="7"/>
  <c r="F721" i="7"/>
  <c r="F737" i="7"/>
  <c r="G745" i="7"/>
  <c r="F985" i="7"/>
  <c r="G1513" i="7"/>
  <c r="F2904" i="7"/>
  <c r="G369" i="7"/>
  <c r="F433" i="7"/>
  <c r="G1385" i="7"/>
  <c r="G1505" i="7"/>
  <c r="G2352" i="7"/>
  <c r="G2424" i="7"/>
  <c r="F2521" i="7"/>
  <c r="F2816" i="7"/>
  <c r="G2857" i="7"/>
  <c r="G476" i="7"/>
  <c r="G3311" i="7"/>
  <c r="G76" i="7"/>
  <c r="G556" i="7"/>
  <c r="F2620" i="7"/>
  <c r="G3287" i="7"/>
  <c r="F9" i="7"/>
  <c r="G137" i="7"/>
  <c r="F209" i="7"/>
  <c r="G289" i="7"/>
  <c r="G489" i="7"/>
  <c r="G625" i="7"/>
  <c r="G825" i="7"/>
  <c r="F852" i="7"/>
  <c r="G857" i="7"/>
  <c r="F1772" i="7"/>
  <c r="G1849" i="7"/>
  <c r="F1873" i="7"/>
  <c r="F1964" i="7"/>
  <c r="G2065" i="7"/>
  <c r="F2905" i="7"/>
  <c r="G2985" i="7"/>
  <c r="G3318" i="7"/>
  <c r="F41" i="7"/>
  <c r="F105" i="7"/>
  <c r="F161" i="7"/>
  <c r="F225" i="7"/>
  <c r="F313" i="7"/>
  <c r="G377" i="7"/>
  <c r="F444" i="7"/>
  <c r="F505" i="7"/>
  <c r="G588" i="7"/>
  <c r="G641" i="7"/>
  <c r="F889" i="7"/>
  <c r="F1409" i="7"/>
  <c r="G1681" i="7"/>
  <c r="F1809" i="7"/>
  <c r="F2193" i="7"/>
  <c r="G2825" i="7"/>
  <c r="F3303" i="7"/>
  <c r="AQ14" i="7"/>
  <c r="AP10" i="7"/>
  <c r="G25" i="7"/>
  <c r="F33" i="7"/>
  <c r="F52" i="7"/>
  <c r="G233" i="7"/>
  <c r="F321" i="7"/>
  <c r="G393" i="7"/>
  <c r="F449" i="7"/>
  <c r="F513" i="7"/>
  <c r="F593" i="7"/>
  <c r="G649" i="7"/>
  <c r="F905" i="7"/>
  <c r="F1177" i="7"/>
  <c r="G220" i="7"/>
  <c r="G308" i="7"/>
  <c r="F57" i="7"/>
  <c r="G113" i="7"/>
  <c r="G249" i="7"/>
  <c r="F396" i="7"/>
  <c r="G457" i="7"/>
  <c r="G529" i="7"/>
  <c r="G657" i="7"/>
  <c r="G665" i="7"/>
  <c r="F1089" i="7"/>
  <c r="G1401" i="7"/>
  <c r="G2425" i="7"/>
  <c r="F2465" i="7"/>
  <c r="F2841" i="7"/>
  <c r="G157" i="7"/>
  <c r="G2956" i="7"/>
  <c r="F2956" i="7"/>
  <c r="G2140" i="7"/>
  <c r="F2140" i="7"/>
  <c r="G1748" i="7"/>
  <c r="F1748" i="7"/>
  <c r="F1476" i="7"/>
  <c r="G1476" i="7"/>
  <c r="F1452" i="7"/>
  <c r="G1452" i="7"/>
  <c r="F1332" i="7"/>
  <c r="G1332" i="7"/>
  <c r="G169" i="7"/>
  <c r="G201" i="7"/>
  <c r="G425" i="7"/>
  <c r="F729" i="7"/>
  <c r="G809" i="7"/>
  <c r="F881" i="7"/>
  <c r="F1044" i="7"/>
  <c r="F1353" i="7"/>
  <c r="G1817" i="7"/>
  <c r="F1956" i="7"/>
  <c r="F2113" i="7"/>
  <c r="G2393" i="7"/>
  <c r="G2417" i="7"/>
  <c r="F2513" i="7"/>
  <c r="F2865" i="7"/>
  <c r="G2865" i="7"/>
  <c r="F61" i="7"/>
  <c r="F92" i="7"/>
  <c r="F153" i="7"/>
  <c r="F185" i="7"/>
  <c r="F241" i="7"/>
  <c r="G265" i="7"/>
  <c r="G297" i="7"/>
  <c r="F324" i="7"/>
  <c r="G380" i="7"/>
  <c r="F465" i="7"/>
  <c r="F492" i="7"/>
  <c r="F545" i="7"/>
  <c r="F577" i="7"/>
  <c r="F604" i="7"/>
  <c r="F689" i="7"/>
  <c r="F761" i="7"/>
  <c r="F833" i="7"/>
  <c r="F913" i="7"/>
  <c r="G921" i="7"/>
  <c r="F929" i="7"/>
  <c r="F945" i="7"/>
  <c r="F1113" i="7"/>
  <c r="G1377" i="7"/>
  <c r="F1745" i="7"/>
  <c r="F2097" i="7"/>
  <c r="G2105" i="7"/>
  <c r="F2129" i="7"/>
  <c r="F2361" i="7"/>
  <c r="F3072" i="7"/>
  <c r="G3072" i="7"/>
  <c r="F2912" i="7"/>
  <c r="G2912" i="7"/>
  <c r="F2880" i="7"/>
  <c r="M37" i="11" s="1"/>
  <c r="G2880" i="7"/>
  <c r="G2872" i="7"/>
  <c r="F2872" i="7"/>
  <c r="G2784" i="7"/>
  <c r="F2784" i="7"/>
  <c r="F2744" i="7"/>
  <c r="G2744" i="7"/>
  <c r="G2624" i="7"/>
  <c r="F2624" i="7"/>
  <c r="F2600" i="7"/>
  <c r="G2600" i="7"/>
  <c r="F2536" i="7"/>
  <c r="G2536" i="7"/>
  <c r="G2520" i="7"/>
  <c r="F2520" i="7"/>
  <c r="G2512" i="7"/>
  <c r="F2512" i="7"/>
  <c r="F2464" i="7"/>
  <c r="G2464" i="7"/>
  <c r="G2448" i="7"/>
  <c r="F2448" i="7"/>
  <c r="F2440" i="7"/>
  <c r="G2440" i="7"/>
  <c r="F2384" i="7"/>
  <c r="G2384" i="7"/>
  <c r="F2376" i="7"/>
  <c r="G2376" i="7"/>
  <c r="G2344" i="7"/>
  <c r="F2344" i="7"/>
  <c r="G2296" i="7"/>
  <c r="F2296" i="7"/>
  <c r="G2264" i="7"/>
  <c r="F2264" i="7"/>
  <c r="G2216" i="7"/>
  <c r="F2216" i="7"/>
  <c r="G2152" i="7"/>
  <c r="F2152" i="7"/>
  <c r="G2136" i="7"/>
  <c r="F2136" i="7"/>
  <c r="F2080" i="7"/>
  <c r="G2080" i="7"/>
  <c r="F2064" i="7"/>
  <c r="G2064" i="7"/>
  <c r="G2040" i="7"/>
  <c r="F2040" i="7"/>
  <c r="G2008" i="7"/>
  <c r="F2008" i="7"/>
  <c r="G1976" i="7"/>
  <c r="F1976" i="7"/>
  <c r="F1936" i="7"/>
  <c r="G1936" i="7"/>
  <c r="F1904" i="7"/>
  <c r="G1904" i="7"/>
  <c r="F1888" i="7"/>
  <c r="G1888" i="7"/>
  <c r="F1872" i="7"/>
  <c r="G1872" i="7"/>
  <c r="G1832" i="7"/>
  <c r="F1832" i="7"/>
  <c r="G1824" i="7"/>
  <c r="F1824" i="7"/>
  <c r="G1816" i="7"/>
  <c r="F1816" i="7"/>
  <c r="F1808" i="7"/>
  <c r="G1808" i="7"/>
  <c r="G1408" i="7"/>
  <c r="F1408" i="7"/>
  <c r="G1360" i="7"/>
  <c r="F1360" i="7"/>
  <c r="G1352" i="7"/>
  <c r="F1352" i="7"/>
  <c r="G1264" i="7"/>
  <c r="F1264" i="7"/>
  <c r="G1216" i="7"/>
  <c r="F1216" i="7"/>
  <c r="G1160" i="7"/>
  <c r="F1160" i="7"/>
  <c r="G1112" i="7"/>
  <c r="F1112" i="7"/>
  <c r="G1104" i="7"/>
  <c r="F1104" i="7"/>
  <c r="G1096" i="7"/>
  <c r="F1096" i="7"/>
  <c r="G1048" i="7"/>
  <c r="F1048" i="7"/>
  <c r="G1008" i="7"/>
  <c r="F1008" i="7"/>
  <c r="G968" i="7"/>
  <c r="F968" i="7"/>
  <c r="G936" i="7"/>
  <c r="F936" i="7"/>
  <c r="G204" i="7"/>
  <c r="F260" i="7"/>
  <c r="G348" i="7"/>
  <c r="G428" i="7"/>
  <c r="F508" i="7"/>
  <c r="F540" i="7"/>
  <c r="F1924" i="7"/>
  <c r="G148" i="7"/>
  <c r="F236" i="7"/>
  <c r="G292" i="7"/>
  <c r="F460" i="7"/>
  <c r="F2300" i="7"/>
  <c r="F2748" i="7"/>
  <c r="G2977" i="7"/>
  <c r="F2977" i="7"/>
  <c r="F2833" i="7"/>
  <c r="G2833" i="7"/>
  <c r="F2809" i="7"/>
  <c r="G2809" i="7"/>
  <c r="G2497" i="7"/>
  <c r="F2497" i="7"/>
  <c r="G2449" i="7"/>
  <c r="F2449" i="7"/>
  <c r="G2353" i="7"/>
  <c r="F2353" i="7"/>
  <c r="G2209" i="7"/>
  <c r="F2209" i="7"/>
  <c r="G2145" i="7"/>
  <c r="F2145" i="7"/>
  <c r="G2033" i="7"/>
  <c r="F2033" i="7"/>
  <c r="F2017" i="7"/>
  <c r="G2017" i="7"/>
  <c r="G2001" i="7"/>
  <c r="F2001" i="7"/>
  <c r="F1985" i="7"/>
  <c r="G1985" i="7"/>
  <c r="F1969" i="7"/>
  <c r="G1969" i="7"/>
  <c r="F1897" i="7"/>
  <c r="G1897" i="7"/>
  <c r="F1761" i="7"/>
  <c r="G1761" i="7"/>
  <c r="F1753" i="7"/>
  <c r="G1753" i="7"/>
  <c r="G1729" i="7"/>
  <c r="F1729" i="7"/>
  <c r="F1713" i="7"/>
  <c r="G1713" i="7"/>
  <c r="G1673" i="7"/>
  <c r="F1673" i="7"/>
  <c r="G1665" i="7"/>
  <c r="F1665" i="7"/>
  <c r="G1657" i="7"/>
  <c r="F1657" i="7"/>
  <c r="F1649" i="7"/>
  <c r="G1649" i="7"/>
  <c r="F1641" i="7"/>
  <c r="G1641" i="7"/>
  <c r="F1633" i="7"/>
  <c r="G1633" i="7"/>
  <c r="F1625" i="7"/>
  <c r="G1625" i="7"/>
  <c r="G1593" i="7"/>
  <c r="F1593" i="7"/>
  <c r="G1577" i="7"/>
  <c r="F1577" i="7"/>
  <c r="G1561" i="7"/>
  <c r="F1561" i="7"/>
  <c r="G1553" i="7"/>
  <c r="F1553" i="7"/>
  <c r="G1545" i="7"/>
  <c r="F1545" i="7"/>
  <c r="G1537" i="7"/>
  <c r="F1537" i="7"/>
  <c r="F1457" i="7"/>
  <c r="G1457" i="7"/>
  <c r="G1417" i="7"/>
  <c r="F1417" i="7"/>
  <c r="G1337" i="7"/>
  <c r="F1337" i="7"/>
  <c r="F1297" i="7"/>
  <c r="G1297" i="7"/>
  <c r="G1193" i="7"/>
  <c r="F1193" i="7"/>
  <c r="F1185" i="7"/>
  <c r="G1185" i="7"/>
  <c r="G1145" i="7"/>
  <c r="F1145" i="7"/>
  <c r="F1137" i="7"/>
  <c r="G1137" i="7"/>
  <c r="F1081" i="7"/>
  <c r="G1081" i="7"/>
  <c r="F1073" i="7"/>
  <c r="G1073" i="7"/>
  <c r="F1057" i="7"/>
  <c r="G1057" i="7"/>
  <c r="G1033" i="7"/>
  <c r="F1033" i="7"/>
  <c r="F993" i="7"/>
  <c r="G993" i="7"/>
  <c r="G953" i="7"/>
  <c r="F953" i="7"/>
  <c r="G897" i="7"/>
  <c r="F897" i="7"/>
  <c r="F713" i="7"/>
  <c r="G713" i="7"/>
  <c r="F681" i="7"/>
  <c r="G681" i="7"/>
  <c r="F3" i="7"/>
  <c r="G4" i="7"/>
  <c r="F49" i="7"/>
  <c r="F73" i="7"/>
  <c r="F97" i="7"/>
  <c r="F217" i="7"/>
  <c r="F273" i="7"/>
  <c r="F305" i="7"/>
  <c r="G329" i="7"/>
  <c r="G361" i="7"/>
  <c r="F385" i="7"/>
  <c r="F409" i="7"/>
  <c r="F441" i="7"/>
  <c r="G521" i="7"/>
  <c r="G636" i="7"/>
  <c r="F697" i="7"/>
  <c r="G769" i="7"/>
  <c r="F836" i="7"/>
  <c r="G841" i="7"/>
  <c r="G961" i="7"/>
  <c r="F969" i="7"/>
  <c r="F1121" i="7"/>
  <c r="F1153" i="7"/>
  <c r="F1161" i="7"/>
  <c r="F1217" i="7"/>
  <c r="G1369" i="7"/>
  <c r="G1425" i="7"/>
  <c r="F1433" i="7"/>
  <c r="F1441" i="7"/>
  <c r="G1697" i="7"/>
  <c r="G1937" i="7"/>
  <c r="F2481" i="7"/>
  <c r="G2529" i="7"/>
  <c r="G3000" i="7"/>
  <c r="F3016" i="7"/>
  <c r="G188" i="7"/>
  <c r="F364" i="7"/>
  <c r="G405" i="7"/>
  <c r="G553" i="7"/>
  <c r="G585" i="7"/>
  <c r="G700" i="7"/>
  <c r="G777" i="7"/>
  <c r="F785" i="7"/>
  <c r="F849" i="7"/>
  <c r="F964" i="7"/>
  <c r="G977" i="7"/>
  <c r="G1129" i="7"/>
  <c r="G1156" i="7"/>
  <c r="G1169" i="7"/>
  <c r="G1201" i="7"/>
  <c r="G1209" i="7"/>
  <c r="F1225" i="7"/>
  <c r="G1265" i="7"/>
  <c r="G1273" i="7"/>
  <c r="F1449" i="7"/>
  <c r="F1609" i="7"/>
  <c r="F1620" i="7"/>
  <c r="G1785" i="7"/>
  <c r="G1793" i="7"/>
  <c r="F1905" i="7"/>
  <c r="F2401" i="7"/>
  <c r="G2457" i="7"/>
  <c r="G2648" i="7"/>
  <c r="G2705" i="7"/>
  <c r="F2752" i="7"/>
  <c r="G2864" i="7"/>
  <c r="F2920" i="7"/>
  <c r="AW10" i="7"/>
  <c r="AR11" i="7"/>
  <c r="AU29" i="7"/>
  <c r="BE9" i="7"/>
  <c r="BC9" i="7"/>
  <c r="G1013" i="7"/>
  <c r="G1605" i="7"/>
  <c r="F213" i="7"/>
  <c r="G437" i="7"/>
  <c r="G485" i="7"/>
  <c r="G901" i="7"/>
  <c r="F1829" i="7"/>
  <c r="F1853" i="7"/>
  <c r="F2285" i="7"/>
  <c r="G317" i="7"/>
  <c r="G389" i="7"/>
  <c r="F941" i="7"/>
  <c r="F1501" i="7"/>
  <c r="BG11" i="7"/>
  <c r="F245" i="7"/>
  <c r="G2149" i="7"/>
  <c r="F37" i="7"/>
  <c r="F101" i="7"/>
  <c r="F125" i="7"/>
  <c r="G173" i="7"/>
  <c r="F781" i="7"/>
  <c r="F885" i="7"/>
  <c r="F1061" i="7"/>
  <c r="G1365" i="7"/>
  <c r="F2981" i="7"/>
  <c r="G2981" i="7"/>
  <c r="Q29" i="7"/>
  <c r="F3253" i="7"/>
  <c r="G3253" i="7"/>
  <c r="G3245" i="7"/>
  <c r="F3245" i="7"/>
  <c r="F3237" i="7"/>
  <c r="G3237" i="7"/>
  <c r="F3229" i="7"/>
  <c r="G3229" i="7"/>
  <c r="F3221" i="7"/>
  <c r="G3221" i="7"/>
  <c r="G3213" i="7"/>
  <c r="F3213" i="7"/>
  <c r="F3205" i="7"/>
  <c r="G3205" i="7"/>
  <c r="G3197" i="7"/>
  <c r="F3197" i="7"/>
  <c r="F3189" i="7"/>
  <c r="G3189" i="7"/>
  <c r="F3181" i="7"/>
  <c r="G3181" i="7"/>
  <c r="F3173" i="7"/>
  <c r="G3173" i="7"/>
  <c r="F3165" i="7"/>
  <c r="G3165" i="7"/>
  <c r="F3157" i="7"/>
  <c r="G3157" i="7"/>
  <c r="G3149" i="7"/>
  <c r="F3149" i="7"/>
  <c r="F3141" i="7"/>
  <c r="G3141" i="7"/>
  <c r="F3133" i="7"/>
  <c r="G3133" i="7"/>
  <c r="F3125" i="7"/>
  <c r="G3125" i="7"/>
  <c r="G3117" i="7"/>
  <c r="F3117" i="7"/>
  <c r="F3109" i="7"/>
  <c r="G3109" i="7"/>
  <c r="F3101" i="7"/>
  <c r="G3101" i="7"/>
  <c r="F3093" i="7"/>
  <c r="G3093" i="7"/>
  <c r="G3085" i="7"/>
  <c r="F3085" i="7"/>
  <c r="F3077" i="7"/>
  <c r="G3077" i="7"/>
  <c r="F3069" i="7"/>
  <c r="G3069" i="7"/>
  <c r="F3061" i="7"/>
  <c r="G3061" i="7"/>
  <c r="F3053" i="7"/>
  <c r="G3053" i="7"/>
  <c r="F3045" i="7"/>
  <c r="G3045" i="7"/>
  <c r="F3037" i="7"/>
  <c r="G3037" i="7"/>
  <c r="F3029" i="7"/>
  <c r="G3029" i="7"/>
  <c r="F3021" i="7"/>
  <c r="G3021" i="7"/>
  <c r="F3013" i="7"/>
  <c r="G3013" i="7"/>
  <c r="F3005" i="7"/>
  <c r="G3005" i="7"/>
  <c r="F2997" i="7"/>
  <c r="G2997" i="7"/>
  <c r="F2989" i="7"/>
  <c r="G2989" i="7"/>
  <c r="F2973" i="7"/>
  <c r="G2973" i="7"/>
  <c r="F2965" i="7"/>
  <c r="G2965" i="7"/>
  <c r="F2957" i="7"/>
  <c r="G2957" i="7"/>
  <c r="F2949" i="7"/>
  <c r="G2949" i="7"/>
  <c r="F2941" i="7"/>
  <c r="G2941" i="7"/>
  <c r="G2933" i="7"/>
  <c r="F2933" i="7"/>
  <c r="F2925" i="7"/>
  <c r="G2925" i="7"/>
  <c r="G2917" i="7"/>
  <c r="F2917" i="7"/>
  <c r="F2909" i="7"/>
  <c r="G2909" i="7"/>
  <c r="G2901" i="7"/>
  <c r="F2901" i="7"/>
  <c r="F2893" i="7"/>
  <c r="G2893" i="7"/>
  <c r="G2885" i="7"/>
  <c r="F2885" i="7"/>
  <c r="F2877" i="7"/>
  <c r="G2877" i="7"/>
  <c r="G2869" i="7"/>
  <c r="F2869" i="7"/>
  <c r="F2861" i="7"/>
  <c r="G2861" i="7"/>
  <c r="G2853" i="7"/>
  <c r="F2853" i="7"/>
  <c r="F2845" i="7"/>
  <c r="G2845" i="7"/>
  <c r="G2837" i="7"/>
  <c r="F2837" i="7"/>
  <c r="G2829" i="7"/>
  <c r="F2829" i="7"/>
  <c r="G2821" i="7"/>
  <c r="F2821" i="7"/>
  <c r="G2813" i="7"/>
  <c r="F2813" i="7"/>
  <c r="G2805" i="7"/>
  <c r="F2805" i="7"/>
  <c r="G2797" i="7"/>
  <c r="F2797" i="7"/>
  <c r="G2789" i="7"/>
  <c r="F2789" i="7"/>
  <c r="G2781" i="7"/>
  <c r="F2781" i="7"/>
  <c r="G2773" i="7"/>
  <c r="F2773" i="7"/>
  <c r="G2765" i="7"/>
  <c r="F2765" i="7"/>
  <c r="G2757" i="7"/>
  <c r="F2757" i="7"/>
  <c r="G2749" i="7"/>
  <c r="F2749" i="7"/>
  <c r="G2741" i="7"/>
  <c r="F2741" i="7"/>
  <c r="G2733" i="7"/>
  <c r="F2733" i="7"/>
  <c r="G2725" i="7"/>
  <c r="F2725" i="7"/>
  <c r="G2717" i="7"/>
  <c r="F2717" i="7"/>
  <c r="G2709" i="7"/>
  <c r="F2709" i="7"/>
  <c r="G2701" i="7"/>
  <c r="F2701" i="7"/>
  <c r="G2693" i="7"/>
  <c r="F2693" i="7"/>
  <c r="G2685" i="7"/>
  <c r="F2685" i="7"/>
  <c r="G2677" i="7"/>
  <c r="F2677" i="7"/>
  <c r="G2669" i="7"/>
  <c r="F2669" i="7"/>
  <c r="G2661" i="7"/>
  <c r="F2661" i="7"/>
  <c r="G2653" i="7"/>
  <c r="F2653" i="7"/>
  <c r="G2645" i="7"/>
  <c r="F2645" i="7"/>
  <c r="G2637" i="7"/>
  <c r="F2637" i="7"/>
  <c r="G2629" i="7"/>
  <c r="F2629" i="7"/>
  <c r="G2621" i="7"/>
  <c r="F2621" i="7"/>
  <c r="G2613" i="7"/>
  <c r="F2613" i="7"/>
  <c r="G2605" i="7"/>
  <c r="F2605" i="7"/>
  <c r="F2597" i="7"/>
  <c r="G2597" i="7"/>
  <c r="G2589" i="7"/>
  <c r="F2589" i="7"/>
  <c r="G2581" i="7"/>
  <c r="F2581" i="7"/>
  <c r="G2573" i="7"/>
  <c r="F2573" i="7"/>
  <c r="M15" i="11" s="1"/>
  <c r="F2565" i="7"/>
  <c r="G2565" i="7"/>
  <c r="F2557" i="7"/>
  <c r="G2557" i="7"/>
  <c r="F2549" i="7"/>
  <c r="G2549" i="7"/>
  <c r="F2541" i="7"/>
  <c r="G2541" i="7"/>
  <c r="G2533" i="7"/>
  <c r="F2533" i="7"/>
  <c r="G2525" i="7"/>
  <c r="F2525" i="7"/>
  <c r="G2517" i="7"/>
  <c r="F2517" i="7"/>
  <c r="G2509" i="7"/>
  <c r="F2509" i="7"/>
  <c r="F2501" i="7"/>
  <c r="G2501" i="7"/>
  <c r="G2493" i="7"/>
  <c r="F2493" i="7"/>
  <c r="F2485" i="7"/>
  <c r="G2485" i="7"/>
  <c r="G2477" i="7"/>
  <c r="F2477" i="7"/>
  <c r="G2469" i="7"/>
  <c r="F2469" i="7"/>
  <c r="F2461" i="7"/>
  <c r="G2461" i="7"/>
  <c r="F2453" i="7"/>
  <c r="G2453" i="7"/>
  <c r="F2445" i="7"/>
  <c r="G2445" i="7"/>
  <c r="G2437" i="7"/>
  <c r="F2437" i="7"/>
  <c r="BI11" i="7"/>
  <c r="AU11" i="7"/>
  <c r="G2429" i="7"/>
  <c r="F2429" i="7"/>
  <c r="G2421" i="7"/>
  <c r="F2421" i="7"/>
  <c r="G2413" i="7"/>
  <c r="F2413" i="7"/>
  <c r="G2405" i="7"/>
  <c r="F2405" i="7"/>
  <c r="G2397" i="7"/>
  <c r="F2397" i="7"/>
  <c r="F2389" i="7"/>
  <c r="G2389" i="7"/>
  <c r="G2381" i="7"/>
  <c r="F2381" i="7"/>
  <c r="G2373" i="7"/>
  <c r="F2373" i="7"/>
  <c r="F2365" i="7"/>
  <c r="G2365" i="7"/>
  <c r="F2357" i="7"/>
  <c r="G2357" i="7"/>
  <c r="F2349" i="7"/>
  <c r="G2349" i="7"/>
  <c r="G2341" i="7"/>
  <c r="F2341" i="7"/>
  <c r="G2333" i="7"/>
  <c r="F2333" i="7"/>
  <c r="G2325" i="7"/>
  <c r="F2325" i="7"/>
  <c r="F2317" i="7"/>
  <c r="G2317" i="7"/>
  <c r="F2309" i="7"/>
  <c r="G2309" i="7"/>
  <c r="G2301" i="7"/>
  <c r="F2301" i="7"/>
  <c r="G2293" i="7"/>
  <c r="F2293" i="7"/>
  <c r="F2277" i="7"/>
  <c r="G2277" i="7"/>
  <c r="G2269" i="7"/>
  <c r="F2269" i="7"/>
  <c r="F2261" i="7"/>
  <c r="G2261" i="7"/>
  <c r="G2253" i="7"/>
  <c r="F2253" i="7"/>
  <c r="G2245" i="7"/>
  <c r="F2245" i="7"/>
  <c r="G2237" i="7"/>
  <c r="F2237" i="7"/>
  <c r="G2229" i="7"/>
  <c r="F2229" i="7"/>
  <c r="G2221" i="7"/>
  <c r="F2221" i="7"/>
  <c r="F2213" i="7"/>
  <c r="G2213" i="7"/>
  <c r="G2205" i="7"/>
  <c r="F2205" i="7"/>
  <c r="G2197" i="7"/>
  <c r="F2197" i="7"/>
  <c r="G2189" i="7"/>
  <c r="F2189" i="7"/>
  <c r="G2181" i="7"/>
  <c r="F2181" i="7"/>
  <c r="G2173" i="7"/>
  <c r="F2173" i="7"/>
  <c r="F2165" i="7"/>
  <c r="G2165" i="7"/>
  <c r="G2157" i="7"/>
  <c r="F2157" i="7"/>
  <c r="G2141" i="7"/>
  <c r="F2141" i="7"/>
  <c r="F2133" i="7"/>
  <c r="G2133" i="7"/>
  <c r="G2125" i="7"/>
  <c r="F2125" i="7"/>
  <c r="G2117" i="7"/>
  <c r="F2117" i="7"/>
  <c r="G2109" i="7"/>
  <c r="F2109" i="7"/>
  <c r="F2101" i="7"/>
  <c r="G2101" i="7"/>
  <c r="F2093" i="7"/>
  <c r="G2093" i="7"/>
  <c r="G2085" i="7"/>
  <c r="F2085" i="7"/>
  <c r="G2077" i="7"/>
  <c r="F2077" i="7"/>
  <c r="F2069" i="7"/>
  <c r="G2069" i="7"/>
  <c r="G2061" i="7"/>
  <c r="F2061" i="7"/>
  <c r="G2053" i="7"/>
  <c r="F2053" i="7"/>
  <c r="G2045" i="7"/>
  <c r="F2045" i="7"/>
  <c r="F2037" i="7"/>
  <c r="G2037" i="7"/>
  <c r="F2029" i="7"/>
  <c r="G2029" i="7"/>
  <c r="G2021" i="7"/>
  <c r="F2021" i="7"/>
  <c r="F2013" i="7"/>
  <c r="G2013" i="7"/>
  <c r="F2005" i="7"/>
  <c r="G2005" i="7"/>
  <c r="F1997" i="7"/>
  <c r="G1997" i="7"/>
  <c r="G1989" i="7"/>
  <c r="F1989" i="7"/>
  <c r="G1981" i="7"/>
  <c r="F1981" i="7"/>
  <c r="G1973" i="7"/>
  <c r="F1973" i="7"/>
  <c r="G1965" i="7"/>
  <c r="F1965" i="7"/>
  <c r="G1957" i="7"/>
  <c r="F1957" i="7"/>
  <c r="G1949" i="7"/>
  <c r="F1949" i="7"/>
  <c r="F1941" i="7"/>
  <c r="G1941" i="7"/>
  <c r="G1933" i="7"/>
  <c r="F1933" i="7"/>
  <c r="G1925" i="7"/>
  <c r="F1925" i="7"/>
  <c r="G1917" i="7"/>
  <c r="F1917" i="7"/>
  <c r="F1909" i="7"/>
  <c r="G1909" i="7"/>
  <c r="G1901" i="7"/>
  <c r="F1901" i="7"/>
  <c r="F1893" i="7"/>
  <c r="G1893" i="7"/>
  <c r="G1885" i="7"/>
  <c r="F1885" i="7"/>
  <c r="F1877" i="7"/>
  <c r="G1877" i="7"/>
  <c r="G1869" i="7"/>
  <c r="F1869" i="7"/>
  <c r="F1861" i="7"/>
  <c r="G1861" i="7"/>
  <c r="G1845" i="7"/>
  <c r="F1845" i="7"/>
  <c r="G1837" i="7"/>
  <c r="F1837" i="7"/>
  <c r="G1821" i="7"/>
  <c r="F1821" i="7"/>
  <c r="G1813" i="7"/>
  <c r="F1813" i="7"/>
  <c r="G1805" i="7"/>
  <c r="F1805" i="7"/>
  <c r="F1797" i="7"/>
  <c r="G1797" i="7"/>
  <c r="G1789" i="7"/>
  <c r="F1789" i="7"/>
  <c r="G1781" i="7"/>
  <c r="F1781" i="7"/>
  <c r="G1773" i="7"/>
  <c r="F1773" i="7"/>
  <c r="G1765" i="7"/>
  <c r="F1765" i="7"/>
  <c r="G1757" i="7"/>
  <c r="F1757" i="7"/>
  <c r="G1749" i="7"/>
  <c r="F1749" i="7"/>
  <c r="F1741" i="7"/>
  <c r="G1741" i="7"/>
  <c r="F1733" i="7"/>
  <c r="G1733" i="7"/>
  <c r="F1725" i="7"/>
  <c r="G1725" i="7"/>
  <c r="F1717" i="7"/>
  <c r="G1717" i="7"/>
  <c r="F1709" i="7"/>
  <c r="G1709" i="7"/>
  <c r="G1701" i="7"/>
  <c r="F1701" i="7"/>
  <c r="G1693" i="7"/>
  <c r="F1693" i="7"/>
  <c r="G1685" i="7"/>
  <c r="F1685" i="7"/>
  <c r="G1677" i="7"/>
  <c r="F1677" i="7"/>
  <c r="F1669" i="7"/>
  <c r="G1669" i="7"/>
  <c r="G1661" i="7"/>
  <c r="F1661" i="7"/>
  <c r="G1653" i="7"/>
  <c r="F1653" i="7"/>
  <c r="BA26" i="7"/>
  <c r="G1645" i="7"/>
  <c r="F1645" i="7"/>
  <c r="G1637" i="7"/>
  <c r="F1637" i="7"/>
  <c r="G1629" i="7"/>
  <c r="F1629" i="7"/>
  <c r="G1621" i="7"/>
  <c r="F1621" i="7"/>
  <c r="F1613" i="7"/>
  <c r="G1613" i="7"/>
  <c r="F1597" i="7"/>
  <c r="G1597" i="7"/>
  <c r="F1589" i="7"/>
  <c r="G1589" i="7"/>
  <c r="F1581" i="7"/>
  <c r="G1581" i="7"/>
  <c r="G1573" i="7"/>
  <c r="F1573" i="7"/>
  <c r="G1565" i="7"/>
  <c r="F1565" i="7"/>
  <c r="G1557" i="7"/>
  <c r="F1557" i="7"/>
  <c r="G1549" i="7"/>
  <c r="F1549" i="7"/>
  <c r="F1541" i="7"/>
  <c r="G1541" i="7"/>
  <c r="G1533" i="7"/>
  <c r="F1533" i="7"/>
  <c r="F1525" i="7"/>
  <c r="G1525" i="7"/>
  <c r="G1517" i="7"/>
  <c r="F1517" i="7"/>
  <c r="G1509" i="7"/>
  <c r="F1509" i="7"/>
  <c r="F1493" i="7"/>
  <c r="G1493" i="7"/>
  <c r="F1485" i="7"/>
  <c r="G1485" i="7"/>
  <c r="F1477" i="7"/>
  <c r="G1477" i="7"/>
  <c r="F1469" i="7"/>
  <c r="G1469" i="7"/>
  <c r="F1461" i="7"/>
  <c r="G1461" i="7"/>
  <c r="F1453" i="7"/>
  <c r="G1453" i="7"/>
  <c r="G1445" i="7"/>
  <c r="F1445" i="7"/>
  <c r="G1437" i="7"/>
  <c r="F1437" i="7"/>
  <c r="G1429" i="7"/>
  <c r="F1429" i="7"/>
  <c r="G1421" i="7"/>
  <c r="F1421" i="7"/>
  <c r="F1413" i="7"/>
  <c r="G1413" i="7"/>
  <c r="G1405" i="7"/>
  <c r="F1405" i="7"/>
  <c r="G1397" i="7"/>
  <c r="F1397" i="7"/>
  <c r="G1389" i="7"/>
  <c r="F1389" i="7"/>
  <c r="G1381" i="7"/>
  <c r="F1381" i="7"/>
  <c r="G1373" i="7"/>
  <c r="F1373" i="7"/>
  <c r="F1357" i="7"/>
  <c r="G1357" i="7"/>
  <c r="F1349" i="7"/>
  <c r="G1349" i="7"/>
  <c r="F1341" i="7"/>
  <c r="G1341" i="7"/>
  <c r="F1333" i="7"/>
  <c r="G1333" i="7"/>
  <c r="F1325" i="7"/>
  <c r="G1325" i="7"/>
  <c r="G1317" i="7"/>
  <c r="F1317" i="7"/>
  <c r="F1309" i="7"/>
  <c r="G1309" i="7"/>
  <c r="G1301" i="7"/>
  <c r="F1301" i="7"/>
  <c r="F1293" i="7"/>
  <c r="G1293" i="7"/>
  <c r="G1277" i="7"/>
  <c r="F1277" i="7"/>
  <c r="G1269" i="7"/>
  <c r="F1269" i="7"/>
  <c r="F1261" i="7"/>
  <c r="G1261" i="7"/>
  <c r="F1253" i="7"/>
  <c r="G1253" i="7"/>
  <c r="G1245" i="7"/>
  <c r="F1245" i="7"/>
  <c r="G1237" i="7"/>
  <c r="F1237" i="7"/>
  <c r="F1229" i="7"/>
  <c r="G1229" i="7"/>
  <c r="G1221" i="7"/>
  <c r="F1221" i="7"/>
  <c r="F1213" i="7"/>
  <c r="G1213" i="7"/>
  <c r="F1205" i="7"/>
  <c r="G1205" i="7"/>
  <c r="F1197" i="7"/>
  <c r="G1197" i="7"/>
  <c r="G1189" i="7"/>
  <c r="F1189" i="7"/>
  <c r="F1181" i="7"/>
  <c r="G1181" i="7"/>
  <c r="G1173" i="7"/>
  <c r="F1173" i="7"/>
  <c r="F1165" i="7"/>
  <c r="G1165" i="7"/>
  <c r="G1157" i="7"/>
  <c r="F1157" i="7"/>
  <c r="G1149" i="7"/>
  <c r="F1149" i="7"/>
  <c r="G1141" i="7"/>
  <c r="F1141" i="7"/>
  <c r="F1133" i="7"/>
  <c r="G1133" i="7"/>
  <c r="F1125" i="7"/>
  <c r="G1125" i="7"/>
  <c r="G1117" i="7"/>
  <c r="F1117" i="7"/>
  <c r="F1109" i="7"/>
  <c r="G1109" i="7"/>
  <c r="F1101" i="7"/>
  <c r="G1101" i="7"/>
  <c r="G1093" i="7"/>
  <c r="F1093" i="7"/>
  <c r="G1085" i="7"/>
  <c r="F1085" i="7"/>
  <c r="F1077" i="7"/>
  <c r="G1077" i="7"/>
  <c r="F1069" i="7"/>
  <c r="G1069" i="7"/>
  <c r="F1053" i="7"/>
  <c r="G1053" i="7"/>
  <c r="G1045" i="7"/>
  <c r="F1045" i="7"/>
  <c r="F1037" i="7"/>
  <c r="G1037" i="7"/>
  <c r="G1029" i="7"/>
  <c r="F1029" i="7"/>
  <c r="G1021" i="7"/>
  <c r="F1021" i="7"/>
  <c r="F1005" i="7"/>
  <c r="G1005" i="7"/>
  <c r="F989" i="7"/>
  <c r="G989" i="7"/>
  <c r="G981" i="7"/>
  <c r="F981" i="7"/>
  <c r="F973" i="7"/>
  <c r="G973" i="7"/>
  <c r="G965" i="7"/>
  <c r="F965" i="7"/>
  <c r="F957" i="7"/>
  <c r="G957" i="7"/>
  <c r="F949" i="7"/>
  <c r="G949" i="7"/>
  <c r="G933" i="7"/>
  <c r="F933" i="7"/>
  <c r="G925" i="7"/>
  <c r="F925" i="7"/>
  <c r="G917" i="7"/>
  <c r="F917" i="7"/>
  <c r="G909" i="7"/>
  <c r="F909" i="7"/>
  <c r="G893" i="7"/>
  <c r="F893" i="7"/>
  <c r="G877" i="7"/>
  <c r="F877" i="7"/>
  <c r="G869" i="7"/>
  <c r="F869" i="7"/>
  <c r="G861" i="7"/>
  <c r="F861" i="7"/>
  <c r="G853" i="7"/>
  <c r="F853" i="7"/>
  <c r="G845" i="7"/>
  <c r="F845" i="7"/>
  <c r="F837" i="7"/>
  <c r="G837" i="7"/>
  <c r="G829" i="7"/>
  <c r="F829" i="7"/>
  <c r="G821" i="7"/>
  <c r="F821" i="7"/>
  <c r="F813" i="7"/>
  <c r="G813" i="7"/>
  <c r="F805" i="7"/>
  <c r="G805" i="7"/>
  <c r="G797" i="7"/>
  <c r="F797" i="7"/>
  <c r="F789" i="7"/>
  <c r="G789" i="7"/>
  <c r="F773" i="7"/>
  <c r="G773" i="7"/>
  <c r="F765" i="7"/>
  <c r="G765" i="7"/>
  <c r="G757" i="7"/>
  <c r="F757" i="7"/>
  <c r="G749" i="7"/>
  <c r="F749" i="7"/>
  <c r="F741" i="7"/>
  <c r="G741" i="7"/>
  <c r="G733" i="7"/>
  <c r="F733" i="7"/>
  <c r="AC20" i="7"/>
  <c r="G725" i="7"/>
  <c r="F725" i="7"/>
  <c r="G717" i="7"/>
  <c r="F717" i="7"/>
  <c r="F709" i="7"/>
  <c r="G709" i="7"/>
  <c r="G701" i="7"/>
  <c r="F701" i="7"/>
  <c r="G693" i="7"/>
  <c r="F693" i="7"/>
  <c r="F685" i="7"/>
  <c r="G685" i="7"/>
  <c r="F677" i="7"/>
  <c r="G677" i="7"/>
  <c r="F669" i="7"/>
  <c r="G669" i="7"/>
  <c r="G661" i="7"/>
  <c r="F661" i="7"/>
  <c r="G653" i="7"/>
  <c r="F653" i="7"/>
  <c r="F645" i="7"/>
  <c r="G645" i="7"/>
  <c r="G637" i="7"/>
  <c r="F637" i="7"/>
  <c r="G629" i="7"/>
  <c r="F629" i="7"/>
  <c r="G621" i="7"/>
  <c r="F621" i="7"/>
  <c r="F613" i="7"/>
  <c r="G613" i="7"/>
  <c r="F605" i="7"/>
  <c r="G605" i="7"/>
  <c r="G597" i="7"/>
  <c r="F597" i="7"/>
  <c r="G589" i="7"/>
  <c r="F589" i="7"/>
  <c r="F581" i="7"/>
  <c r="G581" i="7"/>
  <c r="G573" i="7"/>
  <c r="F573" i="7"/>
  <c r="G565" i="7"/>
  <c r="F565" i="7"/>
  <c r="F557" i="7"/>
  <c r="G557" i="7"/>
  <c r="F549" i="7"/>
  <c r="G549" i="7"/>
  <c r="G541" i="7"/>
  <c r="F541" i="7"/>
  <c r="F533" i="7"/>
  <c r="G533" i="7"/>
  <c r="G525" i="7"/>
  <c r="F525" i="7"/>
  <c r="F517" i="7"/>
  <c r="G517" i="7"/>
  <c r="G509" i="7"/>
  <c r="F509" i="7"/>
  <c r="G501" i="7"/>
  <c r="F501" i="7"/>
  <c r="G493" i="7"/>
  <c r="F493" i="7"/>
  <c r="G477" i="7"/>
  <c r="F477" i="7"/>
  <c r="G469" i="7"/>
  <c r="F469" i="7"/>
  <c r="G461" i="7"/>
  <c r="F461" i="7"/>
  <c r="G445" i="7"/>
  <c r="F445" i="7"/>
  <c r="G429" i="7"/>
  <c r="F429" i="7"/>
  <c r="F421" i="7"/>
  <c r="G421" i="7"/>
  <c r="G413" i="7"/>
  <c r="F413" i="7"/>
  <c r="G397" i="7"/>
  <c r="F397" i="7"/>
  <c r="G381" i="7"/>
  <c r="F381" i="7"/>
  <c r="G373" i="7"/>
  <c r="F373" i="7"/>
  <c r="G365" i="7"/>
  <c r="F365" i="7"/>
  <c r="F349" i="7"/>
  <c r="G349" i="7"/>
  <c r="G341" i="7"/>
  <c r="F341" i="7"/>
  <c r="F325" i="7"/>
  <c r="G325" i="7"/>
  <c r="G309" i="7"/>
  <c r="F309" i="7"/>
  <c r="F301" i="7"/>
  <c r="G301" i="7"/>
  <c r="F293" i="7"/>
  <c r="G293" i="7"/>
  <c r="G285" i="7"/>
  <c r="F285" i="7"/>
  <c r="F277" i="7"/>
  <c r="G277" i="7"/>
  <c r="G269" i="7"/>
  <c r="F269" i="7"/>
  <c r="F261" i="7"/>
  <c r="G261" i="7"/>
  <c r="G253" i="7"/>
  <c r="F253" i="7"/>
  <c r="G237" i="7"/>
  <c r="F237" i="7"/>
  <c r="G221" i="7"/>
  <c r="F221" i="7"/>
  <c r="G205" i="7"/>
  <c r="F205" i="7"/>
  <c r="F197" i="7"/>
  <c r="G197" i="7"/>
  <c r="G189" i="7"/>
  <c r="F189" i="7"/>
  <c r="G181" i="7"/>
  <c r="F181" i="7"/>
  <c r="F165" i="7"/>
  <c r="G165" i="7"/>
  <c r="G149" i="7"/>
  <c r="F149" i="7"/>
  <c r="G141" i="7"/>
  <c r="F141" i="7"/>
  <c r="F133" i="7"/>
  <c r="G133" i="7"/>
  <c r="G117" i="7"/>
  <c r="F117" i="7"/>
  <c r="F109" i="7"/>
  <c r="G109" i="7"/>
  <c r="G93" i="7"/>
  <c r="F93" i="7"/>
  <c r="G85" i="7"/>
  <c r="F85" i="7"/>
  <c r="G77" i="7"/>
  <c r="F77" i="7"/>
  <c r="G69" i="7"/>
  <c r="F69" i="7"/>
  <c r="G53" i="7"/>
  <c r="F53" i="7"/>
  <c r="G45" i="7"/>
  <c r="F45" i="7"/>
  <c r="G29" i="7"/>
  <c r="F29" i="7"/>
  <c r="F21" i="7"/>
  <c r="G21" i="7"/>
  <c r="F13" i="7"/>
  <c r="G13" i="7"/>
  <c r="G5" i="7"/>
  <c r="F5" i="7"/>
  <c r="AS8" i="7"/>
  <c r="BE10" i="7"/>
  <c r="AW29" i="7"/>
  <c r="AR4" i="7"/>
  <c r="BI10" i="7"/>
  <c r="G229" i="7"/>
  <c r="F333" i="7"/>
  <c r="G357" i="7"/>
  <c r="G453" i="7"/>
  <c r="F997" i="7"/>
  <c r="F1285" i="7"/>
  <c r="G3308" i="7"/>
  <c r="F3308" i="7"/>
  <c r="G3292" i="7"/>
  <c r="F3292" i="7"/>
  <c r="G3276" i="7"/>
  <c r="F3276" i="7"/>
  <c r="G3060" i="7"/>
  <c r="F3060" i="7"/>
  <c r="F3036" i="7"/>
  <c r="G3036" i="7"/>
  <c r="G3020" i="7"/>
  <c r="F3020" i="7"/>
  <c r="F2996" i="7"/>
  <c r="G2996" i="7"/>
  <c r="F2980" i="7"/>
  <c r="G2980" i="7"/>
  <c r="G2940" i="7"/>
  <c r="F2940" i="7"/>
  <c r="F2916" i="7"/>
  <c r="G2916" i="7"/>
  <c r="F2900" i="7"/>
  <c r="G2900" i="7"/>
  <c r="F2884" i="7"/>
  <c r="G2884" i="7"/>
  <c r="G2860" i="7"/>
  <c r="F2860" i="7"/>
  <c r="G2844" i="7"/>
  <c r="F2844" i="7"/>
  <c r="F2828" i="7"/>
  <c r="G2828" i="7"/>
  <c r="G2820" i="7"/>
  <c r="F2820" i="7"/>
  <c r="F2796" i="7"/>
  <c r="G2796" i="7"/>
  <c r="G2772" i="7"/>
  <c r="F2772" i="7"/>
  <c r="F2732" i="7"/>
  <c r="G2732" i="7"/>
  <c r="G2708" i="7"/>
  <c r="F2708" i="7"/>
  <c r="G2692" i="7"/>
  <c r="F2692" i="7"/>
  <c r="G2676" i="7"/>
  <c r="F2676" i="7"/>
  <c r="G2660" i="7"/>
  <c r="F2660" i="7"/>
  <c r="F2604" i="7"/>
  <c r="G2604" i="7"/>
  <c r="G2596" i="7"/>
  <c r="F2596" i="7"/>
  <c r="G2580" i="7"/>
  <c r="F2580" i="7"/>
  <c r="G2564" i="7"/>
  <c r="F2564" i="7"/>
  <c r="G2516" i="7"/>
  <c r="F2516" i="7"/>
  <c r="F2476" i="7"/>
  <c r="G2476" i="7"/>
  <c r="F2460" i="7"/>
  <c r="G2460" i="7"/>
  <c r="F2428" i="7"/>
  <c r="G2428" i="7"/>
  <c r="G2412" i="7"/>
  <c r="F2412" i="7"/>
  <c r="G2404" i="7"/>
  <c r="F2404" i="7"/>
  <c r="F2388" i="7"/>
  <c r="G2388" i="7"/>
  <c r="F2380" i="7"/>
  <c r="G2380" i="7"/>
  <c r="F2364" i="7"/>
  <c r="G2364" i="7"/>
  <c r="F2356" i="7"/>
  <c r="G2356" i="7"/>
  <c r="G2340" i="7"/>
  <c r="F2340" i="7"/>
  <c r="G2324" i="7"/>
  <c r="F2324" i="7"/>
  <c r="F2316" i="7"/>
  <c r="G2316" i="7"/>
  <c r="G2284" i="7"/>
  <c r="F2284" i="7"/>
  <c r="G2252" i="7"/>
  <c r="F2252" i="7"/>
  <c r="G2236" i="7"/>
  <c r="F2236" i="7"/>
  <c r="G2220" i="7"/>
  <c r="F2220" i="7"/>
  <c r="G2212" i="7"/>
  <c r="F2212" i="7"/>
  <c r="G2196" i="7"/>
  <c r="F2196" i="7"/>
  <c r="G2188" i="7"/>
  <c r="F2188" i="7"/>
  <c r="G2172" i="7"/>
  <c r="F2172" i="7"/>
  <c r="G2156" i="7"/>
  <c r="F2156" i="7"/>
  <c r="G2124" i="7"/>
  <c r="F2124" i="7"/>
  <c r="G2084" i="7"/>
  <c r="F2084" i="7"/>
  <c r="F2068" i="7"/>
  <c r="G2068" i="7"/>
  <c r="G2052" i="7"/>
  <c r="F2052" i="7"/>
  <c r="F2036" i="7"/>
  <c r="G2036" i="7"/>
  <c r="G2020" i="7"/>
  <c r="F2020" i="7"/>
  <c r="G2004" i="7"/>
  <c r="F2004" i="7"/>
  <c r="G1948" i="7"/>
  <c r="F1948" i="7"/>
  <c r="G1932" i="7"/>
  <c r="F1932" i="7"/>
  <c r="G1900" i="7"/>
  <c r="F1900" i="7"/>
  <c r="G1884" i="7"/>
  <c r="F1884" i="7"/>
  <c r="G1868" i="7"/>
  <c r="F1868" i="7"/>
  <c r="G1844" i="7"/>
  <c r="F1844" i="7"/>
  <c r="F1828" i="7"/>
  <c r="G1828" i="7"/>
  <c r="G1796" i="7"/>
  <c r="F1796" i="7"/>
  <c r="F1764" i="7"/>
  <c r="G1764" i="7"/>
  <c r="G1756" i="7"/>
  <c r="F1756" i="7"/>
  <c r="G1724" i="7"/>
  <c r="F1724" i="7"/>
  <c r="F1716" i="7"/>
  <c r="G1716" i="7"/>
  <c r="G1668" i="7"/>
  <c r="F1668" i="7"/>
  <c r="F1636" i="7"/>
  <c r="G1636" i="7"/>
  <c r="G1596" i="7"/>
  <c r="F1596" i="7"/>
  <c r="F1564" i="7"/>
  <c r="G1564" i="7"/>
  <c r="G1556" i="7"/>
  <c r="F1556" i="7"/>
  <c r="G1540" i="7"/>
  <c r="F1540" i="7"/>
  <c r="G1524" i="7"/>
  <c r="F1524" i="7"/>
  <c r="G1404" i="7"/>
  <c r="F1404" i="7"/>
  <c r="F1356" i="7"/>
  <c r="G1356" i="7"/>
  <c r="F1324" i="7"/>
  <c r="G1324" i="7"/>
  <c r="F1308" i="7"/>
  <c r="G1308" i="7"/>
  <c r="G1284" i="7"/>
  <c r="F1284" i="7"/>
  <c r="G1260" i="7"/>
  <c r="F1260" i="7"/>
  <c r="F1244" i="7"/>
  <c r="G1244" i="7"/>
  <c r="G1228" i="7"/>
  <c r="F1228" i="7"/>
  <c r="F1212" i="7"/>
  <c r="G1212" i="7"/>
  <c r="G1188" i="7"/>
  <c r="F1188" i="7"/>
  <c r="G1164" i="7"/>
  <c r="F1164" i="7"/>
  <c r="F1148" i="7"/>
  <c r="G1148" i="7"/>
  <c r="G1092" i="7"/>
  <c r="F1092" i="7"/>
  <c r="G1036" i="7"/>
  <c r="F1036" i="7"/>
  <c r="F164" i="7"/>
  <c r="G180" i="7"/>
  <c r="F252" i="7"/>
  <c r="G660" i="7"/>
  <c r="G788" i="7"/>
  <c r="G804" i="7"/>
  <c r="F820" i="7"/>
  <c r="F892" i="7"/>
  <c r="F932" i="7"/>
  <c r="G948" i="7"/>
  <c r="G1004" i="7"/>
  <c r="G1028" i="7"/>
  <c r="G1068" i="7"/>
  <c r="F1140" i="7"/>
  <c r="F1268" i="7"/>
  <c r="F1340" i="7"/>
  <c r="F1348" i="7"/>
  <c r="F1388" i="7"/>
  <c r="G1484" i="7"/>
  <c r="F1532" i="7"/>
  <c r="F1780" i="7"/>
  <c r="G2100" i="7"/>
  <c r="G2132" i="7"/>
  <c r="F2268" i="7"/>
  <c r="F2492" i="7"/>
  <c r="G2572" i="7"/>
  <c r="F819" i="7"/>
  <c r="G819" i="7"/>
  <c r="F115" i="7"/>
  <c r="G115" i="7"/>
  <c r="G12" i="7"/>
  <c r="G108" i="7"/>
  <c r="F196" i="7"/>
  <c r="F284" i="7"/>
  <c r="F300" i="7"/>
  <c r="F676" i="7"/>
  <c r="F708" i="7"/>
  <c r="F772" i="7"/>
  <c r="F916" i="7"/>
  <c r="F1100" i="7"/>
  <c r="G1116" i="7"/>
  <c r="G1196" i="7"/>
  <c r="G1348" i="7"/>
  <c r="F1412" i="7"/>
  <c r="F1492" i="7"/>
  <c r="F1548" i="7"/>
  <c r="F1684" i="7"/>
  <c r="G1692" i="7"/>
  <c r="F2292" i="7"/>
  <c r="F2612" i="7"/>
  <c r="G2636" i="7"/>
  <c r="G3268" i="7"/>
  <c r="G3300" i="7"/>
  <c r="F3284" i="7"/>
  <c r="G3284" i="7"/>
  <c r="F3076" i="7"/>
  <c r="G3076" i="7"/>
  <c r="F3052" i="7"/>
  <c r="G3052" i="7"/>
  <c r="G3028" i="7"/>
  <c r="F3028" i="7"/>
  <c r="G3004" i="7"/>
  <c r="F3004" i="7"/>
  <c r="F2988" i="7"/>
  <c r="G2988" i="7"/>
  <c r="G2964" i="7"/>
  <c r="F2964" i="7"/>
  <c r="F2948" i="7"/>
  <c r="G2948" i="7"/>
  <c r="F2932" i="7"/>
  <c r="G2932" i="7"/>
  <c r="G2908" i="7"/>
  <c r="F2908" i="7"/>
  <c r="G2892" i="7"/>
  <c r="F2892" i="7"/>
  <c r="G2876" i="7"/>
  <c r="F2876" i="7"/>
  <c r="F2852" i="7"/>
  <c r="G2852" i="7"/>
  <c r="G2836" i="7"/>
  <c r="F2836" i="7"/>
  <c r="G2804" i="7"/>
  <c r="F2804" i="7"/>
  <c r="G2788" i="7"/>
  <c r="F2788" i="7"/>
  <c r="F2764" i="7"/>
  <c r="G2764" i="7"/>
  <c r="G2756" i="7"/>
  <c r="F2756" i="7"/>
  <c r="G2740" i="7"/>
  <c r="F2740" i="7"/>
  <c r="G2724" i="7"/>
  <c r="F2724" i="7"/>
  <c r="G2716" i="7"/>
  <c r="F2716" i="7"/>
  <c r="F2700" i="7"/>
  <c r="G2700" i="7"/>
  <c r="G2684" i="7"/>
  <c r="F2684" i="7"/>
  <c r="F2668" i="7"/>
  <c r="G2668" i="7"/>
  <c r="G2652" i="7"/>
  <c r="F2652" i="7"/>
  <c r="G2644" i="7"/>
  <c r="F2644" i="7"/>
  <c r="F2556" i="7"/>
  <c r="G2556" i="7"/>
  <c r="F2548" i="7"/>
  <c r="G2548" i="7"/>
  <c r="G2532" i="7"/>
  <c r="F2532" i="7"/>
  <c r="G2524" i="7"/>
  <c r="F2524" i="7"/>
  <c r="F2508" i="7"/>
  <c r="G2508" i="7"/>
  <c r="G2500" i="7"/>
  <c r="F2500" i="7"/>
  <c r="F2484" i="7"/>
  <c r="G2484" i="7"/>
  <c r="G2468" i="7"/>
  <c r="F2468" i="7"/>
  <c r="F2452" i="7"/>
  <c r="G2452" i="7"/>
  <c r="F2436" i="7"/>
  <c r="G2436" i="7"/>
  <c r="G2420" i="7"/>
  <c r="F2420" i="7"/>
  <c r="G2396" i="7"/>
  <c r="F2396" i="7"/>
  <c r="G2372" i="7"/>
  <c r="F2372" i="7"/>
  <c r="G2332" i="7"/>
  <c r="F2332" i="7"/>
  <c r="F2276" i="7"/>
  <c r="G2276" i="7"/>
  <c r="G2244" i="7"/>
  <c r="F2244" i="7"/>
  <c r="G2228" i="7"/>
  <c r="F2228" i="7"/>
  <c r="G2204" i="7"/>
  <c r="F2204" i="7"/>
  <c r="G2164" i="7"/>
  <c r="F2164" i="7"/>
  <c r="F2148" i="7"/>
  <c r="G2148" i="7"/>
  <c r="G2116" i="7"/>
  <c r="F2116" i="7"/>
  <c r="G2108" i="7"/>
  <c r="F2108" i="7"/>
  <c r="F2092" i="7"/>
  <c r="G2092" i="7"/>
  <c r="G2076" i="7"/>
  <c r="F2076" i="7"/>
  <c r="G2060" i="7"/>
  <c r="F2060" i="7"/>
  <c r="G2044" i="7"/>
  <c r="F2044" i="7"/>
  <c r="F2028" i="7"/>
  <c r="G2028" i="7"/>
  <c r="G2012" i="7"/>
  <c r="F2012" i="7"/>
  <c r="F1996" i="7"/>
  <c r="G1996" i="7"/>
  <c r="F1972" i="7"/>
  <c r="G1972" i="7"/>
  <c r="G1940" i="7"/>
  <c r="F1940" i="7"/>
  <c r="F1908" i="7"/>
  <c r="G1908" i="7"/>
  <c r="F1892" i="7"/>
  <c r="G1892" i="7"/>
  <c r="G1876" i="7"/>
  <c r="F1876" i="7"/>
  <c r="F1860" i="7"/>
  <c r="G1860" i="7"/>
  <c r="G1852" i="7"/>
  <c r="F1852" i="7"/>
  <c r="F1836" i="7"/>
  <c r="G1836" i="7"/>
  <c r="G1820" i="7"/>
  <c r="F1820" i="7"/>
  <c r="G1788" i="7"/>
  <c r="F1788" i="7"/>
  <c r="F1700" i="7"/>
  <c r="G1700" i="7"/>
  <c r="G1676" i="7"/>
  <c r="F1676" i="7"/>
  <c r="G1660" i="7"/>
  <c r="F1660" i="7"/>
  <c r="G1644" i="7"/>
  <c r="F1644" i="7"/>
  <c r="G1628" i="7"/>
  <c r="F1628" i="7"/>
  <c r="G1604" i="7"/>
  <c r="F1604" i="7"/>
  <c r="F1572" i="7"/>
  <c r="G1572" i="7"/>
  <c r="G1516" i="7"/>
  <c r="F1516" i="7"/>
  <c r="F1508" i="7"/>
  <c r="G1508" i="7"/>
  <c r="G1468" i="7"/>
  <c r="F1468" i="7"/>
  <c r="F1460" i="7"/>
  <c r="G1460" i="7"/>
  <c r="F1444" i="7"/>
  <c r="G1444" i="7"/>
  <c r="G1428" i="7"/>
  <c r="F1428" i="7"/>
  <c r="F1380" i="7"/>
  <c r="G1380" i="7"/>
  <c r="G1300" i="7"/>
  <c r="F1300" i="7"/>
  <c r="G1292" i="7"/>
  <c r="F1292" i="7"/>
  <c r="F1276" i="7"/>
  <c r="G1276" i="7"/>
  <c r="G1220" i="7"/>
  <c r="F1220" i="7"/>
  <c r="G1172" i="7"/>
  <c r="F1172" i="7"/>
  <c r="G1132" i="7"/>
  <c r="F1132" i="7"/>
  <c r="F1076" i="7"/>
  <c r="G1076" i="7"/>
  <c r="G1060" i="7"/>
  <c r="F1060" i="7"/>
  <c r="F1020" i="7"/>
  <c r="G1020" i="7"/>
  <c r="G996" i="7"/>
  <c r="F996" i="7"/>
  <c r="G980" i="7"/>
  <c r="F980" i="7"/>
  <c r="G940" i="7"/>
  <c r="F940" i="7"/>
  <c r="G924" i="7"/>
  <c r="F924" i="7"/>
  <c r="G908" i="7"/>
  <c r="F908" i="7"/>
  <c r="G884" i="7"/>
  <c r="F884" i="7"/>
  <c r="G868" i="7"/>
  <c r="F868" i="7"/>
  <c r="G780" i="7"/>
  <c r="F780" i="7"/>
  <c r="F756" i="7"/>
  <c r="G756" i="7"/>
  <c r="G740" i="7"/>
  <c r="F740" i="7"/>
  <c r="F692" i="7"/>
  <c r="G692" i="7"/>
  <c r="G668" i="7"/>
  <c r="F668" i="7"/>
  <c r="G644" i="7"/>
  <c r="F644" i="7"/>
  <c r="G620" i="7"/>
  <c r="F620" i="7"/>
  <c r="F596" i="7"/>
  <c r="G596" i="7"/>
  <c r="G572" i="7"/>
  <c r="F572" i="7"/>
  <c r="G524" i="7"/>
  <c r="F524" i="7"/>
  <c r="F500" i="7"/>
  <c r="G500" i="7"/>
  <c r="G484" i="7"/>
  <c r="F484" i="7"/>
  <c r="F436" i="7"/>
  <c r="G436" i="7"/>
  <c r="G412" i="7"/>
  <c r="F412" i="7"/>
  <c r="G388" i="7"/>
  <c r="F388" i="7"/>
  <c r="F340" i="7"/>
  <c r="G340" i="7"/>
  <c r="G316" i="7"/>
  <c r="F316" i="7"/>
  <c r="G268" i="7"/>
  <c r="F268" i="7"/>
  <c r="F244" i="7"/>
  <c r="G244" i="7"/>
  <c r="G132" i="7"/>
  <c r="F132" i="7"/>
  <c r="G100" i="7"/>
  <c r="F100" i="7"/>
  <c r="G68" i="7"/>
  <c r="F68" i="7"/>
  <c r="M20" i="7"/>
  <c r="O29" i="7"/>
  <c r="G20" i="7"/>
  <c r="F124" i="7"/>
  <c r="F140" i="7"/>
  <c r="F356" i="7"/>
  <c r="G404" i="7"/>
  <c r="G532" i="7"/>
  <c r="G548" i="7"/>
  <c r="G564" i="7"/>
  <c r="F580" i="7"/>
  <c r="G628" i="7"/>
  <c r="G724" i="7"/>
  <c r="F876" i="7"/>
  <c r="G900" i="7"/>
  <c r="G988" i="7"/>
  <c r="G1012" i="7"/>
  <c r="G1052" i="7"/>
  <c r="G1364" i="7"/>
  <c r="F1420" i="7"/>
  <c r="G1708" i="7"/>
  <c r="G1804" i="7"/>
  <c r="F2180" i="7"/>
  <c r="G2260" i="7"/>
  <c r="G2348" i="7"/>
  <c r="G2588" i="7"/>
  <c r="AT5" i="7"/>
  <c r="G28" i="7"/>
  <c r="F60" i="7"/>
  <c r="F84" i="7"/>
  <c r="F156" i="7"/>
  <c r="G172" i="7"/>
  <c r="G212" i="7"/>
  <c r="F332" i="7"/>
  <c r="G372" i="7"/>
  <c r="F420" i="7"/>
  <c r="F452" i="7"/>
  <c r="F516" i="7"/>
  <c r="F612" i="7"/>
  <c r="F812" i="7"/>
  <c r="G1204" i="7"/>
  <c r="F1236" i="7"/>
  <c r="F1316" i="7"/>
  <c r="F1396" i="7"/>
  <c r="G1500" i="7"/>
  <c r="F1652" i="7"/>
  <c r="F1812" i="7"/>
  <c r="G3316" i="7"/>
  <c r="F3316" i="7"/>
  <c r="F3068" i="7"/>
  <c r="G3068" i="7"/>
  <c r="G3044" i="7"/>
  <c r="F3044" i="7"/>
  <c r="G3012" i="7"/>
  <c r="F3012" i="7"/>
  <c r="G2972" i="7"/>
  <c r="F2972" i="7"/>
  <c r="G2924" i="7"/>
  <c r="F2924" i="7"/>
  <c r="F2868" i="7"/>
  <c r="G2868" i="7"/>
  <c r="G2780" i="7"/>
  <c r="F2780" i="7"/>
  <c r="G2628" i="7"/>
  <c r="F2628" i="7"/>
  <c r="F36" i="7"/>
  <c r="F228" i="7"/>
  <c r="G468" i="7"/>
  <c r="F652" i="7"/>
  <c r="G684" i="7"/>
  <c r="F748" i="7"/>
  <c r="F764" i="7"/>
  <c r="F796" i="7"/>
  <c r="F828" i="7"/>
  <c r="F844" i="7"/>
  <c r="F860" i="7"/>
  <c r="G956" i="7"/>
  <c r="G972" i="7"/>
  <c r="G1084" i="7"/>
  <c r="F1108" i="7"/>
  <c r="G1124" i="7"/>
  <c r="G1252" i="7"/>
  <c r="G1436" i="7"/>
  <c r="G1580" i="7"/>
  <c r="G1588" i="7"/>
  <c r="F1732" i="7"/>
  <c r="G1988" i="7"/>
  <c r="G2308" i="7"/>
  <c r="G2444" i="7"/>
  <c r="G2540" i="7"/>
  <c r="G1916" i="7"/>
  <c r="F1916" i="7"/>
  <c r="AO4" i="7"/>
  <c r="G44" i="7"/>
  <c r="F116" i="7"/>
  <c r="G276" i="7"/>
  <c r="F716" i="7"/>
  <c r="G732" i="7"/>
  <c r="G1180" i="7"/>
  <c r="F1372" i="7"/>
  <c r="G1612" i="7"/>
  <c r="G1740" i="7"/>
  <c r="G1980" i="7"/>
  <c r="F2812" i="7"/>
  <c r="G3305" i="7"/>
  <c r="F3305" i="7"/>
  <c r="G3297" i="7"/>
  <c r="F3297" i="7"/>
  <c r="G3281" i="7"/>
  <c r="F3281" i="7"/>
  <c r="F3273" i="7"/>
  <c r="G3273" i="7"/>
  <c r="F3265" i="7"/>
  <c r="G3265" i="7"/>
  <c r="F3257" i="7"/>
  <c r="G3257" i="7"/>
  <c r="F3249" i="7"/>
  <c r="G3249" i="7"/>
  <c r="G3241" i="7"/>
  <c r="F3241" i="7"/>
  <c r="F3233" i="7"/>
  <c r="G3233" i="7"/>
  <c r="G3225" i="7"/>
  <c r="F3225" i="7"/>
  <c r="G3217" i="7"/>
  <c r="F3217" i="7"/>
  <c r="F3209" i="7"/>
  <c r="G3209" i="7"/>
  <c r="G3201" i="7"/>
  <c r="F3201" i="7"/>
  <c r="F3193" i="7"/>
  <c r="G3193" i="7"/>
  <c r="G3185" i="7"/>
  <c r="F3185" i="7"/>
  <c r="G3177" i="7"/>
  <c r="F3177" i="7"/>
  <c r="F3169" i="7"/>
  <c r="G3169" i="7"/>
  <c r="F3161" i="7"/>
  <c r="G3161" i="7"/>
  <c r="G3153" i="7"/>
  <c r="F3153" i="7"/>
  <c r="F3145" i="7"/>
  <c r="G3145" i="7"/>
  <c r="G3137" i="7"/>
  <c r="F3137" i="7"/>
  <c r="F3129" i="7"/>
  <c r="G3129" i="7"/>
  <c r="G3121" i="7"/>
  <c r="F3121" i="7"/>
  <c r="G3113" i="7"/>
  <c r="F3113" i="7"/>
  <c r="F3105" i="7"/>
  <c r="G3105" i="7"/>
  <c r="F3097" i="7"/>
  <c r="G3097" i="7"/>
  <c r="G3081" i="7"/>
  <c r="F3081" i="7"/>
  <c r="G3073" i="7"/>
  <c r="F3073" i="7"/>
  <c r="G3065" i="7"/>
  <c r="F3065" i="7"/>
  <c r="F3057" i="7"/>
  <c r="G3057" i="7"/>
  <c r="G3049" i="7"/>
  <c r="F3049" i="7"/>
  <c r="F3041" i="7"/>
  <c r="G3041" i="7"/>
  <c r="G3033" i="7"/>
  <c r="F3033" i="7"/>
  <c r="G3025" i="7"/>
  <c r="F3025" i="7"/>
  <c r="G3017" i="7"/>
  <c r="F3017" i="7"/>
  <c r="F3009" i="7"/>
  <c r="G3009" i="7"/>
  <c r="F3001" i="7"/>
  <c r="G3001" i="7"/>
  <c r="G2969" i="7"/>
  <c r="F2969" i="7"/>
  <c r="G2961" i="7"/>
  <c r="F2961" i="7"/>
  <c r="F2953" i="7"/>
  <c r="G2953" i="7"/>
  <c r="F2945" i="7"/>
  <c r="G2945" i="7"/>
  <c r="G2937" i="7"/>
  <c r="F2937" i="7"/>
  <c r="F2929" i="7"/>
  <c r="G2929" i="7"/>
  <c r="F2921" i="7"/>
  <c r="G2921" i="7"/>
  <c r="F2913" i="7"/>
  <c r="G2913" i="7"/>
  <c r="F2897" i="7"/>
  <c r="G2897" i="7"/>
  <c r="F2889" i="7"/>
  <c r="G2889" i="7"/>
  <c r="F2881" i="7"/>
  <c r="G2881" i="7"/>
  <c r="F2849" i="7"/>
  <c r="G2849" i="7"/>
  <c r="F2817" i="7"/>
  <c r="G2817" i="7"/>
  <c r="F2801" i="7"/>
  <c r="G2801" i="7"/>
  <c r="F2793" i="7"/>
  <c r="G2793" i="7"/>
  <c r="F2785" i="7"/>
  <c r="G2785" i="7"/>
  <c r="F2769" i="7"/>
  <c r="G2769" i="7"/>
  <c r="F2761" i="7"/>
  <c r="G2761" i="7"/>
  <c r="F2753" i="7"/>
  <c r="G2753" i="7"/>
  <c r="F2745" i="7"/>
  <c r="G2745" i="7"/>
  <c r="F2737" i="7"/>
  <c r="G2737" i="7"/>
  <c r="F2729" i="7"/>
  <c r="G2729" i="7"/>
  <c r="F2721" i="7"/>
  <c r="G2721" i="7"/>
  <c r="F2713" i="7"/>
  <c r="G2713" i="7"/>
  <c r="F2697" i="7"/>
  <c r="G2697" i="7"/>
  <c r="F2689" i="7"/>
  <c r="G2689" i="7"/>
  <c r="F2681" i="7"/>
  <c r="G2681" i="7"/>
  <c r="F2673" i="7"/>
  <c r="G2673" i="7"/>
  <c r="F2665" i="7"/>
  <c r="G2665" i="7"/>
  <c r="F2657" i="7"/>
  <c r="G2657" i="7"/>
  <c r="F2649" i="7"/>
  <c r="G2649" i="7"/>
  <c r="F2633" i="7"/>
  <c r="G2633" i="7"/>
  <c r="F2625" i="7"/>
  <c r="G2625" i="7"/>
  <c r="F2617" i="7"/>
  <c r="G2617" i="7"/>
  <c r="F2609" i="7"/>
  <c r="G2609" i="7"/>
  <c r="G2601" i="7"/>
  <c r="F2601" i="7"/>
  <c r="G2593" i="7"/>
  <c r="F2593" i="7"/>
  <c r="F2585" i="7"/>
  <c r="G2585" i="7"/>
  <c r="G2577" i="7"/>
  <c r="F2577" i="7"/>
  <c r="G2569" i="7"/>
  <c r="F2569" i="7"/>
  <c r="G2561" i="7"/>
  <c r="F2561" i="7"/>
  <c r="F2553" i="7"/>
  <c r="G2553" i="7"/>
  <c r="G2545" i="7"/>
  <c r="F2545" i="7"/>
  <c r="G2537" i="7"/>
  <c r="F2537" i="7"/>
  <c r="F2489" i="7"/>
  <c r="G2489" i="7"/>
  <c r="G2441" i="7"/>
  <c r="F2441" i="7"/>
  <c r="F2433" i="7"/>
  <c r="G2433" i="7"/>
  <c r="G2409" i="7"/>
  <c r="F2409" i="7"/>
  <c r="F2385" i="7"/>
  <c r="G2385" i="7"/>
  <c r="F2377" i="7"/>
  <c r="G2377" i="7"/>
  <c r="F2369" i="7"/>
  <c r="G2369" i="7"/>
  <c r="F2345" i="7"/>
  <c r="G2345" i="7"/>
  <c r="G2337" i="7"/>
  <c r="F2337" i="7"/>
  <c r="F2329" i="7"/>
  <c r="G2329" i="7"/>
  <c r="G2321" i="7"/>
  <c r="F2321" i="7"/>
  <c r="G2313" i="7"/>
  <c r="F2313" i="7"/>
  <c r="G2305" i="7"/>
  <c r="F2305" i="7"/>
  <c r="G2297" i="7"/>
  <c r="F2297" i="7"/>
  <c r="G2289" i="7"/>
  <c r="F2289" i="7"/>
  <c r="G2281" i="7"/>
  <c r="F2281" i="7"/>
  <c r="G2273" i="7"/>
  <c r="F2273" i="7"/>
  <c r="G2265" i="7"/>
  <c r="F2265" i="7"/>
  <c r="G2257" i="7"/>
  <c r="F2257" i="7"/>
  <c r="G2249" i="7"/>
  <c r="F2249" i="7"/>
  <c r="G2241" i="7"/>
  <c r="F2241" i="7"/>
  <c r="G2233" i="7"/>
  <c r="F2233" i="7"/>
  <c r="G2225" i="7"/>
  <c r="F2225" i="7"/>
  <c r="G2217" i="7"/>
  <c r="F2217" i="7"/>
  <c r="G2201" i="7"/>
  <c r="F2201" i="7"/>
  <c r="G2185" i="7"/>
  <c r="F2185" i="7"/>
  <c r="G2177" i="7"/>
  <c r="F2177" i="7"/>
  <c r="G2169" i="7"/>
  <c r="F2169" i="7"/>
  <c r="G2161" i="7"/>
  <c r="F2161" i="7"/>
  <c r="G2153" i="7"/>
  <c r="F2153" i="7"/>
  <c r="G2137" i="7"/>
  <c r="F2137" i="7"/>
  <c r="G2121" i="7"/>
  <c r="F2121" i="7"/>
  <c r="F2089" i="7"/>
  <c r="G2089" i="7"/>
  <c r="F2081" i="7"/>
  <c r="G2081" i="7"/>
  <c r="F2073" i="7"/>
  <c r="G2073" i="7"/>
  <c r="F2057" i="7"/>
  <c r="G2057" i="7"/>
  <c r="F2049" i="7"/>
  <c r="G2049" i="7"/>
  <c r="F2041" i="7"/>
  <c r="G2041" i="7"/>
  <c r="F2009" i="7"/>
  <c r="G2009" i="7"/>
  <c r="F1993" i="7"/>
  <c r="G1993" i="7"/>
  <c r="F1977" i="7"/>
  <c r="G1977" i="7"/>
  <c r="F1953" i="7"/>
  <c r="G1953" i="7"/>
  <c r="F1945" i="7"/>
  <c r="G1945" i="7"/>
  <c r="F1929" i="7"/>
  <c r="G1929" i="7"/>
  <c r="G1921" i="7"/>
  <c r="F1921" i="7"/>
  <c r="F1913" i="7"/>
  <c r="G1913" i="7"/>
  <c r="F1889" i="7"/>
  <c r="G1889" i="7"/>
  <c r="F1881" i="7"/>
  <c r="G1881" i="7"/>
  <c r="F1865" i="7"/>
  <c r="G1865" i="7"/>
  <c r="G1857" i="7"/>
  <c r="F1857" i="7"/>
  <c r="G1833" i="7"/>
  <c r="F1833" i="7"/>
  <c r="G1801" i="7"/>
  <c r="F1801" i="7"/>
  <c r="F1777" i="7"/>
  <c r="G1777" i="7"/>
  <c r="G1769" i="7"/>
  <c r="F1769" i="7"/>
  <c r="G1737" i="7"/>
  <c r="F1737" i="7"/>
  <c r="G1721" i="7"/>
  <c r="F1721" i="7"/>
  <c r="G1705" i="7"/>
  <c r="F1705" i="7"/>
  <c r="G1689" i="7"/>
  <c r="F1689" i="7"/>
  <c r="G1617" i="7"/>
  <c r="F1617" i="7"/>
  <c r="G1601" i="7"/>
  <c r="F1601" i="7"/>
  <c r="F1585" i="7"/>
  <c r="G1585" i="7"/>
  <c r="G1569" i="7"/>
  <c r="F1569" i="7"/>
  <c r="G1481" i="7"/>
  <c r="F1481" i="7"/>
  <c r="G1465" i="7"/>
  <c r="F1465" i="7"/>
  <c r="G1361" i="7"/>
  <c r="F1361" i="7"/>
  <c r="G1345" i="7"/>
  <c r="F1345" i="7"/>
  <c r="F1329" i="7"/>
  <c r="G1329" i="7"/>
  <c r="G1305" i="7"/>
  <c r="F1305" i="7"/>
  <c r="G1281" i="7"/>
  <c r="F1281" i="7"/>
  <c r="F1233" i="7"/>
  <c r="G1233" i="7"/>
  <c r="F1105" i="7"/>
  <c r="G1105" i="7"/>
  <c r="G1097" i="7"/>
  <c r="F1097" i="7"/>
  <c r="F2505" i="7"/>
  <c r="G2777" i="7"/>
  <c r="F2873" i="7"/>
  <c r="F2993" i="7"/>
  <c r="F3089" i="7"/>
  <c r="G2473" i="7"/>
  <c r="G2641" i="7"/>
  <c r="F2888" i="7"/>
  <c r="G3024" i="7"/>
  <c r="G3320" i="7"/>
  <c r="F3320" i="7"/>
  <c r="G3296" i="7"/>
  <c r="F3296" i="7"/>
  <c r="G3272" i="7"/>
  <c r="F3272" i="7"/>
  <c r="G3264" i="7"/>
  <c r="F3264" i="7"/>
  <c r="G3080" i="7"/>
  <c r="F3080" i="7"/>
  <c r="G3064" i="7"/>
  <c r="F3064" i="7"/>
  <c r="G3056" i="7"/>
  <c r="F3056" i="7"/>
  <c r="G3048" i="7"/>
  <c r="F3048" i="7"/>
  <c r="G3008" i="7"/>
  <c r="F3008" i="7"/>
  <c r="G2992" i="7"/>
  <c r="F2992" i="7"/>
  <c r="F2984" i="7"/>
  <c r="G2984" i="7"/>
  <c r="F2968" i="7"/>
  <c r="G2968" i="7"/>
  <c r="G2952" i="7"/>
  <c r="F2952" i="7"/>
  <c r="F2944" i="7"/>
  <c r="G2944" i="7"/>
  <c r="F2928" i="7"/>
  <c r="G2928" i="7"/>
  <c r="F2896" i="7"/>
  <c r="G2896" i="7"/>
  <c r="G2856" i="7"/>
  <c r="F2856" i="7"/>
  <c r="F2848" i="7"/>
  <c r="G2848" i="7"/>
  <c r="G2840" i="7"/>
  <c r="F2840" i="7"/>
  <c r="G2832" i="7"/>
  <c r="F2832" i="7"/>
  <c r="F2824" i="7"/>
  <c r="G2824" i="7"/>
  <c r="G2800" i="7"/>
  <c r="F2800" i="7"/>
  <c r="F2792" i="7"/>
  <c r="G2792" i="7"/>
  <c r="G2768" i="7"/>
  <c r="F2768" i="7"/>
  <c r="F2760" i="7"/>
  <c r="G2760" i="7"/>
  <c r="G2736" i="7"/>
  <c r="F2736" i="7"/>
  <c r="F2728" i="7"/>
  <c r="G2728" i="7"/>
  <c r="G2704" i="7"/>
  <c r="F2704" i="7"/>
  <c r="F2696" i="7"/>
  <c r="G2696" i="7"/>
  <c r="G2672" i="7"/>
  <c r="F2672" i="7"/>
  <c r="F2664" i="7"/>
  <c r="G2664" i="7"/>
  <c r="G2640" i="7"/>
  <c r="F2640" i="7"/>
  <c r="F2632" i="7"/>
  <c r="G2632" i="7"/>
  <c r="G2592" i="7"/>
  <c r="F2592" i="7"/>
  <c r="F2584" i="7"/>
  <c r="G2584" i="7"/>
  <c r="G2560" i="7"/>
  <c r="F2560" i="7"/>
  <c r="G2552" i="7"/>
  <c r="F2552" i="7"/>
  <c r="G2496" i="7"/>
  <c r="F2496" i="7"/>
  <c r="F2480" i="7"/>
  <c r="G2480" i="7"/>
  <c r="G2456" i="7"/>
  <c r="F2456" i="7"/>
  <c r="G2400" i="7"/>
  <c r="F2400" i="7"/>
  <c r="G2320" i="7"/>
  <c r="F2320" i="7"/>
  <c r="G2304" i="7"/>
  <c r="F2304" i="7"/>
  <c r="G2288" i="7"/>
  <c r="F2288" i="7"/>
  <c r="G2272" i="7"/>
  <c r="F2272" i="7"/>
  <c r="G2256" i="7"/>
  <c r="F2256" i="7"/>
  <c r="G2240" i="7"/>
  <c r="F2240" i="7"/>
  <c r="G2224" i="7"/>
  <c r="F2224" i="7"/>
  <c r="G2208" i="7"/>
  <c r="F2208" i="7"/>
  <c r="G2192" i="7"/>
  <c r="F2192" i="7"/>
  <c r="G2176" i="7"/>
  <c r="F2176" i="7"/>
  <c r="G2160" i="7"/>
  <c r="F2160" i="7"/>
  <c r="G2144" i="7"/>
  <c r="F2144" i="7"/>
  <c r="G2128" i="7"/>
  <c r="F2128" i="7"/>
  <c r="G2112" i="7"/>
  <c r="F2112" i="7"/>
  <c r="F2568" i="7"/>
  <c r="F2576" i="7"/>
  <c r="G2680" i="7"/>
  <c r="F2688" i="7"/>
  <c r="G2712" i="7"/>
  <c r="F2720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M13" i="7" s="1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AY11" i="7" s="1"/>
  <c r="G2803" i="7"/>
  <c r="BC29" i="7"/>
  <c r="F2795" i="7"/>
  <c r="G2795" i="7"/>
  <c r="F2787" i="7"/>
  <c r="G2787" i="7"/>
  <c r="F2779" i="7"/>
  <c r="G2779" i="7"/>
  <c r="T27" i="7"/>
  <c r="AV10" i="7"/>
  <c r="AY10" i="7" s="1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M2" i="11" s="1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K38" i="4" l="1"/>
  <c r="K4" i="10" s="1"/>
  <c r="K15" i="10" s="1"/>
  <c r="G38" i="6"/>
  <c r="G6" i="10" s="1"/>
  <c r="G17" i="10" s="1"/>
  <c r="J38" i="5"/>
  <c r="J5" i="10" s="1"/>
  <c r="J16" i="10" s="1"/>
  <c r="M38" i="11"/>
  <c r="M14" i="11"/>
  <c r="M26" i="11"/>
  <c r="M3" i="11"/>
  <c r="M4" i="11"/>
  <c r="AW38" i="6"/>
  <c r="AW6" i="10" s="1"/>
  <c r="AW17" i="10" s="1"/>
  <c r="AE38" i="5"/>
  <c r="AE5" i="10" s="1"/>
  <c r="AE16" i="10" s="1"/>
  <c r="D38" i="4"/>
  <c r="D4" i="10" s="1"/>
  <c r="D15" i="10" s="1"/>
  <c r="R38" i="6"/>
  <c r="R6" i="10" s="1"/>
  <c r="R17" i="10" s="1"/>
  <c r="AD38" i="4"/>
  <c r="AD4" i="10" s="1"/>
  <c r="AD15" i="10" s="1"/>
  <c r="T38" i="3"/>
  <c r="T3" i="10" s="1"/>
  <c r="T14" i="10" s="1"/>
  <c r="AY38" i="5"/>
  <c r="AY5" i="10" s="1"/>
  <c r="AY16" i="10" s="1"/>
  <c r="AX38" i="6"/>
  <c r="AX6" i="10" s="1"/>
  <c r="AX17" i="10" s="1"/>
  <c r="G38" i="3"/>
  <c r="G3" i="10" s="1"/>
  <c r="G14" i="10" s="1"/>
  <c r="AA38" i="5"/>
  <c r="AA5" i="10" s="1"/>
  <c r="AA16" i="10" s="1"/>
  <c r="AW38" i="3"/>
  <c r="AW3" i="10" s="1"/>
  <c r="AW14" i="10" s="1"/>
  <c r="O38" i="4"/>
  <c r="O4" i="10" s="1"/>
  <c r="O15" i="10" s="1"/>
  <c r="P38" i="3"/>
  <c r="P3" i="10" s="1"/>
  <c r="P14" i="10" s="1"/>
  <c r="P38" i="6"/>
  <c r="P6" i="10" s="1"/>
  <c r="P17" i="10" s="1"/>
  <c r="Q38" i="5"/>
  <c r="Q5" i="10" s="1"/>
  <c r="Q16" i="10" s="1"/>
  <c r="AN38" i="6"/>
  <c r="AN6" i="10" s="1"/>
  <c r="AN17" i="10" s="1"/>
  <c r="Y38" i="4"/>
  <c r="Y4" i="10" s="1"/>
  <c r="Y15" i="10" s="1"/>
  <c r="N38" i="5"/>
  <c r="N5" i="10" s="1"/>
  <c r="N16" i="10" s="1"/>
  <c r="AM38" i="3"/>
  <c r="AM3" i="10" s="1"/>
  <c r="AM14" i="10" s="1"/>
  <c r="AG38" i="6"/>
  <c r="AG6" i="10" s="1"/>
  <c r="AG17" i="10" s="1"/>
  <c r="AH38" i="4"/>
  <c r="AH4" i="10" s="1"/>
  <c r="AH15" i="10" s="1"/>
  <c r="H38" i="5"/>
  <c r="H5" i="10" s="1"/>
  <c r="H16" i="10" s="1"/>
  <c r="R38" i="3"/>
  <c r="R3" i="10" s="1"/>
  <c r="R14" i="10" s="1"/>
  <c r="AL38" i="6"/>
  <c r="AL6" i="10" s="1"/>
  <c r="AL17" i="10" s="1"/>
  <c r="AJ38" i="4"/>
  <c r="AJ4" i="10" s="1"/>
  <c r="AJ15" i="10" s="1"/>
  <c r="M38" i="3"/>
  <c r="M3" i="10" s="1"/>
  <c r="M14" i="10" s="1"/>
  <c r="AY38" i="3"/>
  <c r="AY3" i="10" s="1"/>
  <c r="AY14" i="10" s="1"/>
  <c r="AK38" i="6"/>
  <c r="AK6" i="10" s="1"/>
  <c r="AK17" i="10" s="1"/>
  <c r="AV38" i="6"/>
  <c r="AV6" i="10" s="1"/>
  <c r="AV17" i="10" s="1"/>
  <c r="G38" i="4"/>
  <c r="G4" i="10" s="1"/>
  <c r="G15" i="10" s="1"/>
  <c r="D38" i="5"/>
  <c r="D5" i="10" s="1"/>
  <c r="D16" i="10" s="1"/>
  <c r="AL38" i="3"/>
  <c r="AL3" i="10" s="1"/>
  <c r="AL14" i="10" s="1"/>
  <c r="X38" i="3"/>
  <c r="X3" i="10" s="1"/>
  <c r="X14" i="10" s="1"/>
  <c r="F38" i="6"/>
  <c r="F6" i="10" s="1"/>
  <c r="F17" i="10" s="1"/>
  <c r="AD38" i="6"/>
  <c r="AD6" i="10" s="1"/>
  <c r="AD17" i="10" s="1"/>
  <c r="L38" i="4"/>
  <c r="L4" i="10" s="1"/>
  <c r="L15" i="10" s="1"/>
  <c r="AP38" i="6"/>
  <c r="AP6" i="10" s="1"/>
  <c r="AP17" i="10" s="1"/>
  <c r="S38" i="5"/>
  <c r="S5" i="10" s="1"/>
  <c r="S16" i="10" s="1"/>
  <c r="J38" i="3"/>
  <c r="J3" i="10" s="1"/>
  <c r="J14" i="10" s="1"/>
  <c r="AG38" i="3"/>
  <c r="AG3" i="10" s="1"/>
  <c r="AG14" i="10" s="1"/>
  <c r="AI38" i="6"/>
  <c r="AI6" i="10" s="1"/>
  <c r="AI17" i="10" s="1"/>
  <c r="J38" i="6"/>
  <c r="J6" i="10" s="1"/>
  <c r="J17" i="10" s="1"/>
  <c r="AS38" i="4"/>
  <c r="AS4" i="10" s="1"/>
  <c r="AS15" i="10" s="1"/>
  <c r="M38" i="5"/>
  <c r="M5" i="10" s="1"/>
  <c r="M16" i="10" s="1"/>
  <c r="U38" i="5"/>
  <c r="U5" i="10" s="1"/>
  <c r="U16" i="10" s="1"/>
  <c r="L38" i="3"/>
  <c r="L3" i="10" s="1"/>
  <c r="L14" i="10" s="1"/>
  <c r="X38" i="6"/>
  <c r="X6" i="10" s="1"/>
  <c r="X17" i="10" s="1"/>
  <c r="AY38" i="6"/>
  <c r="AY6" i="10" s="1"/>
  <c r="AY17" i="10" s="1"/>
  <c r="K38" i="6"/>
  <c r="K6" i="10" s="1"/>
  <c r="K17" i="10" s="1"/>
  <c r="I38" i="6"/>
  <c r="I6" i="10" s="1"/>
  <c r="I17" i="10" s="1"/>
  <c r="AQ38" i="6"/>
  <c r="AQ6" i="10" s="1"/>
  <c r="AQ17" i="10" s="1"/>
  <c r="S38" i="6"/>
  <c r="S6" i="10" s="1"/>
  <c r="S17" i="10" s="1"/>
  <c r="AC38" i="4"/>
  <c r="AC4" i="10" s="1"/>
  <c r="AC15" i="10" s="1"/>
  <c r="H38" i="4"/>
  <c r="H4" i="10" s="1"/>
  <c r="H15" i="10" s="1"/>
  <c r="AP38" i="4"/>
  <c r="AP4" i="10" s="1"/>
  <c r="AP15" i="10" s="1"/>
  <c r="AO38" i="4"/>
  <c r="AO4" i="10" s="1"/>
  <c r="AO15" i="10" s="1"/>
  <c r="P38" i="4"/>
  <c r="P4" i="10" s="1"/>
  <c r="P15" i="10" s="1"/>
  <c r="AE38" i="4"/>
  <c r="AE4" i="10" s="1"/>
  <c r="AE15" i="10" s="1"/>
  <c r="AG38" i="5"/>
  <c r="AG5" i="10" s="1"/>
  <c r="AG16" i="10" s="1"/>
  <c r="Z38" i="5"/>
  <c r="Z5" i="10" s="1"/>
  <c r="Z16" i="10" s="1"/>
  <c r="P38" i="5"/>
  <c r="P5" i="10" s="1"/>
  <c r="P16" i="10" s="1"/>
  <c r="AB38" i="5"/>
  <c r="AB5" i="10" s="1"/>
  <c r="AB16" i="10" s="1"/>
  <c r="R38" i="5"/>
  <c r="R5" i="10" s="1"/>
  <c r="R16" i="10" s="1"/>
  <c r="AN38" i="5"/>
  <c r="AN5" i="10" s="1"/>
  <c r="AN16" i="10" s="1"/>
  <c r="AJ38" i="3"/>
  <c r="AJ3" i="10" s="1"/>
  <c r="AJ14" i="10" s="1"/>
  <c r="AT38" i="3"/>
  <c r="AT3" i="10" s="1"/>
  <c r="AT14" i="10" s="1"/>
  <c r="AA38" i="3"/>
  <c r="AA3" i="10" s="1"/>
  <c r="AA14" i="10" s="1"/>
  <c r="S38" i="3"/>
  <c r="S3" i="10" s="1"/>
  <c r="S14" i="10" s="1"/>
  <c r="Y38" i="3"/>
  <c r="Y3" i="10" s="1"/>
  <c r="Y14" i="10" s="1"/>
  <c r="V38" i="3"/>
  <c r="V3" i="10" s="1"/>
  <c r="V14" i="10" s="1"/>
  <c r="BA34" i="5"/>
  <c r="T38" i="6"/>
  <c r="T6" i="10" s="1"/>
  <c r="T17" i="10" s="1"/>
  <c r="AB38" i="6"/>
  <c r="AB6" i="10" s="1"/>
  <c r="AB17" i="10" s="1"/>
  <c r="AB38" i="4"/>
  <c r="AB4" i="10" s="1"/>
  <c r="AB15" i="10" s="1"/>
  <c r="AX38" i="5"/>
  <c r="AX5" i="10" s="1"/>
  <c r="AX16" i="10" s="1"/>
  <c r="AR38" i="5"/>
  <c r="AR5" i="10" s="1"/>
  <c r="AR16" i="10" s="1"/>
  <c r="F38" i="3"/>
  <c r="F3" i="10" s="1"/>
  <c r="F14" i="10" s="1"/>
  <c r="AA38" i="6"/>
  <c r="AA6" i="10" s="1"/>
  <c r="AA17" i="10" s="1"/>
  <c r="AU38" i="4"/>
  <c r="AU4" i="10" s="1"/>
  <c r="AU15" i="10" s="1"/>
  <c r="Y38" i="5"/>
  <c r="Y5" i="10" s="1"/>
  <c r="Y16" i="10" s="1"/>
  <c r="AH38" i="3"/>
  <c r="AH3" i="10" s="1"/>
  <c r="AH14" i="10" s="1"/>
  <c r="D38" i="6"/>
  <c r="D6" i="10" s="1"/>
  <c r="D17" i="10" s="1"/>
  <c r="Z38" i="4"/>
  <c r="Z4" i="10" s="1"/>
  <c r="Z15" i="10" s="1"/>
  <c r="AK38" i="5"/>
  <c r="AK5" i="10" s="1"/>
  <c r="AK16" i="10" s="1"/>
  <c r="AT38" i="5"/>
  <c r="AT5" i="10" s="1"/>
  <c r="AT16" i="10" s="1"/>
  <c r="AS38" i="3"/>
  <c r="AS3" i="10" s="1"/>
  <c r="AS14" i="10" s="1"/>
  <c r="Q38" i="6"/>
  <c r="Q6" i="10" s="1"/>
  <c r="Q17" i="10" s="1"/>
  <c r="E38" i="6"/>
  <c r="E6" i="10" s="1"/>
  <c r="E17" i="10" s="1"/>
  <c r="AC38" i="6"/>
  <c r="AC6" i="10" s="1"/>
  <c r="AC17" i="10" s="1"/>
  <c r="U38" i="6"/>
  <c r="U6" i="10" s="1"/>
  <c r="U17" i="10" s="1"/>
  <c r="N38" i="6"/>
  <c r="N6" i="10" s="1"/>
  <c r="N17" i="10" s="1"/>
  <c r="AM38" i="6"/>
  <c r="AM6" i="10" s="1"/>
  <c r="AM17" i="10" s="1"/>
  <c r="AI38" i="4"/>
  <c r="AI4" i="10" s="1"/>
  <c r="AI15" i="10" s="1"/>
  <c r="AR38" i="4"/>
  <c r="AR4" i="10" s="1"/>
  <c r="AR15" i="10" s="1"/>
  <c r="V38" i="4"/>
  <c r="V4" i="10" s="1"/>
  <c r="V15" i="10" s="1"/>
  <c r="AG38" i="4"/>
  <c r="AG4" i="10" s="1"/>
  <c r="AG15" i="10" s="1"/>
  <c r="AW38" i="4"/>
  <c r="AW4" i="10" s="1"/>
  <c r="AW15" i="10" s="1"/>
  <c r="J38" i="4"/>
  <c r="J4" i="10" s="1"/>
  <c r="J15" i="10" s="1"/>
  <c r="AS38" i="5"/>
  <c r="AS5" i="10" s="1"/>
  <c r="AS16" i="10" s="1"/>
  <c r="T38" i="5"/>
  <c r="T5" i="10" s="1"/>
  <c r="T16" i="10" s="1"/>
  <c r="AQ38" i="5"/>
  <c r="AQ5" i="10" s="1"/>
  <c r="AQ16" i="10" s="1"/>
  <c r="AU38" i="5"/>
  <c r="AU5" i="10" s="1"/>
  <c r="AU16" i="10" s="1"/>
  <c r="L38" i="5"/>
  <c r="L5" i="10" s="1"/>
  <c r="L16" i="10" s="1"/>
  <c r="AH38" i="5"/>
  <c r="AH5" i="10" s="1"/>
  <c r="AH16" i="10" s="1"/>
  <c r="Q38" i="3"/>
  <c r="Q3" i="10" s="1"/>
  <c r="Q14" i="10" s="1"/>
  <c r="H38" i="3"/>
  <c r="H3" i="10" s="1"/>
  <c r="H14" i="10" s="1"/>
  <c r="AB38" i="3"/>
  <c r="AB3" i="10" s="1"/>
  <c r="AB14" i="10" s="1"/>
  <c r="AK38" i="3"/>
  <c r="AK3" i="10" s="1"/>
  <c r="AK14" i="10" s="1"/>
  <c r="W38" i="3"/>
  <c r="W3" i="10" s="1"/>
  <c r="W14" i="10" s="1"/>
  <c r="AU38" i="3"/>
  <c r="AU3" i="10" s="1"/>
  <c r="AU14" i="10" s="1"/>
  <c r="AE38" i="6"/>
  <c r="AE6" i="10" s="1"/>
  <c r="AE17" i="10" s="1"/>
  <c r="Q38" i="4"/>
  <c r="Q4" i="10" s="1"/>
  <c r="Q15" i="10" s="1"/>
  <c r="U38" i="4"/>
  <c r="U4" i="10" s="1"/>
  <c r="U15" i="10" s="1"/>
  <c r="W38" i="5"/>
  <c r="W5" i="10" s="1"/>
  <c r="W16" i="10" s="1"/>
  <c r="AJ38" i="5"/>
  <c r="AJ5" i="10" s="1"/>
  <c r="AJ16" i="10" s="1"/>
  <c r="AD38" i="3"/>
  <c r="AD3" i="10" s="1"/>
  <c r="AD14" i="10" s="1"/>
  <c r="N38" i="3"/>
  <c r="N3" i="10" s="1"/>
  <c r="N14" i="10" s="1"/>
  <c r="AO38" i="6"/>
  <c r="AO6" i="10" s="1"/>
  <c r="AO17" i="10" s="1"/>
  <c r="O38" i="6"/>
  <c r="O6" i="10" s="1"/>
  <c r="O17" i="10" s="1"/>
  <c r="W38" i="4"/>
  <c r="W4" i="10" s="1"/>
  <c r="W15" i="10" s="1"/>
  <c r="AY38" i="4"/>
  <c r="AY4" i="10" s="1"/>
  <c r="AY15" i="10" s="1"/>
  <c r="AV38" i="5"/>
  <c r="AV5" i="10" s="1"/>
  <c r="AV16" i="10" s="1"/>
  <c r="AF38" i="5"/>
  <c r="AF5" i="10" s="1"/>
  <c r="AF16" i="10" s="1"/>
  <c r="E38" i="3"/>
  <c r="E3" i="10" s="1"/>
  <c r="E14" i="10" s="1"/>
  <c r="AO38" i="3"/>
  <c r="AO3" i="10" s="1"/>
  <c r="AO14" i="10" s="1"/>
  <c r="AR38" i="6"/>
  <c r="AR6" i="10" s="1"/>
  <c r="AR17" i="10" s="1"/>
  <c r="M38" i="6"/>
  <c r="M6" i="10" s="1"/>
  <c r="M17" i="10" s="1"/>
  <c r="T38" i="4"/>
  <c r="T4" i="10" s="1"/>
  <c r="T15" i="10" s="1"/>
  <c r="R38" i="4"/>
  <c r="R4" i="10" s="1"/>
  <c r="R15" i="10" s="1"/>
  <c r="E38" i="5"/>
  <c r="E5" i="10" s="1"/>
  <c r="E16" i="10" s="1"/>
  <c r="D38" i="3"/>
  <c r="D3" i="10" s="1"/>
  <c r="D14" i="10" s="1"/>
  <c r="AE38" i="3"/>
  <c r="AE3" i="10" s="1"/>
  <c r="AE14" i="10" s="1"/>
  <c r="BA34" i="4"/>
  <c r="AT38" i="6"/>
  <c r="AT6" i="10" s="1"/>
  <c r="AT17" i="10" s="1"/>
  <c r="AF38" i="6"/>
  <c r="AF6" i="10" s="1"/>
  <c r="AF17" i="10" s="1"/>
  <c r="H38" i="6"/>
  <c r="H6" i="10" s="1"/>
  <c r="H17" i="10" s="1"/>
  <c r="AU38" i="6"/>
  <c r="AU6" i="10" s="1"/>
  <c r="AU17" i="10" s="1"/>
  <c r="Y38" i="6"/>
  <c r="Y6" i="10" s="1"/>
  <c r="Y17" i="10" s="1"/>
  <c r="AH38" i="6"/>
  <c r="AH6" i="10" s="1"/>
  <c r="AH17" i="10" s="1"/>
  <c r="AA38" i="4"/>
  <c r="AA4" i="10" s="1"/>
  <c r="AA15" i="10" s="1"/>
  <c r="AK38" i="4"/>
  <c r="AK4" i="10" s="1"/>
  <c r="AK15" i="10" s="1"/>
  <c r="S38" i="4"/>
  <c r="S4" i="10" s="1"/>
  <c r="S15" i="10" s="1"/>
  <c r="X38" i="4"/>
  <c r="X4" i="10" s="1"/>
  <c r="X15" i="10" s="1"/>
  <c r="M38" i="4"/>
  <c r="M4" i="10" s="1"/>
  <c r="M15" i="10" s="1"/>
  <c r="AF38" i="4"/>
  <c r="AF4" i="10" s="1"/>
  <c r="AF15" i="10" s="1"/>
  <c r="AC38" i="5"/>
  <c r="AC5" i="10" s="1"/>
  <c r="AC16" i="10" s="1"/>
  <c r="AL38" i="5"/>
  <c r="AL5" i="10" s="1"/>
  <c r="AL16" i="10" s="1"/>
  <c r="I38" i="5"/>
  <c r="I5" i="10" s="1"/>
  <c r="I16" i="10" s="1"/>
  <c r="AP38" i="5"/>
  <c r="AP5" i="10" s="1"/>
  <c r="AP16" i="10" s="1"/>
  <c r="AD38" i="5"/>
  <c r="AD5" i="10" s="1"/>
  <c r="AD16" i="10" s="1"/>
  <c r="O38" i="5"/>
  <c r="O5" i="10" s="1"/>
  <c r="O16" i="10" s="1"/>
  <c r="AF38" i="3"/>
  <c r="AF3" i="10" s="1"/>
  <c r="AF14" i="10" s="1"/>
  <c r="AV38" i="3"/>
  <c r="AV3" i="10" s="1"/>
  <c r="AV14" i="10" s="1"/>
  <c r="I38" i="3"/>
  <c r="I3" i="10" s="1"/>
  <c r="I14" i="10" s="1"/>
  <c r="AP38" i="3"/>
  <c r="AP3" i="10" s="1"/>
  <c r="AP14" i="10" s="1"/>
  <c r="AQ38" i="3"/>
  <c r="AQ3" i="10" s="1"/>
  <c r="AQ14" i="10" s="1"/>
  <c r="K38" i="3"/>
  <c r="K3" i="10" s="1"/>
  <c r="K14" i="10" s="1"/>
  <c r="BA34" i="6"/>
  <c r="BA34" i="3"/>
  <c r="L38" i="6"/>
  <c r="L6" i="10" s="1"/>
  <c r="L17" i="10" s="1"/>
  <c r="AX38" i="4"/>
  <c r="AX4" i="10" s="1"/>
  <c r="AX15" i="10" s="1"/>
  <c r="AV38" i="4"/>
  <c r="AV4" i="10" s="1"/>
  <c r="AV15" i="10" s="1"/>
  <c r="AO38" i="5"/>
  <c r="AO5" i="10" s="1"/>
  <c r="AO16" i="10" s="1"/>
  <c r="AR38" i="3"/>
  <c r="AR3" i="10" s="1"/>
  <c r="AR14" i="10" s="1"/>
  <c r="AN38" i="4"/>
  <c r="AN4" i="10" s="1"/>
  <c r="AN15" i="10" s="1"/>
  <c r="F38" i="4"/>
  <c r="F4" i="10" s="1"/>
  <c r="F15" i="10" s="1"/>
  <c r="K38" i="5"/>
  <c r="K5" i="10" s="1"/>
  <c r="K16" i="10" s="1"/>
  <c r="G38" i="5"/>
  <c r="G5" i="10" s="1"/>
  <c r="G16" i="10" s="1"/>
  <c r="Z38" i="6"/>
  <c r="Z6" i="10" s="1"/>
  <c r="Z17" i="10" s="1"/>
  <c r="I38" i="4"/>
  <c r="I4" i="10" s="1"/>
  <c r="I15" i="10" s="1"/>
  <c r="E38" i="4"/>
  <c r="E4" i="10" s="1"/>
  <c r="E15" i="10" s="1"/>
  <c r="AI38" i="5"/>
  <c r="AI5" i="10" s="1"/>
  <c r="AI16" i="10" s="1"/>
  <c r="AI38" i="3"/>
  <c r="AI3" i="10" s="1"/>
  <c r="AI14" i="10" s="1"/>
  <c r="AX38" i="3"/>
  <c r="AX3" i="10" s="1"/>
  <c r="AX14" i="10" s="1"/>
  <c r="W38" i="6"/>
  <c r="W6" i="10" s="1"/>
  <c r="W17" i="10" s="1"/>
  <c r="AJ38" i="6"/>
  <c r="AJ6" i="10" s="1"/>
  <c r="AJ17" i="10" s="1"/>
  <c r="V38" i="6"/>
  <c r="V6" i="10" s="1"/>
  <c r="V17" i="10" s="1"/>
  <c r="AS38" i="6"/>
  <c r="AS6" i="10" s="1"/>
  <c r="AS17" i="10" s="1"/>
  <c r="AQ38" i="4"/>
  <c r="AQ4" i="10" s="1"/>
  <c r="AQ15" i="10" s="1"/>
  <c r="AL38" i="4"/>
  <c r="AL4" i="10" s="1"/>
  <c r="AL15" i="10" s="1"/>
  <c r="N38" i="4"/>
  <c r="N4" i="10" s="1"/>
  <c r="N15" i="10" s="1"/>
  <c r="AM38" i="4"/>
  <c r="AM4" i="10" s="1"/>
  <c r="AM15" i="10" s="1"/>
  <c r="AT38" i="4"/>
  <c r="AT4" i="10" s="1"/>
  <c r="AT15" i="10" s="1"/>
  <c r="AW38" i="5"/>
  <c r="AW5" i="10" s="1"/>
  <c r="AW16" i="10" s="1"/>
  <c r="V38" i="5"/>
  <c r="V5" i="10" s="1"/>
  <c r="V16" i="10" s="1"/>
  <c r="AM38" i="5"/>
  <c r="AM5" i="10" s="1"/>
  <c r="AM16" i="10" s="1"/>
  <c r="X38" i="5"/>
  <c r="X5" i="10" s="1"/>
  <c r="X16" i="10" s="1"/>
  <c r="F38" i="5"/>
  <c r="F5" i="10" s="1"/>
  <c r="F16" i="10" s="1"/>
  <c r="AC38" i="3"/>
  <c r="AC3" i="10" s="1"/>
  <c r="AC14" i="10" s="1"/>
  <c r="O38" i="3"/>
  <c r="O3" i="10" s="1"/>
  <c r="O14" i="10" s="1"/>
  <c r="Z38" i="3"/>
  <c r="Z3" i="10" s="1"/>
  <c r="Z14" i="10" s="1"/>
  <c r="U38" i="3"/>
  <c r="U3" i="10" s="1"/>
  <c r="U14" i="10" s="1"/>
  <c r="AN38" i="3"/>
  <c r="AN3" i="10" s="1"/>
  <c r="AN14" i="10" s="1"/>
  <c r="AZ34" i="2"/>
  <c r="AZ34" i="3"/>
  <c r="AZ34" i="5"/>
  <c r="AZ34" i="6"/>
  <c r="AU38" i="2"/>
  <c r="AU2" i="10" s="1"/>
  <c r="AU13" i="10" s="1"/>
  <c r="AW38" i="2"/>
  <c r="AW2" i="10" s="1"/>
  <c r="AW13" i="10" s="1"/>
  <c r="R38" i="2"/>
  <c r="R2" i="10" s="1"/>
  <c r="R13" i="10" s="1"/>
  <c r="D38" i="2"/>
  <c r="D2" i="10" s="1"/>
  <c r="D13" i="10" s="1"/>
  <c r="AG38" i="2"/>
  <c r="AG2" i="10" s="1"/>
  <c r="AG13" i="10" s="1"/>
  <c r="F38" i="2"/>
  <c r="F2" i="10" s="1"/>
  <c r="F13" i="10" s="1"/>
  <c r="AN38" i="2"/>
  <c r="AN2" i="10" s="1"/>
  <c r="AN13" i="10" s="1"/>
  <c r="W38" i="2"/>
  <c r="W2" i="10" s="1"/>
  <c r="W13" i="10" s="1"/>
  <c r="T38" i="2"/>
  <c r="T2" i="10" s="1"/>
  <c r="T13" i="10" s="1"/>
  <c r="Q38" i="2"/>
  <c r="Q2" i="10" s="1"/>
  <c r="Q13" i="10" s="1"/>
  <c r="AK38" i="2"/>
  <c r="AK2" i="10" s="1"/>
  <c r="AK13" i="10" s="1"/>
  <c r="Y38" i="2"/>
  <c r="Y2" i="10" s="1"/>
  <c r="Y13" i="10" s="1"/>
  <c r="H38" i="2"/>
  <c r="H2" i="10" s="1"/>
  <c r="H13" i="10" s="1"/>
  <c r="S38" i="2"/>
  <c r="S2" i="10" s="1"/>
  <c r="S13" i="10" s="1"/>
  <c r="AR38" i="2"/>
  <c r="AR2" i="10" s="1"/>
  <c r="AR13" i="10" s="1"/>
  <c r="U38" i="2"/>
  <c r="U2" i="10" s="1"/>
  <c r="U13" i="10" s="1"/>
  <c r="K38" i="2"/>
  <c r="K2" i="10" s="1"/>
  <c r="K13" i="10" s="1"/>
  <c r="Z38" i="2"/>
  <c r="Z2" i="10" s="1"/>
  <c r="Z13" i="10" s="1"/>
  <c r="AB38" i="2"/>
  <c r="AB2" i="10" s="1"/>
  <c r="AB13" i="10" s="1"/>
  <c r="AD38" i="2"/>
  <c r="AD2" i="10" s="1"/>
  <c r="AD13" i="10" s="1"/>
  <c r="E38" i="2"/>
  <c r="E2" i="10" s="1"/>
  <c r="E13" i="10" s="1"/>
  <c r="P38" i="2"/>
  <c r="P2" i="10" s="1"/>
  <c r="P13" i="10" s="1"/>
  <c r="AQ38" i="2"/>
  <c r="AQ2" i="10" s="1"/>
  <c r="AQ13" i="10" s="1"/>
  <c r="I38" i="2"/>
  <c r="I2" i="10" s="1"/>
  <c r="I13" i="10" s="1"/>
  <c r="AE38" i="2"/>
  <c r="AE2" i="10" s="1"/>
  <c r="AE13" i="10" s="1"/>
  <c r="AL38" i="2"/>
  <c r="AL2" i="10" s="1"/>
  <c r="AL13" i="10" s="1"/>
  <c r="AS38" i="2"/>
  <c r="AS2" i="10" s="1"/>
  <c r="AS13" i="10" s="1"/>
  <c r="G38" i="2"/>
  <c r="G2" i="10" s="1"/>
  <c r="G13" i="10" s="1"/>
  <c r="N38" i="2"/>
  <c r="N2" i="10" s="1"/>
  <c r="N13" i="10" s="1"/>
  <c r="AX38" i="2"/>
  <c r="AX2" i="10" s="1"/>
  <c r="AX13" i="10" s="1"/>
  <c r="AT38" i="2"/>
  <c r="AT2" i="10" s="1"/>
  <c r="AT13" i="10" s="1"/>
  <c r="AH38" i="2"/>
  <c r="AH2" i="10" s="1"/>
  <c r="AH13" i="10" s="1"/>
  <c r="AV38" i="2"/>
  <c r="AV2" i="10" s="1"/>
  <c r="AV13" i="10" s="1"/>
  <c r="J38" i="2"/>
  <c r="J2" i="10" s="1"/>
  <c r="J13" i="10" s="1"/>
  <c r="AY38" i="2"/>
  <c r="AY2" i="10" s="1"/>
  <c r="AY13" i="10" s="1"/>
  <c r="L38" i="2"/>
  <c r="L2" i="10" s="1"/>
  <c r="L13" i="10" s="1"/>
  <c r="AA38" i="2"/>
  <c r="AA2" i="10" s="1"/>
  <c r="AA13" i="10" s="1"/>
  <c r="M38" i="2"/>
  <c r="M2" i="10" s="1"/>
  <c r="M13" i="10" s="1"/>
  <c r="AF38" i="2"/>
  <c r="AF2" i="10" s="1"/>
  <c r="AF13" i="10" s="1"/>
  <c r="AJ38" i="2"/>
  <c r="AJ2" i="10" s="1"/>
  <c r="AJ13" i="10" s="1"/>
  <c r="V38" i="2"/>
  <c r="V2" i="10" s="1"/>
  <c r="V13" i="10" s="1"/>
  <c r="AC38" i="2"/>
  <c r="AC2" i="10" s="1"/>
  <c r="AC13" i="10" s="1"/>
  <c r="AO38" i="2"/>
  <c r="AO2" i="10" s="1"/>
  <c r="AO13" i="10" s="1"/>
  <c r="AM38" i="2"/>
  <c r="AM2" i="10" s="1"/>
  <c r="AM13" i="10" s="1"/>
  <c r="X38" i="2"/>
  <c r="X2" i="10" s="1"/>
  <c r="X13" i="10" s="1"/>
  <c r="AP38" i="2"/>
  <c r="AP2" i="10" s="1"/>
  <c r="AP13" i="10" s="1"/>
  <c r="O38" i="2"/>
  <c r="O2" i="10" s="1"/>
  <c r="O13" i="10" s="1"/>
  <c r="AI38" i="2"/>
  <c r="AI2" i="10" s="1"/>
  <c r="AI13" i="10" s="1"/>
  <c r="AZ34" i="4"/>
  <c r="BA34" i="2"/>
  <c r="AZ8" i="7"/>
  <c r="BN12" i="7"/>
  <c r="AA14" i="7"/>
  <c r="AD9" i="7"/>
  <c r="AA7" i="7"/>
  <c r="AY5" i="7"/>
  <c r="AY14" i="7"/>
  <c r="AD12" i="7"/>
  <c r="AY7" i="7"/>
  <c r="N6" i="7"/>
  <c r="N12" i="7"/>
  <c r="AC3" i="7"/>
  <c r="AC7" i="7"/>
  <c r="AC8" i="7"/>
  <c r="AC11" i="7"/>
  <c r="P7" i="7"/>
  <c r="AD8" i="7"/>
  <c r="P8" i="7"/>
  <c r="AD11" i="7"/>
  <c r="Q12" i="7"/>
  <c r="Q14" i="7"/>
  <c r="AY13" i="7"/>
  <c r="AB6" i="7"/>
  <c r="BM8" i="7"/>
  <c r="BM5" i="7"/>
  <c r="AY6" i="7"/>
  <c r="BM4" i="7"/>
  <c r="AZ4" i="7"/>
  <c r="BN7" i="7"/>
  <c r="W20" i="7"/>
  <c r="BM10" i="7"/>
  <c r="AB13" i="7"/>
  <c r="BN6" i="7"/>
  <c r="AF11" i="7"/>
  <c r="R4" i="7"/>
  <c r="AD14" i="7"/>
  <c r="AZ9" i="7"/>
  <c r="AZ12" i="7"/>
  <c r="AF8" i="7"/>
  <c r="U4" i="7"/>
  <c r="S10" i="7"/>
  <c r="CB25" i="7" s="1"/>
  <c r="CB29" i="7" s="1"/>
  <c r="AG11" i="7"/>
  <c r="BM11" i="7"/>
  <c r="AA6" i="7"/>
  <c r="AB3" i="7"/>
  <c r="N4" i="7"/>
  <c r="AB5" i="7"/>
  <c r="AB8" i="7"/>
  <c r="AB10" i="7"/>
  <c r="AB12" i="7"/>
  <c r="N13" i="7"/>
  <c r="AB14" i="7"/>
  <c r="O4" i="7"/>
  <c r="O9" i="7"/>
  <c r="O11" i="7"/>
  <c r="AD3" i="7"/>
  <c r="P5" i="7"/>
  <c r="AE7" i="7"/>
  <c r="Q8" i="7"/>
  <c r="AE13" i="7"/>
  <c r="BM9" i="7"/>
  <c r="T14" i="7"/>
  <c r="M4" i="7"/>
  <c r="BM14" i="7"/>
  <c r="AF7" i="7"/>
  <c r="U3" i="7"/>
  <c r="AC6" i="7"/>
  <c r="S5" i="7"/>
  <c r="N14" i="7"/>
  <c r="O5" i="7"/>
  <c r="M3" i="7"/>
  <c r="N9" i="7"/>
  <c r="AC10" i="7"/>
  <c r="O13" i="7"/>
  <c r="O14" i="7"/>
  <c r="P3" i="7"/>
  <c r="AD6" i="7"/>
  <c r="AD10" i="7"/>
  <c r="P11" i="7"/>
  <c r="S3" i="7"/>
  <c r="AG14" i="7"/>
  <c r="AK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AJ30" i="7" s="1"/>
  <c r="R11" i="7"/>
  <c r="R14" i="7"/>
  <c r="BI16" i="7"/>
  <c r="BI15" i="7"/>
  <c r="S7" i="7"/>
  <c r="S9" i="7"/>
  <c r="AG13" i="7"/>
  <c r="T3" i="7"/>
  <c r="X3" i="7" s="1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L4" i="7" s="1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W25" i="7"/>
  <c r="BN9" i="7"/>
  <c r="BN11" i="7"/>
  <c r="BN14" i="7"/>
  <c r="X8" i="7" l="1"/>
  <c r="AA30" i="7"/>
  <c r="AE29" i="7"/>
  <c r="AD29" i="7"/>
  <c r="AF31" i="7"/>
  <c r="AC31" i="7"/>
  <c r="CB28" i="7"/>
  <c r="AG31" i="7"/>
  <c r="AL30" i="7"/>
  <c r="AF30" i="7"/>
  <c r="AA31" i="7"/>
  <c r="X9" i="7"/>
  <c r="X10" i="7"/>
  <c r="AY15" i="7"/>
  <c r="AC30" i="7"/>
  <c r="AK28" i="7"/>
  <c r="AF29" i="7"/>
  <c r="AB15" i="7"/>
  <c r="AL3" i="7"/>
  <c r="P15" i="7"/>
  <c r="AB29" i="7"/>
  <c r="AD30" i="7"/>
  <c r="W14" i="7"/>
  <c r="AD15" i="7"/>
  <c r="AC15" i="7"/>
  <c r="AA29" i="7"/>
  <c r="AH29" i="7"/>
  <c r="AI30" i="7"/>
  <c r="X7" i="7"/>
  <c r="X12" i="7"/>
  <c r="AJ29" i="7"/>
  <c r="AL29" i="7"/>
  <c r="X14" i="7"/>
  <c r="AH31" i="7"/>
  <c r="X11" i="7"/>
  <c r="M15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G25" i="7"/>
  <c r="CD29" i="7"/>
  <c r="CD28" i="7"/>
  <c r="BV31" i="7"/>
  <c r="BU31" i="7"/>
  <c r="CG26" i="7"/>
  <c r="CH26" i="7" s="1"/>
  <c r="X15" i="7"/>
  <c r="W15" i="7"/>
  <c r="CG28" i="7" l="1"/>
  <c r="CH28" i="7" s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<sst xmlns="http://schemas.openxmlformats.org/spreadsheetml/2006/main" count="401" uniqueCount="79">
  <si>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</si>
  <si>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</si>
  <si>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</si>
  <si>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</si>
  <si>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</si>
  <si>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</si>
  <si>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</si>
  <si>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</si>
  <si>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</si>
  <si>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</si>
  <si>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</si>
  <si>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</si>
  <si>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</si>
  <si>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</si>
  <si>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</si>
  <si>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</si>
  <si>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</si>
  <si>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</si>
  <si>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</si>
  <si>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</si>
  <si>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</si>
  <si>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</si>
  <si>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</si>
  <si>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</si>
  <si>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</si>
  <si>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</si>
  <si>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</si>
  <si>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</si>
  <si>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</si>
  <si>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</si>
  <si>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</si>
  <si>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</si>
  <si>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</si>
  <si>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</si>
  <si>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</si>
  <si>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</si>
  <si>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</si>
  <si>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</si>
  <si>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</si>
  <si>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</si>
  <si>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</si>
  <si>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</si>
  <si>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</si>
  <si>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</si>
  <si>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</si>
  <si>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</si>
  <si>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</si>
  <si>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</si>
  <si>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</si>
  <si>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</si>
  <si>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</si>
  <si>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</si>
  <si>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</si>
  <si>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</si>
  <si>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</si>
  <si>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kWh per Day</t>
  </si>
  <si>
    <t>kWh per Month</t>
  </si>
  <si>
    <t>Demand</t>
  </si>
  <si>
    <t>Unit Cost</t>
  </si>
  <si>
    <t>Cost Per Day</t>
  </si>
  <si>
    <t>Total Cost</t>
  </si>
  <si>
    <t>Use/Day</t>
  </si>
  <si>
    <t>Use</t>
  </si>
  <si>
    <t>Bill End Date</t>
  </si>
  <si>
    <t>Bill Begin Date</t>
  </si>
  <si>
    <t>Sept</t>
  </si>
  <si>
    <t>Watts/Sq.Ft.</t>
  </si>
  <si>
    <t>Sq. Ft.</t>
  </si>
  <si>
    <t>kW</t>
  </si>
  <si>
    <t>Avg. Weekday</t>
  </si>
  <si>
    <t>Weekday</t>
  </si>
  <si>
    <t>Therms per Month</t>
  </si>
  <si>
    <t>Therms per Day</t>
  </si>
  <si>
    <t>Thousand Gallons per Month</t>
  </si>
  <si>
    <t>Thousand Gallons per Day</t>
  </si>
  <si>
    <t>HDDs</t>
  </si>
  <si>
    <t>-</t>
  </si>
  <si>
    <t>MH Comm. Shelter/Detox Ele</t>
  </si>
  <si>
    <t>7146330001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</si>
</sst>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.00"/>
    <numFmt numFmtId="168" formatCode="#.00"/>
    <numFmt numFmtId="169" formatCode="mm/dd/yyyy"/>
    <numFmt numFmtId="170" formatCode="#"/>
    <numFmt numFmtId="171" formatCode="&quot;$&quot;#,##0.000"/>
    <numFmt numFmtId="172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7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42" applyNumberFormat="1" applyFont="1" applyAlignment="1"/>
    <xf numFmtId="17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42" applyNumberFormat="1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/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172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m/d/yyyy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39</c:v>
                      </c:pt>
                      <c:pt idx="1">
                        <c:v>36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30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35</c:v>
                      </c:pt>
                      <c:pt idx="9">
                        <c:v>34</c:v>
                      </c:pt>
                      <c:pt idx="10">
                        <c:v>48</c:v>
                      </c:pt>
                      <c:pt idx="11">
                        <c:v>34</c:v>
                      </c:pt>
                      <c:pt idx="12">
                        <c:v>47</c:v>
                      </c:pt>
                      <c:pt idx="13">
                        <c:v>48</c:v>
                      </c:pt>
                      <c:pt idx="14">
                        <c:v>45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33</c:v>
                      </c:pt>
                      <c:pt idx="18">
                        <c:v>38</c:v>
                      </c:pt>
                      <c:pt idx="19">
                        <c:v>49</c:v>
                      </c:pt>
                      <c:pt idx="20">
                        <c:v>29</c:v>
                      </c:pt>
                      <c:pt idx="21">
                        <c:v>14</c:v>
                      </c:pt>
                      <c:pt idx="22">
                        <c:v>20</c:v>
                      </c:pt>
                      <c:pt idx="23">
                        <c:v>18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39</c:v>
                      </c:pt>
                      <c:pt idx="27">
                        <c:v>18</c:v>
                      </c:pt>
                      <c:pt idx="28">
                        <c:v>20</c:v>
                      </c:pt>
                      <c:pt idx="29">
                        <c:v>25</c:v>
                      </c:pt>
                      <c:pt idx="30">
                        <c:v>38</c:v>
                      </c:pt>
                      <c:pt idx="31">
                        <c:v>41</c:v>
                      </c:pt>
                      <c:pt idx="32">
                        <c:v>49</c:v>
                      </c:pt>
                      <c:pt idx="33">
                        <c:v>42</c:v>
                      </c:pt>
                      <c:pt idx="34">
                        <c:v>35</c:v>
                      </c:pt>
                      <c:pt idx="35">
                        <c:v>39</c:v>
                      </c:pt>
                      <c:pt idx="36">
                        <c:v>34</c:v>
                      </c:pt>
                      <c:pt idx="37">
                        <c:v>37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30</c:v>
                      </c:pt>
                      <c:pt idx="41">
                        <c:v>29</c:v>
                      </c:pt>
                      <c:pt idx="42">
                        <c:v>25</c:v>
                      </c:pt>
                      <c:pt idx="43">
                        <c:v>33</c:v>
                      </c:pt>
                      <c:pt idx="44">
                        <c:v>43</c:v>
                      </c:pt>
                      <c:pt idx="45">
                        <c:v>36</c:v>
                      </c:pt>
                      <c:pt idx="46">
                        <c:v>33</c:v>
                      </c:pt>
                      <c:pt idx="47">
                        <c:v>32</c:v>
                      </c:pt>
                      <c:pt idx="48">
                        <c:v>44</c:v>
                      </c:pt>
                      <c:pt idx="49">
                        <c:v>49</c:v>
                      </c:pt>
                      <c:pt idx="50">
                        <c:v>47</c:v>
                      </c:pt>
                      <c:pt idx="51">
                        <c:v>55</c:v>
                      </c:pt>
                      <c:pt idx="52">
                        <c:v>49</c:v>
                      </c:pt>
                      <c:pt idx="53">
                        <c:v>55</c:v>
                      </c:pt>
                      <c:pt idx="54">
                        <c:v>41</c:v>
                      </c:pt>
                      <c:pt idx="55">
                        <c:v>35</c:v>
                      </c:pt>
                      <c:pt idx="56">
                        <c:v>33</c:v>
                      </c:pt>
                      <c:pt idx="57">
                        <c:v>32</c:v>
                      </c:pt>
                      <c:pt idx="58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dateAx>
        <c:axId val="6134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Offset val="100"/>
        <c:baseTimeUnit val="days"/>
      </c:date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85731083613247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27.8</c:v>
                </c:pt>
                <c:pt idx="1">
                  <c:v>26.6</c:v>
                </c:pt>
                <c:pt idx="2">
                  <c:v>29.6</c:v>
                </c:pt>
                <c:pt idx="3">
                  <c:v>26.6</c:v>
                </c:pt>
                <c:pt idx="4">
                  <c:v>27.8</c:v>
                </c:pt>
                <c:pt idx="5">
                  <c:v>28.2</c:v>
                </c:pt>
                <c:pt idx="6">
                  <c:v>29.8</c:v>
                </c:pt>
                <c:pt idx="7">
                  <c:v>29.4</c:v>
                </c:pt>
                <c:pt idx="8">
                  <c:v>30</c:v>
                </c:pt>
                <c:pt idx="9">
                  <c:v>31.6</c:v>
                </c:pt>
                <c:pt idx="10">
                  <c:v>31.8</c:v>
                </c:pt>
                <c:pt idx="11">
                  <c:v>32.799999999999997</c:v>
                </c:pt>
                <c:pt idx="12">
                  <c:v>36</c:v>
                </c:pt>
                <c:pt idx="13">
                  <c:v>40.799999999999997</c:v>
                </c:pt>
                <c:pt idx="14">
                  <c:v>39.6</c:v>
                </c:pt>
                <c:pt idx="15">
                  <c:v>43.8</c:v>
                </c:pt>
                <c:pt idx="16">
                  <c:v>38.200000000000003</c:v>
                </c:pt>
                <c:pt idx="17">
                  <c:v>41</c:v>
                </c:pt>
                <c:pt idx="18">
                  <c:v>44.8</c:v>
                </c:pt>
                <c:pt idx="19">
                  <c:v>54</c:v>
                </c:pt>
                <c:pt idx="20">
                  <c:v>47.6</c:v>
                </c:pt>
                <c:pt idx="21">
                  <c:v>40.200000000000003</c:v>
                </c:pt>
                <c:pt idx="22">
                  <c:v>38.4</c:v>
                </c:pt>
                <c:pt idx="23">
                  <c:v>42.2</c:v>
                </c:pt>
                <c:pt idx="24">
                  <c:v>38.4</c:v>
                </c:pt>
                <c:pt idx="25">
                  <c:v>45.2</c:v>
                </c:pt>
                <c:pt idx="26">
                  <c:v>41</c:v>
                </c:pt>
                <c:pt idx="27">
                  <c:v>36.6</c:v>
                </c:pt>
                <c:pt idx="28">
                  <c:v>40.200000000000003</c:v>
                </c:pt>
                <c:pt idx="29">
                  <c:v>37.200000000000003</c:v>
                </c:pt>
                <c:pt idx="30">
                  <c:v>38.4</c:v>
                </c:pt>
                <c:pt idx="31">
                  <c:v>39</c:v>
                </c:pt>
                <c:pt idx="32">
                  <c:v>34.200000000000003</c:v>
                </c:pt>
                <c:pt idx="33">
                  <c:v>35.200000000000003</c:v>
                </c:pt>
                <c:pt idx="34">
                  <c:v>34.799999999999997</c:v>
                </c:pt>
                <c:pt idx="35">
                  <c:v>40.200000000000003</c:v>
                </c:pt>
                <c:pt idx="36">
                  <c:v>35.6</c:v>
                </c:pt>
                <c:pt idx="37">
                  <c:v>37.799999999999997</c:v>
                </c:pt>
                <c:pt idx="38">
                  <c:v>33.4</c:v>
                </c:pt>
                <c:pt idx="39">
                  <c:v>36.6</c:v>
                </c:pt>
                <c:pt idx="40">
                  <c:v>33.799999999999997</c:v>
                </c:pt>
                <c:pt idx="41">
                  <c:v>39</c:v>
                </c:pt>
                <c:pt idx="42">
                  <c:v>34.799999999999997</c:v>
                </c:pt>
                <c:pt idx="43">
                  <c:v>39</c:v>
                </c:pt>
                <c:pt idx="44">
                  <c:v>37.6</c:v>
                </c:pt>
                <c:pt idx="45">
                  <c:v>38</c:v>
                </c:pt>
                <c:pt idx="46">
                  <c:v>41.2</c:v>
                </c:pt>
                <c:pt idx="4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34.200000000000003</c:v>
                </c:pt>
                <c:pt idx="1">
                  <c:v>32.799999999999997</c:v>
                </c:pt>
                <c:pt idx="2">
                  <c:v>33</c:v>
                </c:pt>
                <c:pt idx="3">
                  <c:v>31.4</c:v>
                </c:pt>
                <c:pt idx="4">
                  <c:v>35.200000000000003</c:v>
                </c:pt>
                <c:pt idx="5">
                  <c:v>32.200000000000003</c:v>
                </c:pt>
                <c:pt idx="6">
                  <c:v>33.799999999999997</c:v>
                </c:pt>
                <c:pt idx="7">
                  <c:v>33</c:v>
                </c:pt>
                <c:pt idx="8">
                  <c:v>33.4</c:v>
                </c:pt>
                <c:pt idx="9">
                  <c:v>31</c:v>
                </c:pt>
                <c:pt idx="10">
                  <c:v>35</c:v>
                </c:pt>
                <c:pt idx="11">
                  <c:v>36.799999999999997</c:v>
                </c:pt>
                <c:pt idx="12">
                  <c:v>36</c:v>
                </c:pt>
                <c:pt idx="13">
                  <c:v>39.799999999999997</c:v>
                </c:pt>
                <c:pt idx="14">
                  <c:v>45.6</c:v>
                </c:pt>
                <c:pt idx="15">
                  <c:v>45.8</c:v>
                </c:pt>
                <c:pt idx="16">
                  <c:v>53.6</c:v>
                </c:pt>
                <c:pt idx="17">
                  <c:v>46.4</c:v>
                </c:pt>
                <c:pt idx="18">
                  <c:v>45</c:v>
                </c:pt>
                <c:pt idx="19">
                  <c:v>44</c:v>
                </c:pt>
                <c:pt idx="20">
                  <c:v>49.2</c:v>
                </c:pt>
                <c:pt idx="21">
                  <c:v>49.6</c:v>
                </c:pt>
                <c:pt idx="22">
                  <c:v>45</c:v>
                </c:pt>
                <c:pt idx="23">
                  <c:v>40.4</c:v>
                </c:pt>
                <c:pt idx="24">
                  <c:v>38.799999999999997</c:v>
                </c:pt>
                <c:pt idx="25">
                  <c:v>48.4</c:v>
                </c:pt>
                <c:pt idx="26">
                  <c:v>37.6</c:v>
                </c:pt>
                <c:pt idx="27">
                  <c:v>38.200000000000003</c:v>
                </c:pt>
                <c:pt idx="28">
                  <c:v>36.6</c:v>
                </c:pt>
                <c:pt idx="29">
                  <c:v>36</c:v>
                </c:pt>
                <c:pt idx="30">
                  <c:v>32.799999999999997</c:v>
                </c:pt>
                <c:pt idx="31">
                  <c:v>36</c:v>
                </c:pt>
                <c:pt idx="32">
                  <c:v>32.6</c:v>
                </c:pt>
                <c:pt idx="33">
                  <c:v>35.200000000000003</c:v>
                </c:pt>
                <c:pt idx="34">
                  <c:v>37.799999999999997</c:v>
                </c:pt>
                <c:pt idx="35">
                  <c:v>36.4</c:v>
                </c:pt>
                <c:pt idx="36">
                  <c:v>48.4</c:v>
                </c:pt>
                <c:pt idx="37">
                  <c:v>36.4</c:v>
                </c:pt>
                <c:pt idx="38">
                  <c:v>36</c:v>
                </c:pt>
                <c:pt idx="39">
                  <c:v>36.799999999999997</c:v>
                </c:pt>
                <c:pt idx="40">
                  <c:v>38.200000000000003</c:v>
                </c:pt>
                <c:pt idx="41">
                  <c:v>37.6</c:v>
                </c:pt>
                <c:pt idx="42">
                  <c:v>37.6</c:v>
                </c:pt>
                <c:pt idx="43">
                  <c:v>41.8</c:v>
                </c:pt>
                <c:pt idx="44">
                  <c:v>37.4</c:v>
                </c:pt>
                <c:pt idx="45">
                  <c:v>38.200000000000003</c:v>
                </c:pt>
                <c:pt idx="46">
                  <c:v>38.4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37</c:v>
                </c:pt>
                <c:pt idx="2">
                  <c:v>35</c:v>
                </c:pt>
                <c:pt idx="3">
                  <c:v>36.6</c:v>
                </c:pt>
                <c:pt idx="4">
                  <c:v>34.200000000000003</c:v>
                </c:pt>
                <c:pt idx="5">
                  <c:v>37.799999999999997</c:v>
                </c:pt>
                <c:pt idx="6">
                  <c:v>36.799999999999997</c:v>
                </c:pt>
                <c:pt idx="7">
                  <c:v>33.200000000000003</c:v>
                </c:pt>
                <c:pt idx="8">
                  <c:v>34</c:v>
                </c:pt>
                <c:pt idx="9">
                  <c:v>35.4</c:v>
                </c:pt>
                <c:pt idx="10">
                  <c:v>35.4</c:v>
                </c:pt>
                <c:pt idx="11">
                  <c:v>34.6</c:v>
                </c:pt>
                <c:pt idx="12">
                  <c:v>38</c:v>
                </c:pt>
                <c:pt idx="13">
                  <c:v>40</c:v>
                </c:pt>
                <c:pt idx="14">
                  <c:v>43.6</c:v>
                </c:pt>
                <c:pt idx="15">
                  <c:v>45.8</c:v>
                </c:pt>
                <c:pt idx="16">
                  <c:v>45.8</c:v>
                </c:pt>
                <c:pt idx="17">
                  <c:v>43.8</c:v>
                </c:pt>
                <c:pt idx="18">
                  <c:v>43</c:v>
                </c:pt>
                <c:pt idx="19">
                  <c:v>40.6</c:v>
                </c:pt>
                <c:pt idx="20">
                  <c:v>37.799999999999997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36</c:v>
                </c:pt>
                <c:pt idx="24">
                  <c:v>37.799999999999997</c:v>
                </c:pt>
                <c:pt idx="25">
                  <c:v>38.6</c:v>
                </c:pt>
                <c:pt idx="26">
                  <c:v>38.4</c:v>
                </c:pt>
                <c:pt idx="27">
                  <c:v>34.200000000000003</c:v>
                </c:pt>
                <c:pt idx="28">
                  <c:v>36.200000000000003</c:v>
                </c:pt>
                <c:pt idx="29">
                  <c:v>34</c:v>
                </c:pt>
                <c:pt idx="30">
                  <c:v>33.799999999999997</c:v>
                </c:pt>
                <c:pt idx="31">
                  <c:v>37.6</c:v>
                </c:pt>
                <c:pt idx="32">
                  <c:v>33.6</c:v>
                </c:pt>
                <c:pt idx="33">
                  <c:v>37.200000000000003</c:v>
                </c:pt>
                <c:pt idx="34">
                  <c:v>37.4</c:v>
                </c:pt>
                <c:pt idx="35">
                  <c:v>40.4</c:v>
                </c:pt>
                <c:pt idx="36">
                  <c:v>44.6</c:v>
                </c:pt>
                <c:pt idx="37">
                  <c:v>41.6</c:v>
                </c:pt>
                <c:pt idx="38">
                  <c:v>36</c:v>
                </c:pt>
                <c:pt idx="39">
                  <c:v>38.200000000000003</c:v>
                </c:pt>
                <c:pt idx="40">
                  <c:v>39.6</c:v>
                </c:pt>
                <c:pt idx="41">
                  <c:v>37.6</c:v>
                </c:pt>
                <c:pt idx="42">
                  <c:v>39.4</c:v>
                </c:pt>
                <c:pt idx="43">
                  <c:v>38</c:v>
                </c:pt>
                <c:pt idx="44">
                  <c:v>37.4</c:v>
                </c:pt>
                <c:pt idx="45">
                  <c:v>41</c:v>
                </c:pt>
                <c:pt idx="46">
                  <c:v>36.6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35.6</c:v>
                </c:pt>
                <c:pt idx="1">
                  <c:v>36.4</c:v>
                </c:pt>
                <c:pt idx="2">
                  <c:v>35.4</c:v>
                </c:pt>
                <c:pt idx="3">
                  <c:v>35.200000000000003</c:v>
                </c:pt>
                <c:pt idx="4">
                  <c:v>37.200000000000003</c:v>
                </c:pt>
                <c:pt idx="5">
                  <c:v>35.4</c:v>
                </c:pt>
                <c:pt idx="6">
                  <c:v>35.799999999999997</c:v>
                </c:pt>
                <c:pt idx="7">
                  <c:v>37</c:v>
                </c:pt>
                <c:pt idx="8">
                  <c:v>36.4</c:v>
                </c:pt>
                <c:pt idx="9">
                  <c:v>40.200000000000003</c:v>
                </c:pt>
                <c:pt idx="10">
                  <c:v>44.2</c:v>
                </c:pt>
                <c:pt idx="11">
                  <c:v>41.8</c:v>
                </c:pt>
                <c:pt idx="12">
                  <c:v>47</c:v>
                </c:pt>
                <c:pt idx="13">
                  <c:v>48.8</c:v>
                </c:pt>
                <c:pt idx="14">
                  <c:v>52.6</c:v>
                </c:pt>
                <c:pt idx="15">
                  <c:v>51.2</c:v>
                </c:pt>
                <c:pt idx="16">
                  <c:v>56.8</c:v>
                </c:pt>
                <c:pt idx="17">
                  <c:v>64.2</c:v>
                </c:pt>
                <c:pt idx="18">
                  <c:v>56.6</c:v>
                </c:pt>
                <c:pt idx="19">
                  <c:v>52.8</c:v>
                </c:pt>
                <c:pt idx="20">
                  <c:v>50.4</c:v>
                </c:pt>
                <c:pt idx="21">
                  <c:v>54.6</c:v>
                </c:pt>
                <c:pt idx="22">
                  <c:v>54.6</c:v>
                </c:pt>
                <c:pt idx="23">
                  <c:v>54.4</c:v>
                </c:pt>
                <c:pt idx="24">
                  <c:v>53.2</c:v>
                </c:pt>
                <c:pt idx="25">
                  <c:v>48</c:v>
                </c:pt>
                <c:pt idx="26">
                  <c:v>45.8</c:v>
                </c:pt>
                <c:pt idx="27">
                  <c:v>47.4</c:v>
                </c:pt>
                <c:pt idx="28">
                  <c:v>50</c:v>
                </c:pt>
                <c:pt idx="29">
                  <c:v>46.2</c:v>
                </c:pt>
                <c:pt idx="30">
                  <c:v>39.200000000000003</c:v>
                </c:pt>
                <c:pt idx="31">
                  <c:v>46.2</c:v>
                </c:pt>
                <c:pt idx="32">
                  <c:v>41.2</c:v>
                </c:pt>
                <c:pt idx="33">
                  <c:v>42.4</c:v>
                </c:pt>
                <c:pt idx="34">
                  <c:v>43.2</c:v>
                </c:pt>
                <c:pt idx="35">
                  <c:v>45</c:v>
                </c:pt>
                <c:pt idx="36">
                  <c:v>44</c:v>
                </c:pt>
                <c:pt idx="37">
                  <c:v>44.2</c:v>
                </c:pt>
                <c:pt idx="38">
                  <c:v>42.6</c:v>
                </c:pt>
                <c:pt idx="39">
                  <c:v>45</c:v>
                </c:pt>
                <c:pt idx="40">
                  <c:v>48.4</c:v>
                </c:pt>
                <c:pt idx="41">
                  <c:v>37.799999999999997</c:v>
                </c:pt>
                <c:pt idx="42">
                  <c:v>40.6</c:v>
                </c:pt>
                <c:pt idx="43">
                  <c:v>39</c:v>
                </c:pt>
                <c:pt idx="44">
                  <c:v>37</c:v>
                </c:pt>
                <c:pt idx="45">
                  <c:v>35.4</c:v>
                </c:pt>
                <c:pt idx="46">
                  <c:v>33.799999999999997</c:v>
                </c:pt>
                <c:pt idx="4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33.799999999999997</c:v>
                </c:pt>
                <c:pt idx="1">
                  <c:v>35.200000000000003</c:v>
                </c:pt>
                <c:pt idx="2">
                  <c:v>33.6</c:v>
                </c:pt>
                <c:pt idx="3">
                  <c:v>34</c:v>
                </c:pt>
                <c:pt idx="4">
                  <c:v>32.799999999999997</c:v>
                </c:pt>
                <c:pt idx="5">
                  <c:v>33</c:v>
                </c:pt>
                <c:pt idx="6">
                  <c:v>33.6</c:v>
                </c:pt>
                <c:pt idx="7">
                  <c:v>33.6</c:v>
                </c:pt>
                <c:pt idx="8">
                  <c:v>32.6</c:v>
                </c:pt>
                <c:pt idx="9">
                  <c:v>36.799999999999997</c:v>
                </c:pt>
                <c:pt idx="10">
                  <c:v>36.6</c:v>
                </c:pt>
                <c:pt idx="11">
                  <c:v>40.4</c:v>
                </c:pt>
                <c:pt idx="12">
                  <c:v>46.4</c:v>
                </c:pt>
                <c:pt idx="13">
                  <c:v>40.799999999999997</c:v>
                </c:pt>
                <c:pt idx="14">
                  <c:v>46</c:v>
                </c:pt>
                <c:pt idx="15">
                  <c:v>48.4</c:v>
                </c:pt>
                <c:pt idx="16">
                  <c:v>48.2</c:v>
                </c:pt>
                <c:pt idx="17">
                  <c:v>46.4</c:v>
                </c:pt>
                <c:pt idx="18">
                  <c:v>43.4</c:v>
                </c:pt>
                <c:pt idx="19">
                  <c:v>43.2</c:v>
                </c:pt>
                <c:pt idx="20">
                  <c:v>44.2</c:v>
                </c:pt>
                <c:pt idx="21">
                  <c:v>47</c:v>
                </c:pt>
                <c:pt idx="22">
                  <c:v>43.2</c:v>
                </c:pt>
                <c:pt idx="23">
                  <c:v>43.2</c:v>
                </c:pt>
                <c:pt idx="24">
                  <c:v>44.2</c:v>
                </c:pt>
                <c:pt idx="25">
                  <c:v>39.799999999999997</c:v>
                </c:pt>
                <c:pt idx="26">
                  <c:v>45.6</c:v>
                </c:pt>
                <c:pt idx="27">
                  <c:v>41.2</c:v>
                </c:pt>
                <c:pt idx="28">
                  <c:v>38.4</c:v>
                </c:pt>
                <c:pt idx="29">
                  <c:v>41.4</c:v>
                </c:pt>
                <c:pt idx="30">
                  <c:v>41.4</c:v>
                </c:pt>
                <c:pt idx="31">
                  <c:v>43.2</c:v>
                </c:pt>
                <c:pt idx="32">
                  <c:v>39.200000000000003</c:v>
                </c:pt>
                <c:pt idx="33">
                  <c:v>40.6</c:v>
                </c:pt>
                <c:pt idx="34">
                  <c:v>45.2</c:v>
                </c:pt>
                <c:pt idx="35">
                  <c:v>39.799999999999997</c:v>
                </c:pt>
                <c:pt idx="36">
                  <c:v>42</c:v>
                </c:pt>
                <c:pt idx="37">
                  <c:v>40.799999999999997</c:v>
                </c:pt>
                <c:pt idx="38">
                  <c:v>44.4</c:v>
                </c:pt>
                <c:pt idx="39">
                  <c:v>37.4</c:v>
                </c:pt>
                <c:pt idx="40">
                  <c:v>33.6</c:v>
                </c:pt>
                <c:pt idx="41">
                  <c:v>34.799999999999997</c:v>
                </c:pt>
                <c:pt idx="42">
                  <c:v>32.6</c:v>
                </c:pt>
                <c:pt idx="43">
                  <c:v>34</c:v>
                </c:pt>
                <c:pt idx="44">
                  <c:v>31</c:v>
                </c:pt>
                <c:pt idx="45">
                  <c:v>34.200000000000003</c:v>
                </c:pt>
                <c:pt idx="46">
                  <c:v>31.2</c:v>
                </c:pt>
                <c:pt idx="4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27</c:v>
                </c:pt>
                <c:pt idx="1">
                  <c:v>28</c:v>
                </c:pt>
                <c:pt idx="2">
                  <c:v>26.2</c:v>
                </c:pt>
                <c:pt idx="3">
                  <c:v>28.4</c:v>
                </c:pt>
                <c:pt idx="4">
                  <c:v>29.4</c:v>
                </c:pt>
                <c:pt idx="5">
                  <c:v>29.8</c:v>
                </c:pt>
                <c:pt idx="6">
                  <c:v>31.2</c:v>
                </c:pt>
                <c:pt idx="7">
                  <c:v>31.2</c:v>
                </c:pt>
                <c:pt idx="8">
                  <c:v>30.4</c:v>
                </c:pt>
                <c:pt idx="9">
                  <c:v>31.6</c:v>
                </c:pt>
                <c:pt idx="10">
                  <c:v>35.4</c:v>
                </c:pt>
                <c:pt idx="11">
                  <c:v>40.4</c:v>
                </c:pt>
                <c:pt idx="12">
                  <c:v>40.4</c:v>
                </c:pt>
                <c:pt idx="13">
                  <c:v>46.4</c:v>
                </c:pt>
                <c:pt idx="14">
                  <c:v>46.2</c:v>
                </c:pt>
                <c:pt idx="15">
                  <c:v>47.6</c:v>
                </c:pt>
                <c:pt idx="16">
                  <c:v>54</c:v>
                </c:pt>
                <c:pt idx="17">
                  <c:v>53.6</c:v>
                </c:pt>
                <c:pt idx="18">
                  <c:v>52.2</c:v>
                </c:pt>
                <c:pt idx="19">
                  <c:v>52.4</c:v>
                </c:pt>
                <c:pt idx="20">
                  <c:v>48</c:v>
                </c:pt>
                <c:pt idx="21">
                  <c:v>54.2</c:v>
                </c:pt>
                <c:pt idx="22">
                  <c:v>50.8</c:v>
                </c:pt>
                <c:pt idx="23">
                  <c:v>52</c:v>
                </c:pt>
                <c:pt idx="24">
                  <c:v>52.2</c:v>
                </c:pt>
                <c:pt idx="25">
                  <c:v>47</c:v>
                </c:pt>
                <c:pt idx="26">
                  <c:v>50.4</c:v>
                </c:pt>
                <c:pt idx="27">
                  <c:v>47.2</c:v>
                </c:pt>
                <c:pt idx="28">
                  <c:v>45.4</c:v>
                </c:pt>
                <c:pt idx="29">
                  <c:v>46.6</c:v>
                </c:pt>
                <c:pt idx="30">
                  <c:v>46.4</c:v>
                </c:pt>
                <c:pt idx="31">
                  <c:v>48.6</c:v>
                </c:pt>
                <c:pt idx="32">
                  <c:v>46.6</c:v>
                </c:pt>
                <c:pt idx="33">
                  <c:v>46.6</c:v>
                </c:pt>
                <c:pt idx="34">
                  <c:v>48</c:v>
                </c:pt>
                <c:pt idx="35">
                  <c:v>50</c:v>
                </c:pt>
                <c:pt idx="36">
                  <c:v>47.8</c:v>
                </c:pt>
                <c:pt idx="37">
                  <c:v>50</c:v>
                </c:pt>
                <c:pt idx="38">
                  <c:v>48.6</c:v>
                </c:pt>
                <c:pt idx="39">
                  <c:v>43</c:v>
                </c:pt>
                <c:pt idx="40">
                  <c:v>40.799999999999997</c:v>
                </c:pt>
                <c:pt idx="41">
                  <c:v>41.4</c:v>
                </c:pt>
                <c:pt idx="42">
                  <c:v>37.6</c:v>
                </c:pt>
                <c:pt idx="43">
                  <c:v>38.200000000000003</c:v>
                </c:pt>
                <c:pt idx="44">
                  <c:v>39.200000000000003</c:v>
                </c:pt>
                <c:pt idx="45">
                  <c:v>36</c:v>
                </c:pt>
                <c:pt idx="46">
                  <c:v>40.200000000000003</c:v>
                </c:pt>
                <c:pt idx="47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34.200000000000003</c:v>
                </c:pt>
                <c:pt idx="2">
                  <c:v>35.4</c:v>
                </c:pt>
                <c:pt idx="3">
                  <c:v>35.6</c:v>
                </c:pt>
                <c:pt idx="4">
                  <c:v>36.6</c:v>
                </c:pt>
                <c:pt idx="5">
                  <c:v>36</c:v>
                </c:pt>
                <c:pt idx="6">
                  <c:v>34.6</c:v>
                </c:pt>
                <c:pt idx="7">
                  <c:v>34.799999999999997</c:v>
                </c:pt>
                <c:pt idx="8">
                  <c:v>34.4</c:v>
                </c:pt>
                <c:pt idx="9">
                  <c:v>37.4</c:v>
                </c:pt>
                <c:pt idx="10">
                  <c:v>44</c:v>
                </c:pt>
                <c:pt idx="11">
                  <c:v>42.6</c:v>
                </c:pt>
                <c:pt idx="12">
                  <c:v>43.6</c:v>
                </c:pt>
                <c:pt idx="13">
                  <c:v>51.2</c:v>
                </c:pt>
                <c:pt idx="14">
                  <c:v>51</c:v>
                </c:pt>
                <c:pt idx="15">
                  <c:v>52.2</c:v>
                </c:pt>
                <c:pt idx="16">
                  <c:v>59.8</c:v>
                </c:pt>
                <c:pt idx="17">
                  <c:v>51.8</c:v>
                </c:pt>
                <c:pt idx="18">
                  <c:v>50.2</c:v>
                </c:pt>
                <c:pt idx="19">
                  <c:v>48.2</c:v>
                </c:pt>
                <c:pt idx="20">
                  <c:v>49</c:v>
                </c:pt>
                <c:pt idx="21">
                  <c:v>45.8</c:v>
                </c:pt>
                <c:pt idx="22">
                  <c:v>43.6</c:v>
                </c:pt>
                <c:pt idx="23">
                  <c:v>42.8</c:v>
                </c:pt>
                <c:pt idx="24">
                  <c:v>46.8</c:v>
                </c:pt>
                <c:pt idx="25">
                  <c:v>50.8</c:v>
                </c:pt>
                <c:pt idx="26">
                  <c:v>50.2</c:v>
                </c:pt>
                <c:pt idx="27">
                  <c:v>50.8</c:v>
                </c:pt>
                <c:pt idx="28">
                  <c:v>50.2</c:v>
                </c:pt>
                <c:pt idx="29">
                  <c:v>51.2</c:v>
                </c:pt>
                <c:pt idx="30">
                  <c:v>53.6</c:v>
                </c:pt>
                <c:pt idx="31">
                  <c:v>57.8</c:v>
                </c:pt>
                <c:pt idx="32">
                  <c:v>51</c:v>
                </c:pt>
                <c:pt idx="33">
                  <c:v>50</c:v>
                </c:pt>
                <c:pt idx="34">
                  <c:v>50.4</c:v>
                </c:pt>
                <c:pt idx="35">
                  <c:v>54</c:v>
                </c:pt>
                <c:pt idx="36">
                  <c:v>46</c:v>
                </c:pt>
                <c:pt idx="37">
                  <c:v>50</c:v>
                </c:pt>
                <c:pt idx="38">
                  <c:v>48.8</c:v>
                </c:pt>
                <c:pt idx="39">
                  <c:v>41.6</c:v>
                </c:pt>
                <c:pt idx="40">
                  <c:v>42.2</c:v>
                </c:pt>
                <c:pt idx="41">
                  <c:v>41.4</c:v>
                </c:pt>
                <c:pt idx="42">
                  <c:v>40.6</c:v>
                </c:pt>
                <c:pt idx="43">
                  <c:v>45</c:v>
                </c:pt>
                <c:pt idx="44">
                  <c:v>38.200000000000003</c:v>
                </c:pt>
                <c:pt idx="45">
                  <c:v>42.8</c:v>
                </c:pt>
                <c:pt idx="46">
                  <c:v>38.6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38.4</c:v>
                </c:pt>
                <c:pt idx="1">
                  <c:v>38.6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37</c:v>
                </c:pt>
                <c:pt idx="5">
                  <c:v>38.4</c:v>
                </c:pt>
                <c:pt idx="6">
                  <c:v>38.799999999999997</c:v>
                </c:pt>
                <c:pt idx="7">
                  <c:v>40</c:v>
                </c:pt>
                <c:pt idx="8">
                  <c:v>40.4</c:v>
                </c:pt>
                <c:pt idx="9">
                  <c:v>43.2</c:v>
                </c:pt>
                <c:pt idx="10">
                  <c:v>44.4</c:v>
                </c:pt>
                <c:pt idx="11">
                  <c:v>45.6</c:v>
                </c:pt>
                <c:pt idx="12">
                  <c:v>47.6</c:v>
                </c:pt>
                <c:pt idx="13">
                  <c:v>48.4</c:v>
                </c:pt>
                <c:pt idx="14">
                  <c:v>52.8</c:v>
                </c:pt>
                <c:pt idx="15">
                  <c:v>56.4</c:v>
                </c:pt>
                <c:pt idx="16">
                  <c:v>58.8</c:v>
                </c:pt>
                <c:pt idx="17">
                  <c:v>58.4</c:v>
                </c:pt>
                <c:pt idx="18">
                  <c:v>60</c:v>
                </c:pt>
                <c:pt idx="19">
                  <c:v>56</c:v>
                </c:pt>
                <c:pt idx="20">
                  <c:v>65.599999999999994</c:v>
                </c:pt>
                <c:pt idx="21">
                  <c:v>63.2</c:v>
                </c:pt>
                <c:pt idx="22">
                  <c:v>61.6</c:v>
                </c:pt>
                <c:pt idx="23">
                  <c:v>57.6</c:v>
                </c:pt>
                <c:pt idx="24">
                  <c:v>57.2</c:v>
                </c:pt>
                <c:pt idx="25">
                  <c:v>54.6</c:v>
                </c:pt>
                <c:pt idx="26">
                  <c:v>55.8</c:v>
                </c:pt>
                <c:pt idx="27">
                  <c:v>53.6</c:v>
                </c:pt>
                <c:pt idx="28">
                  <c:v>51.4</c:v>
                </c:pt>
                <c:pt idx="29">
                  <c:v>50</c:v>
                </c:pt>
                <c:pt idx="30">
                  <c:v>47</c:v>
                </c:pt>
                <c:pt idx="31">
                  <c:v>46.2</c:v>
                </c:pt>
                <c:pt idx="32">
                  <c:v>46.4</c:v>
                </c:pt>
                <c:pt idx="33">
                  <c:v>45.4</c:v>
                </c:pt>
                <c:pt idx="34">
                  <c:v>47.6</c:v>
                </c:pt>
                <c:pt idx="35">
                  <c:v>50.8</c:v>
                </c:pt>
                <c:pt idx="36">
                  <c:v>51.2</c:v>
                </c:pt>
                <c:pt idx="37">
                  <c:v>43.8</c:v>
                </c:pt>
                <c:pt idx="38">
                  <c:v>41</c:v>
                </c:pt>
                <c:pt idx="39">
                  <c:v>39.799999999999997</c:v>
                </c:pt>
                <c:pt idx="40">
                  <c:v>43.4</c:v>
                </c:pt>
                <c:pt idx="41">
                  <c:v>45.4</c:v>
                </c:pt>
                <c:pt idx="42">
                  <c:v>42.8</c:v>
                </c:pt>
                <c:pt idx="43">
                  <c:v>42.4</c:v>
                </c:pt>
                <c:pt idx="44">
                  <c:v>42.2</c:v>
                </c:pt>
                <c:pt idx="45">
                  <c:v>39.6</c:v>
                </c:pt>
                <c:pt idx="46">
                  <c:v>39.6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39.4</c:v>
                </c:pt>
                <c:pt idx="1">
                  <c:v>35.6</c:v>
                </c:pt>
                <c:pt idx="2">
                  <c:v>37.4</c:v>
                </c:pt>
                <c:pt idx="3">
                  <c:v>37.4</c:v>
                </c:pt>
                <c:pt idx="4">
                  <c:v>37.200000000000003</c:v>
                </c:pt>
                <c:pt idx="5">
                  <c:v>38.200000000000003</c:v>
                </c:pt>
                <c:pt idx="6">
                  <c:v>38.4</c:v>
                </c:pt>
                <c:pt idx="7">
                  <c:v>37.6</c:v>
                </c:pt>
                <c:pt idx="8">
                  <c:v>37.4</c:v>
                </c:pt>
                <c:pt idx="9">
                  <c:v>43</c:v>
                </c:pt>
                <c:pt idx="10">
                  <c:v>40.799999999999997</c:v>
                </c:pt>
                <c:pt idx="11">
                  <c:v>42.2</c:v>
                </c:pt>
                <c:pt idx="12">
                  <c:v>42.8</c:v>
                </c:pt>
                <c:pt idx="13">
                  <c:v>40.200000000000003</c:v>
                </c:pt>
                <c:pt idx="14">
                  <c:v>42.8</c:v>
                </c:pt>
                <c:pt idx="15">
                  <c:v>50.6</c:v>
                </c:pt>
                <c:pt idx="16">
                  <c:v>55.2</c:v>
                </c:pt>
                <c:pt idx="17">
                  <c:v>49.2</c:v>
                </c:pt>
                <c:pt idx="18">
                  <c:v>55.2</c:v>
                </c:pt>
                <c:pt idx="19">
                  <c:v>46.4</c:v>
                </c:pt>
                <c:pt idx="20">
                  <c:v>45.6</c:v>
                </c:pt>
                <c:pt idx="21">
                  <c:v>46.2</c:v>
                </c:pt>
                <c:pt idx="22">
                  <c:v>47.6</c:v>
                </c:pt>
                <c:pt idx="23">
                  <c:v>51.2</c:v>
                </c:pt>
                <c:pt idx="24">
                  <c:v>48.8</c:v>
                </c:pt>
                <c:pt idx="25">
                  <c:v>49.4</c:v>
                </c:pt>
                <c:pt idx="26">
                  <c:v>53.2</c:v>
                </c:pt>
                <c:pt idx="27">
                  <c:v>47.8</c:v>
                </c:pt>
                <c:pt idx="28">
                  <c:v>49</c:v>
                </c:pt>
                <c:pt idx="29">
                  <c:v>50.6</c:v>
                </c:pt>
                <c:pt idx="30">
                  <c:v>51</c:v>
                </c:pt>
                <c:pt idx="31">
                  <c:v>48.4</c:v>
                </c:pt>
                <c:pt idx="32">
                  <c:v>50.2</c:v>
                </c:pt>
                <c:pt idx="33">
                  <c:v>49</c:v>
                </c:pt>
                <c:pt idx="34">
                  <c:v>47.2</c:v>
                </c:pt>
                <c:pt idx="35">
                  <c:v>51</c:v>
                </c:pt>
                <c:pt idx="36">
                  <c:v>55</c:v>
                </c:pt>
                <c:pt idx="37">
                  <c:v>47.6</c:v>
                </c:pt>
                <c:pt idx="38">
                  <c:v>44</c:v>
                </c:pt>
                <c:pt idx="39">
                  <c:v>45</c:v>
                </c:pt>
                <c:pt idx="40">
                  <c:v>46.6</c:v>
                </c:pt>
                <c:pt idx="41">
                  <c:v>43.4</c:v>
                </c:pt>
                <c:pt idx="42">
                  <c:v>44.6</c:v>
                </c:pt>
                <c:pt idx="43">
                  <c:v>44.6</c:v>
                </c:pt>
                <c:pt idx="44">
                  <c:v>45.6</c:v>
                </c:pt>
                <c:pt idx="45">
                  <c:v>42.8</c:v>
                </c:pt>
                <c:pt idx="46">
                  <c:v>42.8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42.2</c:v>
                </c:pt>
                <c:pt idx="1">
                  <c:v>42.8</c:v>
                </c:pt>
                <c:pt idx="2">
                  <c:v>41.2</c:v>
                </c:pt>
                <c:pt idx="3">
                  <c:v>41.4</c:v>
                </c:pt>
                <c:pt idx="4">
                  <c:v>40</c:v>
                </c:pt>
                <c:pt idx="5">
                  <c:v>40</c:v>
                </c:pt>
                <c:pt idx="6">
                  <c:v>41.8</c:v>
                </c:pt>
                <c:pt idx="7">
                  <c:v>39</c:v>
                </c:pt>
                <c:pt idx="8">
                  <c:v>39.799999999999997</c:v>
                </c:pt>
                <c:pt idx="9">
                  <c:v>40.4</c:v>
                </c:pt>
                <c:pt idx="10">
                  <c:v>41.8</c:v>
                </c:pt>
                <c:pt idx="11">
                  <c:v>46.4</c:v>
                </c:pt>
                <c:pt idx="12">
                  <c:v>47.4</c:v>
                </c:pt>
                <c:pt idx="13">
                  <c:v>48</c:v>
                </c:pt>
                <c:pt idx="14">
                  <c:v>50.2</c:v>
                </c:pt>
                <c:pt idx="15">
                  <c:v>53.4</c:v>
                </c:pt>
                <c:pt idx="16">
                  <c:v>52.4</c:v>
                </c:pt>
                <c:pt idx="17">
                  <c:v>49.4</c:v>
                </c:pt>
                <c:pt idx="18">
                  <c:v>56.2</c:v>
                </c:pt>
                <c:pt idx="19">
                  <c:v>51.8</c:v>
                </c:pt>
                <c:pt idx="20">
                  <c:v>45.8</c:v>
                </c:pt>
                <c:pt idx="21">
                  <c:v>47.8</c:v>
                </c:pt>
                <c:pt idx="22">
                  <c:v>46.2</c:v>
                </c:pt>
                <c:pt idx="23">
                  <c:v>45.2</c:v>
                </c:pt>
                <c:pt idx="24">
                  <c:v>45.4</c:v>
                </c:pt>
                <c:pt idx="25">
                  <c:v>48.2</c:v>
                </c:pt>
                <c:pt idx="26">
                  <c:v>51.2</c:v>
                </c:pt>
                <c:pt idx="27">
                  <c:v>46.2</c:v>
                </c:pt>
                <c:pt idx="28">
                  <c:v>44.2</c:v>
                </c:pt>
                <c:pt idx="29">
                  <c:v>44</c:v>
                </c:pt>
                <c:pt idx="30">
                  <c:v>45.4</c:v>
                </c:pt>
                <c:pt idx="31">
                  <c:v>45.2</c:v>
                </c:pt>
                <c:pt idx="32">
                  <c:v>44</c:v>
                </c:pt>
                <c:pt idx="33">
                  <c:v>45.6</c:v>
                </c:pt>
                <c:pt idx="34">
                  <c:v>47.6</c:v>
                </c:pt>
                <c:pt idx="35">
                  <c:v>53</c:v>
                </c:pt>
                <c:pt idx="36">
                  <c:v>48.4</c:v>
                </c:pt>
                <c:pt idx="37">
                  <c:v>47.8</c:v>
                </c:pt>
                <c:pt idx="38">
                  <c:v>44.8</c:v>
                </c:pt>
                <c:pt idx="39">
                  <c:v>41.4</c:v>
                </c:pt>
                <c:pt idx="40">
                  <c:v>43.6</c:v>
                </c:pt>
                <c:pt idx="41">
                  <c:v>43.6</c:v>
                </c:pt>
                <c:pt idx="42">
                  <c:v>43.2</c:v>
                </c:pt>
                <c:pt idx="43">
                  <c:v>42</c:v>
                </c:pt>
                <c:pt idx="44">
                  <c:v>42</c:v>
                </c:pt>
                <c:pt idx="45">
                  <c:v>40.799999999999997</c:v>
                </c:pt>
                <c:pt idx="46">
                  <c:v>40.4</c:v>
                </c:pt>
                <c:pt idx="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38</c:v>
                </c:pt>
                <c:pt idx="1">
                  <c:v>39.799999999999997</c:v>
                </c:pt>
                <c:pt idx="2">
                  <c:v>40.4</c:v>
                </c:pt>
                <c:pt idx="3">
                  <c:v>41.8</c:v>
                </c:pt>
                <c:pt idx="4">
                  <c:v>40.4</c:v>
                </c:pt>
                <c:pt idx="5">
                  <c:v>38</c:v>
                </c:pt>
                <c:pt idx="6">
                  <c:v>39.200000000000003</c:v>
                </c:pt>
                <c:pt idx="7">
                  <c:v>37</c:v>
                </c:pt>
                <c:pt idx="8">
                  <c:v>39.6</c:v>
                </c:pt>
                <c:pt idx="9">
                  <c:v>40.4</c:v>
                </c:pt>
                <c:pt idx="10">
                  <c:v>39.200000000000003</c:v>
                </c:pt>
                <c:pt idx="11">
                  <c:v>42</c:v>
                </c:pt>
                <c:pt idx="12">
                  <c:v>42.8</c:v>
                </c:pt>
                <c:pt idx="13">
                  <c:v>46.6</c:v>
                </c:pt>
                <c:pt idx="14">
                  <c:v>55.6</c:v>
                </c:pt>
                <c:pt idx="15">
                  <c:v>58</c:v>
                </c:pt>
                <c:pt idx="16">
                  <c:v>55.8</c:v>
                </c:pt>
                <c:pt idx="17">
                  <c:v>54.8</c:v>
                </c:pt>
                <c:pt idx="18">
                  <c:v>56.6</c:v>
                </c:pt>
                <c:pt idx="19">
                  <c:v>61.2</c:v>
                </c:pt>
                <c:pt idx="20">
                  <c:v>62.6</c:v>
                </c:pt>
                <c:pt idx="21">
                  <c:v>55</c:v>
                </c:pt>
                <c:pt idx="22">
                  <c:v>55.2</c:v>
                </c:pt>
                <c:pt idx="23">
                  <c:v>51.6</c:v>
                </c:pt>
                <c:pt idx="24">
                  <c:v>54.8</c:v>
                </c:pt>
                <c:pt idx="25">
                  <c:v>53.2</c:v>
                </c:pt>
                <c:pt idx="26">
                  <c:v>49.8</c:v>
                </c:pt>
                <c:pt idx="27">
                  <c:v>50.6</c:v>
                </c:pt>
                <c:pt idx="28">
                  <c:v>50</c:v>
                </c:pt>
                <c:pt idx="29">
                  <c:v>47.4</c:v>
                </c:pt>
                <c:pt idx="30">
                  <c:v>57</c:v>
                </c:pt>
                <c:pt idx="31">
                  <c:v>47.6</c:v>
                </c:pt>
                <c:pt idx="32">
                  <c:v>52.6</c:v>
                </c:pt>
                <c:pt idx="33">
                  <c:v>54.2</c:v>
                </c:pt>
                <c:pt idx="34">
                  <c:v>53.8</c:v>
                </c:pt>
                <c:pt idx="35">
                  <c:v>55.4</c:v>
                </c:pt>
                <c:pt idx="36">
                  <c:v>61.4</c:v>
                </c:pt>
                <c:pt idx="37">
                  <c:v>53.2</c:v>
                </c:pt>
                <c:pt idx="38">
                  <c:v>50.4</c:v>
                </c:pt>
                <c:pt idx="39">
                  <c:v>46.8</c:v>
                </c:pt>
                <c:pt idx="40">
                  <c:v>45.2</c:v>
                </c:pt>
                <c:pt idx="41">
                  <c:v>46.8</c:v>
                </c:pt>
                <c:pt idx="42">
                  <c:v>44.8</c:v>
                </c:pt>
                <c:pt idx="43">
                  <c:v>45.2</c:v>
                </c:pt>
                <c:pt idx="44">
                  <c:v>43.2</c:v>
                </c:pt>
                <c:pt idx="45">
                  <c:v>43.4</c:v>
                </c:pt>
                <c:pt idx="46">
                  <c:v>40.799999999999997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40.6</c:v>
                </c:pt>
                <c:pt idx="2">
                  <c:v>40.4</c:v>
                </c:pt>
                <c:pt idx="3">
                  <c:v>40.799999999999997</c:v>
                </c:pt>
                <c:pt idx="4">
                  <c:v>39.6</c:v>
                </c:pt>
                <c:pt idx="5">
                  <c:v>40</c:v>
                </c:pt>
                <c:pt idx="6">
                  <c:v>38.4</c:v>
                </c:pt>
                <c:pt idx="7">
                  <c:v>40.4</c:v>
                </c:pt>
                <c:pt idx="8">
                  <c:v>40.4</c:v>
                </c:pt>
                <c:pt idx="9">
                  <c:v>39.4</c:v>
                </c:pt>
                <c:pt idx="10">
                  <c:v>37.200000000000003</c:v>
                </c:pt>
                <c:pt idx="11">
                  <c:v>40.4</c:v>
                </c:pt>
                <c:pt idx="12">
                  <c:v>45.8</c:v>
                </c:pt>
                <c:pt idx="13">
                  <c:v>49</c:v>
                </c:pt>
                <c:pt idx="14">
                  <c:v>49.2</c:v>
                </c:pt>
                <c:pt idx="15">
                  <c:v>55.4</c:v>
                </c:pt>
                <c:pt idx="16">
                  <c:v>55.4</c:v>
                </c:pt>
                <c:pt idx="17">
                  <c:v>55.6</c:v>
                </c:pt>
                <c:pt idx="18">
                  <c:v>60</c:v>
                </c:pt>
                <c:pt idx="19">
                  <c:v>58.6</c:v>
                </c:pt>
                <c:pt idx="20">
                  <c:v>60.6</c:v>
                </c:pt>
                <c:pt idx="21">
                  <c:v>62.2</c:v>
                </c:pt>
                <c:pt idx="22">
                  <c:v>58.6</c:v>
                </c:pt>
                <c:pt idx="23">
                  <c:v>59</c:v>
                </c:pt>
                <c:pt idx="24">
                  <c:v>57</c:v>
                </c:pt>
                <c:pt idx="25">
                  <c:v>58.6</c:v>
                </c:pt>
                <c:pt idx="26">
                  <c:v>59</c:v>
                </c:pt>
                <c:pt idx="27">
                  <c:v>52</c:v>
                </c:pt>
                <c:pt idx="28">
                  <c:v>52.8</c:v>
                </c:pt>
                <c:pt idx="29">
                  <c:v>51.6</c:v>
                </c:pt>
                <c:pt idx="30">
                  <c:v>53</c:v>
                </c:pt>
                <c:pt idx="31">
                  <c:v>48.8</c:v>
                </c:pt>
                <c:pt idx="32">
                  <c:v>52.4</c:v>
                </c:pt>
                <c:pt idx="33">
                  <c:v>48</c:v>
                </c:pt>
                <c:pt idx="34">
                  <c:v>55</c:v>
                </c:pt>
                <c:pt idx="35">
                  <c:v>55.2</c:v>
                </c:pt>
                <c:pt idx="36">
                  <c:v>55.2</c:v>
                </c:pt>
                <c:pt idx="37">
                  <c:v>55.6</c:v>
                </c:pt>
                <c:pt idx="38">
                  <c:v>47.4</c:v>
                </c:pt>
                <c:pt idx="39">
                  <c:v>48.6</c:v>
                </c:pt>
                <c:pt idx="40">
                  <c:v>50.6</c:v>
                </c:pt>
                <c:pt idx="41">
                  <c:v>46.4</c:v>
                </c:pt>
                <c:pt idx="42">
                  <c:v>50.4</c:v>
                </c:pt>
                <c:pt idx="43">
                  <c:v>49.8</c:v>
                </c:pt>
                <c:pt idx="44">
                  <c:v>49.6</c:v>
                </c:pt>
                <c:pt idx="45">
                  <c:v>48.6</c:v>
                </c:pt>
                <c:pt idx="46">
                  <c:v>48.6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44.6</c:v>
                </c:pt>
                <c:pt idx="1">
                  <c:v>47</c:v>
                </c:pt>
                <c:pt idx="2">
                  <c:v>47.6</c:v>
                </c:pt>
                <c:pt idx="3">
                  <c:v>48</c:v>
                </c:pt>
                <c:pt idx="4">
                  <c:v>48</c:v>
                </c:pt>
                <c:pt idx="5">
                  <c:v>47</c:v>
                </c:pt>
                <c:pt idx="6">
                  <c:v>49.2</c:v>
                </c:pt>
                <c:pt idx="7">
                  <c:v>47.6</c:v>
                </c:pt>
                <c:pt idx="8">
                  <c:v>48.2</c:v>
                </c:pt>
                <c:pt idx="9">
                  <c:v>48.6</c:v>
                </c:pt>
                <c:pt idx="10">
                  <c:v>51</c:v>
                </c:pt>
                <c:pt idx="11">
                  <c:v>53</c:v>
                </c:pt>
                <c:pt idx="12">
                  <c:v>55.4</c:v>
                </c:pt>
                <c:pt idx="13">
                  <c:v>58.8</c:v>
                </c:pt>
                <c:pt idx="14">
                  <c:v>66.599999999999994</c:v>
                </c:pt>
                <c:pt idx="15">
                  <c:v>65.599999999999994</c:v>
                </c:pt>
                <c:pt idx="16">
                  <c:v>66.599999999999994</c:v>
                </c:pt>
                <c:pt idx="17">
                  <c:v>67</c:v>
                </c:pt>
                <c:pt idx="18">
                  <c:v>69.599999999999994</c:v>
                </c:pt>
                <c:pt idx="19">
                  <c:v>66.599999999999994</c:v>
                </c:pt>
                <c:pt idx="20">
                  <c:v>67.599999999999994</c:v>
                </c:pt>
                <c:pt idx="21">
                  <c:v>74.400000000000006</c:v>
                </c:pt>
                <c:pt idx="22">
                  <c:v>66.2</c:v>
                </c:pt>
                <c:pt idx="23">
                  <c:v>65.2</c:v>
                </c:pt>
                <c:pt idx="24">
                  <c:v>64</c:v>
                </c:pt>
                <c:pt idx="25">
                  <c:v>67.400000000000006</c:v>
                </c:pt>
                <c:pt idx="26">
                  <c:v>68.599999999999994</c:v>
                </c:pt>
                <c:pt idx="27">
                  <c:v>61.4</c:v>
                </c:pt>
                <c:pt idx="28">
                  <c:v>55.8</c:v>
                </c:pt>
                <c:pt idx="29">
                  <c:v>57.8</c:v>
                </c:pt>
                <c:pt idx="30">
                  <c:v>55.8</c:v>
                </c:pt>
                <c:pt idx="31">
                  <c:v>52.2</c:v>
                </c:pt>
                <c:pt idx="32">
                  <c:v>61.6</c:v>
                </c:pt>
                <c:pt idx="33">
                  <c:v>56.2</c:v>
                </c:pt>
                <c:pt idx="34">
                  <c:v>60.4</c:v>
                </c:pt>
                <c:pt idx="35">
                  <c:v>62</c:v>
                </c:pt>
                <c:pt idx="36">
                  <c:v>56.6</c:v>
                </c:pt>
                <c:pt idx="37">
                  <c:v>58.8</c:v>
                </c:pt>
                <c:pt idx="38">
                  <c:v>65.400000000000006</c:v>
                </c:pt>
                <c:pt idx="39">
                  <c:v>52.6</c:v>
                </c:pt>
                <c:pt idx="40">
                  <c:v>50.6</c:v>
                </c:pt>
                <c:pt idx="41">
                  <c:v>50</c:v>
                </c:pt>
                <c:pt idx="42">
                  <c:v>49.4</c:v>
                </c:pt>
                <c:pt idx="43">
                  <c:v>49</c:v>
                </c:pt>
                <c:pt idx="44">
                  <c:v>49</c:v>
                </c:pt>
                <c:pt idx="45">
                  <c:v>45.6</c:v>
                </c:pt>
                <c:pt idx="46">
                  <c:v>46.4</c:v>
                </c:pt>
                <c:pt idx="47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45.6</c:v>
                </c:pt>
                <c:pt idx="1">
                  <c:v>44.2</c:v>
                </c:pt>
                <c:pt idx="2">
                  <c:v>43.4</c:v>
                </c:pt>
                <c:pt idx="3">
                  <c:v>42</c:v>
                </c:pt>
                <c:pt idx="4">
                  <c:v>43.6</c:v>
                </c:pt>
                <c:pt idx="5">
                  <c:v>44.2</c:v>
                </c:pt>
                <c:pt idx="6">
                  <c:v>43.8</c:v>
                </c:pt>
                <c:pt idx="7">
                  <c:v>41.8</c:v>
                </c:pt>
                <c:pt idx="8">
                  <c:v>43.4</c:v>
                </c:pt>
                <c:pt idx="9">
                  <c:v>42.2</c:v>
                </c:pt>
                <c:pt idx="10">
                  <c:v>42.4</c:v>
                </c:pt>
                <c:pt idx="11">
                  <c:v>48</c:v>
                </c:pt>
                <c:pt idx="12">
                  <c:v>46</c:v>
                </c:pt>
                <c:pt idx="13">
                  <c:v>50.2</c:v>
                </c:pt>
                <c:pt idx="14">
                  <c:v>55</c:v>
                </c:pt>
                <c:pt idx="15">
                  <c:v>58.4</c:v>
                </c:pt>
                <c:pt idx="16">
                  <c:v>59.2</c:v>
                </c:pt>
                <c:pt idx="17">
                  <c:v>57.2</c:v>
                </c:pt>
                <c:pt idx="18">
                  <c:v>56.6</c:v>
                </c:pt>
                <c:pt idx="19">
                  <c:v>58</c:v>
                </c:pt>
                <c:pt idx="20">
                  <c:v>62.2</c:v>
                </c:pt>
                <c:pt idx="21">
                  <c:v>57.4</c:v>
                </c:pt>
                <c:pt idx="22">
                  <c:v>61.4</c:v>
                </c:pt>
                <c:pt idx="23">
                  <c:v>61.6</c:v>
                </c:pt>
                <c:pt idx="24">
                  <c:v>56.8</c:v>
                </c:pt>
                <c:pt idx="25">
                  <c:v>53.8</c:v>
                </c:pt>
                <c:pt idx="26">
                  <c:v>58</c:v>
                </c:pt>
                <c:pt idx="27">
                  <c:v>53</c:v>
                </c:pt>
                <c:pt idx="28">
                  <c:v>52.4</c:v>
                </c:pt>
                <c:pt idx="29">
                  <c:v>52.4</c:v>
                </c:pt>
                <c:pt idx="30">
                  <c:v>51.4</c:v>
                </c:pt>
                <c:pt idx="31">
                  <c:v>51.4</c:v>
                </c:pt>
                <c:pt idx="32">
                  <c:v>50.2</c:v>
                </c:pt>
                <c:pt idx="33">
                  <c:v>53.2</c:v>
                </c:pt>
                <c:pt idx="34">
                  <c:v>52.8</c:v>
                </c:pt>
                <c:pt idx="35">
                  <c:v>55</c:v>
                </c:pt>
                <c:pt idx="36">
                  <c:v>53.6</c:v>
                </c:pt>
                <c:pt idx="37">
                  <c:v>49.2</c:v>
                </c:pt>
                <c:pt idx="38">
                  <c:v>47.4</c:v>
                </c:pt>
                <c:pt idx="39">
                  <c:v>50.4</c:v>
                </c:pt>
                <c:pt idx="40">
                  <c:v>51.2</c:v>
                </c:pt>
                <c:pt idx="41">
                  <c:v>51.8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49</c:v>
                </c:pt>
                <c:pt idx="46">
                  <c:v>46</c:v>
                </c:pt>
                <c:pt idx="47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45.6</c:v>
                </c:pt>
                <c:pt idx="1">
                  <c:v>43.4</c:v>
                </c:pt>
                <c:pt idx="2">
                  <c:v>44.6</c:v>
                </c:pt>
                <c:pt idx="3">
                  <c:v>43.2</c:v>
                </c:pt>
                <c:pt idx="4">
                  <c:v>44.6</c:v>
                </c:pt>
                <c:pt idx="5">
                  <c:v>46</c:v>
                </c:pt>
                <c:pt idx="6">
                  <c:v>45.4</c:v>
                </c:pt>
                <c:pt idx="7">
                  <c:v>45.4</c:v>
                </c:pt>
                <c:pt idx="8">
                  <c:v>46.4</c:v>
                </c:pt>
                <c:pt idx="9">
                  <c:v>45.4</c:v>
                </c:pt>
                <c:pt idx="10">
                  <c:v>47.2</c:v>
                </c:pt>
                <c:pt idx="11">
                  <c:v>47.8</c:v>
                </c:pt>
                <c:pt idx="12">
                  <c:v>52.8</c:v>
                </c:pt>
                <c:pt idx="13">
                  <c:v>54.8</c:v>
                </c:pt>
                <c:pt idx="14">
                  <c:v>63.4</c:v>
                </c:pt>
                <c:pt idx="15">
                  <c:v>63.4</c:v>
                </c:pt>
                <c:pt idx="16">
                  <c:v>62.8</c:v>
                </c:pt>
                <c:pt idx="17">
                  <c:v>62.2</c:v>
                </c:pt>
                <c:pt idx="18">
                  <c:v>63.8</c:v>
                </c:pt>
                <c:pt idx="19">
                  <c:v>62.8</c:v>
                </c:pt>
                <c:pt idx="20">
                  <c:v>66.8</c:v>
                </c:pt>
                <c:pt idx="21">
                  <c:v>64.8</c:v>
                </c:pt>
                <c:pt idx="22">
                  <c:v>65.8</c:v>
                </c:pt>
                <c:pt idx="23">
                  <c:v>65</c:v>
                </c:pt>
                <c:pt idx="24">
                  <c:v>64.8</c:v>
                </c:pt>
                <c:pt idx="25">
                  <c:v>61</c:v>
                </c:pt>
                <c:pt idx="26">
                  <c:v>67</c:v>
                </c:pt>
                <c:pt idx="27">
                  <c:v>58.8</c:v>
                </c:pt>
                <c:pt idx="28">
                  <c:v>62</c:v>
                </c:pt>
                <c:pt idx="29">
                  <c:v>65.400000000000006</c:v>
                </c:pt>
                <c:pt idx="30">
                  <c:v>60.2</c:v>
                </c:pt>
                <c:pt idx="31">
                  <c:v>61.8</c:v>
                </c:pt>
                <c:pt idx="32">
                  <c:v>58</c:v>
                </c:pt>
                <c:pt idx="33">
                  <c:v>56</c:v>
                </c:pt>
                <c:pt idx="34">
                  <c:v>55</c:v>
                </c:pt>
                <c:pt idx="35">
                  <c:v>57.8</c:v>
                </c:pt>
                <c:pt idx="36">
                  <c:v>58.8</c:v>
                </c:pt>
                <c:pt idx="37">
                  <c:v>54.4</c:v>
                </c:pt>
                <c:pt idx="38">
                  <c:v>50.2</c:v>
                </c:pt>
                <c:pt idx="39">
                  <c:v>52.4</c:v>
                </c:pt>
                <c:pt idx="40">
                  <c:v>48.6</c:v>
                </c:pt>
                <c:pt idx="41">
                  <c:v>52.6</c:v>
                </c:pt>
                <c:pt idx="42">
                  <c:v>51.4</c:v>
                </c:pt>
                <c:pt idx="43">
                  <c:v>52.4</c:v>
                </c:pt>
                <c:pt idx="44">
                  <c:v>54</c:v>
                </c:pt>
                <c:pt idx="45">
                  <c:v>52.4</c:v>
                </c:pt>
                <c:pt idx="46">
                  <c:v>49.6</c:v>
                </c:pt>
                <c:pt idx="47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49</c:v>
                </c:pt>
                <c:pt idx="1">
                  <c:v>47.4</c:v>
                </c:pt>
                <c:pt idx="2">
                  <c:v>47.4</c:v>
                </c:pt>
                <c:pt idx="3">
                  <c:v>48.6</c:v>
                </c:pt>
                <c:pt idx="4">
                  <c:v>48.6</c:v>
                </c:pt>
                <c:pt idx="5">
                  <c:v>47.8</c:v>
                </c:pt>
                <c:pt idx="6">
                  <c:v>46</c:v>
                </c:pt>
                <c:pt idx="7">
                  <c:v>47.6</c:v>
                </c:pt>
                <c:pt idx="8">
                  <c:v>46.6</c:v>
                </c:pt>
                <c:pt idx="9">
                  <c:v>45</c:v>
                </c:pt>
                <c:pt idx="10">
                  <c:v>47.2</c:v>
                </c:pt>
                <c:pt idx="11">
                  <c:v>47.2</c:v>
                </c:pt>
                <c:pt idx="12">
                  <c:v>51.2</c:v>
                </c:pt>
                <c:pt idx="13">
                  <c:v>52.6</c:v>
                </c:pt>
                <c:pt idx="14">
                  <c:v>56.8</c:v>
                </c:pt>
                <c:pt idx="15">
                  <c:v>57.6</c:v>
                </c:pt>
                <c:pt idx="16">
                  <c:v>58.4</c:v>
                </c:pt>
                <c:pt idx="17">
                  <c:v>58.8</c:v>
                </c:pt>
                <c:pt idx="18">
                  <c:v>56.4</c:v>
                </c:pt>
                <c:pt idx="19">
                  <c:v>56</c:v>
                </c:pt>
                <c:pt idx="20">
                  <c:v>55.2</c:v>
                </c:pt>
                <c:pt idx="21">
                  <c:v>53.6</c:v>
                </c:pt>
                <c:pt idx="22">
                  <c:v>51</c:v>
                </c:pt>
                <c:pt idx="23">
                  <c:v>55.8</c:v>
                </c:pt>
                <c:pt idx="24">
                  <c:v>52</c:v>
                </c:pt>
                <c:pt idx="25">
                  <c:v>51</c:v>
                </c:pt>
                <c:pt idx="26">
                  <c:v>50.6</c:v>
                </c:pt>
                <c:pt idx="27">
                  <c:v>45</c:v>
                </c:pt>
                <c:pt idx="28">
                  <c:v>46.2</c:v>
                </c:pt>
                <c:pt idx="29">
                  <c:v>49.2</c:v>
                </c:pt>
                <c:pt idx="30">
                  <c:v>47.2</c:v>
                </c:pt>
                <c:pt idx="31">
                  <c:v>46</c:v>
                </c:pt>
                <c:pt idx="32">
                  <c:v>45</c:v>
                </c:pt>
                <c:pt idx="33">
                  <c:v>47.2</c:v>
                </c:pt>
                <c:pt idx="34">
                  <c:v>48.2</c:v>
                </c:pt>
                <c:pt idx="35">
                  <c:v>52.8</c:v>
                </c:pt>
                <c:pt idx="36">
                  <c:v>51</c:v>
                </c:pt>
                <c:pt idx="37">
                  <c:v>47.8</c:v>
                </c:pt>
                <c:pt idx="38">
                  <c:v>44.6</c:v>
                </c:pt>
                <c:pt idx="39">
                  <c:v>47.4</c:v>
                </c:pt>
                <c:pt idx="40">
                  <c:v>46.8</c:v>
                </c:pt>
                <c:pt idx="41">
                  <c:v>47.4</c:v>
                </c:pt>
                <c:pt idx="42">
                  <c:v>49.2</c:v>
                </c:pt>
                <c:pt idx="43">
                  <c:v>47.8</c:v>
                </c:pt>
                <c:pt idx="44">
                  <c:v>48</c:v>
                </c:pt>
                <c:pt idx="45">
                  <c:v>46.2</c:v>
                </c:pt>
                <c:pt idx="46">
                  <c:v>46.2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43.4</c:v>
                </c:pt>
                <c:pt idx="1">
                  <c:v>44.4</c:v>
                </c:pt>
                <c:pt idx="2">
                  <c:v>44.6</c:v>
                </c:pt>
                <c:pt idx="3">
                  <c:v>42.4</c:v>
                </c:pt>
                <c:pt idx="4">
                  <c:v>45.8</c:v>
                </c:pt>
                <c:pt idx="5">
                  <c:v>43.2</c:v>
                </c:pt>
                <c:pt idx="6">
                  <c:v>43.2</c:v>
                </c:pt>
                <c:pt idx="7">
                  <c:v>44.2</c:v>
                </c:pt>
                <c:pt idx="8">
                  <c:v>44</c:v>
                </c:pt>
                <c:pt idx="9">
                  <c:v>43.6</c:v>
                </c:pt>
                <c:pt idx="10">
                  <c:v>46</c:v>
                </c:pt>
                <c:pt idx="11">
                  <c:v>45.2</c:v>
                </c:pt>
                <c:pt idx="12">
                  <c:v>47.2</c:v>
                </c:pt>
                <c:pt idx="13">
                  <c:v>49.6</c:v>
                </c:pt>
                <c:pt idx="14">
                  <c:v>54.4</c:v>
                </c:pt>
                <c:pt idx="15">
                  <c:v>52.4</c:v>
                </c:pt>
                <c:pt idx="16">
                  <c:v>56.6</c:v>
                </c:pt>
                <c:pt idx="17">
                  <c:v>53.6</c:v>
                </c:pt>
                <c:pt idx="18">
                  <c:v>57.6</c:v>
                </c:pt>
                <c:pt idx="19">
                  <c:v>52</c:v>
                </c:pt>
                <c:pt idx="20">
                  <c:v>45.8</c:v>
                </c:pt>
                <c:pt idx="21">
                  <c:v>47</c:v>
                </c:pt>
                <c:pt idx="22">
                  <c:v>50.8</c:v>
                </c:pt>
                <c:pt idx="23">
                  <c:v>47.2</c:v>
                </c:pt>
                <c:pt idx="24">
                  <c:v>44.8</c:v>
                </c:pt>
                <c:pt idx="25">
                  <c:v>50.2</c:v>
                </c:pt>
                <c:pt idx="26">
                  <c:v>51.4</c:v>
                </c:pt>
                <c:pt idx="27">
                  <c:v>43.2</c:v>
                </c:pt>
                <c:pt idx="28">
                  <c:v>46.2</c:v>
                </c:pt>
                <c:pt idx="29">
                  <c:v>46</c:v>
                </c:pt>
                <c:pt idx="30">
                  <c:v>43.6</c:v>
                </c:pt>
                <c:pt idx="31">
                  <c:v>45.4</c:v>
                </c:pt>
                <c:pt idx="32">
                  <c:v>43</c:v>
                </c:pt>
                <c:pt idx="33">
                  <c:v>46.8</c:v>
                </c:pt>
                <c:pt idx="34">
                  <c:v>45.6</c:v>
                </c:pt>
                <c:pt idx="35">
                  <c:v>44.6</c:v>
                </c:pt>
                <c:pt idx="36">
                  <c:v>44.6</c:v>
                </c:pt>
                <c:pt idx="37">
                  <c:v>43.6</c:v>
                </c:pt>
                <c:pt idx="38">
                  <c:v>45.6</c:v>
                </c:pt>
                <c:pt idx="39">
                  <c:v>41.6</c:v>
                </c:pt>
                <c:pt idx="40">
                  <c:v>42.4</c:v>
                </c:pt>
                <c:pt idx="41">
                  <c:v>40.4</c:v>
                </c:pt>
                <c:pt idx="42">
                  <c:v>41.2</c:v>
                </c:pt>
                <c:pt idx="43">
                  <c:v>43.2</c:v>
                </c:pt>
                <c:pt idx="44">
                  <c:v>42</c:v>
                </c:pt>
                <c:pt idx="45">
                  <c:v>41.8</c:v>
                </c:pt>
                <c:pt idx="46">
                  <c:v>40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39.6</c:v>
                </c:pt>
                <c:pt idx="1">
                  <c:v>37.200000000000003</c:v>
                </c:pt>
                <c:pt idx="2">
                  <c:v>38</c:v>
                </c:pt>
                <c:pt idx="3">
                  <c:v>36.799999999999997</c:v>
                </c:pt>
                <c:pt idx="4">
                  <c:v>39.200000000000003</c:v>
                </c:pt>
                <c:pt idx="5">
                  <c:v>38.4</c:v>
                </c:pt>
                <c:pt idx="6">
                  <c:v>40.4</c:v>
                </c:pt>
                <c:pt idx="7">
                  <c:v>37.799999999999997</c:v>
                </c:pt>
                <c:pt idx="8">
                  <c:v>38.6</c:v>
                </c:pt>
                <c:pt idx="9">
                  <c:v>42.2</c:v>
                </c:pt>
                <c:pt idx="10">
                  <c:v>44.4</c:v>
                </c:pt>
                <c:pt idx="11">
                  <c:v>44.6</c:v>
                </c:pt>
                <c:pt idx="12">
                  <c:v>53</c:v>
                </c:pt>
                <c:pt idx="13">
                  <c:v>49.4</c:v>
                </c:pt>
                <c:pt idx="14">
                  <c:v>52.2</c:v>
                </c:pt>
                <c:pt idx="15">
                  <c:v>52.4</c:v>
                </c:pt>
                <c:pt idx="16">
                  <c:v>60.6</c:v>
                </c:pt>
                <c:pt idx="17">
                  <c:v>61.8</c:v>
                </c:pt>
                <c:pt idx="18">
                  <c:v>54.6</c:v>
                </c:pt>
                <c:pt idx="19">
                  <c:v>53.6</c:v>
                </c:pt>
                <c:pt idx="20">
                  <c:v>47.4</c:v>
                </c:pt>
                <c:pt idx="21">
                  <c:v>48.6</c:v>
                </c:pt>
                <c:pt idx="22">
                  <c:v>51.2</c:v>
                </c:pt>
                <c:pt idx="23">
                  <c:v>50.4</c:v>
                </c:pt>
                <c:pt idx="24">
                  <c:v>46.6</c:v>
                </c:pt>
                <c:pt idx="25">
                  <c:v>44</c:v>
                </c:pt>
                <c:pt idx="26">
                  <c:v>42.2</c:v>
                </c:pt>
                <c:pt idx="27">
                  <c:v>45</c:v>
                </c:pt>
                <c:pt idx="28">
                  <c:v>46.2</c:v>
                </c:pt>
                <c:pt idx="29">
                  <c:v>48.8</c:v>
                </c:pt>
                <c:pt idx="30">
                  <c:v>43.2</c:v>
                </c:pt>
                <c:pt idx="31">
                  <c:v>47.6</c:v>
                </c:pt>
                <c:pt idx="32">
                  <c:v>48.2</c:v>
                </c:pt>
                <c:pt idx="33">
                  <c:v>42.8</c:v>
                </c:pt>
                <c:pt idx="34">
                  <c:v>46</c:v>
                </c:pt>
                <c:pt idx="35">
                  <c:v>45</c:v>
                </c:pt>
                <c:pt idx="36">
                  <c:v>44.4</c:v>
                </c:pt>
                <c:pt idx="37">
                  <c:v>46.8</c:v>
                </c:pt>
                <c:pt idx="38">
                  <c:v>42.6</c:v>
                </c:pt>
                <c:pt idx="39">
                  <c:v>38.799999999999997</c:v>
                </c:pt>
                <c:pt idx="40">
                  <c:v>37</c:v>
                </c:pt>
                <c:pt idx="41">
                  <c:v>39.200000000000003</c:v>
                </c:pt>
                <c:pt idx="42">
                  <c:v>39.6</c:v>
                </c:pt>
                <c:pt idx="43">
                  <c:v>36.799999999999997</c:v>
                </c:pt>
                <c:pt idx="44">
                  <c:v>37.4</c:v>
                </c:pt>
                <c:pt idx="45">
                  <c:v>36.6</c:v>
                </c:pt>
                <c:pt idx="46">
                  <c:v>34.200000000000003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33.4</c:v>
                </c:pt>
                <c:pt idx="1">
                  <c:v>34.200000000000003</c:v>
                </c:pt>
                <c:pt idx="2">
                  <c:v>32.799999999999997</c:v>
                </c:pt>
                <c:pt idx="3">
                  <c:v>33</c:v>
                </c:pt>
                <c:pt idx="4">
                  <c:v>34</c:v>
                </c:pt>
                <c:pt idx="5">
                  <c:v>33.799999999999997</c:v>
                </c:pt>
                <c:pt idx="6">
                  <c:v>34.200000000000003</c:v>
                </c:pt>
                <c:pt idx="7">
                  <c:v>36.4</c:v>
                </c:pt>
                <c:pt idx="8">
                  <c:v>38.4</c:v>
                </c:pt>
                <c:pt idx="9">
                  <c:v>35.4</c:v>
                </c:pt>
                <c:pt idx="10">
                  <c:v>36.4</c:v>
                </c:pt>
                <c:pt idx="11">
                  <c:v>38.200000000000003</c:v>
                </c:pt>
                <c:pt idx="12">
                  <c:v>42.2</c:v>
                </c:pt>
                <c:pt idx="13">
                  <c:v>43.2</c:v>
                </c:pt>
                <c:pt idx="14">
                  <c:v>50.8</c:v>
                </c:pt>
                <c:pt idx="15">
                  <c:v>54.4</c:v>
                </c:pt>
                <c:pt idx="16">
                  <c:v>50</c:v>
                </c:pt>
                <c:pt idx="17">
                  <c:v>51</c:v>
                </c:pt>
                <c:pt idx="18">
                  <c:v>50.8</c:v>
                </c:pt>
                <c:pt idx="19">
                  <c:v>54.6</c:v>
                </c:pt>
                <c:pt idx="20">
                  <c:v>47</c:v>
                </c:pt>
                <c:pt idx="21">
                  <c:v>51.2</c:v>
                </c:pt>
                <c:pt idx="22">
                  <c:v>46.2</c:v>
                </c:pt>
                <c:pt idx="23">
                  <c:v>44</c:v>
                </c:pt>
                <c:pt idx="24">
                  <c:v>40.799999999999997</c:v>
                </c:pt>
                <c:pt idx="25">
                  <c:v>40</c:v>
                </c:pt>
                <c:pt idx="26">
                  <c:v>41.8</c:v>
                </c:pt>
                <c:pt idx="27">
                  <c:v>43.4</c:v>
                </c:pt>
                <c:pt idx="28">
                  <c:v>40.6</c:v>
                </c:pt>
                <c:pt idx="29">
                  <c:v>47.4</c:v>
                </c:pt>
                <c:pt idx="30">
                  <c:v>42.2</c:v>
                </c:pt>
                <c:pt idx="31">
                  <c:v>43.2</c:v>
                </c:pt>
                <c:pt idx="32">
                  <c:v>39.4</c:v>
                </c:pt>
                <c:pt idx="33">
                  <c:v>41</c:v>
                </c:pt>
                <c:pt idx="34">
                  <c:v>42</c:v>
                </c:pt>
                <c:pt idx="35">
                  <c:v>45.4</c:v>
                </c:pt>
                <c:pt idx="36">
                  <c:v>46.6</c:v>
                </c:pt>
                <c:pt idx="37">
                  <c:v>45.4</c:v>
                </c:pt>
                <c:pt idx="38">
                  <c:v>39.200000000000003</c:v>
                </c:pt>
                <c:pt idx="39">
                  <c:v>34.799999999999997</c:v>
                </c:pt>
                <c:pt idx="40">
                  <c:v>38</c:v>
                </c:pt>
                <c:pt idx="41">
                  <c:v>38.799999999999997</c:v>
                </c:pt>
                <c:pt idx="42">
                  <c:v>36.200000000000003</c:v>
                </c:pt>
                <c:pt idx="43">
                  <c:v>38.799999999999997</c:v>
                </c:pt>
                <c:pt idx="44">
                  <c:v>36.200000000000003</c:v>
                </c:pt>
                <c:pt idx="45">
                  <c:v>36.6</c:v>
                </c:pt>
                <c:pt idx="46">
                  <c:v>34.6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36</c:v>
                </c:pt>
                <c:pt idx="1">
                  <c:v>33.6</c:v>
                </c:pt>
                <c:pt idx="2">
                  <c:v>35.799999999999997</c:v>
                </c:pt>
                <c:pt idx="3">
                  <c:v>33</c:v>
                </c:pt>
                <c:pt idx="4">
                  <c:v>34.4</c:v>
                </c:pt>
                <c:pt idx="5">
                  <c:v>36.6</c:v>
                </c:pt>
                <c:pt idx="6">
                  <c:v>35.200000000000003</c:v>
                </c:pt>
                <c:pt idx="7">
                  <c:v>36</c:v>
                </c:pt>
                <c:pt idx="8">
                  <c:v>35.799999999999997</c:v>
                </c:pt>
                <c:pt idx="9">
                  <c:v>34.200000000000003</c:v>
                </c:pt>
                <c:pt idx="10">
                  <c:v>34.799999999999997</c:v>
                </c:pt>
                <c:pt idx="11">
                  <c:v>35.6</c:v>
                </c:pt>
                <c:pt idx="12">
                  <c:v>43.4</c:v>
                </c:pt>
                <c:pt idx="13">
                  <c:v>43.4</c:v>
                </c:pt>
                <c:pt idx="14">
                  <c:v>44.8</c:v>
                </c:pt>
                <c:pt idx="15">
                  <c:v>51</c:v>
                </c:pt>
                <c:pt idx="16">
                  <c:v>47.2</c:v>
                </c:pt>
                <c:pt idx="17">
                  <c:v>44</c:v>
                </c:pt>
                <c:pt idx="18">
                  <c:v>48.4</c:v>
                </c:pt>
                <c:pt idx="19">
                  <c:v>56.2</c:v>
                </c:pt>
                <c:pt idx="20">
                  <c:v>51.6</c:v>
                </c:pt>
                <c:pt idx="21">
                  <c:v>51.2</c:v>
                </c:pt>
                <c:pt idx="22">
                  <c:v>53</c:v>
                </c:pt>
                <c:pt idx="23">
                  <c:v>51.4</c:v>
                </c:pt>
                <c:pt idx="24">
                  <c:v>48</c:v>
                </c:pt>
                <c:pt idx="25">
                  <c:v>50.6</c:v>
                </c:pt>
                <c:pt idx="26">
                  <c:v>45.6</c:v>
                </c:pt>
                <c:pt idx="27">
                  <c:v>46.4</c:v>
                </c:pt>
                <c:pt idx="28">
                  <c:v>49.6</c:v>
                </c:pt>
                <c:pt idx="29">
                  <c:v>47</c:v>
                </c:pt>
                <c:pt idx="30">
                  <c:v>48.6</c:v>
                </c:pt>
                <c:pt idx="31">
                  <c:v>47.6</c:v>
                </c:pt>
                <c:pt idx="32">
                  <c:v>49.2</c:v>
                </c:pt>
                <c:pt idx="33">
                  <c:v>48</c:v>
                </c:pt>
                <c:pt idx="34">
                  <c:v>44</c:v>
                </c:pt>
                <c:pt idx="35">
                  <c:v>44.6</c:v>
                </c:pt>
                <c:pt idx="36">
                  <c:v>47.4</c:v>
                </c:pt>
                <c:pt idx="37">
                  <c:v>45.2</c:v>
                </c:pt>
                <c:pt idx="38">
                  <c:v>47.2</c:v>
                </c:pt>
                <c:pt idx="39">
                  <c:v>50.2</c:v>
                </c:pt>
                <c:pt idx="40">
                  <c:v>45.8</c:v>
                </c:pt>
                <c:pt idx="41">
                  <c:v>41.4</c:v>
                </c:pt>
                <c:pt idx="42">
                  <c:v>43.4</c:v>
                </c:pt>
                <c:pt idx="43">
                  <c:v>41.6</c:v>
                </c:pt>
                <c:pt idx="44">
                  <c:v>42.8</c:v>
                </c:pt>
                <c:pt idx="45">
                  <c:v>41.2</c:v>
                </c:pt>
                <c:pt idx="46">
                  <c:v>43.6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40.799999999999997</c:v>
                </c:pt>
                <c:pt idx="2">
                  <c:v>40.4</c:v>
                </c:pt>
                <c:pt idx="3">
                  <c:v>39.799999999999997</c:v>
                </c:pt>
                <c:pt idx="4">
                  <c:v>40.200000000000003</c:v>
                </c:pt>
                <c:pt idx="5">
                  <c:v>41.6</c:v>
                </c:pt>
                <c:pt idx="6">
                  <c:v>41.2</c:v>
                </c:pt>
                <c:pt idx="7">
                  <c:v>41.4</c:v>
                </c:pt>
                <c:pt idx="8">
                  <c:v>40.799999999999997</c:v>
                </c:pt>
                <c:pt idx="9">
                  <c:v>42</c:v>
                </c:pt>
                <c:pt idx="10">
                  <c:v>49.2</c:v>
                </c:pt>
                <c:pt idx="11">
                  <c:v>46.2</c:v>
                </c:pt>
                <c:pt idx="12">
                  <c:v>48.4</c:v>
                </c:pt>
                <c:pt idx="13">
                  <c:v>51.8</c:v>
                </c:pt>
                <c:pt idx="14">
                  <c:v>60.6</c:v>
                </c:pt>
                <c:pt idx="15">
                  <c:v>59.8</c:v>
                </c:pt>
                <c:pt idx="16">
                  <c:v>64.8</c:v>
                </c:pt>
                <c:pt idx="17">
                  <c:v>60.6</c:v>
                </c:pt>
                <c:pt idx="18">
                  <c:v>61.4</c:v>
                </c:pt>
                <c:pt idx="19">
                  <c:v>59.4</c:v>
                </c:pt>
                <c:pt idx="20">
                  <c:v>53.8</c:v>
                </c:pt>
                <c:pt idx="21">
                  <c:v>52.6</c:v>
                </c:pt>
                <c:pt idx="22">
                  <c:v>54.4</c:v>
                </c:pt>
                <c:pt idx="23">
                  <c:v>53.4</c:v>
                </c:pt>
                <c:pt idx="24">
                  <c:v>53.2</c:v>
                </c:pt>
                <c:pt idx="25">
                  <c:v>50.4</c:v>
                </c:pt>
                <c:pt idx="26">
                  <c:v>52.4</c:v>
                </c:pt>
                <c:pt idx="27">
                  <c:v>47.8</c:v>
                </c:pt>
                <c:pt idx="28">
                  <c:v>51.8</c:v>
                </c:pt>
                <c:pt idx="29">
                  <c:v>55.4</c:v>
                </c:pt>
                <c:pt idx="30">
                  <c:v>45.6</c:v>
                </c:pt>
                <c:pt idx="31">
                  <c:v>47.2</c:v>
                </c:pt>
                <c:pt idx="32">
                  <c:v>46.6</c:v>
                </c:pt>
                <c:pt idx="33">
                  <c:v>47.8</c:v>
                </c:pt>
                <c:pt idx="34">
                  <c:v>50.4</c:v>
                </c:pt>
                <c:pt idx="35">
                  <c:v>53</c:v>
                </c:pt>
                <c:pt idx="36">
                  <c:v>48.8</c:v>
                </c:pt>
                <c:pt idx="37">
                  <c:v>52.8</c:v>
                </c:pt>
                <c:pt idx="38">
                  <c:v>45.8</c:v>
                </c:pt>
                <c:pt idx="39">
                  <c:v>44</c:v>
                </c:pt>
                <c:pt idx="40">
                  <c:v>43</c:v>
                </c:pt>
                <c:pt idx="41">
                  <c:v>44.8</c:v>
                </c:pt>
                <c:pt idx="42">
                  <c:v>43.8</c:v>
                </c:pt>
                <c:pt idx="43">
                  <c:v>47.6</c:v>
                </c:pt>
                <c:pt idx="44">
                  <c:v>45</c:v>
                </c:pt>
                <c:pt idx="45">
                  <c:v>44.6</c:v>
                </c:pt>
                <c:pt idx="46">
                  <c:v>43</c:v>
                </c:pt>
                <c:pt idx="4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38.4</c:v>
                </c:pt>
                <c:pt idx="2">
                  <c:v>38.4</c:v>
                </c:pt>
                <c:pt idx="3">
                  <c:v>39.799999999999997</c:v>
                </c:pt>
                <c:pt idx="4">
                  <c:v>40</c:v>
                </c:pt>
                <c:pt idx="5">
                  <c:v>36.4</c:v>
                </c:pt>
                <c:pt idx="6">
                  <c:v>37.6</c:v>
                </c:pt>
                <c:pt idx="7">
                  <c:v>36.799999999999997</c:v>
                </c:pt>
                <c:pt idx="8">
                  <c:v>38.4</c:v>
                </c:pt>
                <c:pt idx="9">
                  <c:v>39</c:v>
                </c:pt>
                <c:pt idx="10">
                  <c:v>44</c:v>
                </c:pt>
                <c:pt idx="11">
                  <c:v>45.2</c:v>
                </c:pt>
                <c:pt idx="12">
                  <c:v>47.8</c:v>
                </c:pt>
                <c:pt idx="13">
                  <c:v>51.2</c:v>
                </c:pt>
                <c:pt idx="14">
                  <c:v>53.8</c:v>
                </c:pt>
                <c:pt idx="15">
                  <c:v>55</c:v>
                </c:pt>
                <c:pt idx="16">
                  <c:v>64.2</c:v>
                </c:pt>
                <c:pt idx="17">
                  <c:v>56</c:v>
                </c:pt>
                <c:pt idx="18">
                  <c:v>56.6</c:v>
                </c:pt>
                <c:pt idx="19">
                  <c:v>51.8</c:v>
                </c:pt>
                <c:pt idx="20">
                  <c:v>53.8</c:v>
                </c:pt>
                <c:pt idx="21">
                  <c:v>57.6</c:v>
                </c:pt>
                <c:pt idx="22">
                  <c:v>52.6</c:v>
                </c:pt>
                <c:pt idx="23">
                  <c:v>48.6</c:v>
                </c:pt>
                <c:pt idx="24">
                  <c:v>51.2</c:v>
                </c:pt>
                <c:pt idx="25">
                  <c:v>49.8</c:v>
                </c:pt>
                <c:pt idx="26">
                  <c:v>49.4</c:v>
                </c:pt>
                <c:pt idx="27">
                  <c:v>53.6</c:v>
                </c:pt>
                <c:pt idx="28">
                  <c:v>46.4</c:v>
                </c:pt>
                <c:pt idx="29">
                  <c:v>45.6</c:v>
                </c:pt>
                <c:pt idx="30">
                  <c:v>42.8</c:v>
                </c:pt>
                <c:pt idx="31">
                  <c:v>41.6</c:v>
                </c:pt>
                <c:pt idx="32">
                  <c:v>39.799999999999997</c:v>
                </c:pt>
                <c:pt idx="33">
                  <c:v>42</c:v>
                </c:pt>
                <c:pt idx="34">
                  <c:v>42.8</c:v>
                </c:pt>
                <c:pt idx="35">
                  <c:v>43</c:v>
                </c:pt>
                <c:pt idx="36">
                  <c:v>41.6</c:v>
                </c:pt>
                <c:pt idx="37">
                  <c:v>44</c:v>
                </c:pt>
                <c:pt idx="38">
                  <c:v>38.799999999999997</c:v>
                </c:pt>
                <c:pt idx="39">
                  <c:v>37</c:v>
                </c:pt>
                <c:pt idx="40">
                  <c:v>39.4</c:v>
                </c:pt>
                <c:pt idx="41">
                  <c:v>42.8</c:v>
                </c:pt>
                <c:pt idx="42">
                  <c:v>43.2</c:v>
                </c:pt>
                <c:pt idx="43">
                  <c:v>41.8</c:v>
                </c:pt>
                <c:pt idx="44">
                  <c:v>44</c:v>
                </c:pt>
                <c:pt idx="45">
                  <c:v>40</c:v>
                </c:pt>
                <c:pt idx="46">
                  <c:v>39.200000000000003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36.4</c:v>
                </c:pt>
                <c:pt idx="2">
                  <c:v>34.6</c:v>
                </c:pt>
                <c:pt idx="3">
                  <c:v>34.6</c:v>
                </c:pt>
                <c:pt idx="4">
                  <c:v>34.200000000000003</c:v>
                </c:pt>
                <c:pt idx="5">
                  <c:v>37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34</c:v>
                </c:pt>
                <c:pt idx="9">
                  <c:v>34.200000000000003</c:v>
                </c:pt>
                <c:pt idx="10">
                  <c:v>37.6</c:v>
                </c:pt>
                <c:pt idx="11">
                  <c:v>37.4</c:v>
                </c:pt>
                <c:pt idx="12">
                  <c:v>35.200000000000003</c:v>
                </c:pt>
                <c:pt idx="13">
                  <c:v>37.200000000000003</c:v>
                </c:pt>
                <c:pt idx="14">
                  <c:v>44.4</c:v>
                </c:pt>
                <c:pt idx="15">
                  <c:v>43.2</c:v>
                </c:pt>
                <c:pt idx="16">
                  <c:v>43.6</c:v>
                </c:pt>
                <c:pt idx="17">
                  <c:v>41.6</c:v>
                </c:pt>
                <c:pt idx="18">
                  <c:v>44</c:v>
                </c:pt>
                <c:pt idx="19">
                  <c:v>48.4</c:v>
                </c:pt>
                <c:pt idx="20">
                  <c:v>41.2</c:v>
                </c:pt>
                <c:pt idx="21">
                  <c:v>41.4</c:v>
                </c:pt>
                <c:pt idx="22">
                  <c:v>38.200000000000003</c:v>
                </c:pt>
                <c:pt idx="23">
                  <c:v>37.200000000000003</c:v>
                </c:pt>
                <c:pt idx="24">
                  <c:v>37.4</c:v>
                </c:pt>
                <c:pt idx="25">
                  <c:v>34.4</c:v>
                </c:pt>
                <c:pt idx="26">
                  <c:v>32.200000000000003</c:v>
                </c:pt>
                <c:pt idx="27">
                  <c:v>32.4</c:v>
                </c:pt>
                <c:pt idx="28">
                  <c:v>32</c:v>
                </c:pt>
                <c:pt idx="29">
                  <c:v>34</c:v>
                </c:pt>
                <c:pt idx="30">
                  <c:v>40.799999999999997</c:v>
                </c:pt>
                <c:pt idx="31">
                  <c:v>36.4</c:v>
                </c:pt>
                <c:pt idx="32">
                  <c:v>31.8</c:v>
                </c:pt>
                <c:pt idx="33">
                  <c:v>34.200000000000003</c:v>
                </c:pt>
                <c:pt idx="34">
                  <c:v>33.799999999999997</c:v>
                </c:pt>
                <c:pt idx="35">
                  <c:v>40</c:v>
                </c:pt>
                <c:pt idx="36">
                  <c:v>38.4</c:v>
                </c:pt>
                <c:pt idx="37">
                  <c:v>41.2</c:v>
                </c:pt>
                <c:pt idx="38">
                  <c:v>35.4</c:v>
                </c:pt>
                <c:pt idx="39">
                  <c:v>35</c:v>
                </c:pt>
                <c:pt idx="40">
                  <c:v>34.6</c:v>
                </c:pt>
                <c:pt idx="41">
                  <c:v>34.200000000000003</c:v>
                </c:pt>
                <c:pt idx="42">
                  <c:v>36</c:v>
                </c:pt>
                <c:pt idx="43">
                  <c:v>36.200000000000003</c:v>
                </c:pt>
                <c:pt idx="44">
                  <c:v>36.799999999999997</c:v>
                </c:pt>
                <c:pt idx="45">
                  <c:v>35.799999999999997</c:v>
                </c:pt>
                <c:pt idx="46">
                  <c:v>37.6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34</c:v>
                </c:pt>
                <c:pt idx="1">
                  <c:v>35.6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35.4</c:v>
                </c:pt>
                <c:pt idx="5">
                  <c:v>37.200000000000003</c:v>
                </c:pt>
                <c:pt idx="6">
                  <c:v>35.4</c:v>
                </c:pt>
                <c:pt idx="7">
                  <c:v>36.200000000000003</c:v>
                </c:pt>
                <c:pt idx="8">
                  <c:v>36.6</c:v>
                </c:pt>
                <c:pt idx="9">
                  <c:v>36</c:v>
                </c:pt>
                <c:pt idx="10">
                  <c:v>38.4</c:v>
                </c:pt>
                <c:pt idx="11">
                  <c:v>41.4</c:v>
                </c:pt>
                <c:pt idx="12">
                  <c:v>43.6</c:v>
                </c:pt>
                <c:pt idx="13">
                  <c:v>41.4</c:v>
                </c:pt>
                <c:pt idx="14">
                  <c:v>46.2</c:v>
                </c:pt>
                <c:pt idx="15">
                  <c:v>54</c:v>
                </c:pt>
                <c:pt idx="16">
                  <c:v>53.2</c:v>
                </c:pt>
                <c:pt idx="17">
                  <c:v>47.2</c:v>
                </c:pt>
                <c:pt idx="18">
                  <c:v>50.6</c:v>
                </c:pt>
                <c:pt idx="19">
                  <c:v>52.2</c:v>
                </c:pt>
                <c:pt idx="20">
                  <c:v>43.6</c:v>
                </c:pt>
                <c:pt idx="21">
                  <c:v>43.2</c:v>
                </c:pt>
                <c:pt idx="22">
                  <c:v>42.2</c:v>
                </c:pt>
                <c:pt idx="23">
                  <c:v>45.2</c:v>
                </c:pt>
                <c:pt idx="24">
                  <c:v>45.4</c:v>
                </c:pt>
                <c:pt idx="25">
                  <c:v>49.6</c:v>
                </c:pt>
                <c:pt idx="26">
                  <c:v>48</c:v>
                </c:pt>
                <c:pt idx="27">
                  <c:v>45</c:v>
                </c:pt>
                <c:pt idx="28">
                  <c:v>43.2</c:v>
                </c:pt>
                <c:pt idx="29">
                  <c:v>43</c:v>
                </c:pt>
                <c:pt idx="30">
                  <c:v>42</c:v>
                </c:pt>
                <c:pt idx="31">
                  <c:v>44.8</c:v>
                </c:pt>
                <c:pt idx="32">
                  <c:v>42.2</c:v>
                </c:pt>
                <c:pt idx="33">
                  <c:v>45</c:v>
                </c:pt>
                <c:pt idx="34">
                  <c:v>45.4</c:v>
                </c:pt>
                <c:pt idx="35">
                  <c:v>46.4</c:v>
                </c:pt>
                <c:pt idx="36">
                  <c:v>47.2</c:v>
                </c:pt>
                <c:pt idx="37">
                  <c:v>49</c:v>
                </c:pt>
                <c:pt idx="38">
                  <c:v>43.2</c:v>
                </c:pt>
                <c:pt idx="39">
                  <c:v>41</c:v>
                </c:pt>
                <c:pt idx="40">
                  <c:v>43.6</c:v>
                </c:pt>
                <c:pt idx="41">
                  <c:v>42.6</c:v>
                </c:pt>
                <c:pt idx="42">
                  <c:v>41.4</c:v>
                </c:pt>
                <c:pt idx="43">
                  <c:v>43.8</c:v>
                </c:pt>
                <c:pt idx="44">
                  <c:v>41.2</c:v>
                </c:pt>
                <c:pt idx="45">
                  <c:v>41.4</c:v>
                </c:pt>
                <c:pt idx="46">
                  <c:v>42.2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38.6</c:v>
                </c:pt>
                <c:pt idx="1">
                  <c:v>38.4</c:v>
                </c:pt>
                <c:pt idx="2">
                  <c:v>36.799999999999997</c:v>
                </c:pt>
                <c:pt idx="3">
                  <c:v>37.200000000000003</c:v>
                </c:pt>
                <c:pt idx="4">
                  <c:v>39.6</c:v>
                </c:pt>
                <c:pt idx="5">
                  <c:v>37.200000000000003</c:v>
                </c:pt>
                <c:pt idx="6">
                  <c:v>37.4</c:v>
                </c:pt>
                <c:pt idx="7">
                  <c:v>36.799999999999997</c:v>
                </c:pt>
                <c:pt idx="8">
                  <c:v>38.4</c:v>
                </c:pt>
                <c:pt idx="9">
                  <c:v>38.4</c:v>
                </c:pt>
                <c:pt idx="10">
                  <c:v>44.4</c:v>
                </c:pt>
                <c:pt idx="11">
                  <c:v>46</c:v>
                </c:pt>
                <c:pt idx="12">
                  <c:v>48</c:v>
                </c:pt>
                <c:pt idx="13">
                  <c:v>48.4</c:v>
                </c:pt>
                <c:pt idx="14">
                  <c:v>48.6</c:v>
                </c:pt>
                <c:pt idx="15">
                  <c:v>55</c:v>
                </c:pt>
                <c:pt idx="16">
                  <c:v>53.6</c:v>
                </c:pt>
                <c:pt idx="17">
                  <c:v>53.2</c:v>
                </c:pt>
                <c:pt idx="18">
                  <c:v>51.6</c:v>
                </c:pt>
                <c:pt idx="19">
                  <c:v>50.4</c:v>
                </c:pt>
                <c:pt idx="20">
                  <c:v>58.8</c:v>
                </c:pt>
                <c:pt idx="21">
                  <c:v>54</c:v>
                </c:pt>
                <c:pt idx="22">
                  <c:v>46.8</c:v>
                </c:pt>
                <c:pt idx="23">
                  <c:v>47.4</c:v>
                </c:pt>
                <c:pt idx="24">
                  <c:v>51.6</c:v>
                </c:pt>
                <c:pt idx="25">
                  <c:v>54</c:v>
                </c:pt>
                <c:pt idx="26">
                  <c:v>52.6</c:v>
                </c:pt>
                <c:pt idx="27">
                  <c:v>51</c:v>
                </c:pt>
                <c:pt idx="28">
                  <c:v>48</c:v>
                </c:pt>
                <c:pt idx="29">
                  <c:v>45.6</c:v>
                </c:pt>
                <c:pt idx="30">
                  <c:v>44.6</c:v>
                </c:pt>
                <c:pt idx="31">
                  <c:v>49.2</c:v>
                </c:pt>
                <c:pt idx="32">
                  <c:v>49.6</c:v>
                </c:pt>
                <c:pt idx="33">
                  <c:v>50.8</c:v>
                </c:pt>
                <c:pt idx="34">
                  <c:v>51.2</c:v>
                </c:pt>
                <c:pt idx="35">
                  <c:v>51.4</c:v>
                </c:pt>
                <c:pt idx="36">
                  <c:v>50.8</c:v>
                </c:pt>
                <c:pt idx="37">
                  <c:v>57.6</c:v>
                </c:pt>
                <c:pt idx="38">
                  <c:v>56</c:v>
                </c:pt>
                <c:pt idx="39">
                  <c:v>47.6</c:v>
                </c:pt>
                <c:pt idx="40">
                  <c:v>49</c:v>
                </c:pt>
                <c:pt idx="41">
                  <c:v>47.6</c:v>
                </c:pt>
                <c:pt idx="42">
                  <c:v>47.2</c:v>
                </c:pt>
                <c:pt idx="43">
                  <c:v>47.4</c:v>
                </c:pt>
                <c:pt idx="44">
                  <c:v>46.6</c:v>
                </c:pt>
                <c:pt idx="45">
                  <c:v>47.6</c:v>
                </c:pt>
                <c:pt idx="46">
                  <c:v>45.4</c:v>
                </c:pt>
                <c:pt idx="47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44.4</c:v>
                </c:pt>
                <c:pt idx="1">
                  <c:v>43.8</c:v>
                </c:pt>
                <c:pt idx="2">
                  <c:v>46.4</c:v>
                </c:pt>
                <c:pt idx="3">
                  <c:v>45</c:v>
                </c:pt>
                <c:pt idx="4">
                  <c:v>44.8</c:v>
                </c:pt>
                <c:pt idx="5">
                  <c:v>46.4</c:v>
                </c:pt>
                <c:pt idx="6">
                  <c:v>43.8</c:v>
                </c:pt>
                <c:pt idx="7">
                  <c:v>47.2</c:v>
                </c:pt>
                <c:pt idx="8">
                  <c:v>47</c:v>
                </c:pt>
                <c:pt idx="9">
                  <c:v>45.6</c:v>
                </c:pt>
                <c:pt idx="10">
                  <c:v>46.2</c:v>
                </c:pt>
                <c:pt idx="11">
                  <c:v>49</c:v>
                </c:pt>
                <c:pt idx="12">
                  <c:v>53.8</c:v>
                </c:pt>
                <c:pt idx="13">
                  <c:v>51</c:v>
                </c:pt>
                <c:pt idx="14">
                  <c:v>51.8</c:v>
                </c:pt>
                <c:pt idx="15">
                  <c:v>52.4</c:v>
                </c:pt>
                <c:pt idx="16">
                  <c:v>57</c:v>
                </c:pt>
                <c:pt idx="17">
                  <c:v>56.8</c:v>
                </c:pt>
                <c:pt idx="18">
                  <c:v>54.8</c:v>
                </c:pt>
                <c:pt idx="19">
                  <c:v>52.4</c:v>
                </c:pt>
                <c:pt idx="20">
                  <c:v>56.6</c:v>
                </c:pt>
                <c:pt idx="21">
                  <c:v>52.6</c:v>
                </c:pt>
                <c:pt idx="22">
                  <c:v>48</c:v>
                </c:pt>
                <c:pt idx="23">
                  <c:v>50.4</c:v>
                </c:pt>
                <c:pt idx="24">
                  <c:v>54.2</c:v>
                </c:pt>
                <c:pt idx="25">
                  <c:v>53.8</c:v>
                </c:pt>
                <c:pt idx="26">
                  <c:v>52.6</c:v>
                </c:pt>
                <c:pt idx="27">
                  <c:v>53.4</c:v>
                </c:pt>
                <c:pt idx="28">
                  <c:v>47.4</c:v>
                </c:pt>
                <c:pt idx="29">
                  <c:v>51.6</c:v>
                </c:pt>
                <c:pt idx="30">
                  <c:v>53</c:v>
                </c:pt>
                <c:pt idx="31">
                  <c:v>51.4</c:v>
                </c:pt>
                <c:pt idx="32">
                  <c:v>52</c:v>
                </c:pt>
                <c:pt idx="33">
                  <c:v>53.2</c:v>
                </c:pt>
                <c:pt idx="34">
                  <c:v>58.6</c:v>
                </c:pt>
                <c:pt idx="35">
                  <c:v>53.8</c:v>
                </c:pt>
                <c:pt idx="36">
                  <c:v>54</c:v>
                </c:pt>
                <c:pt idx="37">
                  <c:v>59.4</c:v>
                </c:pt>
                <c:pt idx="38">
                  <c:v>51.6</c:v>
                </c:pt>
                <c:pt idx="39">
                  <c:v>50.4</c:v>
                </c:pt>
                <c:pt idx="40">
                  <c:v>51.2</c:v>
                </c:pt>
                <c:pt idx="41">
                  <c:v>47</c:v>
                </c:pt>
                <c:pt idx="42">
                  <c:v>48.2</c:v>
                </c:pt>
                <c:pt idx="43">
                  <c:v>49</c:v>
                </c:pt>
                <c:pt idx="44">
                  <c:v>49.4</c:v>
                </c:pt>
                <c:pt idx="45">
                  <c:v>48.2</c:v>
                </c:pt>
                <c:pt idx="46">
                  <c:v>45.4</c:v>
                </c:pt>
                <c:pt idx="47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46.2</c:v>
                </c:pt>
                <c:pt idx="1">
                  <c:v>45.2</c:v>
                </c:pt>
                <c:pt idx="2">
                  <c:v>46.4</c:v>
                </c:pt>
                <c:pt idx="3">
                  <c:v>46.2</c:v>
                </c:pt>
                <c:pt idx="4">
                  <c:v>43.2</c:v>
                </c:pt>
                <c:pt idx="5">
                  <c:v>44</c:v>
                </c:pt>
                <c:pt idx="6">
                  <c:v>44.6</c:v>
                </c:pt>
                <c:pt idx="7">
                  <c:v>43.6</c:v>
                </c:pt>
                <c:pt idx="8">
                  <c:v>45</c:v>
                </c:pt>
                <c:pt idx="9">
                  <c:v>43.6</c:v>
                </c:pt>
                <c:pt idx="10">
                  <c:v>43.2</c:v>
                </c:pt>
                <c:pt idx="11">
                  <c:v>48</c:v>
                </c:pt>
                <c:pt idx="12">
                  <c:v>51.2</c:v>
                </c:pt>
                <c:pt idx="13">
                  <c:v>55.2</c:v>
                </c:pt>
                <c:pt idx="14">
                  <c:v>56.6</c:v>
                </c:pt>
                <c:pt idx="15">
                  <c:v>59</c:v>
                </c:pt>
                <c:pt idx="16">
                  <c:v>65.2</c:v>
                </c:pt>
                <c:pt idx="17">
                  <c:v>62.2</c:v>
                </c:pt>
                <c:pt idx="18">
                  <c:v>64.599999999999994</c:v>
                </c:pt>
                <c:pt idx="19">
                  <c:v>64.8</c:v>
                </c:pt>
                <c:pt idx="20">
                  <c:v>72</c:v>
                </c:pt>
                <c:pt idx="21">
                  <c:v>70.2</c:v>
                </c:pt>
                <c:pt idx="22">
                  <c:v>69.599999999999994</c:v>
                </c:pt>
                <c:pt idx="23">
                  <c:v>64.2</c:v>
                </c:pt>
                <c:pt idx="24">
                  <c:v>63.8</c:v>
                </c:pt>
                <c:pt idx="25">
                  <c:v>67.8</c:v>
                </c:pt>
                <c:pt idx="26">
                  <c:v>69.2</c:v>
                </c:pt>
                <c:pt idx="27">
                  <c:v>71.2</c:v>
                </c:pt>
                <c:pt idx="28">
                  <c:v>62.4</c:v>
                </c:pt>
                <c:pt idx="29">
                  <c:v>61.8</c:v>
                </c:pt>
                <c:pt idx="30">
                  <c:v>64.2</c:v>
                </c:pt>
                <c:pt idx="31">
                  <c:v>62.6</c:v>
                </c:pt>
                <c:pt idx="32">
                  <c:v>64.599999999999994</c:v>
                </c:pt>
                <c:pt idx="33">
                  <c:v>60.8</c:v>
                </c:pt>
                <c:pt idx="34">
                  <c:v>61.8</c:v>
                </c:pt>
                <c:pt idx="35">
                  <c:v>65</c:v>
                </c:pt>
                <c:pt idx="36">
                  <c:v>64.2</c:v>
                </c:pt>
                <c:pt idx="37">
                  <c:v>65</c:v>
                </c:pt>
                <c:pt idx="38">
                  <c:v>75.599999999999994</c:v>
                </c:pt>
                <c:pt idx="39">
                  <c:v>59.2</c:v>
                </c:pt>
                <c:pt idx="40">
                  <c:v>56.2</c:v>
                </c:pt>
                <c:pt idx="41">
                  <c:v>58.4</c:v>
                </c:pt>
                <c:pt idx="42">
                  <c:v>57.6</c:v>
                </c:pt>
                <c:pt idx="43">
                  <c:v>58.4</c:v>
                </c:pt>
                <c:pt idx="44">
                  <c:v>57</c:v>
                </c:pt>
                <c:pt idx="45">
                  <c:v>55.8</c:v>
                </c:pt>
                <c:pt idx="46">
                  <c:v>55.8</c:v>
                </c:pt>
                <c:pt idx="47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56</c:v>
                </c:pt>
                <c:pt idx="1">
                  <c:v>58</c:v>
                </c:pt>
                <c:pt idx="2">
                  <c:v>57.2</c:v>
                </c:pt>
                <c:pt idx="3">
                  <c:v>54.6</c:v>
                </c:pt>
                <c:pt idx="4">
                  <c:v>53</c:v>
                </c:pt>
                <c:pt idx="5">
                  <c:v>57.8</c:v>
                </c:pt>
                <c:pt idx="6">
                  <c:v>55.8</c:v>
                </c:pt>
                <c:pt idx="7">
                  <c:v>56.6</c:v>
                </c:pt>
                <c:pt idx="8">
                  <c:v>55.2</c:v>
                </c:pt>
                <c:pt idx="9">
                  <c:v>57.6</c:v>
                </c:pt>
                <c:pt idx="10">
                  <c:v>56.8</c:v>
                </c:pt>
                <c:pt idx="11">
                  <c:v>60.8</c:v>
                </c:pt>
                <c:pt idx="12">
                  <c:v>67.2</c:v>
                </c:pt>
                <c:pt idx="13">
                  <c:v>64.8</c:v>
                </c:pt>
                <c:pt idx="14">
                  <c:v>72</c:v>
                </c:pt>
                <c:pt idx="15">
                  <c:v>72.2</c:v>
                </c:pt>
                <c:pt idx="16">
                  <c:v>80.400000000000006</c:v>
                </c:pt>
                <c:pt idx="17">
                  <c:v>75.8</c:v>
                </c:pt>
                <c:pt idx="18">
                  <c:v>76.2</c:v>
                </c:pt>
                <c:pt idx="19">
                  <c:v>71.400000000000006</c:v>
                </c:pt>
                <c:pt idx="20">
                  <c:v>71.599999999999994</c:v>
                </c:pt>
                <c:pt idx="21">
                  <c:v>70.400000000000006</c:v>
                </c:pt>
                <c:pt idx="22">
                  <c:v>72.2</c:v>
                </c:pt>
                <c:pt idx="23">
                  <c:v>68.2</c:v>
                </c:pt>
                <c:pt idx="24">
                  <c:v>69.599999999999994</c:v>
                </c:pt>
                <c:pt idx="25">
                  <c:v>68.8</c:v>
                </c:pt>
                <c:pt idx="26">
                  <c:v>72.599999999999994</c:v>
                </c:pt>
                <c:pt idx="27">
                  <c:v>62</c:v>
                </c:pt>
                <c:pt idx="28">
                  <c:v>65.8</c:v>
                </c:pt>
                <c:pt idx="29">
                  <c:v>66.2</c:v>
                </c:pt>
                <c:pt idx="30">
                  <c:v>68.2</c:v>
                </c:pt>
                <c:pt idx="31">
                  <c:v>72.400000000000006</c:v>
                </c:pt>
                <c:pt idx="32">
                  <c:v>69.2</c:v>
                </c:pt>
                <c:pt idx="33">
                  <c:v>68.8</c:v>
                </c:pt>
                <c:pt idx="34">
                  <c:v>70.8</c:v>
                </c:pt>
                <c:pt idx="35">
                  <c:v>69.8</c:v>
                </c:pt>
                <c:pt idx="36">
                  <c:v>64.400000000000006</c:v>
                </c:pt>
                <c:pt idx="37">
                  <c:v>75</c:v>
                </c:pt>
                <c:pt idx="38">
                  <c:v>65.2</c:v>
                </c:pt>
                <c:pt idx="39">
                  <c:v>63.4</c:v>
                </c:pt>
                <c:pt idx="40">
                  <c:v>64</c:v>
                </c:pt>
                <c:pt idx="41">
                  <c:v>66.8</c:v>
                </c:pt>
                <c:pt idx="42">
                  <c:v>59.2</c:v>
                </c:pt>
                <c:pt idx="43">
                  <c:v>61.2</c:v>
                </c:pt>
                <c:pt idx="44">
                  <c:v>61.2</c:v>
                </c:pt>
                <c:pt idx="45">
                  <c:v>57.6</c:v>
                </c:pt>
                <c:pt idx="46">
                  <c:v>55.4</c:v>
                </c:pt>
                <c:pt idx="47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56</c:v>
                </c:pt>
                <c:pt idx="1">
                  <c:v>56.6</c:v>
                </c:pt>
                <c:pt idx="2">
                  <c:v>57.2</c:v>
                </c:pt>
                <c:pt idx="3">
                  <c:v>55</c:v>
                </c:pt>
                <c:pt idx="4">
                  <c:v>55.2</c:v>
                </c:pt>
                <c:pt idx="5">
                  <c:v>55.6</c:v>
                </c:pt>
                <c:pt idx="6">
                  <c:v>57.4</c:v>
                </c:pt>
                <c:pt idx="7">
                  <c:v>53.8</c:v>
                </c:pt>
                <c:pt idx="8">
                  <c:v>56.6</c:v>
                </c:pt>
                <c:pt idx="9">
                  <c:v>55.2</c:v>
                </c:pt>
                <c:pt idx="10">
                  <c:v>57.6</c:v>
                </c:pt>
                <c:pt idx="11">
                  <c:v>57.6</c:v>
                </c:pt>
                <c:pt idx="12">
                  <c:v>68.8</c:v>
                </c:pt>
                <c:pt idx="13">
                  <c:v>66</c:v>
                </c:pt>
                <c:pt idx="14">
                  <c:v>67.8</c:v>
                </c:pt>
                <c:pt idx="15">
                  <c:v>65.599999999999994</c:v>
                </c:pt>
                <c:pt idx="16">
                  <c:v>67.2</c:v>
                </c:pt>
                <c:pt idx="17">
                  <c:v>70.2</c:v>
                </c:pt>
                <c:pt idx="18">
                  <c:v>68.8</c:v>
                </c:pt>
                <c:pt idx="19">
                  <c:v>72.2</c:v>
                </c:pt>
                <c:pt idx="20">
                  <c:v>72</c:v>
                </c:pt>
                <c:pt idx="21">
                  <c:v>76.8</c:v>
                </c:pt>
                <c:pt idx="22">
                  <c:v>73</c:v>
                </c:pt>
                <c:pt idx="23">
                  <c:v>74.599999999999994</c:v>
                </c:pt>
                <c:pt idx="24">
                  <c:v>71.8</c:v>
                </c:pt>
                <c:pt idx="25">
                  <c:v>69.599999999999994</c:v>
                </c:pt>
                <c:pt idx="26">
                  <c:v>73.400000000000006</c:v>
                </c:pt>
                <c:pt idx="27">
                  <c:v>72.8</c:v>
                </c:pt>
                <c:pt idx="28">
                  <c:v>65.400000000000006</c:v>
                </c:pt>
                <c:pt idx="29">
                  <c:v>66.400000000000006</c:v>
                </c:pt>
                <c:pt idx="30">
                  <c:v>70</c:v>
                </c:pt>
                <c:pt idx="31">
                  <c:v>65.400000000000006</c:v>
                </c:pt>
                <c:pt idx="32">
                  <c:v>64.400000000000006</c:v>
                </c:pt>
                <c:pt idx="33">
                  <c:v>59.6</c:v>
                </c:pt>
                <c:pt idx="34">
                  <c:v>63.4</c:v>
                </c:pt>
                <c:pt idx="35">
                  <c:v>62</c:v>
                </c:pt>
                <c:pt idx="36">
                  <c:v>63.4</c:v>
                </c:pt>
                <c:pt idx="37">
                  <c:v>64</c:v>
                </c:pt>
                <c:pt idx="38">
                  <c:v>59.2</c:v>
                </c:pt>
                <c:pt idx="39">
                  <c:v>57.6</c:v>
                </c:pt>
                <c:pt idx="40">
                  <c:v>61.8</c:v>
                </c:pt>
                <c:pt idx="41">
                  <c:v>64.2</c:v>
                </c:pt>
                <c:pt idx="42">
                  <c:v>62.8</c:v>
                </c:pt>
                <c:pt idx="43">
                  <c:v>62</c:v>
                </c:pt>
                <c:pt idx="44">
                  <c:v>61.8</c:v>
                </c:pt>
                <c:pt idx="45">
                  <c:v>61</c:v>
                </c:pt>
                <c:pt idx="46">
                  <c:v>57</c:v>
                </c:pt>
                <c:pt idx="47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58.6</c:v>
                </c:pt>
                <c:pt idx="1">
                  <c:v>55.6</c:v>
                </c:pt>
                <c:pt idx="2">
                  <c:v>52.8</c:v>
                </c:pt>
                <c:pt idx="3">
                  <c:v>53.8</c:v>
                </c:pt>
                <c:pt idx="4">
                  <c:v>52.6</c:v>
                </c:pt>
                <c:pt idx="5">
                  <c:v>53.6</c:v>
                </c:pt>
                <c:pt idx="6">
                  <c:v>55.2</c:v>
                </c:pt>
                <c:pt idx="7">
                  <c:v>54.2</c:v>
                </c:pt>
                <c:pt idx="8">
                  <c:v>54.4</c:v>
                </c:pt>
                <c:pt idx="9">
                  <c:v>53.4</c:v>
                </c:pt>
                <c:pt idx="10">
                  <c:v>57.4</c:v>
                </c:pt>
                <c:pt idx="11">
                  <c:v>59</c:v>
                </c:pt>
                <c:pt idx="12">
                  <c:v>55</c:v>
                </c:pt>
                <c:pt idx="13">
                  <c:v>57</c:v>
                </c:pt>
                <c:pt idx="14">
                  <c:v>60.4</c:v>
                </c:pt>
                <c:pt idx="15">
                  <c:v>67.8</c:v>
                </c:pt>
                <c:pt idx="16">
                  <c:v>64.599999999999994</c:v>
                </c:pt>
                <c:pt idx="17">
                  <c:v>65.400000000000006</c:v>
                </c:pt>
                <c:pt idx="18">
                  <c:v>63.8</c:v>
                </c:pt>
                <c:pt idx="19">
                  <c:v>61</c:v>
                </c:pt>
                <c:pt idx="20">
                  <c:v>60</c:v>
                </c:pt>
                <c:pt idx="21">
                  <c:v>66.599999999999994</c:v>
                </c:pt>
                <c:pt idx="22">
                  <c:v>58.6</c:v>
                </c:pt>
                <c:pt idx="23">
                  <c:v>60</c:v>
                </c:pt>
                <c:pt idx="24">
                  <c:v>56.2</c:v>
                </c:pt>
                <c:pt idx="25">
                  <c:v>57.2</c:v>
                </c:pt>
                <c:pt idx="26">
                  <c:v>63.6</c:v>
                </c:pt>
                <c:pt idx="27">
                  <c:v>55.2</c:v>
                </c:pt>
                <c:pt idx="28">
                  <c:v>58.4</c:v>
                </c:pt>
                <c:pt idx="29">
                  <c:v>57.8</c:v>
                </c:pt>
                <c:pt idx="30">
                  <c:v>59</c:v>
                </c:pt>
                <c:pt idx="31">
                  <c:v>55.2</c:v>
                </c:pt>
                <c:pt idx="32">
                  <c:v>55.2</c:v>
                </c:pt>
                <c:pt idx="33">
                  <c:v>58.2</c:v>
                </c:pt>
                <c:pt idx="34">
                  <c:v>58.8</c:v>
                </c:pt>
                <c:pt idx="35">
                  <c:v>56.8</c:v>
                </c:pt>
                <c:pt idx="36">
                  <c:v>62.8</c:v>
                </c:pt>
                <c:pt idx="37">
                  <c:v>62.4</c:v>
                </c:pt>
                <c:pt idx="38">
                  <c:v>59.6</c:v>
                </c:pt>
                <c:pt idx="39">
                  <c:v>60</c:v>
                </c:pt>
                <c:pt idx="40">
                  <c:v>62</c:v>
                </c:pt>
                <c:pt idx="41">
                  <c:v>55.2</c:v>
                </c:pt>
                <c:pt idx="42">
                  <c:v>56.6</c:v>
                </c:pt>
                <c:pt idx="43">
                  <c:v>59.8</c:v>
                </c:pt>
                <c:pt idx="44">
                  <c:v>56.8</c:v>
                </c:pt>
                <c:pt idx="45">
                  <c:v>56.6</c:v>
                </c:pt>
                <c:pt idx="46">
                  <c:v>55.2</c:v>
                </c:pt>
                <c:pt idx="47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56.4</c:v>
                </c:pt>
                <c:pt idx="1">
                  <c:v>55.4</c:v>
                </c:pt>
                <c:pt idx="2">
                  <c:v>56.4</c:v>
                </c:pt>
                <c:pt idx="3">
                  <c:v>55.6</c:v>
                </c:pt>
                <c:pt idx="4">
                  <c:v>56</c:v>
                </c:pt>
                <c:pt idx="5">
                  <c:v>56</c:v>
                </c:pt>
                <c:pt idx="6">
                  <c:v>57.2</c:v>
                </c:pt>
                <c:pt idx="7">
                  <c:v>57</c:v>
                </c:pt>
                <c:pt idx="8">
                  <c:v>55.8</c:v>
                </c:pt>
                <c:pt idx="9">
                  <c:v>58.8</c:v>
                </c:pt>
                <c:pt idx="10">
                  <c:v>58</c:v>
                </c:pt>
                <c:pt idx="11">
                  <c:v>62</c:v>
                </c:pt>
                <c:pt idx="12">
                  <c:v>58.4</c:v>
                </c:pt>
                <c:pt idx="13">
                  <c:v>62.6</c:v>
                </c:pt>
                <c:pt idx="14">
                  <c:v>62.8</c:v>
                </c:pt>
                <c:pt idx="15">
                  <c:v>69.400000000000006</c:v>
                </c:pt>
                <c:pt idx="16">
                  <c:v>74.8</c:v>
                </c:pt>
                <c:pt idx="17">
                  <c:v>66.8</c:v>
                </c:pt>
                <c:pt idx="18">
                  <c:v>66</c:v>
                </c:pt>
                <c:pt idx="19">
                  <c:v>62.4</c:v>
                </c:pt>
                <c:pt idx="20">
                  <c:v>60.8</c:v>
                </c:pt>
                <c:pt idx="21">
                  <c:v>62.2</c:v>
                </c:pt>
                <c:pt idx="22">
                  <c:v>68.2</c:v>
                </c:pt>
                <c:pt idx="23">
                  <c:v>69.2</c:v>
                </c:pt>
                <c:pt idx="24">
                  <c:v>71.599999999999994</c:v>
                </c:pt>
                <c:pt idx="25">
                  <c:v>69.599999999999994</c:v>
                </c:pt>
                <c:pt idx="26">
                  <c:v>60.8</c:v>
                </c:pt>
                <c:pt idx="27">
                  <c:v>56.6</c:v>
                </c:pt>
                <c:pt idx="28">
                  <c:v>61.2</c:v>
                </c:pt>
                <c:pt idx="29">
                  <c:v>62.6</c:v>
                </c:pt>
                <c:pt idx="30">
                  <c:v>63.8</c:v>
                </c:pt>
                <c:pt idx="31">
                  <c:v>61.4</c:v>
                </c:pt>
                <c:pt idx="32">
                  <c:v>64</c:v>
                </c:pt>
                <c:pt idx="33">
                  <c:v>61.4</c:v>
                </c:pt>
                <c:pt idx="34">
                  <c:v>65.599999999999994</c:v>
                </c:pt>
                <c:pt idx="35">
                  <c:v>71.8</c:v>
                </c:pt>
                <c:pt idx="36">
                  <c:v>74.8</c:v>
                </c:pt>
                <c:pt idx="37">
                  <c:v>75</c:v>
                </c:pt>
                <c:pt idx="38">
                  <c:v>64.400000000000006</c:v>
                </c:pt>
                <c:pt idx="39">
                  <c:v>60.2</c:v>
                </c:pt>
                <c:pt idx="40">
                  <c:v>61</c:v>
                </c:pt>
                <c:pt idx="41">
                  <c:v>63.8</c:v>
                </c:pt>
                <c:pt idx="42">
                  <c:v>65.400000000000006</c:v>
                </c:pt>
                <c:pt idx="43">
                  <c:v>62.2</c:v>
                </c:pt>
                <c:pt idx="44">
                  <c:v>62.6</c:v>
                </c:pt>
                <c:pt idx="45">
                  <c:v>61.4</c:v>
                </c:pt>
                <c:pt idx="46">
                  <c:v>62</c:v>
                </c:pt>
                <c:pt idx="47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January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58.6</c:v>
                </c:pt>
                <c:pt idx="1">
                  <c:v>57.8</c:v>
                </c:pt>
                <c:pt idx="2">
                  <c:v>59.4</c:v>
                </c:pt>
                <c:pt idx="3">
                  <c:v>59.2</c:v>
                </c:pt>
                <c:pt idx="4">
                  <c:v>59.8</c:v>
                </c:pt>
                <c:pt idx="5">
                  <c:v>62.8</c:v>
                </c:pt>
                <c:pt idx="6">
                  <c:v>59</c:v>
                </c:pt>
                <c:pt idx="7">
                  <c:v>58</c:v>
                </c:pt>
                <c:pt idx="8">
                  <c:v>60.2</c:v>
                </c:pt>
                <c:pt idx="9">
                  <c:v>63.6</c:v>
                </c:pt>
                <c:pt idx="10">
                  <c:v>64.8</c:v>
                </c:pt>
                <c:pt idx="11">
                  <c:v>64</c:v>
                </c:pt>
                <c:pt idx="12">
                  <c:v>68.8</c:v>
                </c:pt>
                <c:pt idx="13">
                  <c:v>66</c:v>
                </c:pt>
                <c:pt idx="14">
                  <c:v>74</c:v>
                </c:pt>
                <c:pt idx="15">
                  <c:v>68.2</c:v>
                </c:pt>
                <c:pt idx="16">
                  <c:v>70.8</c:v>
                </c:pt>
                <c:pt idx="17">
                  <c:v>69.8</c:v>
                </c:pt>
                <c:pt idx="18">
                  <c:v>73.599999999999994</c:v>
                </c:pt>
                <c:pt idx="19">
                  <c:v>62.4</c:v>
                </c:pt>
                <c:pt idx="20">
                  <c:v>62.2</c:v>
                </c:pt>
                <c:pt idx="21">
                  <c:v>57.6</c:v>
                </c:pt>
                <c:pt idx="22">
                  <c:v>59.2</c:v>
                </c:pt>
                <c:pt idx="23">
                  <c:v>65.599999999999994</c:v>
                </c:pt>
                <c:pt idx="24">
                  <c:v>60.2</c:v>
                </c:pt>
                <c:pt idx="25">
                  <c:v>62.4</c:v>
                </c:pt>
                <c:pt idx="26">
                  <c:v>65.400000000000006</c:v>
                </c:pt>
                <c:pt idx="27">
                  <c:v>60.8</c:v>
                </c:pt>
                <c:pt idx="28">
                  <c:v>61.8</c:v>
                </c:pt>
                <c:pt idx="29">
                  <c:v>62.8</c:v>
                </c:pt>
                <c:pt idx="30">
                  <c:v>67.8</c:v>
                </c:pt>
                <c:pt idx="31">
                  <c:v>66.599999999999994</c:v>
                </c:pt>
                <c:pt idx="32">
                  <c:v>60.2</c:v>
                </c:pt>
                <c:pt idx="33">
                  <c:v>65.400000000000006</c:v>
                </c:pt>
                <c:pt idx="34">
                  <c:v>63.8</c:v>
                </c:pt>
                <c:pt idx="35">
                  <c:v>64.8</c:v>
                </c:pt>
                <c:pt idx="36">
                  <c:v>67.400000000000006</c:v>
                </c:pt>
                <c:pt idx="37">
                  <c:v>66.400000000000006</c:v>
                </c:pt>
                <c:pt idx="38">
                  <c:v>69.599999999999994</c:v>
                </c:pt>
                <c:pt idx="39">
                  <c:v>68.400000000000006</c:v>
                </c:pt>
                <c:pt idx="40">
                  <c:v>61.2</c:v>
                </c:pt>
                <c:pt idx="41">
                  <c:v>63.6</c:v>
                </c:pt>
                <c:pt idx="42">
                  <c:v>65.599999999999994</c:v>
                </c:pt>
                <c:pt idx="43">
                  <c:v>66.400000000000006</c:v>
                </c:pt>
                <c:pt idx="44">
                  <c:v>65.8</c:v>
                </c:pt>
                <c:pt idx="45">
                  <c:v>66.400000000000006</c:v>
                </c:pt>
                <c:pt idx="46">
                  <c:v>65.599999999999994</c:v>
                </c:pt>
                <c:pt idx="47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65.400000000000006</c:v>
                </c:pt>
                <c:pt idx="1">
                  <c:v>64.400000000000006</c:v>
                </c:pt>
                <c:pt idx="2">
                  <c:v>61.2</c:v>
                </c:pt>
                <c:pt idx="3">
                  <c:v>63.4</c:v>
                </c:pt>
                <c:pt idx="4">
                  <c:v>64</c:v>
                </c:pt>
                <c:pt idx="5">
                  <c:v>62.8</c:v>
                </c:pt>
                <c:pt idx="6">
                  <c:v>66.400000000000006</c:v>
                </c:pt>
                <c:pt idx="7">
                  <c:v>62.4</c:v>
                </c:pt>
                <c:pt idx="8">
                  <c:v>63</c:v>
                </c:pt>
                <c:pt idx="9">
                  <c:v>63.8</c:v>
                </c:pt>
                <c:pt idx="10">
                  <c:v>68</c:v>
                </c:pt>
                <c:pt idx="11">
                  <c:v>68.2</c:v>
                </c:pt>
                <c:pt idx="12">
                  <c:v>71.2</c:v>
                </c:pt>
                <c:pt idx="13">
                  <c:v>77.2</c:v>
                </c:pt>
                <c:pt idx="14">
                  <c:v>81.599999999999994</c:v>
                </c:pt>
                <c:pt idx="15">
                  <c:v>80.8</c:v>
                </c:pt>
                <c:pt idx="16">
                  <c:v>89.2</c:v>
                </c:pt>
                <c:pt idx="17">
                  <c:v>79.599999999999994</c:v>
                </c:pt>
                <c:pt idx="18">
                  <c:v>74.8</c:v>
                </c:pt>
                <c:pt idx="19">
                  <c:v>75.2</c:v>
                </c:pt>
                <c:pt idx="20">
                  <c:v>79.2</c:v>
                </c:pt>
                <c:pt idx="21">
                  <c:v>78.400000000000006</c:v>
                </c:pt>
                <c:pt idx="22">
                  <c:v>78.8</c:v>
                </c:pt>
                <c:pt idx="23">
                  <c:v>76.599999999999994</c:v>
                </c:pt>
                <c:pt idx="24">
                  <c:v>73</c:v>
                </c:pt>
                <c:pt idx="25">
                  <c:v>72.599999999999994</c:v>
                </c:pt>
                <c:pt idx="26">
                  <c:v>77.400000000000006</c:v>
                </c:pt>
                <c:pt idx="27">
                  <c:v>73.599999999999994</c:v>
                </c:pt>
                <c:pt idx="28">
                  <c:v>66.599999999999994</c:v>
                </c:pt>
                <c:pt idx="29">
                  <c:v>65.8</c:v>
                </c:pt>
                <c:pt idx="30">
                  <c:v>70</c:v>
                </c:pt>
                <c:pt idx="31">
                  <c:v>64.2</c:v>
                </c:pt>
                <c:pt idx="32">
                  <c:v>68.400000000000006</c:v>
                </c:pt>
                <c:pt idx="33">
                  <c:v>66.400000000000006</c:v>
                </c:pt>
                <c:pt idx="34">
                  <c:v>71.599999999999994</c:v>
                </c:pt>
                <c:pt idx="35">
                  <c:v>69.2</c:v>
                </c:pt>
                <c:pt idx="36">
                  <c:v>73.400000000000006</c:v>
                </c:pt>
                <c:pt idx="37">
                  <c:v>75.8</c:v>
                </c:pt>
                <c:pt idx="38">
                  <c:v>69.8</c:v>
                </c:pt>
                <c:pt idx="39">
                  <c:v>65.400000000000006</c:v>
                </c:pt>
                <c:pt idx="40">
                  <c:v>67.599999999999994</c:v>
                </c:pt>
                <c:pt idx="41">
                  <c:v>65.400000000000006</c:v>
                </c:pt>
                <c:pt idx="42">
                  <c:v>66.2</c:v>
                </c:pt>
                <c:pt idx="43">
                  <c:v>66</c:v>
                </c:pt>
                <c:pt idx="44">
                  <c:v>66.400000000000006</c:v>
                </c:pt>
                <c:pt idx="45">
                  <c:v>58.6</c:v>
                </c:pt>
                <c:pt idx="46">
                  <c:v>59</c:v>
                </c:pt>
                <c:pt idx="47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61.4</c:v>
                </c:pt>
                <c:pt idx="1">
                  <c:v>60.8</c:v>
                </c:pt>
                <c:pt idx="2">
                  <c:v>63</c:v>
                </c:pt>
                <c:pt idx="3">
                  <c:v>60.8</c:v>
                </c:pt>
                <c:pt idx="4">
                  <c:v>61.4</c:v>
                </c:pt>
                <c:pt idx="5">
                  <c:v>58.6</c:v>
                </c:pt>
                <c:pt idx="6">
                  <c:v>60.8</c:v>
                </c:pt>
                <c:pt idx="7">
                  <c:v>62.2</c:v>
                </c:pt>
                <c:pt idx="8">
                  <c:v>60.6</c:v>
                </c:pt>
                <c:pt idx="9">
                  <c:v>62.8</c:v>
                </c:pt>
                <c:pt idx="10">
                  <c:v>66.8</c:v>
                </c:pt>
                <c:pt idx="11">
                  <c:v>67</c:v>
                </c:pt>
                <c:pt idx="12">
                  <c:v>69</c:v>
                </c:pt>
                <c:pt idx="13">
                  <c:v>73.400000000000006</c:v>
                </c:pt>
                <c:pt idx="14">
                  <c:v>76</c:v>
                </c:pt>
                <c:pt idx="15">
                  <c:v>76</c:v>
                </c:pt>
                <c:pt idx="16">
                  <c:v>78.599999999999994</c:v>
                </c:pt>
                <c:pt idx="17">
                  <c:v>81</c:v>
                </c:pt>
                <c:pt idx="18">
                  <c:v>85</c:v>
                </c:pt>
                <c:pt idx="19">
                  <c:v>83.8</c:v>
                </c:pt>
                <c:pt idx="20">
                  <c:v>80.8</c:v>
                </c:pt>
                <c:pt idx="21">
                  <c:v>81.2</c:v>
                </c:pt>
                <c:pt idx="22">
                  <c:v>80</c:v>
                </c:pt>
                <c:pt idx="23">
                  <c:v>82</c:v>
                </c:pt>
                <c:pt idx="24">
                  <c:v>78.599999999999994</c:v>
                </c:pt>
                <c:pt idx="25">
                  <c:v>70.599999999999994</c:v>
                </c:pt>
                <c:pt idx="26">
                  <c:v>77.2</c:v>
                </c:pt>
                <c:pt idx="27">
                  <c:v>67.599999999999994</c:v>
                </c:pt>
                <c:pt idx="28">
                  <c:v>65.8</c:v>
                </c:pt>
                <c:pt idx="29">
                  <c:v>68.8</c:v>
                </c:pt>
                <c:pt idx="30">
                  <c:v>67.8</c:v>
                </c:pt>
                <c:pt idx="31">
                  <c:v>71.400000000000006</c:v>
                </c:pt>
                <c:pt idx="32">
                  <c:v>69</c:v>
                </c:pt>
                <c:pt idx="33">
                  <c:v>70.2</c:v>
                </c:pt>
                <c:pt idx="34">
                  <c:v>68</c:v>
                </c:pt>
                <c:pt idx="35">
                  <c:v>68.400000000000006</c:v>
                </c:pt>
                <c:pt idx="36">
                  <c:v>70.599999999999994</c:v>
                </c:pt>
                <c:pt idx="37">
                  <c:v>71.8</c:v>
                </c:pt>
                <c:pt idx="38">
                  <c:v>65.8</c:v>
                </c:pt>
                <c:pt idx="39">
                  <c:v>62</c:v>
                </c:pt>
                <c:pt idx="40">
                  <c:v>60.8</c:v>
                </c:pt>
                <c:pt idx="41">
                  <c:v>63.8</c:v>
                </c:pt>
                <c:pt idx="42">
                  <c:v>58</c:v>
                </c:pt>
                <c:pt idx="43">
                  <c:v>59.8</c:v>
                </c:pt>
                <c:pt idx="44">
                  <c:v>62.4</c:v>
                </c:pt>
                <c:pt idx="45">
                  <c:v>58.4</c:v>
                </c:pt>
                <c:pt idx="46">
                  <c:v>57.6</c:v>
                </c:pt>
                <c:pt idx="47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55.4</c:v>
                </c:pt>
                <c:pt idx="1">
                  <c:v>55.4</c:v>
                </c:pt>
                <c:pt idx="2">
                  <c:v>55.6</c:v>
                </c:pt>
                <c:pt idx="3">
                  <c:v>57.8</c:v>
                </c:pt>
                <c:pt idx="4">
                  <c:v>57.2</c:v>
                </c:pt>
                <c:pt idx="5">
                  <c:v>57</c:v>
                </c:pt>
                <c:pt idx="6">
                  <c:v>59.2</c:v>
                </c:pt>
                <c:pt idx="7">
                  <c:v>60.2</c:v>
                </c:pt>
                <c:pt idx="8">
                  <c:v>60</c:v>
                </c:pt>
                <c:pt idx="9">
                  <c:v>59.4</c:v>
                </c:pt>
                <c:pt idx="10">
                  <c:v>65</c:v>
                </c:pt>
                <c:pt idx="11">
                  <c:v>66.599999999999994</c:v>
                </c:pt>
                <c:pt idx="12">
                  <c:v>70.2</c:v>
                </c:pt>
                <c:pt idx="13">
                  <c:v>66</c:v>
                </c:pt>
                <c:pt idx="14">
                  <c:v>74.400000000000006</c:v>
                </c:pt>
                <c:pt idx="15">
                  <c:v>74.400000000000006</c:v>
                </c:pt>
                <c:pt idx="16">
                  <c:v>72</c:v>
                </c:pt>
                <c:pt idx="17">
                  <c:v>74.400000000000006</c:v>
                </c:pt>
                <c:pt idx="18">
                  <c:v>78</c:v>
                </c:pt>
                <c:pt idx="19">
                  <c:v>73</c:v>
                </c:pt>
                <c:pt idx="20">
                  <c:v>75.599999999999994</c:v>
                </c:pt>
                <c:pt idx="21">
                  <c:v>73.8</c:v>
                </c:pt>
                <c:pt idx="22">
                  <c:v>78.400000000000006</c:v>
                </c:pt>
                <c:pt idx="23">
                  <c:v>72.8</c:v>
                </c:pt>
                <c:pt idx="24">
                  <c:v>75.599999999999994</c:v>
                </c:pt>
                <c:pt idx="25">
                  <c:v>79.599999999999994</c:v>
                </c:pt>
                <c:pt idx="26">
                  <c:v>72.599999999999994</c:v>
                </c:pt>
                <c:pt idx="27">
                  <c:v>79.400000000000006</c:v>
                </c:pt>
                <c:pt idx="28">
                  <c:v>73.2</c:v>
                </c:pt>
                <c:pt idx="29">
                  <c:v>72</c:v>
                </c:pt>
                <c:pt idx="30">
                  <c:v>72</c:v>
                </c:pt>
                <c:pt idx="31">
                  <c:v>70.8</c:v>
                </c:pt>
                <c:pt idx="32">
                  <c:v>70</c:v>
                </c:pt>
                <c:pt idx="33">
                  <c:v>69.400000000000006</c:v>
                </c:pt>
                <c:pt idx="34">
                  <c:v>74</c:v>
                </c:pt>
                <c:pt idx="35">
                  <c:v>73.599999999999994</c:v>
                </c:pt>
                <c:pt idx="36">
                  <c:v>69.599999999999994</c:v>
                </c:pt>
                <c:pt idx="37">
                  <c:v>79</c:v>
                </c:pt>
                <c:pt idx="38">
                  <c:v>68.8</c:v>
                </c:pt>
                <c:pt idx="39">
                  <c:v>67.599999999999994</c:v>
                </c:pt>
                <c:pt idx="40">
                  <c:v>69.599999999999994</c:v>
                </c:pt>
                <c:pt idx="41">
                  <c:v>68.2</c:v>
                </c:pt>
                <c:pt idx="42">
                  <c:v>65.400000000000006</c:v>
                </c:pt>
                <c:pt idx="43">
                  <c:v>69</c:v>
                </c:pt>
                <c:pt idx="44">
                  <c:v>69.8</c:v>
                </c:pt>
                <c:pt idx="45">
                  <c:v>69.8</c:v>
                </c:pt>
                <c:pt idx="46">
                  <c:v>67.8</c:v>
                </c:pt>
                <c:pt idx="47">
                  <c:v>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68.2</c:v>
                </c:pt>
                <c:pt idx="1">
                  <c:v>66.8</c:v>
                </c:pt>
                <c:pt idx="2">
                  <c:v>67.2</c:v>
                </c:pt>
                <c:pt idx="3">
                  <c:v>67.400000000000006</c:v>
                </c:pt>
                <c:pt idx="4">
                  <c:v>65.8</c:v>
                </c:pt>
                <c:pt idx="5">
                  <c:v>64.2</c:v>
                </c:pt>
                <c:pt idx="6">
                  <c:v>64</c:v>
                </c:pt>
                <c:pt idx="7">
                  <c:v>66.2</c:v>
                </c:pt>
                <c:pt idx="8">
                  <c:v>63.2</c:v>
                </c:pt>
                <c:pt idx="9">
                  <c:v>67.599999999999994</c:v>
                </c:pt>
                <c:pt idx="10">
                  <c:v>70</c:v>
                </c:pt>
                <c:pt idx="11">
                  <c:v>71.400000000000006</c:v>
                </c:pt>
                <c:pt idx="12">
                  <c:v>76.2</c:v>
                </c:pt>
                <c:pt idx="13">
                  <c:v>76.599999999999994</c:v>
                </c:pt>
                <c:pt idx="14">
                  <c:v>80.599999999999994</c:v>
                </c:pt>
                <c:pt idx="15">
                  <c:v>83.8</c:v>
                </c:pt>
                <c:pt idx="16">
                  <c:v>85.2</c:v>
                </c:pt>
                <c:pt idx="17">
                  <c:v>89.2</c:v>
                </c:pt>
                <c:pt idx="18">
                  <c:v>80.2</c:v>
                </c:pt>
                <c:pt idx="19">
                  <c:v>83.6</c:v>
                </c:pt>
                <c:pt idx="20">
                  <c:v>83.4</c:v>
                </c:pt>
                <c:pt idx="21">
                  <c:v>83.2</c:v>
                </c:pt>
                <c:pt idx="22">
                  <c:v>81.8</c:v>
                </c:pt>
                <c:pt idx="23">
                  <c:v>82.4</c:v>
                </c:pt>
                <c:pt idx="24">
                  <c:v>79.8</c:v>
                </c:pt>
                <c:pt idx="25">
                  <c:v>76.599999999999994</c:v>
                </c:pt>
                <c:pt idx="26">
                  <c:v>79.400000000000006</c:v>
                </c:pt>
                <c:pt idx="27">
                  <c:v>74.8</c:v>
                </c:pt>
                <c:pt idx="28">
                  <c:v>72.2</c:v>
                </c:pt>
                <c:pt idx="29">
                  <c:v>73.8</c:v>
                </c:pt>
                <c:pt idx="30">
                  <c:v>80.8</c:v>
                </c:pt>
                <c:pt idx="31">
                  <c:v>74.599999999999994</c:v>
                </c:pt>
                <c:pt idx="32">
                  <c:v>73.8</c:v>
                </c:pt>
                <c:pt idx="33">
                  <c:v>73.599999999999994</c:v>
                </c:pt>
                <c:pt idx="34">
                  <c:v>72</c:v>
                </c:pt>
                <c:pt idx="35">
                  <c:v>72.400000000000006</c:v>
                </c:pt>
                <c:pt idx="36">
                  <c:v>74.400000000000006</c:v>
                </c:pt>
                <c:pt idx="37">
                  <c:v>71.8</c:v>
                </c:pt>
                <c:pt idx="38">
                  <c:v>66.599999999999994</c:v>
                </c:pt>
                <c:pt idx="39">
                  <c:v>65.2</c:v>
                </c:pt>
                <c:pt idx="40">
                  <c:v>65.8</c:v>
                </c:pt>
                <c:pt idx="41">
                  <c:v>67.400000000000006</c:v>
                </c:pt>
                <c:pt idx="42">
                  <c:v>64.8</c:v>
                </c:pt>
                <c:pt idx="43">
                  <c:v>66</c:v>
                </c:pt>
                <c:pt idx="44">
                  <c:v>69.2</c:v>
                </c:pt>
                <c:pt idx="45">
                  <c:v>68.8</c:v>
                </c:pt>
                <c:pt idx="46">
                  <c:v>68.400000000000006</c:v>
                </c:pt>
                <c:pt idx="4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63</c:v>
                </c:pt>
                <c:pt idx="1">
                  <c:v>62.8</c:v>
                </c:pt>
                <c:pt idx="2">
                  <c:v>63.6</c:v>
                </c:pt>
                <c:pt idx="3">
                  <c:v>67</c:v>
                </c:pt>
                <c:pt idx="4">
                  <c:v>67.400000000000006</c:v>
                </c:pt>
                <c:pt idx="5">
                  <c:v>64.599999999999994</c:v>
                </c:pt>
                <c:pt idx="6">
                  <c:v>63.4</c:v>
                </c:pt>
                <c:pt idx="7">
                  <c:v>64.599999999999994</c:v>
                </c:pt>
                <c:pt idx="8">
                  <c:v>65.2</c:v>
                </c:pt>
                <c:pt idx="9">
                  <c:v>64</c:v>
                </c:pt>
                <c:pt idx="10">
                  <c:v>64.400000000000006</c:v>
                </c:pt>
                <c:pt idx="11">
                  <c:v>64.599999999999994</c:v>
                </c:pt>
                <c:pt idx="12">
                  <c:v>78.8</c:v>
                </c:pt>
                <c:pt idx="13">
                  <c:v>76.8</c:v>
                </c:pt>
                <c:pt idx="14">
                  <c:v>71.8</c:v>
                </c:pt>
                <c:pt idx="15">
                  <c:v>73.599999999999994</c:v>
                </c:pt>
                <c:pt idx="16">
                  <c:v>70.8</c:v>
                </c:pt>
                <c:pt idx="17">
                  <c:v>72.400000000000006</c:v>
                </c:pt>
                <c:pt idx="18">
                  <c:v>72.2</c:v>
                </c:pt>
                <c:pt idx="19">
                  <c:v>71</c:v>
                </c:pt>
                <c:pt idx="20">
                  <c:v>75.2</c:v>
                </c:pt>
                <c:pt idx="21">
                  <c:v>71</c:v>
                </c:pt>
                <c:pt idx="22">
                  <c:v>69.599999999999994</c:v>
                </c:pt>
                <c:pt idx="23">
                  <c:v>72.400000000000006</c:v>
                </c:pt>
                <c:pt idx="24">
                  <c:v>72.400000000000006</c:v>
                </c:pt>
                <c:pt idx="25">
                  <c:v>65.400000000000006</c:v>
                </c:pt>
                <c:pt idx="26">
                  <c:v>69.599999999999994</c:v>
                </c:pt>
                <c:pt idx="27">
                  <c:v>59.6</c:v>
                </c:pt>
                <c:pt idx="28">
                  <c:v>61.8</c:v>
                </c:pt>
                <c:pt idx="29">
                  <c:v>69</c:v>
                </c:pt>
                <c:pt idx="30">
                  <c:v>68</c:v>
                </c:pt>
                <c:pt idx="31">
                  <c:v>71.400000000000006</c:v>
                </c:pt>
                <c:pt idx="32">
                  <c:v>68</c:v>
                </c:pt>
                <c:pt idx="33">
                  <c:v>66</c:v>
                </c:pt>
                <c:pt idx="34">
                  <c:v>67.8</c:v>
                </c:pt>
                <c:pt idx="35">
                  <c:v>73.400000000000006</c:v>
                </c:pt>
                <c:pt idx="36">
                  <c:v>82.6</c:v>
                </c:pt>
                <c:pt idx="37">
                  <c:v>73.2</c:v>
                </c:pt>
                <c:pt idx="38">
                  <c:v>65.599999999999994</c:v>
                </c:pt>
                <c:pt idx="39">
                  <c:v>66.8</c:v>
                </c:pt>
                <c:pt idx="40">
                  <c:v>67</c:v>
                </c:pt>
                <c:pt idx="41">
                  <c:v>69</c:v>
                </c:pt>
                <c:pt idx="42">
                  <c:v>67.400000000000006</c:v>
                </c:pt>
                <c:pt idx="43">
                  <c:v>66.400000000000006</c:v>
                </c:pt>
                <c:pt idx="44">
                  <c:v>69.2</c:v>
                </c:pt>
                <c:pt idx="45">
                  <c:v>67.599999999999994</c:v>
                </c:pt>
                <c:pt idx="46">
                  <c:v>67.599999999999994</c:v>
                </c:pt>
                <c:pt idx="47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65.599999999999994</c:v>
                </c:pt>
                <c:pt idx="2">
                  <c:v>66</c:v>
                </c:pt>
                <c:pt idx="3">
                  <c:v>64.8</c:v>
                </c:pt>
                <c:pt idx="4">
                  <c:v>65.8</c:v>
                </c:pt>
                <c:pt idx="5">
                  <c:v>66.8</c:v>
                </c:pt>
                <c:pt idx="6">
                  <c:v>65.8</c:v>
                </c:pt>
                <c:pt idx="7">
                  <c:v>66.599999999999994</c:v>
                </c:pt>
                <c:pt idx="8">
                  <c:v>71.2</c:v>
                </c:pt>
                <c:pt idx="9">
                  <c:v>75.599999999999994</c:v>
                </c:pt>
                <c:pt idx="10">
                  <c:v>74</c:v>
                </c:pt>
                <c:pt idx="11">
                  <c:v>73.8</c:v>
                </c:pt>
                <c:pt idx="12">
                  <c:v>70</c:v>
                </c:pt>
                <c:pt idx="13">
                  <c:v>71.400000000000006</c:v>
                </c:pt>
                <c:pt idx="14">
                  <c:v>70.400000000000006</c:v>
                </c:pt>
                <c:pt idx="15">
                  <c:v>74.599999999999994</c:v>
                </c:pt>
                <c:pt idx="16">
                  <c:v>75.599999999999994</c:v>
                </c:pt>
                <c:pt idx="17">
                  <c:v>74.8</c:v>
                </c:pt>
                <c:pt idx="18">
                  <c:v>77.400000000000006</c:v>
                </c:pt>
                <c:pt idx="19">
                  <c:v>75.400000000000006</c:v>
                </c:pt>
                <c:pt idx="20">
                  <c:v>69.599999999999994</c:v>
                </c:pt>
                <c:pt idx="21">
                  <c:v>65.599999999999994</c:v>
                </c:pt>
                <c:pt idx="22">
                  <c:v>63.2</c:v>
                </c:pt>
                <c:pt idx="23">
                  <c:v>60</c:v>
                </c:pt>
                <c:pt idx="24">
                  <c:v>59.8</c:v>
                </c:pt>
                <c:pt idx="25">
                  <c:v>64.8</c:v>
                </c:pt>
                <c:pt idx="26">
                  <c:v>56.8</c:v>
                </c:pt>
                <c:pt idx="27">
                  <c:v>60.8</c:v>
                </c:pt>
                <c:pt idx="28">
                  <c:v>65</c:v>
                </c:pt>
                <c:pt idx="29">
                  <c:v>64.2</c:v>
                </c:pt>
                <c:pt idx="30">
                  <c:v>65.599999999999994</c:v>
                </c:pt>
                <c:pt idx="31">
                  <c:v>65.400000000000006</c:v>
                </c:pt>
                <c:pt idx="32">
                  <c:v>62.4</c:v>
                </c:pt>
                <c:pt idx="33">
                  <c:v>66</c:v>
                </c:pt>
                <c:pt idx="34">
                  <c:v>65.8</c:v>
                </c:pt>
                <c:pt idx="35">
                  <c:v>68</c:v>
                </c:pt>
                <c:pt idx="36">
                  <c:v>69.2</c:v>
                </c:pt>
                <c:pt idx="37">
                  <c:v>70</c:v>
                </c:pt>
                <c:pt idx="38">
                  <c:v>64.599999999999994</c:v>
                </c:pt>
                <c:pt idx="39">
                  <c:v>62.8</c:v>
                </c:pt>
                <c:pt idx="40">
                  <c:v>65.400000000000006</c:v>
                </c:pt>
                <c:pt idx="41">
                  <c:v>66.2</c:v>
                </c:pt>
                <c:pt idx="42">
                  <c:v>68.400000000000006</c:v>
                </c:pt>
                <c:pt idx="43">
                  <c:v>64.8</c:v>
                </c:pt>
                <c:pt idx="44">
                  <c:v>64.400000000000006</c:v>
                </c:pt>
                <c:pt idx="45">
                  <c:v>67.599999999999994</c:v>
                </c:pt>
                <c:pt idx="46">
                  <c:v>63.4</c:v>
                </c:pt>
                <c:pt idx="4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65.400000000000006</c:v>
                </c:pt>
                <c:pt idx="1">
                  <c:v>64</c:v>
                </c:pt>
                <c:pt idx="2">
                  <c:v>65</c:v>
                </c:pt>
                <c:pt idx="3">
                  <c:v>62</c:v>
                </c:pt>
                <c:pt idx="4">
                  <c:v>60.6</c:v>
                </c:pt>
                <c:pt idx="5">
                  <c:v>60.4</c:v>
                </c:pt>
                <c:pt idx="6">
                  <c:v>61.8</c:v>
                </c:pt>
                <c:pt idx="7">
                  <c:v>61.6</c:v>
                </c:pt>
                <c:pt idx="8">
                  <c:v>57.6</c:v>
                </c:pt>
                <c:pt idx="9">
                  <c:v>60.2</c:v>
                </c:pt>
                <c:pt idx="10">
                  <c:v>58.4</c:v>
                </c:pt>
                <c:pt idx="11">
                  <c:v>60.2</c:v>
                </c:pt>
                <c:pt idx="12">
                  <c:v>63.6</c:v>
                </c:pt>
                <c:pt idx="13">
                  <c:v>64.2</c:v>
                </c:pt>
                <c:pt idx="14">
                  <c:v>69</c:v>
                </c:pt>
                <c:pt idx="15">
                  <c:v>72.2</c:v>
                </c:pt>
                <c:pt idx="16">
                  <c:v>72.8</c:v>
                </c:pt>
                <c:pt idx="17">
                  <c:v>74</c:v>
                </c:pt>
                <c:pt idx="18">
                  <c:v>75.2</c:v>
                </c:pt>
                <c:pt idx="19">
                  <c:v>72.400000000000006</c:v>
                </c:pt>
                <c:pt idx="20">
                  <c:v>79.2</c:v>
                </c:pt>
                <c:pt idx="21">
                  <c:v>76.400000000000006</c:v>
                </c:pt>
                <c:pt idx="22">
                  <c:v>81.8</c:v>
                </c:pt>
                <c:pt idx="23">
                  <c:v>85.6</c:v>
                </c:pt>
                <c:pt idx="24">
                  <c:v>80.2</c:v>
                </c:pt>
                <c:pt idx="25">
                  <c:v>76.2</c:v>
                </c:pt>
                <c:pt idx="26">
                  <c:v>77.8</c:v>
                </c:pt>
                <c:pt idx="27">
                  <c:v>68</c:v>
                </c:pt>
                <c:pt idx="28">
                  <c:v>69.599999999999994</c:v>
                </c:pt>
                <c:pt idx="29">
                  <c:v>67.400000000000006</c:v>
                </c:pt>
                <c:pt idx="30">
                  <c:v>68.599999999999994</c:v>
                </c:pt>
                <c:pt idx="31">
                  <c:v>71.599999999999994</c:v>
                </c:pt>
                <c:pt idx="32">
                  <c:v>66.8</c:v>
                </c:pt>
                <c:pt idx="33">
                  <c:v>69.8</c:v>
                </c:pt>
                <c:pt idx="34">
                  <c:v>68.2</c:v>
                </c:pt>
                <c:pt idx="35">
                  <c:v>63.6</c:v>
                </c:pt>
                <c:pt idx="36">
                  <c:v>70.400000000000006</c:v>
                </c:pt>
                <c:pt idx="37">
                  <c:v>60.4</c:v>
                </c:pt>
                <c:pt idx="38">
                  <c:v>57.2</c:v>
                </c:pt>
                <c:pt idx="39">
                  <c:v>52.8</c:v>
                </c:pt>
                <c:pt idx="40">
                  <c:v>53.6</c:v>
                </c:pt>
                <c:pt idx="41">
                  <c:v>54.6</c:v>
                </c:pt>
                <c:pt idx="42">
                  <c:v>54.8</c:v>
                </c:pt>
                <c:pt idx="43">
                  <c:v>53.8</c:v>
                </c:pt>
                <c:pt idx="44">
                  <c:v>55</c:v>
                </c:pt>
                <c:pt idx="45">
                  <c:v>53.6</c:v>
                </c:pt>
                <c:pt idx="46">
                  <c:v>50.8</c:v>
                </c:pt>
                <c:pt idx="4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50.8</c:v>
                </c:pt>
                <c:pt idx="1">
                  <c:v>51.2</c:v>
                </c:pt>
                <c:pt idx="2">
                  <c:v>50.4</c:v>
                </c:pt>
                <c:pt idx="3">
                  <c:v>52.4</c:v>
                </c:pt>
                <c:pt idx="4">
                  <c:v>53</c:v>
                </c:pt>
                <c:pt idx="5">
                  <c:v>52.8</c:v>
                </c:pt>
                <c:pt idx="6">
                  <c:v>51.8</c:v>
                </c:pt>
                <c:pt idx="7">
                  <c:v>52.8</c:v>
                </c:pt>
                <c:pt idx="8">
                  <c:v>54.8</c:v>
                </c:pt>
                <c:pt idx="9">
                  <c:v>50.8</c:v>
                </c:pt>
                <c:pt idx="10">
                  <c:v>49.6</c:v>
                </c:pt>
                <c:pt idx="11">
                  <c:v>51.6</c:v>
                </c:pt>
                <c:pt idx="12">
                  <c:v>57.6</c:v>
                </c:pt>
                <c:pt idx="13">
                  <c:v>56.2</c:v>
                </c:pt>
                <c:pt idx="14">
                  <c:v>67.2</c:v>
                </c:pt>
                <c:pt idx="15">
                  <c:v>66.2</c:v>
                </c:pt>
                <c:pt idx="16">
                  <c:v>68.8</c:v>
                </c:pt>
                <c:pt idx="17">
                  <c:v>66.400000000000006</c:v>
                </c:pt>
                <c:pt idx="18">
                  <c:v>75.400000000000006</c:v>
                </c:pt>
                <c:pt idx="19">
                  <c:v>67.8</c:v>
                </c:pt>
                <c:pt idx="20">
                  <c:v>64.8</c:v>
                </c:pt>
                <c:pt idx="21">
                  <c:v>64.8</c:v>
                </c:pt>
                <c:pt idx="22">
                  <c:v>67.599999999999994</c:v>
                </c:pt>
                <c:pt idx="23">
                  <c:v>62</c:v>
                </c:pt>
                <c:pt idx="24">
                  <c:v>64.599999999999994</c:v>
                </c:pt>
                <c:pt idx="25">
                  <c:v>67.599999999999994</c:v>
                </c:pt>
                <c:pt idx="26">
                  <c:v>58.4</c:v>
                </c:pt>
                <c:pt idx="27">
                  <c:v>55.2</c:v>
                </c:pt>
                <c:pt idx="28">
                  <c:v>57.4</c:v>
                </c:pt>
                <c:pt idx="29">
                  <c:v>62.2</c:v>
                </c:pt>
                <c:pt idx="30">
                  <c:v>56.2</c:v>
                </c:pt>
                <c:pt idx="31">
                  <c:v>64.599999999999994</c:v>
                </c:pt>
                <c:pt idx="32">
                  <c:v>60</c:v>
                </c:pt>
                <c:pt idx="33">
                  <c:v>63.4</c:v>
                </c:pt>
                <c:pt idx="34">
                  <c:v>62.2</c:v>
                </c:pt>
                <c:pt idx="35">
                  <c:v>64</c:v>
                </c:pt>
                <c:pt idx="36">
                  <c:v>70.400000000000006</c:v>
                </c:pt>
                <c:pt idx="37">
                  <c:v>66.599999999999994</c:v>
                </c:pt>
                <c:pt idx="38">
                  <c:v>60.2</c:v>
                </c:pt>
                <c:pt idx="39">
                  <c:v>61.6</c:v>
                </c:pt>
                <c:pt idx="40">
                  <c:v>59.2</c:v>
                </c:pt>
                <c:pt idx="41">
                  <c:v>57</c:v>
                </c:pt>
                <c:pt idx="42">
                  <c:v>54.2</c:v>
                </c:pt>
                <c:pt idx="43">
                  <c:v>53</c:v>
                </c:pt>
                <c:pt idx="44">
                  <c:v>51.4</c:v>
                </c:pt>
                <c:pt idx="45">
                  <c:v>54.2</c:v>
                </c:pt>
                <c:pt idx="46">
                  <c:v>53.8</c:v>
                </c:pt>
                <c:pt idx="47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50.6</c:v>
                </c:pt>
                <c:pt idx="1">
                  <c:v>54.2</c:v>
                </c:pt>
                <c:pt idx="2">
                  <c:v>53.4</c:v>
                </c:pt>
                <c:pt idx="3">
                  <c:v>51</c:v>
                </c:pt>
                <c:pt idx="4">
                  <c:v>52.2</c:v>
                </c:pt>
                <c:pt idx="5">
                  <c:v>52.4</c:v>
                </c:pt>
                <c:pt idx="6">
                  <c:v>51.8</c:v>
                </c:pt>
                <c:pt idx="7">
                  <c:v>52.6</c:v>
                </c:pt>
                <c:pt idx="8">
                  <c:v>50.8</c:v>
                </c:pt>
                <c:pt idx="9">
                  <c:v>52</c:v>
                </c:pt>
                <c:pt idx="10">
                  <c:v>51.2</c:v>
                </c:pt>
                <c:pt idx="11">
                  <c:v>54.4</c:v>
                </c:pt>
                <c:pt idx="12">
                  <c:v>57.6</c:v>
                </c:pt>
                <c:pt idx="13">
                  <c:v>61</c:v>
                </c:pt>
                <c:pt idx="14">
                  <c:v>63.6</c:v>
                </c:pt>
                <c:pt idx="15">
                  <c:v>62</c:v>
                </c:pt>
                <c:pt idx="16">
                  <c:v>70.2</c:v>
                </c:pt>
                <c:pt idx="17">
                  <c:v>64.8</c:v>
                </c:pt>
                <c:pt idx="18">
                  <c:v>65</c:v>
                </c:pt>
                <c:pt idx="19">
                  <c:v>71.8</c:v>
                </c:pt>
                <c:pt idx="20">
                  <c:v>63.2</c:v>
                </c:pt>
                <c:pt idx="21">
                  <c:v>66.8</c:v>
                </c:pt>
                <c:pt idx="22">
                  <c:v>63.8</c:v>
                </c:pt>
                <c:pt idx="23">
                  <c:v>65.400000000000006</c:v>
                </c:pt>
                <c:pt idx="24">
                  <c:v>68.2</c:v>
                </c:pt>
                <c:pt idx="25">
                  <c:v>63.6</c:v>
                </c:pt>
                <c:pt idx="26">
                  <c:v>74.400000000000006</c:v>
                </c:pt>
                <c:pt idx="27">
                  <c:v>64.8</c:v>
                </c:pt>
                <c:pt idx="28">
                  <c:v>65.400000000000006</c:v>
                </c:pt>
                <c:pt idx="29">
                  <c:v>68.2</c:v>
                </c:pt>
                <c:pt idx="30">
                  <c:v>64.2</c:v>
                </c:pt>
                <c:pt idx="31">
                  <c:v>60.4</c:v>
                </c:pt>
                <c:pt idx="32">
                  <c:v>60.2</c:v>
                </c:pt>
                <c:pt idx="33">
                  <c:v>62</c:v>
                </c:pt>
                <c:pt idx="34">
                  <c:v>64</c:v>
                </c:pt>
                <c:pt idx="35">
                  <c:v>62.8</c:v>
                </c:pt>
                <c:pt idx="36">
                  <c:v>60</c:v>
                </c:pt>
                <c:pt idx="37">
                  <c:v>65.400000000000006</c:v>
                </c:pt>
                <c:pt idx="38">
                  <c:v>61.2</c:v>
                </c:pt>
                <c:pt idx="39">
                  <c:v>54</c:v>
                </c:pt>
                <c:pt idx="40">
                  <c:v>56.4</c:v>
                </c:pt>
                <c:pt idx="41">
                  <c:v>51.8</c:v>
                </c:pt>
                <c:pt idx="42">
                  <c:v>50.8</c:v>
                </c:pt>
                <c:pt idx="43">
                  <c:v>48.4</c:v>
                </c:pt>
                <c:pt idx="44">
                  <c:v>50.6</c:v>
                </c:pt>
                <c:pt idx="45">
                  <c:v>49</c:v>
                </c:pt>
                <c:pt idx="46">
                  <c:v>49.6</c:v>
                </c:pt>
                <c:pt idx="47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50.4</c:v>
                </c:pt>
                <c:pt idx="1">
                  <c:v>48.6</c:v>
                </c:pt>
                <c:pt idx="2">
                  <c:v>49.6</c:v>
                </c:pt>
                <c:pt idx="3">
                  <c:v>48.2</c:v>
                </c:pt>
                <c:pt idx="4">
                  <c:v>50.2</c:v>
                </c:pt>
                <c:pt idx="5">
                  <c:v>51.2</c:v>
                </c:pt>
                <c:pt idx="6">
                  <c:v>49</c:v>
                </c:pt>
                <c:pt idx="7">
                  <c:v>47.6</c:v>
                </c:pt>
                <c:pt idx="8">
                  <c:v>47.2</c:v>
                </c:pt>
                <c:pt idx="9">
                  <c:v>46.4</c:v>
                </c:pt>
                <c:pt idx="10">
                  <c:v>49.2</c:v>
                </c:pt>
                <c:pt idx="11">
                  <c:v>47.6</c:v>
                </c:pt>
                <c:pt idx="12">
                  <c:v>54</c:v>
                </c:pt>
                <c:pt idx="13">
                  <c:v>52</c:v>
                </c:pt>
                <c:pt idx="14">
                  <c:v>58</c:v>
                </c:pt>
                <c:pt idx="15">
                  <c:v>61.8</c:v>
                </c:pt>
                <c:pt idx="16">
                  <c:v>57</c:v>
                </c:pt>
                <c:pt idx="17">
                  <c:v>58.4</c:v>
                </c:pt>
                <c:pt idx="18">
                  <c:v>60.8</c:v>
                </c:pt>
                <c:pt idx="19">
                  <c:v>64.400000000000006</c:v>
                </c:pt>
                <c:pt idx="20">
                  <c:v>60.6</c:v>
                </c:pt>
                <c:pt idx="21">
                  <c:v>62.4</c:v>
                </c:pt>
                <c:pt idx="22">
                  <c:v>56.4</c:v>
                </c:pt>
                <c:pt idx="23">
                  <c:v>54.8</c:v>
                </c:pt>
                <c:pt idx="24">
                  <c:v>50.8</c:v>
                </c:pt>
                <c:pt idx="25">
                  <c:v>51.2</c:v>
                </c:pt>
                <c:pt idx="26">
                  <c:v>57.8</c:v>
                </c:pt>
                <c:pt idx="27">
                  <c:v>47.6</c:v>
                </c:pt>
                <c:pt idx="28">
                  <c:v>49.8</c:v>
                </c:pt>
                <c:pt idx="29">
                  <c:v>46.6</c:v>
                </c:pt>
                <c:pt idx="30">
                  <c:v>46.6</c:v>
                </c:pt>
                <c:pt idx="31">
                  <c:v>44.6</c:v>
                </c:pt>
                <c:pt idx="32">
                  <c:v>43</c:v>
                </c:pt>
                <c:pt idx="33">
                  <c:v>43.8</c:v>
                </c:pt>
                <c:pt idx="34">
                  <c:v>48</c:v>
                </c:pt>
                <c:pt idx="35">
                  <c:v>48.8</c:v>
                </c:pt>
                <c:pt idx="36">
                  <c:v>43.8</c:v>
                </c:pt>
                <c:pt idx="37">
                  <c:v>51.6</c:v>
                </c:pt>
                <c:pt idx="38">
                  <c:v>43.8</c:v>
                </c:pt>
                <c:pt idx="39">
                  <c:v>39.4</c:v>
                </c:pt>
                <c:pt idx="40">
                  <c:v>39.799999999999997</c:v>
                </c:pt>
                <c:pt idx="41">
                  <c:v>39</c:v>
                </c:pt>
                <c:pt idx="42">
                  <c:v>37.799999999999997</c:v>
                </c:pt>
                <c:pt idx="43">
                  <c:v>38.799999999999997</c:v>
                </c:pt>
                <c:pt idx="44">
                  <c:v>37</c:v>
                </c:pt>
                <c:pt idx="45">
                  <c:v>37.200000000000003</c:v>
                </c:pt>
                <c:pt idx="46">
                  <c:v>34.4</c:v>
                </c:pt>
                <c:pt idx="47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32.6</c:v>
                </c:pt>
                <c:pt idx="1">
                  <c:v>31</c:v>
                </c:pt>
                <c:pt idx="2">
                  <c:v>30.2</c:v>
                </c:pt>
                <c:pt idx="3">
                  <c:v>31.2</c:v>
                </c:pt>
                <c:pt idx="4">
                  <c:v>31.8</c:v>
                </c:pt>
                <c:pt idx="5">
                  <c:v>30.8</c:v>
                </c:pt>
                <c:pt idx="6">
                  <c:v>32.6</c:v>
                </c:pt>
                <c:pt idx="7">
                  <c:v>31</c:v>
                </c:pt>
                <c:pt idx="8">
                  <c:v>31</c:v>
                </c:pt>
                <c:pt idx="9">
                  <c:v>31.4</c:v>
                </c:pt>
                <c:pt idx="10">
                  <c:v>31</c:v>
                </c:pt>
                <c:pt idx="11">
                  <c:v>31.2</c:v>
                </c:pt>
                <c:pt idx="12">
                  <c:v>32.4</c:v>
                </c:pt>
                <c:pt idx="13">
                  <c:v>33.6</c:v>
                </c:pt>
                <c:pt idx="14">
                  <c:v>37</c:v>
                </c:pt>
                <c:pt idx="15">
                  <c:v>42.4</c:v>
                </c:pt>
                <c:pt idx="16">
                  <c:v>38</c:v>
                </c:pt>
                <c:pt idx="17">
                  <c:v>42.6</c:v>
                </c:pt>
                <c:pt idx="18">
                  <c:v>42.2</c:v>
                </c:pt>
                <c:pt idx="19">
                  <c:v>45</c:v>
                </c:pt>
                <c:pt idx="20">
                  <c:v>45.2</c:v>
                </c:pt>
                <c:pt idx="21">
                  <c:v>45.6</c:v>
                </c:pt>
                <c:pt idx="22">
                  <c:v>44.8</c:v>
                </c:pt>
                <c:pt idx="23">
                  <c:v>44</c:v>
                </c:pt>
                <c:pt idx="24">
                  <c:v>48</c:v>
                </c:pt>
                <c:pt idx="25">
                  <c:v>39.4</c:v>
                </c:pt>
                <c:pt idx="26">
                  <c:v>40.6</c:v>
                </c:pt>
                <c:pt idx="27">
                  <c:v>39.4</c:v>
                </c:pt>
                <c:pt idx="28">
                  <c:v>40.6</c:v>
                </c:pt>
                <c:pt idx="29">
                  <c:v>38.799999999999997</c:v>
                </c:pt>
                <c:pt idx="30">
                  <c:v>37.200000000000003</c:v>
                </c:pt>
                <c:pt idx="31">
                  <c:v>37.4</c:v>
                </c:pt>
                <c:pt idx="32">
                  <c:v>35.799999999999997</c:v>
                </c:pt>
                <c:pt idx="33">
                  <c:v>32.200000000000003</c:v>
                </c:pt>
                <c:pt idx="34">
                  <c:v>34.200000000000003</c:v>
                </c:pt>
                <c:pt idx="35">
                  <c:v>37.799999999999997</c:v>
                </c:pt>
                <c:pt idx="36">
                  <c:v>35.799999999999997</c:v>
                </c:pt>
                <c:pt idx="37">
                  <c:v>42</c:v>
                </c:pt>
                <c:pt idx="38">
                  <c:v>33.799999999999997</c:v>
                </c:pt>
                <c:pt idx="39">
                  <c:v>31.4</c:v>
                </c:pt>
                <c:pt idx="40">
                  <c:v>31</c:v>
                </c:pt>
                <c:pt idx="41">
                  <c:v>32.200000000000003</c:v>
                </c:pt>
                <c:pt idx="42">
                  <c:v>30.8</c:v>
                </c:pt>
                <c:pt idx="43">
                  <c:v>31.6</c:v>
                </c:pt>
                <c:pt idx="44">
                  <c:v>31</c:v>
                </c:pt>
                <c:pt idx="45">
                  <c:v>30.6</c:v>
                </c:pt>
                <c:pt idx="46">
                  <c:v>28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28.6</c:v>
                </c:pt>
                <c:pt idx="1">
                  <c:v>28</c:v>
                </c:pt>
                <c:pt idx="2">
                  <c:v>27.4</c:v>
                </c:pt>
                <c:pt idx="3">
                  <c:v>30.6</c:v>
                </c:pt>
                <c:pt idx="4">
                  <c:v>30</c:v>
                </c:pt>
                <c:pt idx="5">
                  <c:v>33</c:v>
                </c:pt>
                <c:pt idx="6">
                  <c:v>30.2</c:v>
                </c:pt>
                <c:pt idx="7">
                  <c:v>35.200000000000003</c:v>
                </c:pt>
                <c:pt idx="8">
                  <c:v>32.200000000000003</c:v>
                </c:pt>
                <c:pt idx="9">
                  <c:v>35</c:v>
                </c:pt>
                <c:pt idx="10">
                  <c:v>34.200000000000003</c:v>
                </c:pt>
                <c:pt idx="11">
                  <c:v>33.799999999999997</c:v>
                </c:pt>
                <c:pt idx="12">
                  <c:v>37.6</c:v>
                </c:pt>
                <c:pt idx="13">
                  <c:v>45.4</c:v>
                </c:pt>
                <c:pt idx="14">
                  <c:v>53.8</c:v>
                </c:pt>
                <c:pt idx="15">
                  <c:v>56.4</c:v>
                </c:pt>
                <c:pt idx="16">
                  <c:v>55.8</c:v>
                </c:pt>
                <c:pt idx="17">
                  <c:v>55.6</c:v>
                </c:pt>
                <c:pt idx="18">
                  <c:v>58.4</c:v>
                </c:pt>
                <c:pt idx="19">
                  <c:v>54</c:v>
                </c:pt>
                <c:pt idx="20">
                  <c:v>52.4</c:v>
                </c:pt>
                <c:pt idx="21">
                  <c:v>57.2</c:v>
                </c:pt>
                <c:pt idx="22">
                  <c:v>63.2</c:v>
                </c:pt>
                <c:pt idx="23">
                  <c:v>51.6</c:v>
                </c:pt>
                <c:pt idx="24">
                  <c:v>52.4</c:v>
                </c:pt>
                <c:pt idx="25">
                  <c:v>48.2</c:v>
                </c:pt>
                <c:pt idx="26">
                  <c:v>48.2</c:v>
                </c:pt>
                <c:pt idx="27">
                  <c:v>52.6</c:v>
                </c:pt>
                <c:pt idx="28">
                  <c:v>47.8</c:v>
                </c:pt>
                <c:pt idx="29">
                  <c:v>49.4</c:v>
                </c:pt>
                <c:pt idx="30">
                  <c:v>52.8</c:v>
                </c:pt>
                <c:pt idx="31">
                  <c:v>55</c:v>
                </c:pt>
                <c:pt idx="32">
                  <c:v>56.4</c:v>
                </c:pt>
                <c:pt idx="33">
                  <c:v>60.6</c:v>
                </c:pt>
                <c:pt idx="34">
                  <c:v>57.6</c:v>
                </c:pt>
                <c:pt idx="35">
                  <c:v>58</c:v>
                </c:pt>
                <c:pt idx="36">
                  <c:v>56</c:v>
                </c:pt>
                <c:pt idx="37">
                  <c:v>59.8</c:v>
                </c:pt>
                <c:pt idx="38">
                  <c:v>56</c:v>
                </c:pt>
                <c:pt idx="39">
                  <c:v>54.4</c:v>
                </c:pt>
                <c:pt idx="40">
                  <c:v>59.2</c:v>
                </c:pt>
                <c:pt idx="41">
                  <c:v>61.4</c:v>
                </c:pt>
                <c:pt idx="42">
                  <c:v>57.6</c:v>
                </c:pt>
                <c:pt idx="43">
                  <c:v>59</c:v>
                </c:pt>
                <c:pt idx="44">
                  <c:v>58.4</c:v>
                </c:pt>
                <c:pt idx="45">
                  <c:v>58.8</c:v>
                </c:pt>
                <c:pt idx="46">
                  <c:v>63.6</c:v>
                </c:pt>
                <c:pt idx="47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56.8</c:v>
                </c:pt>
                <c:pt idx="1">
                  <c:v>58</c:v>
                </c:pt>
                <c:pt idx="2">
                  <c:v>57.4</c:v>
                </c:pt>
                <c:pt idx="3">
                  <c:v>61.2</c:v>
                </c:pt>
                <c:pt idx="4">
                  <c:v>58.6</c:v>
                </c:pt>
                <c:pt idx="5">
                  <c:v>56.2</c:v>
                </c:pt>
                <c:pt idx="6">
                  <c:v>58.6</c:v>
                </c:pt>
                <c:pt idx="7">
                  <c:v>60.2</c:v>
                </c:pt>
                <c:pt idx="8">
                  <c:v>61</c:v>
                </c:pt>
                <c:pt idx="9">
                  <c:v>58</c:v>
                </c:pt>
                <c:pt idx="10">
                  <c:v>60.6</c:v>
                </c:pt>
                <c:pt idx="11">
                  <c:v>61.4</c:v>
                </c:pt>
                <c:pt idx="12">
                  <c:v>62.4</c:v>
                </c:pt>
                <c:pt idx="13">
                  <c:v>64.8</c:v>
                </c:pt>
                <c:pt idx="14">
                  <c:v>65.8</c:v>
                </c:pt>
                <c:pt idx="15">
                  <c:v>67.2</c:v>
                </c:pt>
                <c:pt idx="16">
                  <c:v>66.400000000000006</c:v>
                </c:pt>
                <c:pt idx="17">
                  <c:v>70.599999999999994</c:v>
                </c:pt>
                <c:pt idx="18">
                  <c:v>66.599999999999994</c:v>
                </c:pt>
                <c:pt idx="19">
                  <c:v>62.6</c:v>
                </c:pt>
                <c:pt idx="20">
                  <c:v>60.8</c:v>
                </c:pt>
                <c:pt idx="21">
                  <c:v>62.6</c:v>
                </c:pt>
                <c:pt idx="22">
                  <c:v>63.4</c:v>
                </c:pt>
                <c:pt idx="23">
                  <c:v>59.4</c:v>
                </c:pt>
                <c:pt idx="24">
                  <c:v>63.4</c:v>
                </c:pt>
                <c:pt idx="25">
                  <c:v>66.2</c:v>
                </c:pt>
                <c:pt idx="26">
                  <c:v>62.8</c:v>
                </c:pt>
                <c:pt idx="27">
                  <c:v>57.8</c:v>
                </c:pt>
                <c:pt idx="28">
                  <c:v>57.8</c:v>
                </c:pt>
                <c:pt idx="29">
                  <c:v>57.4</c:v>
                </c:pt>
                <c:pt idx="30">
                  <c:v>59.8</c:v>
                </c:pt>
                <c:pt idx="31">
                  <c:v>60.2</c:v>
                </c:pt>
                <c:pt idx="32">
                  <c:v>63</c:v>
                </c:pt>
                <c:pt idx="33">
                  <c:v>62.2</c:v>
                </c:pt>
                <c:pt idx="34">
                  <c:v>62.8</c:v>
                </c:pt>
                <c:pt idx="35">
                  <c:v>64.599999999999994</c:v>
                </c:pt>
                <c:pt idx="36">
                  <c:v>63.4</c:v>
                </c:pt>
                <c:pt idx="37">
                  <c:v>72</c:v>
                </c:pt>
                <c:pt idx="38">
                  <c:v>60.2</c:v>
                </c:pt>
                <c:pt idx="39">
                  <c:v>61</c:v>
                </c:pt>
                <c:pt idx="40">
                  <c:v>58.8</c:v>
                </c:pt>
                <c:pt idx="41">
                  <c:v>62.6</c:v>
                </c:pt>
                <c:pt idx="42">
                  <c:v>62.2</c:v>
                </c:pt>
                <c:pt idx="43">
                  <c:v>60.2</c:v>
                </c:pt>
                <c:pt idx="44">
                  <c:v>61</c:v>
                </c:pt>
                <c:pt idx="45">
                  <c:v>60.8</c:v>
                </c:pt>
                <c:pt idx="46">
                  <c:v>58.8</c:v>
                </c:pt>
                <c:pt idx="4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61.6</c:v>
                </c:pt>
                <c:pt idx="1">
                  <c:v>60.6</c:v>
                </c:pt>
                <c:pt idx="2">
                  <c:v>62</c:v>
                </c:pt>
                <c:pt idx="3">
                  <c:v>59.2</c:v>
                </c:pt>
                <c:pt idx="4">
                  <c:v>59</c:v>
                </c:pt>
                <c:pt idx="5">
                  <c:v>61.4</c:v>
                </c:pt>
                <c:pt idx="6">
                  <c:v>57.8</c:v>
                </c:pt>
                <c:pt idx="7">
                  <c:v>57.6</c:v>
                </c:pt>
                <c:pt idx="8">
                  <c:v>60</c:v>
                </c:pt>
                <c:pt idx="9">
                  <c:v>59.2</c:v>
                </c:pt>
                <c:pt idx="10">
                  <c:v>59.2</c:v>
                </c:pt>
                <c:pt idx="11">
                  <c:v>62.6</c:v>
                </c:pt>
                <c:pt idx="12">
                  <c:v>65.599999999999994</c:v>
                </c:pt>
                <c:pt idx="13">
                  <c:v>66.8</c:v>
                </c:pt>
                <c:pt idx="14">
                  <c:v>65.8</c:v>
                </c:pt>
                <c:pt idx="15">
                  <c:v>66.8</c:v>
                </c:pt>
                <c:pt idx="16">
                  <c:v>70.8</c:v>
                </c:pt>
                <c:pt idx="17">
                  <c:v>71.400000000000006</c:v>
                </c:pt>
                <c:pt idx="18">
                  <c:v>68.2</c:v>
                </c:pt>
                <c:pt idx="19">
                  <c:v>73.599999999999994</c:v>
                </c:pt>
                <c:pt idx="20">
                  <c:v>70</c:v>
                </c:pt>
                <c:pt idx="21">
                  <c:v>62.4</c:v>
                </c:pt>
                <c:pt idx="22">
                  <c:v>62.6</c:v>
                </c:pt>
                <c:pt idx="23">
                  <c:v>65.2</c:v>
                </c:pt>
                <c:pt idx="24">
                  <c:v>61</c:v>
                </c:pt>
                <c:pt idx="25">
                  <c:v>65.2</c:v>
                </c:pt>
                <c:pt idx="26">
                  <c:v>65</c:v>
                </c:pt>
                <c:pt idx="27">
                  <c:v>61.4</c:v>
                </c:pt>
                <c:pt idx="28">
                  <c:v>64.400000000000006</c:v>
                </c:pt>
                <c:pt idx="29">
                  <c:v>65.8</c:v>
                </c:pt>
                <c:pt idx="30">
                  <c:v>60.2</c:v>
                </c:pt>
                <c:pt idx="31">
                  <c:v>60</c:v>
                </c:pt>
                <c:pt idx="32">
                  <c:v>71</c:v>
                </c:pt>
                <c:pt idx="33">
                  <c:v>64</c:v>
                </c:pt>
                <c:pt idx="34">
                  <c:v>63.6</c:v>
                </c:pt>
                <c:pt idx="35">
                  <c:v>62.6</c:v>
                </c:pt>
                <c:pt idx="36">
                  <c:v>60.4</c:v>
                </c:pt>
                <c:pt idx="37">
                  <c:v>58</c:v>
                </c:pt>
                <c:pt idx="38">
                  <c:v>59.8</c:v>
                </c:pt>
                <c:pt idx="39">
                  <c:v>62</c:v>
                </c:pt>
                <c:pt idx="40">
                  <c:v>64</c:v>
                </c:pt>
                <c:pt idx="41">
                  <c:v>59.8</c:v>
                </c:pt>
                <c:pt idx="42">
                  <c:v>58</c:v>
                </c:pt>
                <c:pt idx="43">
                  <c:v>58.2</c:v>
                </c:pt>
                <c:pt idx="44">
                  <c:v>61.2</c:v>
                </c:pt>
                <c:pt idx="45">
                  <c:v>57.6</c:v>
                </c:pt>
                <c:pt idx="46">
                  <c:v>57.4</c:v>
                </c:pt>
                <c:pt idx="47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55.6</c:v>
                </c:pt>
                <c:pt idx="1">
                  <c:v>53.6</c:v>
                </c:pt>
                <c:pt idx="2">
                  <c:v>53</c:v>
                </c:pt>
                <c:pt idx="3">
                  <c:v>52.2</c:v>
                </c:pt>
                <c:pt idx="4">
                  <c:v>55.4</c:v>
                </c:pt>
                <c:pt idx="5">
                  <c:v>51.8</c:v>
                </c:pt>
                <c:pt idx="6">
                  <c:v>52.4</c:v>
                </c:pt>
                <c:pt idx="7">
                  <c:v>53.4</c:v>
                </c:pt>
                <c:pt idx="8">
                  <c:v>51.8</c:v>
                </c:pt>
                <c:pt idx="9">
                  <c:v>53.8</c:v>
                </c:pt>
                <c:pt idx="10">
                  <c:v>57.8</c:v>
                </c:pt>
                <c:pt idx="11">
                  <c:v>58</c:v>
                </c:pt>
                <c:pt idx="12">
                  <c:v>60.6</c:v>
                </c:pt>
                <c:pt idx="13">
                  <c:v>63.6</c:v>
                </c:pt>
                <c:pt idx="14">
                  <c:v>63.2</c:v>
                </c:pt>
                <c:pt idx="15">
                  <c:v>64</c:v>
                </c:pt>
                <c:pt idx="16">
                  <c:v>69.599999999999994</c:v>
                </c:pt>
                <c:pt idx="17">
                  <c:v>73.8</c:v>
                </c:pt>
                <c:pt idx="18">
                  <c:v>69.8</c:v>
                </c:pt>
                <c:pt idx="19">
                  <c:v>67.400000000000006</c:v>
                </c:pt>
                <c:pt idx="20">
                  <c:v>63</c:v>
                </c:pt>
                <c:pt idx="21">
                  <c:v>61.6</c:v>
                </c:pt>
                <c:pt idx="22">
                  <c:v>63.4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55.2</c:v>
                </c:pt>
                <c:pt idx="27">
                  <c:v>56.8</c:v>
                </c:pt>
                <c:pt idx="28">
                  <c:v>57</c:v>
                </c:pt>
                <c:pt idx="29">
                  <c:v>64.2</c:v>
                </c:pt>
                <c:pt idx="30">
                  <c:v>59.6</c:v>
                </c:pt>
                <c:pt idx="31">
                  <c:v>61.4</c:v>
                </c:pt>
                <c:pt idx="32">
                  <c:v>58.4</c:v>
                </c:pt>
                <c:pt idx="33">
                  <c:v>58.2</c:v>
                </c:pt>
                <c:pt idx="34">
                  <c:v>59.2</c:v>
                </c:pt>
                <c:pt idx="35">
                  <c:v>60.6</c:v>
                </c:pt>
                <c:pt idx="36">
                  <c:v>59.4</c:v>
                </c:pt>
                <c:pt idx="37">
                  <c:v>59.2</c:v>
                </c:pt>
                <c:pt idx="38">
                  <c:v>57.4</c:v>
                </c:pt>
                <c:pt idx="39">
                  <c:v>64.2</c:v>
                </c:pt>
                <c:pt idx="40">
                  <c:v>62</c:v>
                </c:pt>
                <c:pt idx="41">
                  <c:v>56.2</c:v>
                </c:pt>
                <c:pt idx="42">
                  <c:v>52.4</c:v>
                </c:pt>
                <c:pt idx="43">
                  <c:v>52.4</c:v>
                </c:pt>
                <c:pt idx="44">
                  <c:v>55.2</c:v>
                </c:pt>
                <c:pt idx="45">
                  <c:v>50.4</c:v>
                </c:pt>
                <c:pt idx="46">
                  <c:v>51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49.2</c:v>
                </c:pt>
                <c:pt idx="3">
                  <c:v>49.8</c:v>
                </c:pt>
                <c:pt idx="4">
                  <c:v>47</c:v>
                </c:pt>
                <c:pt idx="5">
                  <c:v>51</c:v>
                </c:pt>
                <c:pt idx="6">
                  <c:v>48</c:v>
                </c:pt>
                <c:pt idx="7">
                  <c:v>47.6</c:v>
                </c:pt>
                <c:pt idx="8">
                  <c:v>49.2</c:v>
                </c:pt>
                <c:pt idx="9">
                  <c:v>51.4</c:v>
                </c:pt>
                <c:pt idx="10">
                  <c:v>51.8</c:v>
                </c:pt>
                <c:pt idx="11">
                  <c:v>59.2</c:v>
                </c:pt>
                <c:pt idx="12">
                  <c:v>60.2</c:v>
                </c:pt>
                <c:pt idx="13">
                  <c:v>59.6</c:v>
                </c:pt>
                <c:pt idx="14">
                  <c:v>70</c:v>
                </c:pt>
                <c:pt idx="15">
                  <c:v>66.2</c:v>
                </c:pt>
                <c:pt idx="16">
                  <c:v>67</c:v>
                </c:pt>
                <c:pt idx="17">
                  <c:v>77</c:v>
                </c:pt>
                <c:pt idx="18">
                  <c:v>80</c:v>
                </c:pt>
                <c:pt idx="19">
                  <c:v>69.8</c:v>
                </c:pt>
                <c:pt idx="20">
                  <c:v>72.599999999999994</c:v>
                </c:pt>
                <c:pt idx="21">
                  <c:v>75.599999999999994</c:v>
                </c:pt>
                <c:pt idx="22">
                  <c:v>76</c:v>
                </c:pt>
                <c:pt idx="23">
                  <c:v>79.2</c:v>
                </c:pt>
                <c:pt idx="24">
                  <c:v>75.599999999999994</c:v>
                </c:pt>
                <c:pt idx="25">
                  <c:v>80</c:v>
                </c:pt>
                <c:pt idx="26">
                  <c:v>77.2</c:v>
                </c:pt>
                <c:pt idx="27">
                  <c:v>74</c:v>
                </c:pt>
                <c:pt idx="28">
                  <c:v>70.400000000000006</c:v>
                </c:pt>
                <c:pt idx="29">
                  <c:v>68</c:v>
                </c:pt>
                <c:pt idx="30">
                  <c:v>72</c:v>
                </c:pt>
                <c:pt idx="31">
                  <c:v>73.8</c:v>
                </c:pt>
                <c:pt idx="32">
                  <c:v>69.599999999999994</c:v>
                </c:pt>
                <c:pt idx="33">
                  <c:v>67.8</c:v>
                </c:pt>
                <c:pt idx="34">
                  <c:v>69.599999999999994</c:v>
                </c:pt>
                <c:pt idx="35">
                  <c:v>70.400000000000006</c:v>
                </c:pt>
                <c:pt idx="36">
                  <c:v>72.8</c:v>
                </c:pt>
                <c:pt idx="37">
                  <c:v>85.2</c:v>
                </c:pt>
                <c:pt idx="38">
                  <c:v>75.2</c:v>
                </c:pt>
                <c:pt idx="39">
                  <c:v>71.8</c:v>
                </c:pt>
                <c:pt idx="40">
                  <c:v>69.400000000000006</c:v>
                </c:pt>
                <c:pt idx="41">
                  <c:v>63.4</c:v>
                </c:pt>
                <c:pt idx="42">
                  <c:v>62.6</c:v>
                </c:pt>
                <c:pt idx="43">
                  <c:v>60</c:v>
                </c:pt>
                <c:pt idx="44">
                  <c:v>64</c:v>
                </c:pt>
                <c:pt idx="45">
                  <c:v>62.4</c:v>
                </c:pt>
                <c:pt idx="46">
                  <c:v>58.8</c:v>
                </c:pt>
                <c:pt idx="47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62.4</c:v>
                </c:pt>
                <c:pt idx="1">
                  <c:v>58.6</c:v>
                </c:pt>
                <c:pt idx="2">
                  <c:v>59.2</c:v>
                </c:pt>
                <c:pt idx="3">
                  <c:v>61.2</c:v>
                </c:pt>
                <c:pt idx="4">
                  <c:v>57.8</c:v>
                </c:pt>
                <c:pt idx="5">
                  <c:v>61.8</c:v>
                </c:pt>
                <c:pt idx="6">
                  <c:v>58.6</c:v>
                </c:pt>
                <c:pt idx="7">
                  <c:v>61.6</c:v>
                </c:pt>
                <c:pt idx="8">
                  <c:v>58.6</c:v>
                </c:pt>
                <c:pt idx="9">
                  <c:v>60</c:v>
                </c:pt>
                <c:pt idx="10">
                  <c:v>59.8</c:v>
                </c:pt>
                <c:pt idx="11">
                  <c:v>63.6</c:v>
                </c:pt>
                <c:pt idx="12">
                  <c:v>62.4</c:v>
                </c:pt>
                <c:pt idx="13">
                  <c:v>66.8</c:v>
                </c:pt>
                <c:pt idx="14">
                  <c:v>74.400000000000006</c:v>
                </c:pt>
                <c:pt idx="15">
                  <c:v>69</c:v>
                </c:pt>
                <c:pt idx="16">
                  <c:v>74</c:v>
                </c:pt>
                <c:pt idx="17">
                  <c:v>78</c:v>
                </c:pt>
                <c:pt idx="18">
                  <c:v>76.2</c:v>
                </c:pt>
                <c:pt idx="19">
                  <c:v>71</c:v>
                </c:pt>
                <c:pt idx="20">
                  <c:v>70.400000000000006</c:v>
                </c:pt>
                <c:pt idx="21">
                  <c:v>70.400000000000006</c:v>
                </c:pt>
                <c:pt idx="22">
                  <c:v>68</c:v>
                </c:pt>
                <c:pt idx="23">
                  <c:v>68.599999999999994</c:v>
                </c:pt>
                <c:pt idx="24">
                  <c:v>65.2</c:v>
                </c:pt>
                <c:pt idx="25">
                  <c:v>68.8</c:v>
                </c:pt>
                <c:pt idx="26">
                  <c:v>69.8</c:v>
                </c:pt>
                <c:pt idx="27">
                  <c:v>72</c:v>
                </c:pt>
                <c:pt idx="28">
                  <c:v>69</c:v>
                </c:pt>
                <c:pt idx="29">
                  <c:v>64.599999999999994</c:v>
                </c:pt>
                <c:pt idx="30">
                  <c:v>63.4</c:v>
                </c:pt>
                <c:pt idx="31">
                  <c:v>64.599999999999994</c:v>
                </c:pt>
                <c:pt idx="32">
                  <c:v>71</c:v>
                </c:pt>
                <c:pt idx="33">
                  <c:v>63.4</c:v>
                </c:pt>
                <c:pt idx="34">
                  <c:v>67.8</c:v>
                </c:pt>
                <c:pt idx="35">
                  <c:v>63</c:v>
                </c:pt>
                <c:pt idx="36">
                  <c:v>60.4</c:v>
                </c:pt>
                <c:pt idx="37">
                  <c:v>67.2</c:v>
                </c:pt>
                <c:pt idx="38">
                  <c:v>61.2</c:v>
                </c:pt>
                <c:pt idx="39">
                  <c:v>55.6</c:v>
                </c:pt>
                <c:pt idx="40">
                  <c:v>55</c:v>
                </c:pt>
                <c:pt idx="41">
                  <c:v>56</c:v>
                </c:pt>
                <c:pt idx="42">
                  <c:v>53</c:v>
                </c:pt>
                <c:pt idx="43">
                  <c:v>52.8</c:v>
                </c:pt>
                <c:pt idx="44">
                  <c:v>52.8</c:v>
                </c:pt>
                <c:pt idx="45">
                  <c:v>51.4</c:v>
                </c:pt>
                <c:pt idx="46">
                  <c:v>52.6</c:v>
                </c:pt>
                <c:pt idx="4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51</c:v>
                </c:pt>
                <c:pt idx="1">
                  <c:v>49.2</c:v>
                </c:pt>
                <c:pt idx="2">
                  <c:v>51.8</c:v>
                </c:pt>
                <c:pt idx="3">
                  <c:v>52.4</c:v>
                </c:pt>
                <c:pt idx="4">
                  <c:v>50.4</c:v>
                </c:pt>
                <c:pt idx="5">
                  <c:v>50.6</c:v>
                </c:pt>
                <c:pt idx="6">
                  <c:v>52</c:v>
                </c:pt>
                <c:pt idx="7">
                  <c:v>50.4</c:v>
                </c:pt>
                <c:pt idx="8">
                  <c:v>51.8</c:v>
                </c:pt>
                <c:pt idx="9">
                  <c:v>52.6</c:v>
                </c:pt>
                <c:pt idx="10">
                  <c:v>58.6</c:v>
                </c:pt>
                <c:pt idx="11">
                  <c:v>62.2</c:v>
                </c:pt>
                <c:pt idx="12">
                  <c:v>59</c:v>
                </c:pt>
                <c:pt idx="13">
                  <c:v>60</c:v>
                </c:pt>
                <c:pt idx="14">
                  <c:v>65</c:v>
                </c:pt>
                <c:pt idx="15">
                  <c:v>66</c:v>
                </c:pt>
                <c:pt idx="16">
                  <c:v>70</c:v>
                </c:pt>
                <c:pt idx="17">
                  <c:v>75.2</c:v>
                </c:pt>
                <c:pt idx="18">
                  <c:v>70</c:v>
                </c:pt>
                <c:pt idx="19">
                  <c:v>67</c:v>
                </c:pt>
                <c:pt idx="20">
                  <c:v>66.400000000000006</c:v>
                </c:pt>
                <c:pt idx="21">
                  <c:v>64.8</c:v>
                </c:pt>
                <c:pt idx="22">
                  <c:v>66</c:v>
                </c:pt>
                <c:pt idx="23">
                  <c:v>64.2</c:v>
                </c:pt>
                <c:pt idx="24">
                  <c:v>64.400000000000006</c:v>
                </c:pt>
                <c:pt idx="25">
                  <c:v>61</c:v>
                </c:pt>
                <c:pt idx="26">
                  <c:v>59.6</c:v>
                </c:pt>
                <c:pt idx="27">
                  <c:v>64.8</c:v>
                </c:pt>
                <c:pt idx="28">
                  <c:v>60.8</c:v>
                </c:pt>
                <c:pt idx="29">
                  <c:v>56.6</c:v>
                </c:pt>
                <c:pt idx="30">
                  <c:v>52.4</c:v>
                </c:pt>
                <c:pt idx="31">
                  <c:v>53.8</c:v>
                </c:pt>
                <c:pt idx="32">
                  <c:v>49.6</c:v>
                </c:pt>
                <c:pt idx="33">
                  <c:v>50.2</c:v>
                </c:pt>
                <c:pt idx="34">
                  <c:v>47.4</c:v>
                </c:pt>
                <c:pt idx="35">
                  <c:v>51.4</c:v>
                </c:pt>
                <c:pt idx="36">
                  <c:v>57.4</c:v>
                </c:pt>
                <c:pt idx="37">
                  <c:v>48.2</c:v>
                </c:pt>
                <c:pt idx="38">
                  <c:v>47.8</c:v>
                </c:pt>
                <c:pt idx="39">
                  <c:v>49.4</c:v>
                </c:pt>
                <c:pt idx="40">
                  <c:v>45.8</c:v>
                </c:pt>
                <c:pt idx="41">
                  <c:v>48.2</c:v>
                </c:pt>
                <c:pt idx="42">
                  <c:v>50.6</c:v>
                </c:pt>
                <c:pt idx="43">
                  <c:v>49</c:v>
                </c:pt>
                <c:pt idx="44">
                  <c:v>49.2</c:v>
                </c:pt>
                <c:pt idx="45">
                  <c:v>49.8</c:v>
                </c:pt>
                <c:pt idx="46">
                  <c:v>48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51.2</c:v>
                </c:pt>
                <c:pt idx="1">
                  <c:v>49</c:v>
                </c:pt>
                <c:pt idx="2">
                  <c:v>50</c:v>
                </c:pt>
                <c:pt idx="3">
                  <c:v>50.4</c:v>
                </c:pt>
                <c:pt idx="4">
                  <c:v>51.8</c:v>
                </c:pt>
                <c:pt idx="5">
                  <c:v>50.6</c:v>
                </c:pt>
                <c:pt idx="6">
                  <c:v>49</c:v>
                </c:pt>
                <c:pt idx="7">
                  <c:v>50.4</c:v>
                </c:pt>
                <c:pt idx="8">
                  <c:v>49.2</c:v>
                </c:pt>
                <c:pt idx="9">
                  <c:v>51.2</c:v>
                </c:pt>
                <c:pt idx="10">
                  <c:v>54.2</c:v>
                </c:pt>
                <c:pt idx="11">
                  <c:v>51.8</c:v>
                </c:pt>
                <c:pt idx="12">
                  <c:v>53.2</c:v>
                </c:pt>
                <c:pt idx="13">
                  <c:v>56.2</c:v>
                </c:pt>
                <c:pt idx="14">
                  <c:v>57.4</c:v>
                </c:pt>
                <c:pt idx="15">
                  <c:v>61.8</c:v>
                </c:pt>
                <c:pt idx="16">
                  <c:v>68</c:v>
                </c:pt>
                <c:pt idx="17">
                  <c:v>59.6</c:v>
                </c:pt>
                <c:pt idx="18">
                  <c:v>59.6</c:v>
                </c:pt>
                <c:pt idx="19">
                  <c:v>61.2</c:v>
                </c:pt>
                <c:pt idx="20">
                  <c:v>55.4</c:v>
                </c:pt>
                <c:pt idx="21">
                  <c:v>54.4</c:v>
                </c:pt>
                <c:pt idx="22">
                  <c:v>51.6</c:v>
                </c:pt>
                <c:pt idx="23">
                  <c:v>50.6</c:v>
                </c:pt>
                <c:pt idx="24">
                  <c:v>45.4</c:v>
                </c:pt>
                <c:pt idx="25">
                  <c:v>43.4</c:v>
                </c:pt>
                <c:pt idx="26">
                  <c:v>41.8</c:v>
                </c:pt>
                <c:pt idx="27">
                  <c:v>43.8</c:v>
                </c:pt>
                <c:pt idx="28">
                  <c:v>48.4</c:v>
                </c:pt>
                <c:pt idx="29">
                  <c:v>42.6</c:v>
                </c:pt>
                <c:pt idx="30">
                  <c:v>40.4</c:v>
                </c:pt>
                <c:pt idx="31">
                  <c:v>39.6</c:v>
                </c:pt>
                <c:pt idx="32">
                  <c:v>43.4</c:v>
                </c:pt>
                <c:pt idx="33">
                  <c:v>41.8</c:v>
                </c:pt>
                <c:pt idx="34">
                  <c:v>44</c:v>
                </c:pt>
                <c:pt idx="35">
                  <c:v>42.6</c:v>
                </c:pt>
                <c:pt idx="36">
                  <c:v>51.4</c:v>
                </c:pt>
                <c:pt idx="37">
                  <c:v>46.4</c:v>
                </c:pt>
                <c:pt idx="38">
                  <c:v>41.6</c:v>
                </c:pt>
                <c:pt idx="39">
                  <c:v>43.2</c:v>
                </c:pt>
                <c:pt idx="40">
                  <c:v>42.6</c:v>
                </c:pt>
                <c:pt idx="41">
                  <c:v>43.6</c:v>
                </c:pt>
                <c:pt idx="42">
                  <c:v>46.4</c:v>
                </c:pt>
                <c:pt idx="43">
                  <c:v>45.2</c:v>
                </c:pt>
                <c:pt idx="44">
                  <c:v>49.8</c:v>
                </c:pt>
                <c:pt idx="45">
                  <c:v>45.6</c:v>
                </c:pt>
                <c:pt idx="46">
                  <c:v>46</c:v>
                </c:pt>
                <c:pt idx="47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44</c:v>
                </c:pt>
                <c:pt idx="2">
                  <c:v>43</c:v>
                </c:pt>
                <c:pt idx="3">
                  <c:v>43.4</c:v>
                </c:pt>
                <c:pt idx="4">
                  <c:v>44.2</c:v>
                </c:pt>
                <c:pt idx="5">
                  <c:v>44</c:v>
                </c:pt>
                <c:pt idx="6">
                  <c:v>46.4</c:v>
                </c:pt>
                <c:pt idx="7">
                  <c:v>42.8</c:v>
                </c:pt>
                <c:pt idx="8">
                  <c:v>42.2</c:v>
                </c:pt>
                <c:pt idx="9">
                  <c:v>46.2</c:v>
                </c:pt>
                <c:pt idx="10">
                  <c:v>46</c:v>
                </c:pt>
                <c:pt idx="11">
                  <c:v>47</c:v>
                </c:pt>
                <c:pt idx="12">
                  <c:v>49.2</c:v>
                </c:pt>
                <c:pt idx="13">
                  <c:v>50</c:v>
                </c:pt>
                <c:pt idx="14">
                  <c:v>48.4</c:v>
                </c:pt>
                <c:pt idx="15">
                  <c:v>55.6</c:v>
                </c:pt>
                <c:pt idx="16">
                  <c:v>56.2</c:v>
                </c:pt>
                <c:pt idx="17">
                  <c:v>57.6</c:v>
                </c:pt>
                <c:pt idx="18">
                  <c:v>55.2</c:v>
                </c:pt>
                <c:pt idx="19">
                  <c:v>54.8</c:v>
                </c:pt>
                <c:pt idx="20">
                  <c:v>50.4</c:v>
                </c:pt>
                <c:pt idx="21">
                  <c:v>49</c:v>
                </c:pt>
                <c:pt idx="22">
                  <c:v>45.6</c:v>
                </c:pt>
                <c:pt idx="23">
                  <c:v>44.4</c:v>
                </c:pt>
                <c:pt idx="24">
                  <c:v>45</c:v>
                </c:pt>
                <c:pt idx="25">
                  <c:v>48.4</c:v>
                </c:pt>
                <c:pt idx="26">
                  <c:v>42</c:v>
                </c:pt>
                <c:pt idx="27">
                  <c:v>40.799999999999997</c:v>
                </c:pt>
                <c:pt idx="28">
                  <c:v>38.4</c:v>
                </c:pt>
                <c:pt idx="29">
                  <c:v>45.8</c:v>
                </c:pt>
                <c:pt idx="30">
                  <c:v>42.6</c:v>
                </c:pt>
                <c:pt idx="31">
                  <c:v>39.799999999999997</c:v>
                </c:pt>
                <c:pt idx="32">
                  <c:v>37.6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46.6</c:v>
                </c:pt>
                <c:pt idx="37">
                  <c:v>46.6</c:v>
                </c:pt>
                <c:pt idx="38">
                  <c:v>37.6</c:v>
                </c:pt>
                <c:pt idx="39">
                  <c:v>40</c:v>
                </c:pt>
                <c:pt idx="40">
                  <c:v>40</c:v>
                </c:pt>
                <c:pt idx="41">
                  <c:v>38.799999999999997</c:v>
                </c:pt>
                <c:pt idx="42">
                  <c:v>43.2</c:v>
                </c:pt>
                <c:pt idx="43">
                  <c:v>40</c:v>
                </c:pt>
                <c:pt idx="44">
                  <c:v>40.799999999999997</c:v>
                </c:pt>
                <c:pt idx="45">
                  <c:v>40</c:v>
                </c:pt>
                <c:pt idx="46">
                  <c:v>37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35.6</c:v>
                </c:pt>
                <c:pt idx="2">
                  <c:v>36</c:v>
                </c:pt>
                <c:pt idx="3">
                  <c:v>37.200000000000003</c:v>
                </c:pt>
                <c:pt idx="4">
                  <c:v>36.6</c:v>
                </c:pt>
                <c:pt idx="5">
                  <c:v>36.799999999999997</c:v>
                </c:pt>
                <c:pt idx="6">
                  <c:v>38.200000000000003</c:v>
                </c:pt>
                <c:pt idx="7">
                  <c:v>37.4</c:v>
                </c:pt>
                <c:pt idx="8">
                  <c:v>37.4</c:v>
                </c:pt>
                <c:pt idx="9">
                  <c:v>38.799999999999997</c:v>
                </c:pt>
                <c:pt idx="10">
                  <c:v>38.200000000000003</c:v>
                </c:pt>
                <c:pt idx="11">
                  <c:v>38.6</c:v>
                </c:pt>
                <c:pt idx="12">
                  <c:v>44</c:v>
                </c:pt>
                <c:pt idx="13">
                  <c:v>43.6</c:v>
                </c:pt>
                <c:pt idx="14">
                  <c:v>49.8</c:v>
                </c:pt>
                <c:pt idx="15">
                  <c:v>44.8</c:v>
                </c:pt>
                <c:pt idx="16">
                  <c:v>55.2</c:v>
                </c:pt>
                <c:pt idx="17">
                  <c:v>51.8</c:v>
                </c:pt>
                <c:pt idx="18">
                  <c:v>53.2</c:v>
                </c:pt>
                <c:pt idx="19">
                  <c:v>52.6</c:v>
                </c:pt>
                <c:pt idx="20">
                  <c:v>53.8</c:v>
                </c:pt>
                <c:pt idx="21">
                  <c:v>56.2</c:v>
                </c:pt>
                <c:pt idx="22">
                  <c:v>52.4</c:v>
                </c:pt>
                <c:pt idx="23">
                  <c:v>46.2</c:v>
                </c:pt>
                <c:pt idx="24">
                  <c:v>46.8</c:v>
                </c:pt>
                <c:pt idx="25">
                  <c:v>52.6</c:v>
                </c:pt>
                <c:pt idx="26">
                  <c:v>50</c:v>
                </c:pt>
                <c:pt idx="27">
                  <c:v>43.8</c:v>
                </c:pt>
                <c:pt idx="28">
                  <c:v>44.2</c:v>
                </c:pt>
                <c:pt idx="29">
                  <c:v>42</c:v>
                </c:pt>
                <c:pt idx="30">
                  <c:v>43.4</c:v>
                </c:pt>
                <c:pt idx="31">
                  <c:v>43.8</c:v>
                </c:pt>
                <c:pt idx="32">
                  <c:v>42</c:v>
                </c:pt>
                <c:pt idx="33">
                  <c:v>40.200000000000003</c:v>
                </c:pt>
                <c:pt idx="34">
                  <c:v>43</c:v>
                </c:pt>
                <c:pt idx="35">
                  <c:v>42.6</c:v>
                </c:pt>
                <c:pt idx="36">
                  <c:v>44.2</c:v>
                </c:pt>
                <c:pt idx="37">
                  <c:v>48</c:v>
                </c:pt>
                <c:pt idx="38">
                  <c:v>43</c:v>
                </c:pt>
                <c:pt idx="39">
                  <c:v>41.6</c:v>
                </c:pt>
                <c:pt idx="40">
                  <c:v>39.4</c:v>
                </c:pt>
                <c:pt idx="41">
                  <c:v>40.799999999999997</c:v>
                </c:pt>
                <c:pt idx="42">
                  <c:v>37.200000000000003</c:v>
                </c:pt>
                <c:pt idx="43">
                  <c:v>39.4</c:v>
                </c:pt>
                <c:pt idx="44">
                  <c:v>34.799999999999997</c:v>
                </c:pt>
                <c:pt idx="45">
                  <c:v>36.200000000000003</c:v>
                </c:pt>
                <c:pt idx="46">
                  <c:v>37.200000000000003</c:v>
                </c:pt>
                <c:pt idx="47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34.200000000000003</c:v>
                </c:pt>
                <c:pt idx="1">
                  <c:v>34.4</c:v>
                </c:pt>
                <c:pt idx="2">
                  <c:v>32.799999999999997</c:v>
                </c:pt>
                <c:pt idx="3">
                  <c:v>35</c:v>
                </c:pt>
                <c:pt idx="4">
                  <c:v>33</c:v>
                </c:pt>
                <c:pt idx="5">
                  <c:v>34.799999999999997</c:v>
                </c:pt>
                <c:pt idx="6">
                  <c:v>35</c:v>
                </c:pt>
                <c:pt idx="7">
                  <c:v>32.799999999999997</c:v>
                </c:pt>
                <c:pt idx="8">
                  <c:v>33.200000000000003</c:v>
                </c:pt>
                <c:pt idx="9">
                  <c:v>35</c:v>
                </c:pt>
                <c:pt idx="10">
                  <c:v>35.4</c:v>
                </c:pt>
                <c:pt idx="11">
                  <c:v>35.6</c:v>
                </c:pt>
                <c:pt idx="12">
                  <c:v>41.4</c:v>
                </c:pt>
                <c:pt idx="13">
                  <c:v>39.200000000000003</c:v>
                </c:pt>
                <c:pt idx="14">
                  <c:v>39.6</c:v>
                </c:pt>
                <c:pt idx="15">
                  <c:v>43.4</c:v>
                </c:pt>
                <c:pt idx="16">
                  <c:v>42.2</c:v>
                </c:pt>
                <c:pt idx="17">
                  <c:v>39</c:v>
                </c:pt>
                <c:pt idx="18">
                  <c:v>45.2</c:v>
                </c:pt>
                <c:pt idx="19">
                  <c:v>47.6</c:v>
                </c:pt>
                <c:pt idx="20">
                  <c:v>41.6</c:v>
                </c:pt>
                <c:pt idx="21">
                  <c:v>38</c:v>
                </c:pt>
                <c:pt idx="22">
                  <c:v>41</c:v>
                </c:pt>
                <c:pt idx="23">
                  <c:v>42</c:v>
                </c:pt>
                <c:pt idx="24">
                  <c:v>42.8</c:v>
                </c:pt>
                <c:pt idx="25">
                  <c:v>43</c:v>
                </c:pt>
                <c:pt idx="26">
                  <c:v>48.4</c:v>
                </c:pt>
                <c:pt idx="27">
                  <c:v>43.4</c:v>
                </c:pt>
                <c:pt idx="28">
                  <c:v>39.6</c:v>
                </c:pt>
                <c:pt idx="29">
                  <c:v>37.6</c:v>
                </c:pt>
                <c:pt idx="30">
                  <c:v>40</c:v>
                </c:pt>
                <c:pt idx="31">
                  <c:v>41.4</c:v>
                </c:pt>
                <c:pt idx="32">
                  <c:v>41.8</c:v>
                </c:pt>
                <c:pt idx="33">
                  <c:v>40.4</c:v>
                </c:pt>
                <c:pt idx="34">
                  <c:v>43.6</c:v>
                </c:pt>
                <c:pt idx="35">
                  <c:v>42.6</c:v>
                </c:pt>
                <c:pt idx="36">
                  <c:v>42.2</c:v>
                </c:pt>
                <c:pt idx="37">
                  <c:v>49.8</c:v>
                </c:pt>
                <c:pt idx="38">
                  <c:v>49.4</c:v>
                </c:pt>
                <c:pt idx="39">
                  <c:v>45.2</c:v>
                </c:pt>
                <c:pt idx="40">
                  <c:v>44</c:v>
                </c:pt>
                <c:pt idx="41">
                  <c:v>39.799999999999997</c:v>
                </c:pt>
                <c:pt idx="42">
                  <c:v>40</c:v>
                </c:pt>
                <c:pt idx="43">
                  <c:v>40.4</c:v>
                </c:pt>
                <c:pt idx="44">
                  <c:v>37.799999999999997</c:v>
                </c:pt>
                <c:pt idx="45">
                  <c:v>35.200000000000003</c:v>
                </c:pt>
                <c:pt idx="46">
                  <c:v>36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34.6</c:v>
                </c:pt>
                <c:pt idx="1">
                  <c:v>36.4</c:v>
                </c:pt>
                <c:pt idx="2">
                  <c:v>32.6</c:v>
                </c:pt>
                <c:pt idx="3">
                  <c:v>34.6</c:v>
                </c:pt>
                <c:pt idx="4">
                  <c:v>35.6</c:v>
                </c:pt>
                <c:pt idx="5">
                  <c:v>34.4</c:v>
                </c:pt>
                <c:pt idx="6">
                  <c:v>34</c:v>
                </c:pt>
                <c:pt idx="7">
                  <c:v>34.799999999999997</c:v>
                </c:pt>
                <c:pt idx="8">
                  <c:v>37.799999999999997</c:v>
                </c:pt>
                <c:pt idx="9">
                  <c:v>34.799999999999997</c:v>
                </c:pt>
                <c:pt idx="10">
                  <c:v>38.6</c:v>
                </c:pt>
                <c:pt idx="11">
                  <c:v>40</c:v>
                </c:pt>
                <c:pt idx="12">
                  <c:v>41.2</c:v>
                </c:pt>
                <c:pt idx="13">
                  <c:v>45.6</c:v>
                </c:pt>
                <c:pt idx="14">
                  <c:v>49.6</c:v>
                </c:pt>
                <c:pt idx="15">
                  <c:v>49</c:v>
                </c:pt>
                <c:pt idx="16">
                  <c:v>53.2</c:v>
                </c:pt>
                <c:pt idx="17">
                  <c:v>48.8</c:v>
                </c:pt>
                <c:pt idx="18">
                  <c:v>53.8</c:v>
                </c:pt>
                <c:pt idx="19">
                  <c:v>55.2</c:v>
                </c:pt>
                <c:pt idx="20">
                  <c:v>52.8</c:v>
                </c:pt>
                <c:pt idx="21">
                  <c:v>54</c:v>
                </c:pt>
                <c:pt idx="22">
                  <c:v>52.8</c:v>
                </c:pt>
                <c:pt idx="23">
                  <c:v>58.8</c:v>
                </c:pt>
                <c:pt idx="24">
                  <c:v>55.6</c:v>
                </c:pt>
                <c:pt idx="25">
                  <c:v>52</c:v>
                </c:pt>
                <c:pt idx="26">
                  <c:v>57.6</c:v>
                </c:pt>
                <c:pt idx="27">
                  <c:v>57.4</c:v>
                </c:pt>
                <c:pt idx="28">
                  <c:v>51.8</c:v>
                </c:pt>
                <c:pt idx="29">
                  <c:v>48.8</c:v>
                </c:pt>
                <c:pt idx="30">
                  <c:v>51.4</c:v>
                </c:pt>
                <c:pt idx="31">
                  <c:v>54.2</c:v>
                </c:pt>
                <c:pt idx="32">
                  <c:v>55.6</c:v>
                </c:pt>
                <c:pt idx="33">
                  <c:v>53.8</c:v>
                </c:pt>
                <c:pt idx="34">
                  <c:v>56.4</c:v>
                </c:pt>
                <c:pt idx="35">
                  <c:v>57</c:v>
                </c:pt>
                <c:pt idx="36">
                  <c:v>55.8</c:v>
                </c:pt>
                <c:pt idx="37">
                  <c:v>53.8</c:v>
                </c:pt>
                <c:pt idx="38">
                  <c:v>56.2</c:v>
                </c:pt>
                <c:pt idx="39">
                  <c:v>55.6</c:v>
                </c:pt>
                <c:pt idx="40">
                  <c:v>51.2</c:v>
                </c:pt>
                <c:pt idx="41">
                  <c:v>50.4</c:v>
                </c:pt>
                <c:pt idx="42">
                  <c:v>46.4</c:v>
                </c:pt>
                <c:pt idx="43">
                  <c:v>49.8</c:v>
                </c:pt>
                <c:pt idx="44">
                  <c:v>44.2</c:v>
                </c:pt>
                <c:pt idx="45">
                  <c:v>44.6</c:v>
                </c:pt>
                <c:pt idx="46">
                  <c:v>41.4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43.4</c:v>
                </c:pt>
                <c:pt idx="1">
                  <c:v>40.6</c:v>
                </c:pt>
                <c:pt idx="2">
                  <c:v>40.4</c:v>
                </c:pt>
                <c:pt idx="3">
                  <c:v>42.4</c:v>
                </c:pt>
                <c:pt idx="4">
                  <c:v>40</c:v>
                </c:pt>
                <c:pt idx="5">
                  <c:v>43.8</c:v>
                </c:pt>
                <c:pt idx="6">
                  <c:v>44.8</c:v>
                </c:pt>
                <c:pt idx="7">
                  <c:v>43.4</c:v>
                </c:pt>
                <c:pt idx="8">
                  <c:v>42.6</c:v>
                </c:pt>
                <c:pt idx="9">
                  <c:v>44.4</c:v>
                </c:pt>
                <c:pt idx="10">
                  <c:v>44.8</c:v>
                </c:pt>
                <c:pt idx="11">
                  <c:v>48</c:v>
                </c:pt>
                <c:pt idx="12">
                  <c:v>47.4</c:v>
                </c:pt>
                <c:pt idx="13">
                  <c:v>50.6</c:v>
                </c:pt>
                <c:pt idx="14">
                  <c:v>53.6</c:v>
                </c:pt>
                <c:pt idx="15">
                  <c:v>58.6</c:v>
                </c:pt>
                <c:pt idx="16">
                  <c:v>57.8</c:v>
                </c:pt>
                <c:pt idx="17">
                  <c:v>62</c:v>
                </c:pt>
                <c:pt idx="18">
                  <c:v>62.8</c:v>
                </c:pt>
                <c:pt idx="19">
                  <c:v>61.2</c:v>
                </c:pt>
                <c:pt idx="20">
                  <c:v>66.599999999999994</c:v>
                </c:pt>
                <c:pt idx="21">
                  <c:v>64.2</c:v>
                </c:pt>
                <c:pt idx="22">
                  <c:v>61.6</c:v>
                </c:pt>
                <c:pt idx="23">
                  <c:v>57.8</c:v>
                </c:pt>
                <c:pt idx="24">
                  <c:v>58.8</c:v>
                </c:pt>
                <c:pt idx="25">
                  <c:v>55.8</c:v>
                </c:pt>
                <c:pt idx="26">
                  <c:v>56.6</c:v>
                </c:pt>
                <c:pt idx="27">
                  <c:v>63.2</c:v>
                </c:pt>
                <c:pt idx="28">
                  <c:v>54.8</c:v>
                </c:pt>
                <c:pt idx="29">
                  <c:v>56.8</c:v>
                </c:pt>
                <c:pt idx="30">
                  <c:v>55.2</c:v>
                </c:pt>
                <c:pt idx="31">
                  <c:v>56.8</c:v>
                </c:pt>
                <c:pt idx="32">
                  <c:v>56.4</c:v>
                </c:pt>
                <c:pt idx="33">
                  <c:v>56.2</c:v>
                </c:pt>
                <c:pt idx="34">
                  <c:v>54.2</c:v>
                </c:pt>
                <c:pt idx="35">
                  <c:v>56.2</c:v>
                </c:pt>
                <c:pt idx="36">
                  <c:v>56.2</c:v>
                </c:pt>
                <c:pt idx="37">
                  <c:v>59.8</c:v>
                </c:pt>
                <c:pt idx="38">
                  <c:v>57.6</c:v>
                </c:pt>
                <c:pt idx="39">
                  <c:v>49.6</c:v>
                </c:pt>
                <c:pt idx="40">
                  <c:v>50.2</c:v>
                </c:pt>
                <c:pt idx="41">
                  <c:v>51.2</c:v>
                </c:pt>
                <c:pt idx="42">
                  <c:v>48</c:v>
                </c:pt>
                <c:pt idx="43">
                  <c:v>48.6</c:v>
                </c:pt>
                <c:pt idx="44">
                  <c:v>48.6</c:v>
                </c:pt>
                <c:pt idx="45">
                  <c:v>51</c:v>
                </c:pt>
                <c:pt idx="46">
                  <c:v>49.2</c:v>
                </c:pt>
                <c:pt idx="47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45</c:v>
                </c:pt>
                <c:pt idx="1">
                  <c:v>46.6</c:v>
                </c:pt>
                <c:pt idx="2">
                  <c:v>47.6</c:v>
                </c:pt>
                <c:pt idx="3">
                  <c:v>47.2</c:v>
                </c:pt>
                <c:pt idx="4">
                  <c:v>44.4</c:v>
                </c:pt>
                <c:pt idx="5">
                  <c:v>46.4</c:v>
                </c:pt>
                <c:pt idx="6">
                  <c:v>47.4</c:v>
                </c:pt>
                <c:pt idx="7">
                  <c:v>44.8</c:v>
                </c:pt>
                <c:pt idx="8">
                  <c:v>45</c:v>
                </c:pt>
                <c:pt idx="9">
                  <c:v>45.4</c:v>
                </c:pt>
                <c:pt idx="10">
                  <c:v>51.4</c:v>
                </c:pt>
                <c:pt idx="11">
                  <c:v>57.8</c:v>
                </c:pt>
                <c:pt idx="12">
                  <c:v>55.2</c:v>
                </c:pt>
                <c:pt idx="13">
                  <c:v>56.6</c:v>
                </c:pt>
                <c:pt idx="14">
                  <c:v>67.400000000000006</c:v>
                </c:pt>
                <c:pt idx="15">
                  <c:v>62.4</c:v>
                </c:pt>
                <c:pt idx="16">
                  <c:v>62</c:v>
                </c:pt>
                <c:pt idx="17">
                  <c:v>63.6</c:v>
                </c:pt>
                <c:pt idx="18">
                  <c:v>68.8</c:v>
                </c:pt>
                <c:pt idx="19">
                  <c:v>62.8</c:v>
                </c:pt>
                <c:pt idx="20">
                  <c:v>66.8</c:v>
                </c:pt>
                <c:pt idx="21">
                  <c:v>63.6</c:v>
                </c:pt>
                <c:pt idx="22">
                  <c:v>62</c:v>
                </c:pt>
                <c:pt idx="23">
                  <c:v>56.2</c:v>
                </c:pt>
                <c:pt idx="24">
                  <c:v>55.2</c:v>
                </c:pt>
                <c:pt idx="25">
                  <c:v>56.6</c:v>
                </c:pt>
                <c:pt idx="26">
                  <c:v>54.6</c:v>
                </c:pt>
                <c:pt idx="27">
                  <c:v>54.6</c:v>
                </c:pt>
                <c:pt idx="28">
                  <c:v>55.2</c:v>
                </c:pt>
                <c:pt idx="29">
                  <c:v>57.4</c:v>
                </c:pt>
                <c:pt idx="30">
                  <c:v>52.4</c:v>
                </c:pt>
                <c:pt idx="31">
                  <c:v>49.8</c:v>
                </c:pt>
                <c:pt idx="32">
                  <c:v>44.8</c:v>
                </c:pt>
                <c:pt idx="33">
                  <c:v>45.6</c:v>
                </c:pt>
                <c:pt idx="34">
                  <c:v>45</c:v>
                </c:pt>
                <c:pt idx="35">
                  <c:v>45.6</c:v>
                </c:pt>
                <c:pt idx="36">
                  <c:v>43.8</c:v>
                </c:pt>
                <c:pt idx="37">
                  <c:v>50</c:v>
                </c:pt>
                <c:pt idx="38">
                  <c:v>47.8</c:v>
                </c:pt>
                <c:pt idx="39">
                  <c:v>45.6</c:v>
                </c:pt>
                <c:pt idx="40">
                  <c:v>42.8</c:v>
                </c:pt>
                <c:pt idx="41">
                  <c:v>45</c:v>
                </c:pt>
                <c:pt idx="42">
                  <c:v>43.6</c:v>
                </c:pt>
                <c:pt idx="43">
                  <c:v>43.2</c:v>
                </c:pt>
                <c:pt idx="44">
                  <c:v>45.4</c:v>
                </c:pt>
                <c:pt idx="45">
                  <c:v>42.8</c:v>
                </c:pt>
                <c:pt idx="46">
                  <c:v>42.8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42</c:v>
                </c:pt>
                <c:pt idx="1">
                  <c:v>37.4</c:v>
                </c:pt>
                <c:pt idx="2">
                  <c:v>38.6</c:v>
                </c:pt>
                <c:pt idx="3">
                  <c:v>39.4</c:v>
                </c:pt>
                <c:pt idx="4">
                  <c:v>36.200000000000003</c:v>
                </c:pt>
                <c:pt idx="5">
                  <c:v>37.6</c:v>
                </c:pt>
                <c:pt idx="6">
                  <c:v>40</c:v>
                </c:pt>
                <c:pt idx="7">
                  <c:v>35</c:v>
                </c:pt>
                <c:pt idx="8">
                  <c:v>39.4</c:v>
                </c:pt>
                <c:pt idx="9">
                  <c:v>38</c:v>
                </c:pt>
                <c:pt idx="10">
                  <c:v>39.799999999999997</c:v>
                </c:pt>
                <c:pt idx="11">
                  <c:v>41.4</c:v>
                </c:pt>
                <c:pt idx="12">
                  <c:v>39.6</c:v>
                </c:pt>
                <c:pt idx="13">
                  <c:v>42.2</c:v>
                </c:pt>
                <c:pt idx="14">
                  <c:v>43.8</c:v>
                </c:pt>
                <c:pt idx="15">
                  <c:v>51.2</c:v>
                </c:pt>
                <c:pt idx="16">
                  <c:v>50.8</c:v>
                </c:pt>
                <c:pt idx="17">
                  <c:v>49.4</c:v>
                </c:pt>
                <c:pt idx="18">
                  <c:v>47.8</c:v>
                </c:pt>
                <c:pt idx="19">
                  <c:v>47.6</c:v>
                </c:pt>
                <c:pt idx="20">
                  <c:v>40.6</c:v>
                </c:pt>
                <c:pt idx="21">
                  <c:v>41.6</c:v>
                </c:pt>
                <c:pt idx="22">
                  <c:v>40</c:v>
                </c:pt>
                <c:pt idx="23">
                  <c:v>40.6</c:v>
                </c:pt>
                <c:pt idx="24">
                  <c:v>38.6</c:v>
                </c:pt>
                <c:pt idx="25">
                  <c:v>38</c:v>
                </c:pt>
                <c:pt idx="26">
                  <c:v>40.200000000000003</c:v>
                </c:pt>
                <c:pt idx="27">
                  <c:v>43.2</c:v>
                </c:pt>
                <c:pt idx="28">
                  <c:v>39.799999999999997</c:v>
                </c:pt>
                <c:pt idx="29">
                  <c:v>36</c:v>
                </c:pt>
                <c:pt idx="30">
                  <c:v>42.2</c:v>
                </c:pt>
                <c:pt idx="31">
                  <c:v>39.200000000000003</c:v>
                </c:pt>
                <c:pt idx="32">
                  <c:v>36</c:v>
                </c:pt>
                <c:pt idx="33">
                  <c:v>36</c:v>
                </c:pt>
                <c:pt idx="34">
                  <c:v>35.4</c:v>
                </c:pt>
                <c:pt idx="35">
                  <c:v>36.4</c:v>
                </c:pt>
                <c:pt idx="36">
                  <c:v>34</c:v>
                </c:pt>
                <c:pt idx="37">
                  <c:v>40.799999999999997</c:v>
                </c:pt>
                <c:pt idx="38">
                  <c:v>32.6</c:v>
                </c:pt>
                <c:pt idx="39">
                  <c:v>31.2</c:v>
                </c:pt>
                <c:pt idx="40">
                  <c:v>32.799999999999997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32.4</c:v>
                </c:pt>
                <c:pt idx="46">
                  <c:v>32.799999999999997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31.2</c:v>
                </c:pt>
                <c:pt idx="1">
                  <c:v>29.4</c:v>
                </c:pt>
                <c:pt idx="2">
                  <c:v>31</c:v>
                </c:pt>
                <c:pt idx="3">
                  <c:v>30</c:v>
                </c:pt>
                <c:pt idx="4">
                  <c:v>30.2</c:v>
                </c:pt>
                <c:pt idx="5">
                  <c:v>29.2</c:v>
                </c:pt>
                <c:pt idx="6">
                  <c:v>32</c:v>
                </c:pt>
                <c:pt idx="7">
                  <c:v>30.4</c:v>
                </c:pt>
                <c:pt idx="8">
                  <c:v>30.6</c:v>
                </c:pt>
                <c:pt idx="9">
                  <c:v>29.8</c:v>
                </c:pt>
                <c:pt idx="10">
                  <c:v>29.2</c:v>
                </c:pt>
                <c:pt idx="11">
                  <c:v>30.2</c:v>
                </c:pt>
                <c:pt idx="12">
                  <c:v>30</c:v>
                </c:pt>
                <c:pt idx="13">
                  <c:v>35.799999999999997</c:v>
                </c:pt>
                <c:pt idx="14">
                  <c:v>38.200000000000003</c:v>
                </c:pt>
                <c:pt idx="15">
                  <c:v>44.8</c:v>
                </c:pt>
                <c:pt idx="16">
                  <c:v>45.8</c:v>
                </c:pt>
                <c:pt idx="17">
                  <c:v>42.6</c:v>
                </c:pt>
                <c:pt idx="18">
                  <c:v>40.200000000000003</c:v>
                </c:pt>
                <c:pt idx="19">
                  <c:v>38.6</c:v>
                </c:pt>
                <c:pt idx="20">
                  <c:v>38</c:v>
                </c:pt>
                <c:pt idx="21">
                  <c:v>36.799999999999997</c:v>
                </c:pt>
                <c:pt idx="22">
                  <c:v>36.200000000000003</c:v>
                </c:pt>
                <c:pt idx="23">
                  <c:v>36</c:v>
                </c:pt>
                <c:pt idx="24">
                  <c:v>38</c:v>
                </c:pt>
                <c:pt idx="25">
                  <c:v>40.799999999999997</c:v>
                </c:pt>
                <c:pt idx="26">
                  <c:v>34.200000000000003</c:v>
                </c:pt>
                <c:pt idx="27">
                  <c:v>37</c:v>
                </c:pt>
                <c:pt idx="28">
                  <c:v>42</c:v>
                </c:pt>
                <c:pt idx="29">
                  <c:v>40.6</c:v>
                </c:pt>
                <c:pt idx="30">
                  <c:v>49.2</c:v>
                </c:pt>
                <c:pt idx="31">
                  <c:v>37.200000000000003</c:v>
                </c:pt>
                <c:pt idx="32">
                  <c:v>41.4</c:v>
                </c:pt>
                <c:pt idx="33">
                  <c:v>40.200000000000003</c:v>
                </c:pt>
                <c:pt idx="34">
                  <c:v>37</c:v>
                </c:pt>
                <c:pt idx="35">
                  <c:v>37.200000000000003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45.6</c:v>
                </c:pt>
                <c:pt idx="39">
                  <c:v>38.4</c:v>
                </c:pt>
                <c:pt idx="40">
                  <c:v>36</c:v>
                </c:pt>
                <c:pt idx="41">
                  <c:v>34.799999999999997</c:v>
                </c:pt>
                <c:pt idx="42">
                  <c:v>34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36.200000000000003</c:v>
                </c:pt>
                <c:pt idx="46">
                  <c:v>34.4</c:v>
                </c:pt>
                <c:pt idx="47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33.6</c:v>
                </c:pt>
                <c:pt idx="4">
                  <c:v>31.4</c:v>
                </c:pt>
                <c:pt idx="5">
                  <c:v>31.4</c:v>
                </c:pt>
                <c:pt idx="6">
                  <c:v>33.6</c:v>
                </c:pt>
                <c:pt idx="7">
                  <c:v>33.6</c:v>
                </c:pt>
                <c:pt idx="8">
                  <c:v>34.200000000000003</c:v>
                </c:pt>
                <c:pt idx="9">
                  <c:v>33</c:v>
                </c:pt>
                <c:pt idx="10">
                  <c:v>43.6</c:v>
                </c:pt>
                <c:pt idx="11">
                  <c:v>38.200000000000003</c:v>
                </c:pt>
                <c:pt idx="12">
                  <c:v>43.4</c:v>
                </c:pt>
                <c:pt idx="13">
                  <c:v>44</c:v>
                </c:pt>
                <c:pt idx="14">
                  <c:v>53.8</c:v>
                </c:pt>
                <c:pt idx="15">
                  <c:v>50.6</c:v>
                </c:pt>
                <c:pt idx="16">
                  <c:v>50.6</c:v>
                </c:pt>
                <c:pt idx="17">
                  <c:v>56.2</c:v>
                </c:pt>
                <c:pt idx="18">
                  <c:v>56.6</c:v>
                </c:pt>
                <c:pt idx="19">
                  <c:v>57.2</c:v>
                </c:pt>
                <c:pt idx="20">
                  <c:v>58.2</c:v>
                </c:pt>
                <c:pt idx="21">
                  <c:v>60.8</c:v>
                </c:pt>
                <c:pt idx="22">
                  <c:v>62.6</c:v>
                </c:pt>
                <c:pt idx="23">
                  <c:v>58</c:v>
                </c:pt>
                <c:pt idx="24">
                  <c:v>55.8</c:v>
                </c:pt>
                <c:pt idx="25">
                  <c:v>58</c:v>
                </c:pt>
                <c:pt idx="26">
                  <c:v>56</c:v>
                </c:pt>
                <c:pt idx="27">
                  <c:v>55.8</c:v>
                </c:pt>
                <c:pt idx="28">
                  <c:v>54.4</c:v>
                </c:pt>
                <c:pt idx="29">
                  <c:v>53.8</c:v>
                </c:pt>
                <c:pt idx="30">
                  <c:v>59.4</c:v>
                </c:pt>
                <c:pt idx="31">
                  <c:v>54</c:v>
                </c:pt>
                <c:pt idx="32">
                  <c:v>57.4</c:v>
                </c:pt>
                <c:pt idx="33">
                  <c:v>53.2</c:v>
                </c:pt>
                <c:pt idx="34">
                  <c:v>54.4</c:v>
                </c:pt>
                <c:pt idx="35">
                  <c:v>52.8</c:v>
                </c:pt>
                <c:pt idx="36">
                  <c:v>51.6</c:v>
                </c:pt>
                <c:pt idx="37">
                  <c:v>54.6</c:v>
                </c:pt>
                <c:pt idx="38">
                  <c:v>56</c:v>
                </c:pt>
                <c:pt idx="39">
                  <c:v>45.6</c:v>
                </c:pt>
                <c:pt idx="40">
                  <c:v>41.2</c:v>
                </c:pt>
                <c:pt idx="41">
                  <c:v>41.2</c:v>
                </c:pt>
                <c:pt idx="42">
                  <c:v>39.4</c:v>
                </c:pt>
                <c:pt idx="43">
                  <c:v>40.6</c:v>
                </c:pt>
                <c:pt idx="44">
                  <c:v>38.6</c:v>
                </c:pt>
                <c:pt idx="45">
                  <c:v>37</c:v>
                </c:pt>
                <c:pt idx="46">
                  <c:v>36.200000000000003</c:v>
                </c:pt>
                <c:pt idx="4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38.4</c:v>
                </c:pt>
                <c:pt idx="1">
                  <c:v>35</c:v>
                </c:pt>
                <c:pt idx="2">
                  <c:v>38.4</c:v>
                </c:pt>
                <c:pt idx="3">
                  <c:v>37.4</c:v>
                </c:pt>
                <c:pt idx="4">
                  <c:v>36.799999999999997</c:v>
                </c:pt>
                <c:pt idx="5">
                  <c:v>40</c:v>
                </c:pt>
                <c:pt idx="6">
                  <c:v>41.8</c:v>
                </c:pt>
                <c:pt idx="7">
                  <c:v>39.6</c:v>
                </c:pt>
                <c:pt idx="8">
                  <c:v>40.4</c:v>
                </c:pt>
                <c:pt idx="9">
                  <c:v>39.799999999999997</c:v>
                </c:pt>
                <c:pt idx="10">
                  <c:v>44.8</c:v>
                </c:pt>
                <c:pt idx="11">
                  <c:v>50</c:v>
                </c:pt>
                <c:pt idx="12">
                  <c:v>46.2</c:v>
                </c:pt>
                <c:pt idx="13">
                  <c:v>46.4</c:v>
                </c:pt>
                <c:pt idx="14">
                  <c:v>54.8</c:v>
                </c:pt>
                <c:pt idx="15">
                  <c:v>54.8</c:v>
                </c:pt>
                <c:pt idx="16">
                  <c:v>64.599999999999994</c:v>
                </c:pt>
                <c:pt idx="17">
                  <c:v>69.2</c:v>
                </c:pt>
                <c:pt idx="18">
                  <c:v>57.2</c:v>
                </c:pt>
                <c:pt idx="19">
                  <c:v>58.8</c:v>
                </c:pt>
                <c:pt idx="20">
                  <c:v>62.8</c:v>
                </c:pt>
                <c:pt idx="21">
                  <c:v>61</c:v>
                </c:pt>
                <c:pt idx="22">
                  <c:v>58.8</c:v>
                </c:pt>
                <c:pt idx="23">
                  <c:v>59.2</c:v>
                </c:pt>
                <c:pt idx="24">
                  <c:v>64</c:v>
                </c:pt>
                <c:pt idx="25">
                  <c:v>65.8</c:v>
                </c:pt>
                <c:pt idx="26">
                  <c:v>64.400000000000006</c:v>
                </c:pt>
                <c:pt idx="27">
                  <c:v>60.2</c:v>
                </c:pt>
                <c:pt idx="28">
                  <c:v>62.8</c:v>
                </c:pt>
                <c:pt idx="29">
                  <c:v>60</c:v>
                </c:pt>
                <c:pt idx="30">
                  <c:v>56.2</c:v>
                </c:pt>
                <c:pt idx="31">
                  <c:v>57.8</c:v>
                </c:pt>
                <c:pt idx="32">
                  <c:v>56.6</c:v>
                </c:pt>
                <c:pt idx="33">
                  <c:v>54.6</c:v>
                </c:pt>
                <c:pt idx="34">
                  <c:v>56.4</c:v>
                </c:pt>
                <c:pt idx="35">
                  <c:v>56.4</c:v>
                </c:pt>
                <c:pt idx="36">
                  <c:v>60</c:v>
                </c:pt>
                <c:pt idx="37">
                  <c:v>65.400000000000006</c:v>
                </c:pt>
                <c:pt idx="38">
                  <c:v>64.2</c:v>
                </c:pt>
                <c:pt idx="39">
                  <c:v>58</c:v>
                </c:pt>
                <c:pt idx="40">
                  <c:v>61.2</c:v>
                </c:pt>
                <c:pt idx="41">
                  <c:v>58.6</c:v>
                </c:pt>
                <c:pt idx="42">
                  <c:v>55.2</c:v>
                </c:pt>
                <c:pt idx="43">
                  <c:v>54.8</c:v>
                </c:pt>
                <c:pt idx="44">
                  <c:v>55.6</c:v>
                </c:pt>
                <c:pt idx="45">
                  <c:v>52.4</c:v>
                </c:pt>
                <c:pt idx="46">
                  <c:v>51</c:v>
                </c:pt>
                <c:pt idx="47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50.6</c:v>
                </c:pt>
                <c:pt idx="1">
                  <c:v>47</c:v>
                </c:pt>
                <c:pt idx="2">
                  <c:v>49.4</c:v>
                </c:pt>
                <c:pt idx="3">
                  <c:v>48.8</c:v>
                </c:pt>
                <c:pt idx="4">
                  <c:v>52.6</c:v>
                </c:pt>
                <c:pt idx="5">
                  <c:v>48.2</c:v>
                </c:pt>
                <c:pt idx="6">
                  <c:v>48</c:v>
                </c:pt>
                <c:pt idx="7">
                  <c:v>50.4</c:v>
                </c:pt>
                <c:pt idx="8">
                  <c:v>50</c:v>
                </c:pt>
                <c:pt idx="9">
                  <c:v>48.2</c:v>
                </c:pt>
                <c:pt idx="10">
                  <c:v>51.2</c:v>
                </c:pt>
                <c:pt idx="11">
                  <c:v>55.2</c:v>
                </c:pt>
                <c:pt idx="12">
                  <c:v>60.8</c:v>
                </c:pt>
                <c:pt idx="13">
                  <c:v>59.6</c:v>
                </c:pt>
                <c:pt idx="14">
                  <c:v>62.2</c:v>
                </c:pt>
                <c:pt idx="15">
                  <c:v>63.2</c:v>
                </c:pt>
                <c:pt idx="16">
                  <c:v>73.2</c:v>
                </c:pt>
                <c:pt idx="17">
                  <c:v>66.2</c:v>
                </c:pt>
                <c:pt idx="18">
                  <c:v>64.2</c:v>
                </c:pt>
                <c:pt idx="19">
                  <c:v>65.599999999999994</c:v>
                </c:pt>
                <c:pt idx="20">
                  <c:v>67.2</c:v>
                </c:pt>
                <c:pt idx="21">
                  <c:v>72</c:v>
                </c:pt>
                <c:pt idx="22">
                  <c:v>72.2</c:v>
                </c:pt>
                <c:pt idx="23">
                  <c:v>71.599999999999994</c:v>
                </c:pt>
                <c:pt idx="24">
                  <c:v>69.400000000000006</c:v>
                </c:pt>
                <c:pt idx="25">
                  <c:v>65</c:v>
                </c:pt>
                <c:pt idx="26">
                  <c:v>68.2</c:v>
                </c:pt>
                <c:pt idx="27">
                  <c:v>70</c:v>
                </c:pt>
                <c:pt idx="28">
                  <c:v>66.400000000000006</c:v>
                </c:pt>
                <c:pt idx="29">
                  <c:v>66</c:v>
                </c:pt>
                <c:pt idx="30">
                  <c:v>61.6</c:v>
                </c:pt>
                <c:pt idx="31">
                  <c:v>60.4</c:v>
                </c:pt>
                <c:pt idx="32">
                  <c:v>60</c:v>
                </c:pt>
                <c:pt idx="33">
                  <c:v>57.8</c:v>
                </c:pt>
                <c:pt idx="34">
                  <c:v>59.6</c:v>
                </c:pt>
                <c:pt idx="35">
                  <c:v>60</c:v>
                </c:pt>
                <c:pt idx="36">
                  <c:v>61.6</c:v>
                </c:pt>
                <c:pt idx="37">
                  <c:v>60.8</c:v>
                </c:pt>
                <c:pt idx="38">
                  <c:v>65</c:v>
                </c:pt>
                <c:pt idx="39">
                  <c:v>50.2</c:v>
                </c:pt>
                <c:pt idx="40">
                  <c:v>49.4</c:v>
                </c:pt>
                <c:pt idx="41">
                  <c:v>50.6</c:v>
                </c:pt>
                <c:pt idx="42">
                  <c:v>46.8</c:v>
                </c:pt>
                <c:pt idx="43">
                  <c:v>45.2</c:v>
                </c:pt>
                <c:pt idx="44">
                  <c:v>46.6</c:v>
                </c:pt>
                <c:pt idx="45">
                  <c:v>47.2</c:v>
                </c:pt>
                <c:pt idx="46">
                  <c:v>42.6</c:v>
                </c:pt>
                <c:pt idx="47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Jan!$BA$2:$BA$32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33</c:v>
                </c:pt>
                <c:pt idx="30">
                  <c:v>31</c:v>
                </c:pt>
              </c:numCache>
            </c:numRef>
          </c:xVal>
          <c:yVal>
            <c:numRef>
              <c:f>Jan!$AZ$2:$AZ$32</c:f>
              <c:numCache>
                <c:formatCode>_(* #,##0_);_(* \(#,##0\);_(* "-"??_);_(@_)</c:formatCode>
                <c:ptCount val="31"/>
                <c:pt idx="0">
                  <c:v>1540.5</c:v>
                </c:pt>
                <c:pt idx="1">
                  <c:v>1672.3000000000002</c:v>
                </c:pt>
                <c:pt idx="2">
                  <c:v>1642.9000000000005</c:v>
                </c:pt>
                <c:pt idx="3">
                  <c:v>1652.4</c:v>
                </c:pt>
                <c:pt idx="4">
                  <c:v>1755.8000000000004</c:v>
                </c:pt>
                <c:pt idx="5">
                  <c:v>1646.9</c:v>
                </c:pt>
                <c:pt idx="6">
                  <c:v>1613.5000000000002</c:v>
                </c:pt>
                <c:pt idx="7">
                  <c:v>1571.2000000000003</c:v>
                </c:pt>
                <c:pt idx="8">
                  <c:v>1417.6999999999996</c:v>
                </c:pt>
                <c:pt idx="9">
                  <c:v>1413.3000000000006</c:v>
                </c:pt>
                <c:pt idx="10">
                  <c:v>1170.3999999999999</c:v>
                </c:pt>
                <c:pt idx="11">
                  <c:v>860.1</c:v>
                </c:pt>
                <c:pt idx="12">
                  <c:v>1182.8000000000002</c:v>
                </c:pt>
                <c:pt idx="13">
                  <c:v>1480.8</c:v>
                </c:pt>
                <c:pt idx="14">
                  <c:v>1502.6000000000001</c:v>
                </c:pt>
                <c:pt idx="15">
                  <c:v>1404.1999999999998</c:v>
                </c:pt>
                <c:pt idx="16">
                  <c:v>1563.9000000000003</c:v>
                </c:pt>
                <c:pt idx="17">
                  <c:v>1521.7000000000003</c:v>
                </c:pt>
                <c:pt idx="18">
                  <c:v>1344.8</c:v>
                </c:pt>
                <c:pt idx="19">
                  <c:v>1180.6000000000001</c:v>
                </c:pt>
                <c:pt idx="20">
                  <c:v>1067.1999999999998</c:v>
                </c:pt>
                <c:pt idx="21">
                  <c:v>1031</c:v>
                </c:pt>
                <c:pt idx="22">
                  <c:v>954.90000000000009</c:v>
                </c:pt>
                <c:pt idx="23">
                  <c:v>1141.9000000000001</c:v>
                </c:pt>
                <c:pt idx="24">
                  <c:v>1260.7999999999997</c:v>
                </c:pt>
                <c:pt idx="25">
                  <c:v>1233.4000000000001</c:v>
                </c:pt>
                <c:pt idx="26">
                  <c:v>930.30000000000007</c:v>
                </c:pt>
                <c:pt idx="27">
                  <c:v>870.9000000000002</c:v>
                </c:pt>
                <c:pt idx="28">
                  <c:v>1122.0999999999999</c:v>
                </c:pt>
                <c:pt idx="29">
                  <c:v>1288.3</c:v>
                </c:pt>
                <c:pt idx="30">
                  <c:v>1385.9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6-4CDA-9AC7-257626F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6576"/>
        <c:axId val="467275264"/>
      </c:scatterChart>
      <c:valAx>
        <c:axId val="4672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5264"/>
        <c:crosses val="autoZero"/>
        <c:crossBetween val="midCat"/>
      </c:valAx>
      <c:valAx>
        <c:axId val="46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42.8</c:v>
                </c:pt>
                <c:pt idx="1">
                  <c:v>44</c:v>
                </c:pt>
                <c:pt idx="2">
                  <c:v>43</c:v>
                </c:pt>
                <c:pt idx="3">
                  <c:v>44</c:v>
                </c:pt>
                <c:pt idx="4">
                  <c:v>43.2</c:v>
                </c:pt>
                <c:pt idx="5">
                  <c:v>43.2</c:v>
                </c:pt>
                <c:pt idx="6">
                  <c:v>43.6</c:v>
                </c:pt>
                <c:pt idx="7">
                  <c:v>43</c:v>
                </c:pt>
                <c:pt idx="8">
                  <c:v>42.8</c:v>
                </c:pt>
                <c:pt idx="9">
                  <c:v>43.4</c:v>
                </c:pt>
                <c:pt idx="10">
                  <c:v>48.6</c:v>
                </c:pt>
                <c:pt idx="11">
                  <c:v>54.6</c:v>
                </c:pt>
                <c:pt idx="12">
                  <c:v>53.2</c:v>
                </c:pt>
                <c:pt idx="13">
                  <c:v>52.2</c:v>
                </c:pt>
                <c:pt idx="14">
                  <c:v>56.2</c:v>
                </c:pt>
                <c:pt idx="15">
                  <c:v>57.2</c:v>
                </c:pt>
                <c:pt idx="16">
                  <c:v>64.400000000000006</c:v>
                </c:pt>
                <c:pt idx="17">
                  <c:v>61.8</c:v>
                </c:pt>
                <c:pt idx="18">
                  <c:v>62</c:v>
                </c:pt>
                <c:pt idx="19">
                  <c:v>62.4</c:v>
                </c:pt>
                <c:pt idx="20">
                  <c:v>64.8</c:v>
                </c:pt>
                <c:pt idx="21">
                  <c:v>61.2</c:v>
                </c:pt>
                <c:pt idx="22">
                  <c:v>60.4</c:v>
                </c:pt>
                <c:pt idx="23">
                  <c:v>58.6</c:v>
                </c:pt>
                <c:pt idx="24">
                  <c:v>58.8</c:v>
                </c:pt>
                <c:pt idx="25">
                  <c:v>59</c:v>
                </c:pt>
                <c:pt idx="26">
                  <c:v>60.2</c:v>
                </c:pt>
                <c:pt idx="27">
                  <c:v>67</c:v>
                </c:pt>
                <c:pt idx="28">
                  <c:v>56.6</c:v>
                </c:pt>
                <c:pt idx="29">
                  <c:v>49.2</c:v>
                </c:pt>
                <c:pt idx="30">
                  <c:v>51.2</c:v>
                </c:pt>
                <c:pt idx="31">
                  <c:v>55.6</c:v>
                </c:pt>
                <c:pt idx="32">
                  <c:v>49.2</c:v>
                </c:pt>
                <c:pt idx="33">
                  <c:v>50.8</c:v>
                </c:pt>
                <c:pt idx="34">
                  <c:v>50.4</c:v>
                </c:pt>
                <c:pt idx="35">
                  <c:v>48.2</c:v>
                </c:pt>
                <c:pt idx="36">
                  <c:v>54</c:v>
                </c:pt>
                <c:pt idx="37">
                  <c:v>43.8</c:v>
                </c:pt>
                <c:pt idx="38">
                  <c:v>44.6</c:v>
                </c:pt>
                <c:pt idx="39">
                  <c:v>43.2</c:v>
                </c:pt>
                <c:pt idx="40">
                  <c:v>40.799999999999997</c:v>
                </c:pt>
                <c:pt idx="41">
                  <c:v>40.6</c:v>
                </c:pt>
                <c:pt idx="42">
                  <c:v>39.200000000000003</c:v>
                </c:pt>
                <c:pt idx="43">
                  <c:v>37</c:v>
                </c:pt>
                <c:pt idx="44">
                  <c:v>39.799999999999997</c:v>
                </c:pt>
                <c:pt idx="45">
                  <c:v>40.200000000000003</c:v>
                </c:pt>
                <c:pt idx="46">
                  <c:v>37</c:v>
                </c:pt>
                <c:pt idx="47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35.4</c:v>
                </c:pt>
                <c:pt idx="1">
                  <c:v>35.799999999999997</c:v>
                </c:pt>
                <c:pt idx="2">
                  <c:v>38.200000000000003</c:v>
                </c:pt>
                <c:pt idx="3">
                  <c:v>35.6</c:v>
                </c:pt>
                <c:pt idx="4">
                  <c:v>37.200000000000003</c:v>
                </c:pt>
                <c:pt idx="5">
                  <c:v>37</c:v>
                </c:pt>
                <c:pt idx="6">
                  <c:v>37.6</c:v>
                </c:pt>
                <c:pt idx="7">
                  <c:v>38.799999999999997</c:v>
                </c:pt>
                <c:pt idx="8">
                  <c:v>39.4</c:v>
                </c:pt>
                <c:pt idx="9">
                  <c:v>38.799999999999997</c:v>
                </c:pt>
                <c:pt idx="10">
                  <c:v>42.6</c:v>
                </c:pt>
                <c:pt idx="11">
                  <c:v>48</c:v>
                </c:pt>
                <c:pt idx="12">
                  <c:v>52.2</c:v>
                </c:pt>
                <c:pt idx="13">
                  <c:v>56</c:v>
                </c:pt>
                <c:pt idx="14">
                  <c:v>59.4</c:v>
                </c:pt>
                <c:pt idx="15">
                  <c:v>56.2</c:v>
                </c:pt>
                <c:pt idx="16">
                  <c:v>65.599999999999994</c:v>
                </c:pt>
                <c:pt idx="17">
                  <c:v>65.8</c:v>
                </c:pt>
                <c:pt idx="18">
                  <c:v>62</c:v>
                </c:pt>
                <c:pt idx="19">
                  <c:v>63</c:v>
                </c:pt>
                <c:pt idx="20">
                  <c:v>64.599999999999994</c:v>
                </c:pt>
                <c:pt idx="21">
                  <c:v>65.2</c:v>
                </c:pt>
                <c:pt idx="22">
                  <c:v>66.400000000000006</c:v>
                </c:pt>
                <c:pt idx="23">
                  <c:v>64.8</c:v>
                </c:pt>
                <c:pt idx="24">
                  <c:v>64.8</c:v>
                </c:pt>
                <c:pt idx="25">
                  <c:v>68.2</c:v>
                </c:pt>
                <c:pt idx="26">
                  <c:v>68.400000000000006</c:v>
                </c:pt>
                <c:pt idx="27">
                  <c:v>61.6</c:v>
                </c:pt>
                <c:pt idx="28">
                  <c:v>63</c:v>
                </c:pt>
                <c:pt idx="29">
                  <c:v>58.8</c:v>
                </c:pt>
                <c:pt idx="30">
                  <c:v>59.6</c:v>
                </c:pt>
                <c:pt idx="31">
                  <c:v>57.8</c:v>
                </c:pt>
                <c:pt idx="32">
                  <c:v>57.2</c:v>
                </c:pt>
                <c:pt idx="33">
                  <c:v>54.8</c:v>
                </c:pt>
                <c:pt idx="34">
                  <c:v>54.8</c:v>
                </c:pt>
                <c:pt idx="35">
                  <c:v>54.6</c:v>
                </c:pt>
                <c:pt idx="36">
                  <c:v>56</c:v>
                </c:pt>
                <c:pt idx="37">
                  <c:v>62.4</c:v>
                </c:pt>
                <c:pt idx="38">
                  <c:v>54.2</c:v>
                </c:pt>
                <c:pt idx="39">
                  <c:v>52.6</c:v>
                </c:pt>
                <c:pt idx="40">
                  <c:v>55.2</c:v>
                </c:pt>
                <c:pt idx="41">
                  <c:v>56.8</c:v>
                </c:pt>
                <c:pt idx="42">
                  <c:v>55.2</c:v>
                </c:pt>
                <c:pt idx="43">
                  <c:v>53.6</c:v>
                </c:pt>
                <c:pt idx="44">
                  <c:v>57.2</c:v>
                </c:pt>
                <c:pt idx="45">
                  <c:v>53.2</c:v>
                </c:pt>
                <c:pt idx="46">
                  <c:v>51</c:v>
                </c:pt>
                <c:pt idx="47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51.6</c:v>
                </c:pt>
                <c:pt idx="1">
                  <c:v>51.6</c:v>
                </c:pt>
                <c:pt idx="2">
                  <c:v>51.4</c:v>
                </c:pt>
                <c:pt idx="3">
                  <c:v>50.6</c:v>
                </c:pt>
                <c:pt idx="4">
                  <c:v>46.6</c:v>
                </c:pt>
                <c:pt idx="5">
                  <c:v>49.4</c:v>
                </c:pt>
                <c:pt idx="6">
                  <c:v>51.4</c:v>
                </c:pt>
                <c:pt idx="7">
                  <c:v>48</c:v>
                </c:pt>
                <c:pt idx="8">
                  <c:v>46</c:v>
                </c:pt>
                <c:pt idx="9">
                  <c:v>46.8</c:v>
                </c:pt>
                <c:pt idx="10">
                  <c:v>49.4</c:v>
                </c:pt>
                <c:pt idx="11">
                  <c:v>50</c:v>
                </c:pt>
                <c:pt idx="12">
                  <c:v>50.4</c:v>
                </c:pt>
                <c:pt idx="13">
                  <c:v>55.6</c:v>
                </c:pt>
                <c:pt idx="14">
                  <c:v>57.8</c:v>
                </c:pt>
                <c:pt idx="15">
                  <c:v>62.4</c:v>
                </c:pt>
                <c:pt idx="16">
                  <c:v>62</c:v>
                </c:pt>
                <c:pt idx="17">
                  <c:v>61.2</c:v>
                </c:pt>
                <c:pt idx="18">
                  <c:v>55.8</c:v>
                </c:pt>
                <c:pt idx="19">
                  <c:v>59.6</c:v>
                </c:pt>
                <c:pt idx="20">
                  <c:v>59.8</c:v>
                </c:pt>
                <c:pt idx="21">
                  <c:v>55.6</c:v>
                </c:pt>
                <c:pt idx="22">
                  <c:v>63.8</c:v>
                </c:pt>
                <c:pt idx="23">
                  <c:v>56.8</c:v>
                </c:pt>
                <c:pt idx="24">
                  <c:v>57</c:v>
                </c:pt>
                <c:pt idx="25">
                  <c:v>64.8</c:v>
                </c:pt>
                <c:pt idx="26">
                  <c:v>59.6</c:v>
                </c:pt>
                <c:pt idx="27">
                  <c:v>55.2</c:v>
                </c:pt>
                <c:pt idx="28">
                  <c:v>50.8</c:v>
                </c:pt>
                <c:pt idx="29">
                  <c:v>55</c:v>
                </c:pt>
                <c:pt idx="30">
                  <c:v>54</c:v>
                </c:pt>
                <c:pt idx="31">
                  <c:v>53.2</c:v>
                </c:pt>
                <c:pt idx="32">
                  <c:v>53</c:v>
                </c:pt>
                <c:pt idx="33">
                  <c:v>56.4</c:v>
                </c:pt>
                <c:pt idx="34">
                  <c:v>55.2</c:v>
                </c:pt>
                <c:pt idx="35">
                  <c:v>55.4</c:v>
                </c:pt>
                <c:pt idx="36">
                  <c:v>58.6</c:v>
                </c:pt>
                <c:pt idx="37">
                  <c:v>54.6</c:v>
                </c:pt>
                <c:pt idx="38">
                  <c:v>50</c:v>
                </c:pt>
                <c:pt idx="39">
                  <c:v>51</c:v>
                </c:pt>
                <c:pt idx="40">
                  <c:v>52.2</c:v>
                </c:pt>
                <c:pt idx="41">
                  <c:v>49.2</c:v>
                </c:pt>
                <c:pt idx="42">
                  <c:v>48.2</c:v>
                </c:pt>
                <c:pt idx="43">
                  <c:v>48.4</c:v>
                </c:pt>
                <c:pt idx="44">
                  <c:v>49.4</c:v>
                </c:pt>
                <c:pt idx="45">
                  <c:v>48.4</c:v>
                </c:pt>
                <c:pt idx="46">
                  <c:v>47.6</c:v>
                </c:pt>
                <c:pt idx="47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48.6</c:v>
                </c:pt>
                <c:pt idx="1">
                  <c:v>45.6</c:v>
                </c:pt>
                <c:pt idx="2">
                  <c:v>48</c:v>
                </c:pt>
                <c:pt idx="3">
                  <c:v>45.2</c:v>
                </c:pt>
                <c:pt idx="4">
                  <c:v>46.4</c:v>
                </c:pt>
                <c:pt idx="5">
                  <c:v>46.6</c:v>
                </c:pt>
                <c:pt idx="6">
                  <c:v>43</c:v>
                </c:pt>
                <c:pt idx="7">
                  <c:v>46.2</c:v>
                </c:pt>
                <c:pt idx="8">
                  <c:v>43.2</c:v>
                </c:pt>
                <c:pt idx="9">
                  <c:v>44.8</c:v>
                </c:pt>
                <c:pt idx="10">
                  <c:v>44.2</c:v>
                </c:pt>
                <c:pt idx="11">
                  <c:v>44.8</c:v>
                </c:pt>
                <c:pt idx="12">
                  <c:v>49.2</c:v>
                </c:pt>
                <c:pt idx="13">
                  <c:v>50</c:v>
                </c:pt>
                <c:pt idx="14">
                  <c:v>53.4</c:v>
                </c:pt>
                <c:pt idx="15">
                  <c:v>49.8</c:v>
                </c:pt>
                <c:pt idx="16">
                  <c:v>52.4</c:v>
                </c:pt>
                <c:pt idx="17">
                  <c:v>52.8</c:v>
                </c:pt>
                <c:pt idx="18">
                  <c:v>61.6</c:v>
                </c:pt>
                <c:pt idx="19">
                  <c:v>53</c:v>
                </c:pt>
                <c:pt idx="20">
                  <c:v>50.8</c:v>
                </c:pt>
                <c:pt idx="21">
                  <c:v>50.2</c:v>
                </c:pt>
                <c:pt idx="22">
                  <c:v>52.2</c:v>
                </c:pt>
                <c:pt idx="23">
                  <c:v>51.4</c:v>
                </c:pt>
                <c:pt idx="24">
                  <c:v>54.2</c:v>
                </c:pt>
                <c:pt idx="25">
                  <c:v>54.4</c:v>
                </c:pt>
                <c:pt idx="26">
                  <c:v>50.2</c:v>
                </c:pt>
                <c:pt idx="27">
                  <c:v>52.6</c:v>
                </c:pt>
                <c:pt idx="28">
                  <c:v>61.2</c:v>
                </c:pt>
                <c:pt idx="29">
                  <c:v>57</c:v>
                </c:pt>
                <c:pt idx="30">
                  <c:v>51.6</c:v>
                </c:pt>
                <c:pt idx="31">
                  <c:v>53.4</c:v>
                </c:pt>
                <c:pt idx="32">
                  <c:v>50.4</c:v>
                </c:pt>
                <c:pt idx="33">
                  <c:v>50.6</c:v>
                </c:pt>
                <c:pt idx="34">
                  <c:v>51.4</c:v>
                </c:pt>
                <c:pt idx="35">
                  <c:v>51.2</c:v>
                </c:pt>
                <c:pt idx="36">
                  <c:v>50.2</c:v>
                </c:pt>
                <c:pt idx="37">
                  <c:v>56.2</c:v>
                </c:pt>
                <c:pt idx="38">
                  <c:v>57.6</c:v>
                </c:pt>
                <c:pt idx="39">
                  <c:v>53.2</c:v>
                </c:pt>
                <c:pt idx="40">
                  <c:v>46.8</c:v>
                </c:pt>
                <c:pt idx="41">
                  <c:v>48.6</c:v>
                </c:pt>
                <c:pt idx="42">
                  <c:v>45.6</c:v>
                </c:pt>
                <c:pt idx="43">
                  <c:v>46.2</c:v>
                </c:pt>
                <c:pt idx="44">
                  <c:v>47.6</c:v>
                </c:pt>
                <c:pt idx="45">
                  <c:v>45.6</c:v>
                </c:pt>
                <c:pt idx="46">
                  <c:v>47.2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45</c:v>
                </c:pt>
                <c:pt idx="1">
                  <c:v>46.4</c:v>
                </c:pt>
                <c:pt idx="2">
                  <c:v>44</c:v>
                </c:pt>
                <c:pt idx="3">
                  <c:v>44.8</c:v>
                </c:pt>
                <c:pt idx="4">
                  <c:v>45.8</c:v>
                </c:pt>
                <c:pt idx="5">
                  <c:v>44.2</c:v>
                </c:pt>
                <c:pt idx="6">
                  <c:v>45.6</c:v>
                </c:pt>
                <c:pt idx="7">
                  <c:v>46.2</c:v>
                </c:pt>
                <c:pt idx="8">
                  <c:v>47.2</c:v>
                </c:pt>
                <c:pt idx="9">
                  <c:v>47.2</c:v>
                </c:pt>
                <c:pt idx="10">
                  <c:v>43.6</c:v>
                </c:pt>
                <c:pt idx="11">
                  <c:v>47</c:v>
                </c:pt>
                <c:pt idx="12">
                  <c:v>55.4</c:v>
                </c:pt>
                <c:pt idx="13">
                  <c:v>53.2</c:v>
                </c:pt>
                <c:pt idx="14">
                  <c:v>53.8</c:v>
                </c:pt>
                <c:pt idx="15">
                  <c:v>57.2</c:v>
                </c:pt>
                <c:pt idx="16">
                  <c:v>57.2</c:v>
                </c:pt>
                <c:pt idx="17">
                  <c:v>57.6</c:v>
                </c:pt>
                <c:pt idx="18">
                  <c:v>67.2</c:v>
                </c:pt>
                <c:pt idx="19">
                  <c:v>68.400000000000006</c:v>
                </c:pt>
                <c:pt idx="20">
                  <c:v>64.2</c:v>
                </c:pt>
                <c:pt idx="21">
                  <c:v>65.400000000000006</c:v>
                </c:pt>
                <c:pt idx="22">
                  <c:v>62.4</c:v>
                </c:pt>
                <c:pt idx="23">
                  <c:v>66.8</c:v>
                </c:pt>
                <c:pt idx="24">
                  <c:v>63.6</c:v>
                </c:pt>
                <c:pt idx="25">
                  <c:v>66</c:v>
                </c:pt>
                <c:pt idx="26">
                  <c:v>62.2</c:v>
                </c:pt>
                <c:pt idx="27">
                  <c:v>56.6</c:v>
                </c:pt>
                <c:pt idx="28">
                  <c:v>54.4</c:v>
                </c:pt>
                <c:pt idx="29">
                  <c:v>53.8</c:v>
                </c:pt>
                <c:pt idx="30">
                  <c:v>56</c:v>
                </c:pt>
                <c:pt idx="31">
                  <c:v>57.2</c:v>
                </c:pt>
                <c:pt idx="32">
                  <c:v>57.6</c:v>
                </c:pt>
                <c:pt idx="33">
                  <c:v>59.8</c:v>
                </c:pt>
                <c:pt idx="34">
                  <c:v>55</c:v>
                </c:pt>
                <c:pt idx="35">
                  <c:v>61.2</c:v>
                </c:pt>
                <c:pt idx="36">
                  <c:v>55.8</c:v>
                </c:pt>
                <c:pt idx="37">
                  <c:v>63.8</c:v>
                </c:pt>
                <c:pt idx="38">
                  <c:v>59</c:v>
                </c:pt>
                <c:pt idx="39">
                  <c:v>51.2</c:v>
                </c:pt>
                <c:pt idx="40">
                  <c:v>48.4</c:v>
                </c:pt>
                <c:pt idx="41">
                  <c:v>54.6</c:v>
                </c:pt>
                <c:pt idx="42">
                  <c:v>50.4</c:v>
                </c:pt>
                <c:pt idx="43">
                  <c:v>50.2</c:v>
                </c:pt>
                <c:pt idx="44">
                  <c:v>50</c:v>
                </c:pt>
                <c:pt idx="45">
                  <c:v>52.2</c:v>
                </c:pt>
                <c:pt idx="46">
                  <c:v>49.4</c:v>
                </c:pt>
                <c:pt idx="4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47.8</c:v>
                </c:pt>
                <c:pt idx="1">
                  <c:v>49.4</c:v>
                </c:pt>
                <c:pt idx="2">
                  <c:v>45.8</c:v>
                </c:pt>
                <c:pt idx="3">
                  <c:v>46</c:v>
                </c:pt>
                <c:pt idx="4">
                  <c:v>46.4</c:v>
                </c:pt>
                <c:pt idx="5">
                  <c:v>48.2</c:v>
                </c:pt>
                <c:pt idx="6">
                  <c:v>46.4</c:v>
                </c:pt>
                <c:pt idx="7">
                  <c:v>49</c:v>
                </c:pt>
                <c:pt idx="8">
                  <c:v>48</c:v>
                </c:pt>
                <c:pt idx="9">
                  <c:v>51.4</c:v>
                </c:pt>
                <c:pt idx="10">
                  <c:v>52</c:v>
                </c:pt>
                <c:pt idx="11">
                  <c:v>51</c:v>
                </c:pt>
                <c:pt idx="12">
                  <c:v>54.4</c:v>
                </c:pt>
                <c:pt idx="13">
                  <c:v>59.4</c:v>
                </c:pt>
                <c:pt idx="14">
                  <c:v>63.8</c:v>
                </c:pt>
                <c:pt idx="15">
                  <c:v>62.4</c:v>
                </c:pt>
                <c:pt idx="16">
                  <c:v>61.8</c:v>
                </c:pt>
                <c:pt idx="17">
                  <c:v>65.2</c:v>
                </c:pt>
                <c:pt idx="18">
                  <c:v>64.8</c:v>
                </c:pt>
                <c:pt idx="19">
                  <c:v>68</c:v>
                </c:pt>
                <c:pt idx="20">
                  <c:v>69</c:v>
                </c:pt>
                <c:pt idx="21">
                  <c:v>68.2</c:v>
                </c:pt>
                <c:pt idx="22">
                  <c:v>66.599999999999994</c:v>
                </c:pt>
                <c:pt idx="23">
                  <c:v>66.2</c:v>
                </c:pt>
                <c:pt idx="24">
                  <c:v>72.8</c:v>
                </c:pt>
                <c:pt idx="25">
                  <c:v>73.400000000000006</c:v>
                </c:pt>
                <c:pt idx="26">
                  <c:v>68.8</c:v>
                </c:pt>
                <c:pt idx="27">
                  <c:v>60.4</c:v>
                </c:pt>
                <c:pt idx="28">
                  <c:v>62.2</c:v>
                </c:pt>
                <c:pt idx="29">
                  <c:v>62.4</c:v>
                </c:pt>
                <c:pt idx="30">
                  <c:v>59.2</c:v>
                </c:pt>
                <c:pt idx="31">
                  <c:v>56.6</c:v>
                </c:pt>
                <c:pt idx="32">
                  <c:v>58</c:v>
                </c:pt>
                <c:pt idx="33">
                  <c:v>55.8</c:v>
                </c:pt>
                <c:pt idx="34">
                  <c:v>54.8</c:v>
                </c:pt>
                <c:pt idx="35">
                  <c:v>56.4</c:v>
                </c:pt>
                <c:pt idx="36">
                  <c:v>59.2</c:v>
                </c:pt>
                <c:pt idx="37">
                  <c:v>61.8</c:v>
                </c:pt>
                <c:pt idx="38">
                  <c:v>55.8</c:v>
                </c:pt>
                <c:pt idx="39">
                  <c:v>55</c:v>
                </c:pt>
                <c:pt idx="40">
                  <c:v>51</c:v>
                </c:pt>
                <c:pt idx="41">
                  <c:v>52.4</c:v>
                </c:pt>
                <c:pt idx="42">
                  <c:v>53.8</c:v>
                </c:pt>
                <c:pt idx="43">
                  <c:v>51</c:v>
                </c:pt>
                <c:pt idx="44">
                  <c:v>50.4</c:v>
                </c:pt>
                <c:pt idx="45">
                  <c:v>49.2</c:v>
                </c:pt>
                <c:pt idx="46">
                  <c:v>46.8</c:v>
                </c:pt>
                <c:pt idx="4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47.4</c:v>
                </c:pt>
                <c:pt idx="1">
                  <c:v>46.2</c:v>
                </c:pt>
                <c:pt idx="2">
                  <c:v>47.6</c:v>
                </c:pt>
                <c:pt idx="3">
                  <c:v>47.2</c:v>
                </c:pt>
                <c:pt idx="4">
                  <c:v>46.2</c:v>
                </c:pt>
                <c:pt idx="5">
                  <c:v>46.4</c:v>
                </c:pt>
                <c:pt idx="6">
                  <c:v>47.8</c:v>
                </c:pt>
                <c:pt idx="7">
                  <c:v>47.2</c:v>
                </c:pt>
                <c:pt idx="8">
                  <c:v>47.6</c:v>
                </c:pt>
                <c:pt idx="9">
                  <c:v>45.6</c:v>
                </c:pt>
                <c:pt idx="10">
                  <c:v>47.4</c:v>
                </c:pt>
                <c:pt idx="11">
                  <c:v>52.8</c:v>
                </c:pt>
                <c:pt idx="12">
                  <c:v>55</c:v>
                </c:pt>
                <c:pt idx="13">
                  <c:v>54.6</c:v>
                </c:pt>
                <c:pt idx="14">
                  <c:v>56.2</c:v>
                </c:pt>
                <c:pt idx="15">
                  <c:v>56.6</c:v>
                </c:pt>
                <c:pt idx="16">
                  <c:v>65</c:v>
                </c:pt>
                <c:pt idx="17">
                  <c:v>56.8</c:v>
                </c:pt>
                <c:pt idx="18">
                  <c:v>60</c:v>
                </c:pt>
                <c:pt idx="19">
                  <c:v>68.599999999999994</c:v>
                </c:pt>
                <c:pt idx="20">
                  <c:v>66.599999999999994</c:v>
                </c:pt>
                <c:pt idx="21">
                  <c:v>75.2</c:v>
                </c:pt>
                <c:pt idx="22">
                  <c:v>71</c:v>
                </c:pt>
                <c:pt idx="23">
                  <c:v>67.400000000000006</c:v>
                </c:pt>
                <c:pt idx="24">
                  <c:v>69.2</c:v>
                </c:pt>
                <c:pt idx="25">
                  <c:v>66.400000000000006</c:v>
                </c:pt>
                <c:pt idx="26">
                  <c:v>68</c:v>
                </c:pt>
                <c:pt idx="27">
                  <c:v>63.4</c:v>
                </c:pt>
                <c:pt idx="28">
                  <c:v>62.6</c:v>
                </c:pt>
                <c:pt idx="29">
                  <c:v>59.6</c:v>
                </c:pt>
                <c:pt idx="30">
                  <c:v>61.8</c:v>
                </c:pt>
                <c:pt idx="31">
                  <c:v>62.4</c:v>
                </c:pt>
                <c:pt idx="32">
                  <c:v>64.2</c:v>
                </c:pt>
                <c:pt idx="33">
                  <c:v>66.599999999999994</c:v>
                </c:pt>
                <c:pt idx="34">
                  <c:v>65.8</c:v>
                </c:pt>
                <c:pt idx="35">
                  <c:v>61.8</c:v>
                </c:pt>
                <c:pt idx="36">
                  <c:v>57</c:v>
                </c:pt>
                <c:pt idx="37">
                  <c:v>63</c:v>
                </c:pt>
                <c:pt idx="38">
                  <c:v>53.6</c:v>
                </c:pt>
                <c:pt idx="39">
                  <c:v>50.4</c:v>
                </c:pt>
                <c:pt idx="40">
                  <c:v>48</c:v>
                </c:pt>
                <c:pt idx="41">
                  <c:v>52.2</c:v>
                </c:pt>
                <c:pt idx="42">
                  <c:v>52.2</c:v>
                </c:pt>
                <c:pt idx="43">
                  <c:v>50.6</c:v>
                </c:pt>
                <c:pt idx="44">
                  <c:v>50.4</c:v>
                </c:pt>
                <c:pt idx="45">
                  <c:v>48.8</c:v>
                </c:pt>
                <c:pt idx="46">
                  <c:v>47.8</c:v>
                </c:pt>
                <c:pt idx="47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47.4</c:v>
                </c:pt>
                <c:pt idx="1">
                  <c:v>46</c:v>
                </c:pt>
                <c:pt idx="2">
                  <c:v>48</c:v>
                </c:pt>
                <c:pt idx="3">
                  <c:v>48.4</c:v>
                </c:pt>
                <c:pt idx="4">
                  <c:v>47.2</c:v>
                </c:pt>
                <c:pt idx="5">
                  <c:v>48</c:v>
                </c:pt>
                <c:pt idx="6">
                  <c:v>49.2</c:v>
                </c:pt>
                <c:pt idx="7">
                  <c:v>48.8</c:v>
                </c:pt>
                <c:pt idx="8">
                  <c:v>50</c:v>
                </c:pt>
                <c:pt idx="9">
                  <c:v>50</c:v>
                </c:pt>
                <c:pt idx="10">
                  <c:v>53.2</c:v>
                </c:pt>
                <c:pt idx="11">
                  <c:v>52.8</c:v>
                </c:pt>
                <c:pt idx="12">
                  <c:v>56.6</c:v>
                </c:pt>
                <c:pt idx="13">
                  <c:v>58.4</c:v>
                </c:pt>
                <c:pt idx="14">
                  <c:v>65.2</c:v>
                </c:pt>
                <c:pt idx="15">
                  <c:v>66.599999999999994</c:v>
                </c:pt>
                <c:pt idx="16">
                  <c:v>65.2</c:v>
                </c:pt>
                <c:pt idx="17">
                  <c:v>68.599999999999994</c:v>
                </c:pt>
                <c:pt idx="18">
                  <c:v>65.2</c:v>
                </c:pt>
                <c:pt idx="19">
                  <c:v>68.2</c:v>
                </c:pt>
                <c:pt idx="20">
                  <c:v>69</c:v>
                </c:pt>
                <c:pt idx="21">
                  <c:v>67.8</c:v>
                </c:pt>
                <c:pt idx="22">
                  <c:v>67</c:v>
                </c:pt>
                <c:pt idx="23">
                  <c:v>69.400000000000006</c:v>
                </c:pt>
                <c:pt idx="24">
                  <c:v>63</c:v>
                </c:pt>
                <c:pt idx="25">
                  <c:v>63.2</c:v>
                </c:pt>
                <c:pt idx="26">
                  <c:v>55.2</c:v>
                </c:pt>
                <c:pt idx="27">
                  <c:v>60</c:v>
                </c:pt>
                <c:pt idx="28">
                  <c:v>55.8</c:v>
                </c:pt>
                <c:pt idx="29">
                  <c:v>57.2</c:v>
                </c:pt>
                <c:pt idx="30">
                  <c:v>60.2</c:v>
                </c:pt>
                <c:pt idx="31">
                  <c:v>53.8</c:v>
                </c:pt>
                <c:pt idx="32">
                  <c:v>55.6</c:v>
                </c:pt>
                <c:pt idx="33">
                  <c:v>57.2</c:v>
                </c:pt>
                <c:pt idx="34">
                  <c:v>56.4</c:v>
                </c:pt>
                <c:pt idx="35">
                  <c:v>57.4</c:v>
                </c:pt>
                <c:pt idx="36">
                  <c:v>58</c:v>
                </c:pt>
                <c:pt idx="37">
                  <c:v>54</c:v>
                </c:pt>
                <c:pt idx="38">
                  <c:v>57</c:v>
                </c:pt>
                <c:pt idx="39">
                  <c:v>55.8</c:v>
                </c:pt>
                <c:pt idx="40">
                  <c:v>50.4</c:v>
                </c:pt>
                <c:pt idx="41">
                  <c:v>51.8</c:v>
                </c:pt>
                <c:pt idx="42">
                  <c:v>48.8</c:v>
                </c:pt>
                <c:pt idx="43">
                  <c:v>49.4</c:v>
                </c:pt>
                <c:pt idx="44">
                  <c:v>50.4</c:v>
                </c:pt>
                <c:pt idx="45">
                  <c:v>49.4</c:v>
                </c:pt>
                <c:pt idx="46">
                  <c:v>47.4</c:v>
                </c:pt>
                <c:pt idx="47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48.8</c:v>
                </c:pt>
                <c:pt idx="1">
                  <c:v>49.8</c:v>
                </c:pt>
                <c:pt idx="2">
                  <c:v>48.8</c:v>
                </c:pt>
                <c:pt idx="3">
                  <c:v>47.6</c:v>
                </c:pt>
                <c:pt idx="4">
                  <c:v>47.6</c:v>
                </c:pt>
                <c:pt idx="5">
                  <c:v>49.6</c:v>
                </c:pt>
                <c:pt idx="6">
                  <c:v>47.6</c:v>
                </c:pt>
                <c:pt idx="7">
                  <c:v>47.8</c:v>
                </c:pt>
                <c:pt idx="8">
                  <c:v>48</c:v>
                </c:pt>
                <c:pt idx="9">
                  <c:v>47</c:v>
                </c:pt>
                <c:pt idx="10">
                  <c:v>48.8</c:v>
                </c:pt>
                <c:pt idx="11">
                  <c:v>49.8</c:v>
                </c:pt>
                <c:pt idx="12">
                  <c:v>55.6</c:v>
                </c:pt>
                <c:pt idx="13">
                  <c:v>55.2</c:v>
                </c:pt>
                <c:pt idx="14">
                  <c:v>63.6</c:v>
                </c:pt>
                <c:pt idx="15">
                  <c:v>64.599999999999994</c:v>
                </c:pt>
                <c:pt idx="16">
                  <c:v>63.6</c:v>
                </c:pt>
                <c:pt idx="17">
                  <c:v>66.599999999999994</c:v>
                </c:pt>
                <c:pt idx="18">
                  <c:v>68.8</c:v>
                </c:pt>
                <c:pt idx="19">
                  <c:v>64</c:v>
                </c:pt>
                <c:pt idx="20">
                  <c:v>64.8</c:v>
                </c:pt>
                <c:pt idx="21">
                  <c:v>62.4</c:v>
                </c:pt>
                <c:pt idx="22">
                  <c:v>61</c:v>
                </c:pt>
                <c:pt idx="23">
                  <c:v>58</c:v>
                </c:pt>
                <c:pt idx="24">
                  <c:v>59.8</c:v>
                </c:pt>
                <c:pt idx="25">
                  <c:v>57.4</c:v>
                </c:pt>
                <c:pt idx="26">
                  <c:v>56</c:v>
                </c:pt>
                <c:pt idx="27">
                  <c:v>54.6</c:v>
                </c:pt>
                <c:pt idx="28">
                  <c:v>65</c:v>
                </c:pt>
                <c:pt idx="29">
                  <c:v>56.2</c:v>
                </c:pt>
                <c:pt idx="30">
                  <c:v>53</c:v>
                </c:pt>
                <c:pt idx="31">
                  <c:v>48.6</c:v>
                </c:pt>
                <c:pt idx="32">
                  <c:v>51.8</c:v>
                </c:pt>
                <c:pt idx="33">
                  <c:v>45.2</c:v>
                </c:pt>
                <c:pt idx="34">
                  <c:v>47.6</c:v>
                </c:pt>
                <c:pt idx="35">
                  <c:v>48</c:v>
                </c:pt>
                <c:pt idx="36">
                  <c:v>49.6</c:v>
                </c:pt>
                <c:pt idx="37">
                  <c:v>48</c:v>
                </c:pt>
                <c:pt idx="38">
                  <c:v>51</c:v>
                </c:pt>
                <c:pt idx="39">
                  <c:v>44.6</c:v>
                </c:pt>
                <c:pt idx="40">
                  <c:v>46.6</c:v>
                </c:pt>
                <c:pt idx="41">
                  <c:v>46.4</c:v>
                </c:pt>
                <c:pt idx="42">
                  <c:v>47.8</c:v>
                </c:pt>
                <c:pt idx="43">
                  <c:v>44</c:v>
                </c:pt>
                <c:pt idx="44">
                  <c:v>44.6</c:v>
                </c:pt>
                <c:pt idx="45">
                  <c:v>44.2</c:v>
                </c:pt>
                <c:pt idx="46">
                  <c:v>44.8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40.799999999999997</c:v>
                </c:pt>
                <c:pt idx="2">
                  <c:v>40.4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42</c:v>
                </c:pt>
                <c:pt idx="6">
                  <c:v>39.799999999999997</c:v>
                </c:pt>
                <c:pt idx="7">
                  <c:v>40.799999999999997</c:v>
                </c:pt>
                <c:pt idx="8">
                  <c:v>40.6</c:v>
                </c:pt>
                <c:pt idx="9">
                  <c:v>38.200000000000003</c:v>
                </c:pt>
                <c:pt idx="10">
                  <c:v>39.6</c:v>
                </c:pt>
                <c:pt idx="11">
                  <c:v>39.200000000000003</c:v>
                </c:pt>
                <c:pt idx="12">
                  <c:v>41.2</c:v>
                </c:pt>
                <c:pt idx="13">
                  <c:v>42.6</c:v>
                </c:pt>
                <c:pt idx="14">
                  <c:v>48</c:v>
                </c:pt>
                <c:pt idx="15">
                  <c:v>48.8</c:v>
                </c:pt>
                <c:pt idx="16">
                  <c:v>49</c:v>
                </c:pt>
                <c:pt idx="17">
                  <c:v>50.2</c:v>
                </c:pt>
                <c:pt idx="18">
                  <c:v>46.4</c:v>
                </c:pt>
                <c:pt idx="19">
                  <c:v>46.8</c:v>
                </c:pt>
                <c:pt idx="20">
                  <c:v>47.8</c:v>
                </c:pt>
                <c:pt idx="21">
                  <c:v>46</c:v>
                </c:pt>
                <c:pt idx="22">
                  <c:v>52.4</c:v>
                </c:pt>
                <c:pt idx="23">
                  <c:v>53</c:v>
                </c:pt>
                <c:pt idx="24">
                  <c:v>44.8</c:v>
                </c:pt>
                <c:pt idx="25">
                  <c:v>45.4</c:v>
                </c:pt>
                <c:pt idx="26">
                  <c:v>48</c:v>
                </c:pt>
                <c:pt idx="27">
                  <c:v>45.8</c:v>
                </c:pt>
                <c:pt idx="28">
                  <c:v>54</c:v>
                </c:pt>
                <c:pt idx="29">
                  <c:v>51</c:v>
                </c:pt>
                <c:pt idx="30">
                  <c:v>50</c:v>
                </c:pt>
                <c:pt idx="31">
                  <c:v>50.2</c:v>
                </c:pt>
                <c:pt idx="32">
                  <c:v>48.8</c:v>
                </c:pt>
                <c:pt idx="33">
                  <c:v>48.6</c:v>
                </c:pt>
                <c:pt idx="34">
                  <c:v>46.6</c:v>
                </c:pt>
                <c:pt idx="35">
                  <c:v>49.4</c:v>
                </c:pt>
                <c:pt idx="36">
                  <c:v>45.4</c:v>
                </c:pt>
                <c:pt idx="37">
                  <c:v>46</c:v>
                </c:pt>
                <c:pt idx="38">
                  <c:v>46.6</c:v>
                </c:pt>
                <c:pt idx="39">
                  <c:v>48.6</c:v>
                </c:pt>
                <c:pt idx="40">
                  <c:v>41.8</c:v>
                </c:pt>
                <c:pt idx="41">
                  <c:v>43.6</c:v>
                </c:pt>
                <c:pt idx="42">
                  <c:v>42.2</c:v>
                </c:pt>
                <c:pt idx="43">
                  <c:v>41.6</c:v>
                </c:pt>
                <c:pt idx="44">
                  <c:v>44.4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39</c:v>
                </c:pt>
                <c:pt idx="1">
                  <c:v>39</c:v>
                </c:pt>
                <c:pt idx="2">
                  <c:v>38.6</c:v>
                </c:pt>
                <c:pt idx="3">
                  <c:v>36.799999999999997</c:v>
                </c:pt>
                <c:pt idx="4">
                  <c:v>38.4</c:v>
                </c:pt>
                <c:pt idx="5">
                  <c:v>37.4</c:v>
                </c:pt>
                <c:pt idx="6">
                  <c:v>36</c:v>
                </c:pt>
                <c:pt idx="7">
                  <c:v>35.4</c:v>
                </c:pt>
                <c:pt idx="8">
                  <c:v>37</c:v>
                </c:pt>
                <c:pt idx="9">
                  <c:v>35.799999999999997</c:v>
                </c:pt>
                <c:pt idx="10">
                  <c:v>36.4</c:v>
                </c:pt>
                <c:pt idx="11">
                  <c:v>35.799999999999997</c:v>
                </c:pt>
                <c:pt idx="12">
                  <c:v>38.4</c:v>
                </c:pt>
                <c:pt idx="13">
                  <c:v>40.6</c:v>
                </c:pt>
                <c:pt idx="14">
                  <c:v>48.2</c:v>
                </c:pt>
                <c:pt idx="15">
                  <c:v>43.2</c:v>
                </c:pt>
                <c:pt idx="16">
                  <c:v>46.4</c:v>
                </c:pt>
                <c:pt idx="17">
                  <c:v>44.2</c:v>
                </c:pt>
                <c:pt idx="18">
                  <c:v>41.4</c:v>
                </c:pt>
                <c:pt idx="19">
                  <c:v>43.6</c:v>
                </c:pt>
                <c:pt idx="20">
                  <c:v>44</c:v>
                </c:pt>
                <c:pt idx="21">
                  <c:v>42.8</c:v>
                </c:pt>
                <c:pt idx="22">
                  <c:v>40.200000000000003</c:v>
                </c:pt>
                <c:pt idx="23">
                  <c:v>45.6</c:v>
                </c:pt>
                <c:pt idx="24">
                  <c:v>37.4</c:v>
                </c:pt>
                <c:pt idx="25">
                  <c:v>35.4</c:v>
                </c:pt>
                <c:pt idx="26">
                  <c:v>36.6</c:v>
                </c:pt>
                <c:pt idx="27">
                  <c:v>33.799999999999997</c:v>
                </c:pt>
                <c:pt idx="28">
                  <c:v>35.799999999999997</c:v>
                </c:pt>
                <c:pt idx="29">
                  <c:v>38.4</c:v>
                </c:pt>
                <c:pt idx="30">
                  <c:v>31.4</c:v>
                </c:pt>
                <c:pt idx="31">
                  <c:v>36.200000000000003</c:v>
                </c:pt>
                <c:pt idx="32">
                  <c:v>32.6</c:v>
                </c:pt>
                <c:pt idx="33">
                  <c:v>35</c:v>
                </c:pt>
                <c:pt idx="34">
                  <c:v>30.6</c:v>
                </c:pt>
                <c:pt idx="35">
                  <c:v>36.6</c:v>
                </c:pt>
                <c:pt idx="36">
                  <c:v>34</c:v>
                </c:pt>
                <c:pt idx="37">
                  <c:v>38.6</c:v>
                </c:pt>
                <c:pt idx="38">
                  <c:v>39</c:v>
                </c:pt>
                <c:pt idx="39">
                  <c:v>31.6</c:v>
                </c:pt>
                <c:pt idx="40">
                  <c:v>31</c:v>
                </c:pt>
                <c:pt idx="41">
                  <c:v>31.8</c:v>
                </c:pt>
                <c:pt idx="42">
                  <c:v>32.200000000000003</c:v>
                </c:pt>
                <c:pt idx="43">
                  <c:v>30.4</c:v>
                </c:pt>
                <c:pt idx="44">
                  <c:v>29.8</c:v>
                </c:pt>
                <c:pt idx="45">
                  <c:v>28.4</c:v>
                </c:pt>
                <c:pt idx="46">
                  <c:v>26.2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26.6</c:v>
                </c:pt>
                <c:pt idx="1">
                  <c:v>25.6</c:v>
                </c:pt>
                <c:pt idx="2">
                  <c:v>25.2</c:v>
                </c:pt>
                <c:pt idx="3">
                  <c:v>26.2</c:v>
                </c:pt>
                <c:pt idx="4">
                  <c:v>26.4</c:v>
                </c:pt>
                <c:pt idx="5">
                  <c:v>27.8</c:v>
                </c:pt>
                <c:pt idx="6">
                  <c:v>28</c:v>
                </c:pt>
                <c:pt idx="7">
                  <c:v>31.2</c:v>
                </c:pt>
                <c:pt idx="8">
                  <c:v>26.2</c:v>
                </c:pt>
                <c:pt idx="9">
                  <c:v>29.8</c:v>
                </c:pt>
                <c:pt idx="10">
                  <c:v>32</c:v>
                </c:pt>
                <c:pt idx="11">
                  <c:v>38.6</c:v>
                </c:pt>
                <c:pt idx="12">
                  <c:v>40.799999999999997</c:v>
                </c:pt>
                <c:pt idx="13">
                  <c:v>41.6</c:v>
                </c:pt>
                <c:pt idx="14">
                  <c:v>44.2</c:v>
                </c:pt>
                <c:pt idx="15">
                  <c:v>48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51.6</c:v>
                </c:pt>
                <c:pt idx="20">
                  <c:v>52.2</c:v>
                </c:pt>
                <c:pt idx="21">
                  <c:v>54.8</c:v>
                </c:pt>
                <c:pt idx="22">
                  <c:v>56.2</c:v>
                </c:pt>
                <c:pt idx="23">
                  <c:v>54.2</c:v>
                </c:pt>
                <c:pt idx="24">
                  <c:v>59.8</c:v>
                </c:pt>
                <c:pt idx="25">
                  <c:v>57.8</c:v>
                </c:pt>
                <c:pt idx="26">
                  <c:v>59.6</c:v>
                </c:pt>
                <c:pt idx="27">
                  <c:v>60.4</c:v>
                </c:pt>
                <c:pt idx="28">
                  <c:v>58.2</c:v>
                </c:pt>
                <c:pt idx="29">
                  <c:v>59.4</c:v>
                </c:pt>
                <c:pt idx="30">
                  <c:v>50.2</c:v>
                </c:pt>
                <c:pt idx="31">
                  <c:v>51</c:v>
                </c:pt>
                <c:pt idx="32">
                  <c:v>52.6</c:v>
                </c:pt>
                <c:pt idx="33">
                  <c:v>50.4</c:v>
                </c:pt>
                <c:pt idx="34">
                  <c:v>50</c:v>
                </c:pt>
                <c:pt idx="35">
                  <c:v>48.8</c:v>
                </c:pt>
                <c:pt idx="36">
                  <c:v>47.2</c:v>
                </c:pt>
                <c:pt idx="37">
                  <c:v>49.6</c:v>
                </c:pt>
                <c:pt idx="38">
                  <c:v>50.8</c:v>
                </c:pt>
                <c:pt idx="39">
                  <c:v>43.2</c:v>
                </c:pt>
                <c:pt idx="40">
                  <c:v>39.4</c:v>
                </c:pt>
                <c:pt idx="41">
                  <c:v>40.799999999999997</c:v>
                </c:pt>
                <c:pt idx="42">
                  <c:v>38.6</c:v>
                </c:pt>
                <c:pt idx="43">
                  <c:v>41.2</c:v>
                </c:pt>
                <c:pt idx="44">
                  <c:v>42.8</c:v>
                </c:pt>
                <c:pt idx="45">
                  <c:v>42</c:v>
                </c:pt>
                <c:pt idx="46">
                  <c:v>39.4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39.6</c:v>
                </c:pt>
                <c:pt idx="1">
                  <c:v>41</c:v>
                </c:pt>
                <c:pt idx="2">
                  <c:v>38.4</c:v>
                </c:pt>
                <c:pt idx="3">
                  <c:v>39.799999999999997</c:v>
                </c:pt>
                <c:pt idx="4">
                  <c:v>41</c:v>
                </c:pt>
                <c:pt idx="5">
                  <c:v>39.4</c:v>
                </c:pt>
                <c:pt idx="6">
                  <c:v>41.2</c:v>
                </c:pt>
                <c:pt idx="7">
                  <c:v>43.4</c:v>
                </c:pt>
                <c:pt idx="8">
                  <c:v>40.6</c:v>
                </c:pt>
                <c:pt idx="9">
                  <c:v>45.2</c:v>
                </c:pt>
                <c:pt idx="10">
                  <c:v>45.8</c:v>
                </c:pt>
                <c:pt idx="11">
                  <c:v>47.8</c:v>
                </c:pt>
                <c:pt idx="12">
                  <c:v>50.2</c:v>
                </c:pt>
                <c:pt idx="13">
                  <c:v>55.2</c:v>
                </c:pt>
                <c:pt idx="14">
                  <c:v>52.8</c:v>
                </c:pt>
                <c:pt idx="15">
                  <c:v>57.4</c:v>
                </c:pt>
                <c:pt idx="16">
                  <c:v>66.400000000000006</c:v>
                </c:pt>
                <c:pt idx="17">
                  <c:v>64.8</c:v>
                </c:pt>
                <c:pt idx="18">
                  <c:v>64.8</c:v>
                </c:pt>
                <c:pt idx="19">
                  <c:v>62.2</c:v>
                </c:pt>
                <c:pt idx="20">
                  <c:v>63.4</c:v>
                </c:pt>
                <c:pt idx="21">
                  <c:v>60.2</c:v>
                </c:pt>
                <c:pt idx="22">
                  <c:v>59.8</c:v>
                </c:pt>
                <c:pt idx="23">
                  <c:v>61.2</c:v>
                </c:pt>
                <c:pt idx="24">
                  <c:v>66</c:v>
                </c:pt>
                <c:pt idx="25">
                  <c:v>63.8</c:v>
                </c:pt>
                <c:pt idx="26">
                  <c:v>55.4</c:v>
                </c:pt>
                <c:pt idx="27">
                  <c:v>50.6</c:v>
                </c:pt>
                <c:pt idx="28">
                  <c:v>51.8</c:v>
                </c:pt>
                <c:pt idx="29">
                  <c:v>56.2</c:v>
                </c:pt>
                <c:pt idx="30">
                  <c:v>53.4</c:v>
                </c:pt>
                <c:pt idx="31">
                  <c:v>54.2</c:v>
                </c:pt>
                <c:pt idx="32">
                  <c:v>52.8</c:v>
                </c:pt>
                <c:pt idx="33">
                  <c:v>53</c:v>
                </c:pt>
                <c:pt idx="34">
                  <c:v>54.8</c:v>
                </c:pt>
                <c:pt idx="35">
                  <c:v>52.2</c:v>
                </c:pt>
                <c:pt idx="36">
                  <c:v>55</c:v>
                </c:pt>
                <c:pt idx="37">
                  <c:v>59</c:v>
                </c:pt>
                <c:pt idx="38">
                  <c:v>53.4</c:v>
                </c:pt>
                <c:pt idx="39">
                  <c:v>49.4</c:v>
                </c:pt>
                <c:pt idx="40">
                  <c:v>48.8</c:v>
                </c:pt>
                <c:pt idx="41">
                  <c:v>47.4</c:v>
                </c:pt>
                <c:pt idx="42">
                  <c:v>46.2</c:v>
                </c:pt>
                <c:pt idx="43">
                  <c:v>44.6</c:v>
                </c:pt>
                <c:pt idx="44">
                  <c:v>46.6</c:v>
                </c:pt>
                <c:pt idx="45">
                  <c:v>48</c:v>
                </c:pt>
                <c:pt idx="46">
                  <c:v>45.2</c:v>
                </c:pt>
                <c:pt idx="47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46.4</c:v>
                </c:pt>
                <c:pt idx="1">
                  <c:v>45.2</c:v>
                </c:pt>
                <c:pt idx="2">
                  <c:v>45</c:v>
                </c:pt>
                <c:pt idx="3">
                  <c:v>44.4</c:v>
                </c:pt>
                <c:pt idx="4">
                  <c:v>44.4</c:v>
                </c:pt>
                <c:pt idx="5">
                  <c:v>43.8</c:v>
                </c:pt>
                <c:pt idx="6">
                  <c:v>47.4</c:v>
                </c:pt>
                <c:pt idx="7">
                  <c:v>44</c:v>
                </c:pt>
                <c:pt idx="8">
                  <c:v>45.8</c:v>
                </c:pt>
                <c:pt idx="9">
                  <c:v>44.4</c:v>
                </c:pt>
                <c:pt idx="10">
                  <c:v>49.4</c:v>
                </c:pt>
                <c:pt idx="11">
                  <c:v>54.4</c:v>
                </c:pt>
                <c:pt idx="12">
                  <c:v>51.8</c:v>
                </c:pt>
                <c:pt idx="13">
                  <c:v>53.4</c:v>
                </c:pt>
                <c:pt idx="14">
                  <c:v>53.4</c:v>
                </c:pt>
                <c:pt idx="15">
                  <c:v>56.6</c:v>
                </c:pt>
                <c:pt idx="16">
                  <c:v>60</c:v>
                </c:pt>
                <c:pt idx="17">
                  <c:v>65.8</c:v>
                </c:pt>
                <c:pt idx="18">
                  <c:v>63.8</c:v>
                </c:pt>
                <c:pt idx="19">
                  <c:v>63.2</c:v>
                </c:pt>
                <c:pt idx="20">
                  <c:v>64.8</c:v>
                </c:pt>
                <c:pt idx="21">
                  <c:v>60.4</c:v>
                </c:pt>
                <c:pt idx="22">
                  <c:v>55.8</c:v>
                </c:pt>
                <c:pt idx="23">
                  <c:v>56.6</c:v>
                </c:pt>
                <c:pt idx="24">
                  <c:v>59.6</c:v>
                </c:pt>
                <c:pt idx="25">
                  <c:v>52.8</c:v>
                </c:pt>
                <c:pt idx="26">
                  <c:v>55.2</c:v>
                </c:pt>
                <c:pt idx="27">
                  <c:v>58.4</c:v>
                </c:pt>
                <c:pt idx="28">
                  <c:v>52.8</c:v>
                </c:pt>
                <c:pt idx="29">
                  <c:v>53</c:v>
                </c:pt>
                <c:pt idx="30">
                  <c:v>56.2</c:v>
                </c:pt>
                <c:pt idx="31">
                  <c:v>56.6</c:v>
                </c:pt>
                <c:pt idx="32">
                  <c:v>56.6</c:v>
                </c:pt>
                <c:pt idx="33">
                  <c:v>48</c:v>
                </c:pt>
                <c:pt idx="34">
                  <c:v>47.8</c:v>
                </c:pt>
                <c:pt idx="35">
                  <c:v>53</c:v>
                </c:pt>
                <c:pt idx="36">
                  <c:v>53.2</c:v>
                </c:pt>
                <c:pt idx="37">
                  <c:v>50.2</c:v>
                </c:pt>
                <c:pt idx="38">
                  <c:v>60.8</c:v>
                </c:pt>
                <c:pt idx="39">
                  <c:v>45.8</c:v>
                </c:pt>
                <c:pt idx="40">
                  <c:v>44.4</c:v>
                </c:pt>
                <c:pt idx="41">
                  <c:v>43</c:v>
                </c:pt>
                <c:pt idx="42">
                  <c:v>40.4</c:v>
                </c:pt>
                <c:pt idx="43">
                  <c:v>40.6</c:v>
                </c:pt>
                <c:pt idx="44">
                  <c:v>39.4</c:v>
                </c:pt>
                <c:pt idx="45">
                  <c:v>39</c:v>
                </c:pt>
                <c:pt idx="46">
                  <c:v>34.799999999999997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34.6</c:v>
                </c:pt>
                <c:pt idx="1">
                  <c:v>33.6</c:v>
                </c:pt>
                <c:pt idx="2">
                  <c:v>36.200000000000003</c:v>
                </c:pt>
                <c:pt idx="3">
                  <c:v>36.6</c:v>
                </c:pt>
                <c:pt idx="4">
                  <c:v>35.200000000000003</c:v>
                </c:pt>
                <c:pt idx="5">
                  <c:v>36</c:v>
                </c:pt>
                <c:pt idx="6">
                  <c:v>35</c:v>
                </c:pt>
                <c:pt idx="7">
                  <c:v>35</c:v>
                </c:pt>
                <c:pt idx="8">
                  <c:v>33</c:v>
                </c:pt>
                <c:pt idx="9">
                  <c:v>34</c:v>
                </c:pt>
                <c:pt idx="10">
                  <c:v>42.4</c:v>
                </c:pt>
                <c:pt idx="11">
                  <c:v>40</c:v>
                </c:pt>
                <c:pt idx="12">
                  <c:v>46.2</c:v>
                </c:pt>
                <c:pt idx="13">
                  <c:v>41.8</c:v>
                </c:pt>
                <c:pt idx="14">
                  <c:v>44.2</c:v>
                </c:pt>
                <c:pt idx="15">
                  <c:v>47</c:v>
                </c:pt>
                <c:pt idx="16">
                  <c:v>50.6</c:v>
                </c:pt>
                <c:pt idx="17">
                  <c:v>44.4</c:v>
                </c:pt>
                <c:pt idx="18">
                  <c:v>46.6</c:v>
                </c:pt>
                <c:pt idx="19">
                  <c:v>50.4</c:v>
                </c:pt>
                <c:pt idx="20">
                  <c:v>46.6</c:v>
                </c:pt>
                <c:pt idx="21">
                  <c:v>48.2</c:v>
                </c:pt>
                <c:pt idx="22">
                  <c:v>47.8</c:v>
                </c:pt>
                <c:pt idx="23">
                  <c:v>44</c:v>
                </c:pt>
                <c:pt idx="24">
                  <c:v>39.4</c:v>
                </c:pt>
                <c:pt idx="25">
                  <c:v>41.8</c:v>
                </c:pt>
                <c:pt idx="26">
                  <c:v>44</c:v>
                </c:pt>
                <c:pt idx="27">
                  <c:v>44.2</c:v>
                </c:pt>
                <c:pt idx="28">
                  <c:v>42.6</c:v>
                </c:pt>
                <c:pt idx="29">
                  <c:v>40.6</c:v>
                </c:pt>
                <c:pt idx="30">
                  <c:v>43.4</c:v>
                </c:pt>
                <c:pt idx="31">
                  <c:v>46.4</c:v>
                </c:pt>
                <c:pt idx="32">
                  <c:v>40.200000000000003</c:v>
                </c:pt>
                <c:pt idx="33">
                  <c:v>37.6</c:v>
                </c:pt>
                <c:pt idx="34">
                  <c:v>35</c:v>
                </c:pt>
                <c:pt idx="35">
                  <c:v>31.2</c:v>
                </c:pt>
                <c:pt idx="36">
                  <c:v>40</c:v>
                </c:pt>
                <c:pt idx="37">
                  <c:v>31.6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28.2</c:v>
                </c:pt>
                <c:pt idx="41">
                  <c:v>29.6</c:v>
                </c:pt>
                <c:pt idx="42">
                  <c:v>30</c:v>
                </c:pt>
                <c:pt idx="43">
                  <c:v>32.6</c:v>
                </c:pt>
                <c:pt idx="44">
                  <c:v>28.6</c:v>
                </c:pt>
                <c:pt idx="45">
                  <c:v>28.8</c:v>
                </c:pt>
                <c:pt idx="46">
                  <c:v>28</c:v>
                </c:pt>
                <c:pt idx="4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26.4</c:v>
                </c:pt>
                <c:pt idx="1">
                  <c:v>23.4</c:v>
                </c:pt>
                <c:pt idx="2">
                  <c:v>24.2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  <c:pt idx="6">
                  <c:v>24</c:v>
                </c:pt>
                <c:pt idx="7">
                  <c:v>23.6</c:v>
                </c:pt>
                <c:pt idx="8">
                  <c:v>26.4</c:v>
                </c:pt>
                <c:pt idx="9">
                  <c:v>26.2</c:v>
                </c:pt>
                <c:pt idx="10">
                  <c:v>26.2</c:v>
                </c:pt>
                <c:pt idx="11">
                  <c:v>28</c:v>
                </c:pt>
                <c:pt idx="12">
                  <c:v>37.4</c:v>
                </c:pt>
                <c:pt idx="13">
                  <c:v>36.6</c:v>
                </c:pt>
                <c:pt idx="14">
                  <c:v>39</c:v>
                </c:pt>
                <c:pt idx="15">
                  <c:v>38.6</c:v>
                </c:pt>
                <c:pt idx="16">
                  <c:v>36.200000000000003</c:v>
                </c:pt>
                <c:pt idx="17">
                  <c:v>49.2</c:v>
                </c:pt>
                <c:pt idx="18">
                  <c:v>38</c:v>
                </c:pt>
                <c:pt idx="19">
                  <c:v>40.799999999999997</c:v>
                </c:pt>
                <c:pt idx="20">
                  <c:v>40</c:v>
                </c:pt>
                <c:pt idx="21">
                  <c:v>47.4</c:v>
                </c:pt>
                <c:pt idx="22">
                  <c:v>52.6</c:v>
                </c:pt>
                <c:pt idx="23">
                  <c:v>51.2</c:v>
                </c:pt>
                <c:pt idx="24">
                  <c:v>53</c:v>
                </c:pt>
                <c:pt idx="25">
                  <c:v>48.2</c:v>
                </c:pt>
                <c:pt idx="26">
                  <c:v>54.8</c:v>
                </c:pt>
                <c:pt idx="27">
                  <c:v>52.2</c:v>
                </c:pt>
                <c:pt idx="28">
                  <c:v>48.2</c:v>
                </c:pt>
                <c:pt idx="29">
                  <c:v>50.2</c:v>
                </c:pt>
                <c:pt idx="30">
                  <c:v>46.8</c:v>
                </c:pt>
                <c:pt idx="31">
                  <c:v>46</c:v>
                </c:pt>
                <c:pt idx="32">
                  <c:v>43</c:v>
                </c:pt>
                <c:pt idx="33">
                  <c:v>42.8</c:v>
                </c:pt>
                <c:pt idx="34">
                  <c:v>41.8</c:v>
                </c:pt>
                <c:pt idx="35">
                  <c:v>45.8</c:v>
                </c:pt>
                <c:pt idx="36">
                  <c:v>43.2</c:v>
                </c:pt>
                <c:pt idx="37">
                  <c:v>43.2</c:v>
                </c:pt>
                <c:pt idx="38">
                  <c:v>40</c:v>
                </c:pt>
                <c:pt idx="39">
                  <c:v>38.200000000000003</c:v>
                </c:pt>
                <c:pt idx="40">
                  <c:v>34.6</c:v>
                </c:pt>
                <c:pt idx="41">
                  <c:v>38.799999999999997</c:v>
                </c:pt>
                <c:pt idx="42">
                  <c:v>36.4</c:v>
                </c:pt>
                <c:pt idx="43">
                  <c:v>36.6</c:v>
                </c:pt>
                <c:pt idx="44">
                  <c:v>38</c:v>
                </c:pt>
                <c:pt idx="45">
                  <c:v>35.200000000000003</c:v>
                </c:pt>
                <c:pt idx="46">
                  <c:v>36.4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34.4</c:v>
                </c:pt>
                <c:pt idx="1">
                  <c:v>33.200000000000003</c:v>
                </c:pt>
                <c:pt idx="2">
                  <c:v>34.200000000000003</c:v>
                </c:pt>
                <c:pt idx="3">
                  <c:v>34.6</c:v>
                </c:pt>
                <c:pt idx="4">
                  <c:v>35</c:v>
                </c:pt>
                <c:pt idx="5">
                  <c:v>35.200000000000003</c:v>
                </c:pt>
                <c:pt idx="6">
                  <c:v>34.200000000000003</c:v>
                </c:pt>
                <c:pt idx="7">
                  <c:v>34.799999999999997</c:v>
                </c:pt>
                <c:pt idx="8">
                  <c:v>35.4</c:v>
                </c:pt>
                <c:pt idx="9">
                  <c:v>34.799999999999997</c:v>
                </c:pt>
                <c:pt idx="10">
                  <c:v>38</c:v>
                </c:pt>
                <c:pt idx="11">
                  <c:v>42.6</c:v>
                </c:pt>
                <c:pt idx="12">
                  <c:v>38.4</c:v>
                </c:pt>
                <c:pt idx="13">
                  <c:v>41.2</c:v>
                </c:pt>
                <c:pt idx="14">
                  <c:v>43.2</c:v>
                </c:pt>
                <c:pt idx="15">
                  <c:v>48.2</c:v>
                </c:pt>
                <c:pt idx="16">
                  <c:v>49.2</c:v>
                </c:pt>
                <c:pt idx="17">
                  <c:v>48.6</c:v>
                </c:pt>
                <c:pt idx="18">
                  <c:v>49.6</c:v>
                </c:pt>
                <c:pt idx="19">
                  <c:v>47.2</c:v>
                </c:pt>
                <c:pt idx="20">
                  <c:v>43.2</c:v>
                </c:pt>
                <c:pt idx="21">
                  <c:v>45</c:v>
                </c:pt>
                <c:pt idx="22">
                  <c:v>42.6</c:v>
                </c:pt>
                <c:pt idx="23">
                  <c:v>42.2</c:v>
                </c:pt>
                <c:pt idx="24">
                  <c:v>43.6</c:v>
                </c:pt>
                <c:pt idx="25">
                  <c:v>43</c:v>
                </c:pt>
                <c:pt idx="26">
                  <c:v>45</c:v>
                </c:pt>
                <c:pt idx="27">
                  <c:v>52.2</c:v>
                </c:pt>
                <c:pt idx="28">
                  <c:v>48</c:v>
                </c:pt>
                <c:pt idx="29">
                  <c:v>43.2</c:v>
                </c:pt>
                <c:pt idx="30">
                  <c:v>41</c:v>
                </c:pt>
                <c:pt idx="31">
                  <c:v>45</c:v>
                </c:pt>
                <c:pt idx="32">
                  <c:v>44.6</c:v>
                </c:pt>
                <c:pt idx="33">
                  <c:v>43.2</c:v>
                </c:pt>
                <c:pt idx="34">
                  <c:v>45.8</c:v>
                </c:pt>
                <c:pt idx="35">
                  <c:v>46.2</c:v>
                </c:pt>
                <c:pt idx="36">
                  <c:v>50.6</c:v>
                </c:pt>
                <c:pt idx="37">
                  <c:v>54.8</c:v>
                </c:pt>
                <c:pt idx="38">
                  <c:v>44</c:v>
                </c:pt>
                <c:pt idx="39">
                  <c:v>43.2</c:v>
                </c:pt>
                <c:pt idx="40">
                  <c:v>44.2</c:v>
                </c:pt>
                <c:pt idx="41">
                  <c:v>45.6</c:v>
                </c:pt>
                <c:pt idx="42">
                  <c:v>44.2</c:v>
                </c:pt>
                <c:pt idx="43">
                  <c:v>43.2</c:v>
                </c:pt>
                <c:pt idx="44">
                  <c:v>44</c:v>
                </c:pt>
                <c:pt idx="45">
                  <c:v>42.8</c:v>
                </c:pt>
                <c:pt idx="46">
                  <c:v>43.2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38.6</c:v>
                </c:pt>
                <c:pt idx="2">
                  <c:v>38.4</c:v>
                </c:pt>
                <c:pt idx="3">
                  <c:v>40.200000000000003</c:v>
                </c:pt>
                <c:pt idx="4">
                  <c:v>38.200000000000003</c:v>
                </c:pt>
                <c:pt idx="5">
                  <c:v>39.4</c:v>
                </c:pt>
                <c:pt idx="6">
                  <c:v>36.799999999999997</c:v>
                </c:pt>
                <c:pt idx="7">
                  <c:v>38.799999999999997</c:v>
                </c:pt>
                <c:pt idx="8">
                  <c:v>39.799999999999997</c:v>
                </c:pt>
                <c:pt idx="9">
                  <c:v>37.200000000000003</c:v>
                </c:pt>
                <c:pt idx="10">
                  <c:v>41.2</c:v>
                </c:pt>
                <c:pt idx="11">
                  <c:v>48.6</c:v>
                </c:pt>
                <c:pt idx="12">
                  <c:v>46.4</c:v>
                </c:pt>
                <c:pt idx="13">
                  <c:v>45.2</c:v>
                </c:pt>
                <c:pt idx="14">
                  <c:v>50.4</c:v>
                </c:pt>
                <c:pt idx="15">
                  <c:v>50.4</c:v>
                </c:pt>
                <c:pt idx="16">
                  <c:v>51</c:v>
                </c:pt>
                <c:pt idx="17">
                  <c:v>52.6</c:v>
                </c:pt>
                <c:pt idx="18">
                  <c:v>54.6</c:v>
                </c:pt>
                <c:pt idx="19">
                  <c:v>43.6</c:v>
                </c:pt>
                <c:pt idx="20">
                  <c:v>42</c:v>
                </c:pt>
                <c:pt idx="21">
                  <c:v>43.8</c:v>
                </c:pt>
                <c:pt idx="22">
                  <c:v>39.6</c:v>
                </c:pt>
                <c:pt idx="23">
                  <c:v>41.4</c:v>
                </c:pt>
                <c:pt idx="24">
                  <c:v>42.2</c:v>
                </c:pt>
                <c:pt idx="25">
                  <c:v>41.4</c:v>
                </c:pt>
                <c:pt idx="26">
                  <c:v>38</c:v>
                </c:pt>
                <c:pt idx="27">
                  <c:v>45</c:v>
                </c:pt>
                <c:pt idx="28">
                  <c:v>38.4</c:v>
                </c:pt>
                <c:pt idx="29">
                  <c:v>40</c:v>
                </c:pt>
                <c:pt idx="30">
                  <c:v>40.799999999999997</c:v>
                </c:pt>
                <c:pt idx="31">
                  <c:v>40.200000000000003</c:v>
                </c:pt>
                <c:pt idx="32">
                  <c:v>40.4</c:v>
                </c:pt>
                <c:pt idx="33">
                  <c:v>42.8</c:v>
                </c:pt>
                <c:pt idx="34">
                  <c:v>40.4</c:v>
                </c:pt>
                <c:pt idx="35">
                  <c:v>43.6</c:v>
                </c:pt>
                <c:pt idx="36">
                  <c:v>45.6</c:v>
                </c:pt>
                <c:pt idx="37">
                  <c:v>42.4</c:v>
                </c:pt>
                <c:pt idx="38">
                  <c:v>43</c:v>
                </c:pt>
                <c:pt idx="39">
                  <c:v>53</c:v>
                </c:pt>
                <c:pt idx="40">
                  <c:v>45.2</c:v>
                </c:pt>
                <c:pt idx="41">
                  <c:v>43.4</c:v>
                </c:pt>
                <c:pt idx="42">
                  <c:v>41.6</c:v>
                </c:pt>
                <c:pt idx="43">
                  <c:v>44</c:v>
                </c:pt>
                <c:pt idx="44">
                  <c:v>44.8</c:v>
                </c:pt>
                <c:pt idx="45">
                  <c:v>52.2</c:v>
                </c:pt>
                <c:pt idx="46">
                  <c:v>44.4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35.6</c:v>
                </c:pt>
                <c:pt idx="1">
                  <c:v>38.4</c:v>
                </c:pt>
                <c:pt idx="2">
                  <c:v>40</c:v>
                </c:pt>
                <c:pt idx="3">
                  <c:v>42.2</c:v>
                </c:pt>
                <c:pt idx="4">
                  <c:v>38.200000000000003</c:v>
                </c:pt>
                <c:pt idx="5">
                  <c:v>39.6</c:v>
                </c:pt>
                <c:pt idx="6">
                  <c:v>37.799999999999997</c:v>
                </c:pt>
                <c:pt idx="7">
                  <c:v>40.6</c:v>
                </c:pt>
                <c:pt idx="8">
                  <c:v>38.4</c:v>
                </c:pt>
                <c:pt idx="9">
                  <c:v>38.6</c:v>
                </c:pt>
                <c:pt idx="10">
                  <c:v>38.4</c:v>
                </c:pt>
                <c:pt idx="11">
                  <c:v>39.799999999999997</c:v>
                </c:pt>
                <c:pt idx="12">
                  <c:v>40.4</c:v>
                </c:pt>
                <c:pt idx="13">
                  <c:v>42.2</c:v>
                </c:pt>
                <c:pt idx="14">
                  <c:v>45.4</c:v>
                </c:pt>
                <c:pt idx="15">
                  <c:v>50.6</c:v>
                </c:pt>
                <c:pt idx="16">
                  <c:v>54.4</c:v>
                </c:pt>
                <c:pt idx="17">
                  <c:v>50.8</c:v>
                </c:pt>
                <c:pt idx="18">
                  <c:v>44.6</c:v>
                </c:pt>
                <c:pt idx="19">
                  <c:v>46.4</c:v>
                </c:pt>
                <c:pt idx="20">
                  <c:v>47.2</c:v>
                </c:pt>
                <c:pt idx="21">
                  <c:v>44.8</c:v>
                </c:pt>
                <c:pt idx="22">
                  <c:v>43.8</c:v>
                </c:pt>
                <c:pt idx="23">
                  <c:v>48.4</c:v>
                </c:pt>
                <c:pt idx="24">
                  <c:v>44.2</c:v>
                </c:pt>
                <c:pt idx="25">
                  <c:v>50</c:v>
                </c:pt>
                <c:pt idx="26">
                  <c:v>53.8</c:v>
                </c:pt>
                <c:pt idx="27">
                  <c:v>44.2</c:v>
                </c:pt>
                <c:pt idx="28">
                  <c:v>51.6</c:v>
                </c:pt>
                <c:pt idx="29">
                  <c:v>45</c:v>
                </c:pt>
                <c:pt idx="30">
                  <c:v>43.2</c:v>
                </c:pt>
                <c:pt idx="31">
                  <c:v>45.6</c:v>
                </c:pt>
                <c:pt idx="32">
                  <c:v>46.8</c:v>
                </c:pt>
                <c:pt idx="33">
                  <c:v>44.4</c:v>
                </c:pt>
                <c:pt idx="34">
                  <c:v>44.4</c:v>
                </c:pt>
                <c:pt idx="35">
                  <c:v>44.8</c:v>
                </c:pt>
                <c:pt idx="36">
                  <c:v>46.8</c:v>
                </c:pt>
                <c:pt idx="37">
                  <c:v>53</c:v>
                </c:pt>
                <c:pt idx="38">
                  <c:v>41.8</c:v>
                </c:pt>
                <c:pt idx="39">
                  <c:v>43</c:v>
                </c:pt>
                <c:pt idx="40">
                  <c:v>40.200000000000003</c:v>
                </c:pt>
                <c:pt idx="41">
                  <c:v>42.6</c:v>
                </c:pt>
                <c:pt idx="42">
                  <c:v>45</c:v>
                </c:pt>
                <c:pt idx="43">
                  <c:v>44.2</c:v>
                </c:pt>
                <c:pt idx="44">
                  <c:v>43</c:v>
                </c:pt>
                <c:pt idx="45">
                  <c:v>42.8</c:v>
                </c:pt>
                <c:pt idx="46">
                  <c:v>40.4</c:v>
                </c:pt>
                <c:pt idx="47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35.799999999999997</c:v>
                </c:pt>
                <c:pt idx="2">
                  <c:v>37.4</c:v>
                </c:pt>
                <c:pt idx="3">
                  <c:v>35.799999999999997</c:v>
                </c:pt>
                <c:pt idx="4">
                  <c:v>37.4</c:v>
                </c:pt>
                <c:pt idx="5">
                  <c:v>34.200000000000003</c:v>
                </c:pt>
                <c:pt idx="6">
                  <c:v>35.4</c:v>
                </c:pt>
                <c:pt idx="7">
                  <c:v>36.200000000000003</c:v>
                </c:pt>
                <c:pt idx="8">
                  <c:v>34.4</c:v>
                </c:pt>
                <c:pt idx="9">
                  <c:v>35</c:v>
                </c:pt>
                <c:pt idx="10">
                  <c:v>37.799999999999997</c:v>
                </c:pt>
                <c:pt idx="11">
                  <c:v>36.6</c:v>
                </c:pt>
                <c:pt idx="12">
                  <c:v>40.6</c:v>
                </c:pt>
                <c:pt idx="13">
                  <c:v>45.8</c:v>
                </c:pt>
                <c:pt idx="14">
                  <c:v>41.8</c:v>
                </c:pt>
                <c:pt idx="15">
                  <c:v>46.8</c:v>
                </c:pt>
                <c:pt idx="16">
                  <c:v>41.8</c:v>
                </c:pt>
                <c:pt idx="17">
                  <c:v>42.2</c:v>
                </c:pt>
                <c:pt idx="18">
                  <c:v>45.2</c:v>
                </c:pt>
                <c:pt idx="19">
                  <c:v>45.6</c:v>
                </c:pt>
                <c:pt idx="20">
                  <c:v>43.2</c:v>
                </c:pt>
                <c:pt idx="21">
                  <c:v>39.4</c:v>
                </c:pt>
                <c:pt idx="22">
                  <c:v>42</c:v>
                </c:pt>
                <c:pt idx="23">
                  <c:v>42.4</c:v>
                </c:pt>
                <c:pt idx="24">
                  <c:v>38.4</c:v>
                </c:pt>
                <c:pt idx="25">
                  <c:v>48.6</c:v>
                </c:pt>
                <c:pt idx="26">
                  <c:v>48.8</c:v>
                </c:pt>
                <c:pt idx="27">
                  <c:v>43.6</c:v>
                </c:pt>
                <c:pt idx="28">
                  <c:v>39.6</c:v>
                </c:pt>
                <c:pt idx="29">
                  <c:v>38.200000000000003</c:v>
                </c:pt>
                <c:pt idx="30">
                  <c:v>40</c:v>
                </c:pt>
                <c:pt idx="31">
                  <c:v>37.799999999999997</c:v>
                </c:pt>
                <c:pt idx="32">
                  <c:v>35.4</c:v>
                </c:pt>
                <c:pt idx="33">
                  <c:v>39.799999999999997</c:v>
                </c:pt>
                <c:pt idx="34">
                  <c:v>41.6</c:v>
                </c:pt>
                <c:pt idx="35">
                  <c:v>35.799999999999997</c:v>
                </c:pt>
                <c:pt idx="36">
                  <c:v>40.799999999999997</c:v>
                </c:pt>
                <c:pt idx="37">
                  <c:v>36.4</c:v>
                </c:pt>
                <c:pt idx="38">
                  <c:v>32.200000000000003</c:v>
                </c:pt>
                <c:pt idx="39">
                  <c:v>30.4</c:v>
                </c:pt>
                <c:pt idx="40">
                  <c:v>29.6</c:v>
                </c:pt>
                <c:pt idx="41">
                  <c:v>30.6</c:v>
                </c:pt>
                <c:pt idx="42">
                  <c:v>29.6</c:v>
                </c:pt>
                <c:pt idx="43">
                  <c:v>28.8</c:v>
                </c:pt>
                <c:pt idx="44">
                  <c:v>28.8</c:v>
                </c:pt>
                <c:pt idx="45">
                  <c:v>27.4</c:v>
                </c:pt>
                <c:pt idx="46">
                  <c:v>26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24</c:v>
                </c:pt>
                <c:pt idx="1">
                  <c:v>24</c:v>
                </c:pt>
                <c:pt idx="2">
                  <c:v>25.2</c:v>
                </c:pt>
                <c:pt idx="3">
                  <c:v>25</c:v>
                </c:pt>
                <c:pt idx="4">
                  <c:v>24</c:v>
                </c:pt>
                <c:pt idx="5">
                  <c:v>24.4</c:v>
                </c:pt>
                <c:pt idx="6">
                  <c:v>25.4</c:v>
                </c:pt>
                <c:pt idx="7">
                  <c:v>24.8</c:v>
                </c:pt>
                <c:pt idx="8">
                  <c:v>24.2</c:v>
                </c:pt>
                <c:pt idx="9">
                  <c:v>23.6</c:v>
                </c:pt>
                <c:pt idx="10">
                  <c:v>26.4</c:v>
                </c:pt>
                <c:pt idx="11">
                  <c:v>27</c:v>
                </c:pt>
                <c:pt idx="12">
                  <c:v>35.200000000000003</c:v>
                </c:pt>
                <c:pt idx="13">
                  <c:v>32.799999999999997</c:v>
                </c:pt>
                <c:pt idx="14">
                  <c:v>38.4</c:v>
                </c:pt>
                <c:pt idx="15">
                  <c:v>39.6</c:v>
                </c:pt>
                <c:pt idx="16">
                  <c:v>39</c:v>
                </c:pt>
                <c:pt idx="17">
                  <c:v>33.799999999999997</c:v>
                </c:pt>
                <c:pt idx="18">
                  <c:v>35.6</c:v>
                </c:pt>
                <c:pt idx="19">
                  <c:v>36.4</c:v>
                </c:pt>
                <c:pt idx="20">
                  <c:v>39.799999999999997</c:v>
                </c:pt>
                <c:pt idx="21">
                  <c:v>35.200000000000003</c:v>
                </c:pt>
                <c:pt idx="22">
                  <c:v>39.799999999999997</c:v>
                </c:pt>
                <c:pt idx="23">
                  <c:v>43.8</c:v>
                </c:pt>
                <c:pt idx="24">
                  <c:v>45.6</c:v>
                </c:pt>
                <c:pt idx="25">
                  <c:v>45.6</c:v>
                </c:pt>
                <c:pt idx="26">
                  <c:v>46.6</c:v>
                </c:pt>
                <c:pt idx="27">
                  <c:v>42.2</c:v>
                </c:pt>
                <c:pt idx="28">
                  <c:v>45.2</c:v>
                </c:pt>
                <c:pt idx="29">
                  <c:v>43</c:v>
                </c:pt>
                <c:pt idx="30">
                  <c:v>39.200000000000003</c:v>
                </c:pt>
                <c:pt idx="31">
                  <c:v>42</c:v>
                </c:pt>
                <c:pt idx="32">
                  <c:v>42</c:v>
                </c:pt>
                <c:pt idx="33">
                  <c:v>45.6</c:v>
                </c:pt>
                <c:pt idx="34">
                  <c:v>38.200000000000003</c:v>
                </c:pt>
                <c:pt idx="35">
                  <c:v>39.799999999999997</c:v>
                </c:pt>
                <c:pt idx="36">
                  <c:v>43.8</c:v>
                </c:pt>
                <c:pt idx="37">
                  <c:v>39.200000000000003</c:v>
                </c:pt>
                <c:pt idx="38">
                  <c:v>37.200000000000003</c:v>
                </c:pt>
                <c:pt idx="39">
                  <c:v>33</c:v>
                </c:pt>
                <c:pt idx="40">
                  <c:v>34.4</c:v>
                </c:pt>
                <c:pt idx="41">
                  <c:v>33.200000000000003</c:v>
                </c:pt>
                <c:pt idx="42">
                  <c:v>31</c:v>
                </c:pt>
                <c:pt idx="43">
                  <c:v>34</c:v>
                </c:pt>
                <c:pt idx="44">
                  <c:v>30</c:v>
                </c:pt>
                <c:pt idx="45">
                  <c:v>30</c:v>
                </c:pt>
                <c:pt idx="46">
                  <c:v>28.2</c:v>
                </c:pt>
                <c:pt idx="47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27.4</c:v>
                </c:pt>
                <c:pt idx="1">
                  <c:v>26.4</c:v>
                </c:pt>
                <c:pt idx="2">
                  <c:v>26.4</c:v>
                </c:pt>
                <c:pt idx="3">
                  <c:v>25.2</c:v>
                </c:pt>
                <c:pt idx="4">
                  <c:v>28.2</c:v>
                </c:pt>
                <c:pt idx="5">
                  <c:v>29</c:v>
                </c:pt>
                <c:pt idx="6">
                  <c:v>27.6</c:v>
                </c:pt>
                <c:pt idx="7">
                  <c:v>26</c:v>
                </c:pt>
                <c:pt idx="8">
                  <c:v>25.2</c:v>
                </c:pt>
                <c:pt idx="9">
                  <c:v>26.4</c:v>
                </c:pt>
                <c:pt idx="10">
                  <c:v>29</c:v>
                </c:pt>
                <c:pt idx="11">
                  <c:v>28.8</c:v>
                </c:pt>
                <c:pt idx="12">
                  <c:v>31.4</c:v>
                </c:pt>
                <c:pt idx="13">
                  <c:v>33.4</c:v>
                </c:pt>
                <c:pt idx="14">
                  <c:v>33.6</c:v>
                </c:pt>
                <c:pt idx="15">
                  <c:v>38.799999999999997</c:v>
                </c:pt>
                <c:pt idx="16">
                  <c:v>36.200000000000003</c:v>
                </c:pt>
                <c:pt idx="17">
                  <c:v>35</c:v>
                </c:pt>
                <c:pt idx="18">
                  <c:v>38.6</c:v>
                </c:pt>
                <c:pt idx="19">
                  <c:v>40.4</c:v>
                </c:pt>
                <c:pt idx="20">
                  <c:v>41.2</c:v>
                </c:pt>
                <c:pt idx="21">
                  <c:v>40.799999999999997</c:v>
                </c:pt>
                <c:pt idx="22">
                  <c:v>40.200000000000003</c:v>
                </c:pt>
                <c:pt idx="23">
                  <c:v>40.4</c:v>
                </c:pt>
                <c:pt idx="24">
                  <c:v>40.6</c:v>
                </c:pt>
                <c:pt idx="25">
                  <c:v>39.200000000000003</c:v>
                </c:pt>
                <c:pt idx="26">
                  <c:v>47.2</c:v>
                </c:pt>
                <c:pt idx="27">
                  <c:v>43.2</c:v>
                </c:pt>
                <c:pt idx="28">
                  <c:v>39.6</c:v>
                </c:pt>
                <c:pt idx="29">
                  <c:v>39</c:v>
                </c:pt>
                <c:pt idx="30">
                  <c:v>42.6</c:v>
                </c:pt>
                <c:pt idx="31">
                  <c:v>42</c:v>
                </c:pt>
                <c:pt idx="32">
                  <c:v>41.2</c:v>
                </c:pt>
                <c:pt idx="33">
                  <c:v>43.8</c:v>
                </c:pt>
                <c:pt idx="34">
                  <c:v>44.2</c:v>
                </c:pt>
                <c:pt idx="35">
                  <c:v>40.4</c:v>
                </c:pt>
                <c:pt idx="36">
                  <c:v>40.4</c:v>
                </c:pt>
                <c:pt idx="37">
                  <c:v>40.799999999999997</c:v>
                </c:pt>
                <c:pt idx="38">
                  <c:v>42.8</c:v>
                </c:pt>
                <c:pt idx="39">
                  <c:v>36.4</c:v>
                </c:pt>
                <c:pt idx="40">
                  <c:v>35.799999999999997</c:v>
                </c:pt>
                <c:pt idx="41">
                  <c:v>36.4</c:v>
                </c:pt>
                <c:pt idx="42">
                  <c:v>34.4</c:v>
                </c:pt>
                <c:pt idx="43">
                  <c:v>37.200000000000003</c:v>
                </c:pt>
                <c:pt idx="44">
                  <c:v>37.799999999999997</c:v>
                </c:pt>
                <c:pt idx="45">
                  <c:v>38.200000000000003</c:v>
                </c:pt>
                <c:pt idx="46">
                  <c:v>36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36</c:v>
                </c:pt>
                <c:pt idx="1">
                  <c:v>33.799999999999997</c:v>
                </c:pt>
                <c:pt idx="2">
                  <c:v>34.6</c:v>
                </c:pt>
                <c:pt idx="3">
                  <c:v>34.6</c:v>
                </c:pt>
                <c:pt idx="4">
                  <c:v>35.799999999999997</c:v>
                </c:pt>
                <c:pt idx="5">
                  <c:v>36</c:v>
                </c:pt>
                <c:pt idx="6">
                  <c:v>35</c:v>
                </c:pt>
                <c:pt idx="7">
                  <c:v>33.200000000000003</c:v>
                </c:pt>
                <c:pt idx="8">
                  <c:v>35.799999999999997</c:v>
                </c:pt>
                <c:pt idx="9">
                  <c:v>32.6</c:v>
                </c:pt>
                <c:pt idx="10">
                  <c:v>35.200000000000003</c:v>
                </c:pt>
                <c:pt idx="11">
                  <c:v>37</c:v>
                </c:pt>
                <c:pt idx="12">
                  <c:v>46</c:v>
                </c:pt>
                <c:pt idx="13">
                  <c:v>42</c:v>
                </c:pt>
                <c:pt idx="14">
                  <c:v>51</c:v>
                </c:pt>
                <c:pt idx="15">
                  <c:v>51.6</c:v>
                </c:pt>
                <c:pt idx="16">
                  <c:v>52.2</c:v>
                </c:pt>
                <c:pt idx="17">
                  <c:v>53</c:v>
                </c:pt>
                <c:pt idx="18">
                  <c:v>59.2</c:v>
                </c:pt>
                <c:pt idx="19">
                  <c:v>51</c:v>
                </c:pt>
                <c:pt idx="20">
                  <c:v>59.4</c:v>
                </c:pt>
                <c:pt idx="21">
                  <c:v>53.4</c:v>
                </c:pt>
                <c:pt idx="22">
                  <c:v>55.2</c:v>
                </c:pt>
                <c:pt idx="23">
                  <c:v>53</c:v>
                </c:pt>
                <c:pt idx="24">
                  <c:v>53</c:v>
                </c:pt>
                <c:pt idx="25">
                  <c:v>48.8</c:v>
                </c:pt>
                <c:pt idx="26">
                  <c:v>48</c:v>
                </c:pt>
                <c:pt idx="27">
                  <c:v>53.4</c:v>
                </c:pt>
                <c:pt idx="28">
                  <c:v>43.6</c:v>
                </c:pt>
                <c:pt idx="29">
                  <c:v>43.8</c:v>
                </c:pt>
                <c:pt idx="30">
                  <c:v>48.2</c:v>
                </c:pt>
                <c:pt idx="31">
                  <c:v>45</c:v>
                </c:pt>
                <c:pt idx="32">
                  <c:v>44.8</c:v>
                </c:pt>
                <c:pt idx="33">
                  <c:v>42.2</c:v>
                </c:pt>
                <c:pt idx="34">
                  <c:v>44</c:v>
                </c:pt>
                <c:pt idx="35">
                  <c:v>43</c:v>
                </c:pt>
                <c:pt idx="36">
                  <c:v>41.8</c:v>
                </c:pt>
                <c:pt idx="37">
                  <c:v>44.4</c:v>
                </c:pt>
                <c:pt idx="38">
                  <c:v>42.6</c:v>
                </c:pt>
                <c:pt idx="39">
                  <c:v>37.4</c:v>
                </c:pt>
                <c:pt idx="40">
                  <c:v>37.799999999999997</c:v>
                </c:pt>
                <c:pt idx="41">
                  <c:v>41.4</c:v>
                </c:pt>
                <c:pt idx="42">
                  <c:v>36.200000000000003</c:v>
                </c:pt>
                <c:pt idx="43">
                  <c:v>38.4</c:v>
                </c:pt>
                <c:pt idx="44">
                  <c:v>37.4</c:v>
                </c:pt>
                <c:pt idx="45">
                  <c:v>37.200000000000003</c:v>
                </c:pt>
                <c:pt idx="46">
                  <c:v>38.799999999999997</c:v>
                </c:pt>
                <c:pt idx="47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34.799999999999997</c:v>
                </c:pt>
                <c:pt idx="2">
                  <c:v>34.6</c:v>
                </c:pt>
                <c:pt idx="3">
                  <c:v>33.200000000000003</c:v>
                </c:pt>
                <c:pt idx="4">
                  <c:v>34</c:v>
                </c:pt>
                <c:pt idx="5">
                  <c:v>32.6</c:v>
                </c:pt>
                <c:pt idx="6">
                  <c:v>32.799999999999997</c:v>
                </c:pt>
                <c:pt idx="7">
                  <c:v>31.6</c:v>
                </c:pt>
                <c:pt idx="8">
                  <c:v>35.4</c:v>
                </c:pt>
                <c:pt idx="9">
                  <c:v>32</c:v>
                </c:pt>
                <c:pt idx="10">
                  <c:v>34.6</c:v>
                </c:pt>
                <c:pt idx="11">
                  <c:v>32.200000000000003</c:v>
                </c:pt>
                <c:pt idx="12">
                  <c:v>33</c:v>
                </c:pt>
                <c:pt idx="13">
                  <c:v>37.200000000000003</c:v>
                </c:pt>
                <c:pt idx="14">
                  <c:v>40.799999999999997</c:v>
                </c:pt>
                <c:pt idx="15">
                  <c:v>42.8</c:v>
                </c:pt>
                <c:pt idx="16">
                  <c:v>43.2</c:v>
                </c:pt>
                <c:pt idx="17">
                  <c:v>43.4</c:v>
                </c:pt>
                <c:pt idx="18">
                  <c:v>40.799999999999997</c:v>
                </c:pt>
                <c:pt idx="19">
                  <c:v>43.4</c:v>
                </c:pt>
                <c:pt idx="20">
                  <c:v>46.6</c:v>
                </c:pt>
                <c:pt idx="21">
                  <c:v>44.2</c:v>
                </c:pt>
                <c:pt idx="22">
                  <c:v>41.6</c:v>
                </c:pt>
                <c:pt idx="23">
                  <c:v>43</c:v>
                </c:pt>
                <c:pt idx="24">
                  <c:v>42.8</c:v>
                </c:pt>
                <c:pt idx="25">
                  <c:v>41.2</c:v>
                </c:pt>
                <c:pt idx="26">
                  <c:v>39.6</c:v>
                </c:pt>
                <c:pt idx="27">
                  <c:v>41.8</c:v>
                </c:pt>
                <c:pt idx="28">
                  <c:v>40</c:v>
                </c:pt>
                <c:pt idx="29">
                  <c:v>47.4</c:v>
                </c:pt>
                <c:pt idx="30">
                  <c:v>40.799999999999997</c:v>
                </c:pt>
                <c:pt idx="31">
                  <c:v>39.4</c:v>
                </c:pt>
                <c:pt idx="32">
                  <c:v>36.6</c:v>
                </c:pt>
                <c:pt idx="33">
                  <c:v>40.200000000000003</c:v>
                </c:pt>
                <c:pt idx="34">
                  <c:v>39</c:v>
                </c:pt>
                <c:pt idx="35">
                  <c:v>46.8</c:v>
                </c:pt>
                <c:pt idx="36">
                  <c:v>41</c:v>
                </c:pt>
                <c:pt idx="37">
                  <c:v>37.4</c:v>
                </c:pt>
                <c:pt idx="38">
                  <c:v>40.4</c:v>
                </c:pt>
                <c:pt idx="39">
                  <c:v>41.8</c:v>
                </c:pt>
                <c:pt idx="40">
                  <c:v>35.6</c:v>
                </c:pt>
                <c:pt idx="41">
                  <c:v>38.200000000000003</c:v>
                </c:pt>
                <c:pt idx="42">
                  <c:v>33.799999999999997</c:v>
                </c:pt>
                <c:pt idx="43">
                  <c:v>35.6</c:v>
                </c:pt>
                <c:pt idx="44">
                  <c:v>36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37</c:v>
                </c:pt>
                <c:pt idx="1">
                  <c:v>33.799999999999997</c:v>
                </c:pt>
                <c:pt idx="2">
                  <c:v>32.4</c:v>
                </c:pt>
                <c:pt idx="3">
                  <c:v>34</c:v>
                </c:pt>
                <c:pt idx="4">
                  <c:v>32.4</c:v>
                </c:pt>
                <c:pt idx="5">
                  <c:v>32</c:v>
                </c:pt>
                <c:pt idx="6">
                  <c:v>32</c:v>
                </c:pt>
                <c:pt idx="7">
                  <c:v>32.6</c:v>
                </c:pt>
                <c:pt idx="8">
                  <c:v>35</c:v>
                </c:pt>
                <c:pt idx="9">
                  <c:v>33</c:v>
                </c:pt>
                <c:pt idx="10">
                  <c:v>34.4</c:v>
                </c:pt>
                <c:pt idx="11">
                  <c:v>33.6</c:v>
                </c:pt>
                <c:pt idx="12">
                  <c:v>31.6</c:v>
                </c:pt>
                <c:pt idx="13">
                  <c:v>37</c:v>
                </c:pt>
                <c:pt idx="14">
                  <c:v>41.4</c:v>
                </c:pt>
                <c:pt idx="15">
                  <c:v>39</c:v>
                </c:pt>
                <c:pt idx="16">
                  <c:v>44.8</c:v>
                </c:pt>
                <c:pt idx="17">
                  <c:v>40.799999999999997</c:v>
                </c:pt>
                <c:pt idx="18">
                  <c:v>38.4</c:v>
                </c:pt>
                <c:pt idx="19">
                  <c:v>44.2</c:v>
                </c:pt>
                <c:pt idx="20">
                  <c:v>38</c:v>
                </c:pt>
                <c:pt idx="21">
                  <c:v>38.799999999999997</c:v>
                </c:pt>
                <c:pt idx="22">
                  <c:v>43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38.799999999999997</c:v>
                </c:pt>
                <c:pt idx="26">
                  <c:v>37.799999999999997</c:v>
                </c:pt>
                <c:pt idx="27">
                  <c:v>39.6</c:v>
                </c:pt>
                <c:pt idx="28">
                  <c:v>45.6</c:v>
                </c:pt>
                <c:pt idx="29">
                  <c:v>43.2</c:v>
                </c:pt>
                <c:pt idx="30">
                  <c:v>41.6</c:v>
                </c:pt>
                <c:pt idx="31">
                  <c:v>39.799999999999997</c:v>
                </c:pt>
                <c:pt idx="32">
                  <c:v>42.4</c:v>
                </c:pt>
                <c:pt idx="33">
                  <c:v>36.6</c:v>
                </c:pt>
                <c:pt idx="34">
                  <c:v>39.4</c:v>
                </c:pt>
                <c:pt idx="35">
                  <c:v>40.200000000000003</c:v>
                </c:pt>
                <c:pt idx="36">
                  <c:v>40</c:v>
                </c:pt>
                <c:pt idx="37">
                  <c:v>36.799999999999997</c:v>
                </c:pt>
                <c:pt idx="38">
                  <c:v>39.200000000000003</c:v>
                </c:pt>
                <c:pt idx="39">
                  <c:v>41.6</c:v>
                </c:pt>
                <c:pt idx="40">
                  <c:v>41.6</c:v>
                </c:pt>
                <c:pt idx="41">
                  <c:v>35.799999999999997</c:v>
                </c:pt>
                <c:pt idx="42">
                  <c:v>37</c:v>
                </c:pt>
                <c:pt idx="43">
                  <c:v>36.6</c:v>
                </c:pt>
                <c:pt idx="44">
                  <c:v>33.6</c:v>
                </c:pt>
                <c:pt idx="45">
                  <c:v>35.799999999999997</c:v>
                </c:pt>
                <c:pt idx="46">
                  <c:v>30.2</c:v>
                </c:pt>
                <c:pt idx="4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2/26/2018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31.8</c:v>
                </c:pt>
                <c:pt idx="1">
                  <c:v>29.2</c:v>
                </c:pt>
                <c:pt idx="2">
                  <c:v>30.4</c:v>
                </c:pt>
                <c:pt idx="3">
                  <c:v>29</c:v>
                </c:pt>
                <c:pt idx="4">
                  <c:v>30</c:v>
                </c:pt>
                <c:pt idx="5">
                  <c:v>33.200000000000003</c:v>
                </c:pt>
                <c:pt idx="6">
                  <c:v>29.6</c:v>
                </c:pt>
                <c:pt idx="7">
                  <c:v>31</c:v>
                </c:pt>
                <c:pt idx="8">
                  <c:v>31.2</c:v>
                </c:pt>
                <c:pt idx="9">
                  <c:v>30</c:v>
                </c:pt>
                <c:pt idx="10">
                  <c:v>32.6</c:v>
                </c:pt>
                <c:pt idx="11">
                  <c:v>36.6</c:v>
                </c:pt>
                <c:pt idx="12">
                  <c:v>40.799999999999997</c:v>
                </c:pt>
                <c:pt idx="13">
                  <c:v>40.4</c:v>
                </c:pt>
                <c:pt idx="14">
                  <c:v>40.799999999999997</c:v>
                </c:pt>
                <c:pt idx="15">
                  <c:v>43.2</c:v>
                </c:pt>
                <c:pt idx="16">
                  <c:v>50.4</c:v>
                </c:pt>
                <c:pt idx="17">
                  <c:v>48.4</c:v>
                </c:pt>
                <c:pt idx="18">
                  <c:v>46.2</c:v>
                </c:pt>
                <c:pt idx="19">
                  <c:v>47.4</c:v>
                </c:pt>
                <c:pt idx="20">
                  <c:v>46.8</c:v>
                </c:pt>
                <c:pt idx="21">
                  <c:v>44.2</c:v>
                </c:pt>
                <c:pt idx="22">
                  <c:v>48.4</c:v>
                </c:pt>
                <c:pt idx="23">
                  <c:v>45.8</c:v>
                </c:pt>
                <c:pt idx="24">
                  <c:v>50.2</c:v>
                </c:pt>
                <c:pt idx="25">
                  <c:v>52.4</c:v>
                </c:pt>
                <c:pt idx="26">
                  <c:v>58.2</c:v>
                </c:pt>
                <c:pt idx="27">
                  <c:v>56.8</c:v>
                </c:pt>
                <c:pt idx="28">
                  <c:v>52.4</c:v>
                </c:pt>
                <c:pt idx="29">
                  <c:v>49.6</c:v>
                </c:pt>
                <c:pt idx="30">
                  <c:v>48.2</c:v>
                </c:pt>
                <c:pt idx="31">
                  <c:v>47.8</c:v>
                </c:pt>
                <c:pt idx="32">
                  <c:v>46</c:v>
                </c:pt>
                <c:pt idx="33">
                  <c:v>45.8</c:v>
                </c:pt>
                <c:pt idx="34">
                  <c:v>45</c:v>
                </c:pt>
                <c:pt idx="35">
                  <c:v>44.4</c:v>
                </c:pt>
                <c:pt idx="36">
                  <c:v>43</c:v>
                </c:pt>
                <c:pt idx="37">
                  <c:v>48.4</c:v>
                </c:pt>
                <c:pt idx="38">
                  <c:v>46.4</c:v>
                </c:pt>
                <c:pt idx="39">
                  <c:v>39.799999999999997</c:v>
                </c:pt>
                <c:pt idx="40">
                  <c:v>40.200000000000003</c:v>
                </c:pt>
                <c:pt idx="41">
                  <c:v>39.6</c:v>
                </c:pt>
                <c:pt idx="42">
                  <c:v>41</c:v>
                </c:pt>
                <c:pt idx="43">
                  <c:v>39.799999999999997</c:v>
                </c:pt>
                <c:pt idx="44">
                  <c:v>42.6</c:v>
                </c:pt>
                <c:pt idx="45">
                  <c:v>43.6</c:v>
                </c:pt>
                <c:pt idx="46">
                  <c:v>38</c:v>
                </c:pt>
                <c:pt idx="47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  <c:pt idx="0">
                  <c:v>2/27/2018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36.6</c:v>
                </c:pt>
                <c:pt idx="2">
                  <c:v>38</c:v>
                </c:pt>
                <c:pt idx="3">
                  <c:v>38</c:v>
                </c:pt>
                <c:pt idx="4">
                  <c:v>41</c:v>
                </c:pt>
                <c:pt idx="5">
                  <c:v>37.4</c:v>
                </c:pt>
                <c:pt idx="6">
                  <c:v>36.799999999999997</c:v>
                </c:pt>
                <c:pt idx="7">
                  <c:v>40.6</c:v>
                </c:pt>
                <c:pt idx="8">
                  <c:v>42.2</c:v>
                </c:pt>
                <c:pt idx="9">
                  <c:v>42</c:v>
                </c:pt>
                <c:pt idx="10">
                  <c:v>41.8</c:v>
                </c:pt>
                <c:pt idx="11">
                  <c:v>49.4</c:v>
                </c:pt>
                <c:pt idx="12">
                  <c:v>50</c:v>
                </c:pt>
                <c:pt idx="13">
                  <c:v>49.6</c:v>
                </c:pt>
                <c:pt idx="14">
                  <c:v>52</c:v>
                </c:pt>
                <c:pt idx="15">
                  <c:v>54</c:v>
                </c:pt>
                <c:pt idx="16">
                  <c:v>60.8</c:v>
                </c:pt>
                <c:pt idx="17">
                  <c:v>63</c:v>
                </c:pt>
                <c:pt idx="18">
                  <c:v>55</c:v>
                </c:pt>
                <c:pt idx="19">
                  <c:v>53.4</c:v>
                </c:pt>
                <c:pt idx="20">
                  <c:v>52.8</c:v>
                </c:pt>
                <c:pt idx="21">
                  <c:v>49.8</c:v>
                </c:pt>
                <c:pt idx="22">
                  <c:v>45</c:v>
                </c:pt>
                <c:pt idx="23">
                  <c:v>49.8</c:v>
                </c:pt>
                <c:pt idx="24">
                  <c:v>52.4</c:v>
                </c:pt>
                <c:pt idx="25">
                  <c:v>51.6</c:v>
                </c:pt>
                <c:pt idx="26">
                  <c:v>52.6</c:v>
                </c:pt>
                <c:pt idx="27">
                  <c:v>50.4</c:v>
                </c:pt>
                <c:pt idx="28">
                  <c:v>48.6</c:v>
                </c:pt>
                <c:pt idx="29">
                  <c:v>49.6</c:v>
                </c:pt>
                <c:pt idx="30">
                  <c:v>46.2</c:v>
                </c:pt>
                <c:pt idx="31">
                  <c:v>47.2</c:v>
                </c:pt>
                <c:pt idx="32">
                  <c:v>45</c:v>
                </c:pt>
                <c:pt idx="33">
                  <c:v>46.8</c:v>
                </c:pt>
                <c:pt idx="34">
                  <c:v>45.8</c:v>
                </c:pt>
                <c:pt idx="35">
                  <c:v>45.4</c:v>
                </c:pt>
                <c:pt idx="36">
                  <c:v>45.6</c:v>
                </c:pt>
                <c:pt idx="37">
                  <c:v>52.8</c:v>
                </c:pt>
                <c:pt idx="38">
                  <c:v>43</c:v>
                </c:pt>
                <c:pt idx="39">
                  <c:v>37.6</c:v>
                </c:pt>
                <c:pt idx="40">
                  <c:v>40.799999999999997</c:v>
                </c:pt>
                <c:pt idx="41">
                  <c:v>39.4</c:v>
                </c:pt>
                <c:pt idx="42">
                  <c:v>40</c:v>
                </c:pt>
                <c:pt idx="43">
                  <c:v>38.200000000000003</c:v>
                </c:pt>
                <c:pt idx="44">
                  <c:v>37.4</c:v>
                </c:pt>
                <c:pt idx="45">
                  <c:v>38</c:v>
                </c:pt>
                <c:pt idx="46">
                  <c:v>35.6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  <c:pt idx="0">
                  <c:v>2/28/2018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  <c:pt idx="0">
                  <c:v>34.200000000000003</c:v>
                </c:pt>
                <c:pt idx="1">
                  <c:v>37.799999999999997</c:v>
                </c:pt>
                <c:pt idx="2">
                  <c:v>34.6</c:v>
                </c:pt>
                <c:pt idx="3">
                  <c:v>34.4</c:v>
                </c:pt>
                <c:pt idx="4">
                  <c:v>36.799999999999997</c:v>
                </c:pt>
                <c:pt idx="5">
                  <c:v>33.4</c:v>
                </c:pt>
                <c:pt idx="6">
                  <c:v>36.799999999999997</c:v>
                </c:pt>
                <c:pt idx="7">
                  <c:v>35.799999999999997</c:v>
                </c:pt>
                <c:pt idx="8">
                  <c:v>38</c:v>
                </c:pt>
                <c:pt idx="9">
                  <c:v>35.200000000000003</c:v>
                </c:pt>
                <c:pt idx="10">
                  <c:v>42.8</c:v>
                </c:pt>
                <c:pt idx="11">
                  <c:v>40.799999999999997</c:v>
                </c:pt>
                <c:pt idx="12">
                  <c:v>46</c:v>
                </c:pt>
                <c:pt idx="13">
                  <c:v>46</c:v>
                </c:pt>
                <c:pt idx="14">
                  <c:v>47.6</c:v>
                </c:pt>
                <c:pt idx="15">
                  <c:v>50.2</c:v>
                </c:pt>
                <c:pt idx="16">
                  <c:v>53.8</c:v>
                </c:pt>
                <c:pt idx="17">
                  <c:v>56</c:v>
                </c:pt>
                <c:pt idx="18">
                  <c:v>53.4</c:v>
                </c:pt>
                <c:pt idx="19">
                  <c:v>52.8</c:v>
                </c:pt>
                <c:pt idx="20">
                  <c:v>53.6</c:v>
                </c:pt>
                <c:pt idx="21">
                  <c:v>51</c:v>
                </c:pt>
                <c:pt idx="22">
                  <c:v>52.8</c:v>
                </c:pt>
                <c:pt idx="23">
                  <c:v>57.2</c:v>
                </c:pt>
                <c:pt idx="24">
                  <c:v>58.4</c:v>
                </c:pt>
                <c:pt idx="25">
                  <c:v>51</c:v>
                </c:pt>
                <c:pt idx="26">
                  <c:v>52.8</c:v>
                </c:pt>
                <c:pt idx="27">
                  <c:v>47.2</c:v>
                </c:pt>
                <c:pt idx="28">
                  <c:v>48.6</c:v>
                </c:pt>
                <c:pt idx="29">
                  <c:v>47.4</c:v>
                </c:pt>
                <c:pt idx="30">
                  <c:v>47.2</c:v>
                </c:pt>
                <c:pt idx="31">
                  <c:v>46.6</c:v>
                </c:pt>
                <c:pt idx="32">
                  <c:v>45.6</c:v>
                </c:pt>
                <c:pt idx="33">
                  <c:v>47.8</c:v>
                </c:pt>
                <c:pt idx="34">
                  <c:v>42.8</c:v>
                </c:pt>
                <c:pt idx="35">
                  <c:v>42.8</c:v>
                </c:pt>
                <c:pt idx="36">
                  <c:v>45.2</c:v>
                </c:pt>
                <c:pt idx="37">
                  <c:v>39.4</c:v>
                </c:pt>
                <c:pt idx="38">
                  <c:v>43</c:v>
                </c:pt>
                <c:pt idx="39">
                  <c:v>36.6</c:v>
                </c:pt>
                <c:pt idx="40">
                  <c:v>36.200000000000003</c:v>
                </c:pt>
                <c:pt idx="41">
                  <c:v>33.4</c:v>
                </c:pt>
                <c:pt idx="42">
                  <c:v>31.8</c:v>
                </c:pt>
                <c:pt idx="43">
                  <c:v>33</c:v>
                </c:pt>
                <c:pt idx="44">
                  <c:v>32.200000000000003</c:v>
                </c:pt>
                <c:pt idx="45">
                  <c:v>31.2</c:v>
                </c:pt>
                <c:pt idx="46">
                  <c:v>33.200000000000003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ser>
          <c:idx val="28"/>
          <c:order val="28"/>
          <c:tx>
            <c:strRef>
              <c:f>Feb!$C$30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58-4301-B908-C9A818CFB024}"/>
            </c:ext>
          </c:extLst>
        </c:ser>
        <c:ser>
          <c:idx val="29"/>
          <c:order val="29"/>
          <c:tx>
            <c:strRef>
              <c:f>Feb!$C$31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58-4301-B908-C9A818CFB024}"/>
            </c:ext>
          </c:extLst>
        </c:ser>
        <c:ser>
          <c:idx val="30"/>
          <c:order val="30"/>
          <c:tx>
            <c:strRef>
              <c:f>Feb!$C$32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29</c:v>
                </c:pt>
                <c:pt idx="1">
                  <c:v>30</c:v>
                </c:pt>
                <c:pt idx="2">
                  <c:v>26.8</c:v>
                </c:pt>
                <c:pt idx="3">
                  <c:v>27.6</c:v>
                </c:pt>
                <c:pt idx="4">
                  <c:v>26.4</c:v>
                </c:pt>
                <c:pt idx="5">
                  <c:v>29.8</c:v>
                </c:pt>
                <c:pt idx="6">
                  <c:v>29</c:v>
                </c:pt>
                <c:pt idx="7">
                  <c:v>27.6</c:v>
                </c:pt>
                <c:pt idx="8">
                  <c:v>29</c:v>
                </c:pt>
                <c:pt idx="9">
                  <c:v>27.6</c:v>
                </c:pt>
                <c:pt idx="10">
                  <c:v>34.200000000000003</c:v>
                </c:pt>
                <c:pt idx="11">
                  <c:v>31.6</c:v>
                </c:pt>
                <c:pt idx="12">
                  <c:v>35.799999999999997</c:v>
                </c:pt>
                <c:pt idx="13">
                  <c:v>38.799999999999997</c:v>
                </c:pt>
                <c:pt idx="14">
                  <c:v>40.6</c:v>
                </c:pt>
                <c:pt idx="15">
                  <c:v>45.8</c:v>
                </c:pt>
                <c:pt idx="16">
                  <c:v>44.4</c:v>
                </c:pt>
                <c:pt idx="17">
                  <c:v>43.6</c:v>
                </c:pt>
                <c:pt idx="18">
                  <c:v>44.2</c:v>
                </c:pt>
                <c:pt idx="19">
                  <c:v>45.2</c:v>
                </c:pt>
                <c:pt idx="20">
                  <c:v>45.6</c:v>
                </c:pt>
                <c:pt idx="21">
                  <c:v>47</c:v>
                </c:pt>
                <c:pt idx="22">
                  <c:v>45.4</c:v>
                </c:pt>
                <c:pt idx="23">
                  <c:v>48.4</c:v>
                </c:pt>
                <c:pt idx="24">
                  <c:v>46.2</c:v>
                </c:pt>
                <c:pt idx="25">
                  <c:v>42.4</c:v>
                </c:pt>
                <c:pt idx="26">
                  <c:v>41</c:v>
                </c:pt>
                <c:pt idx="27">
                  <c:v>54</c:v>
                </c:pt>
                <c:pt idx="28">
                  <c:v>46.8</c:v>
                </c:pt>
                <c:pt idx="29">
                  <c:v>47.8</c:v>
                </c:pt>
                <c:pt idx="30">
                  <c:v>47.6</c:v>
                </c:pt>
                <c:pt idx="31">
                  <c:v>50.6</c:v>
                </c:pt>
                <c:pt idx="32">
                  <c:v>47.6</c:v>
                </c:pt>
                <c:pt idx="33">
                  <c:v>45.2</c:v>
                </c:pt>
                <c:pt idx="34">
                  <c:v>44.8</c:v>
                </c:pt>
                <c:pt idx="35">
                  <c:v>42.6</c:v>
                </c:pt>
                <c:pt idx="36">
                  <c:v>51.4</c:v>
                </c:pt>
                <c:pt idx="37">
                  <c:v>40</c:v>
                </c:pt>
                <c:pt idx="38">
                  <c:v>36.6</c:v>
                </c:pt>
                <c:pt idx="39">
                  <c:v>34</c:v>
                </c:pt>
                <c:pt idx="40">
                  <c:v>33.6</c:v>
                </c:pt>
                <c:pt idx="41">
                  <c:v>33.200000000000003</c:v>
                </c:pt>
                <c:pt idx="42">
                  <c:v>32.799999999999997</c:v>
                </c:pt>
                <c:pt idx="43">
                  <c:v>34.6</c:v>
                </c:pt>
                <c:pt idx="44">
                  <c:v>33.6</c:v>
                </c:pt>
                <c:pt idx="45">
                  <c:v>32.799999999999997</c:v>
                </c:pt>
                <c:pt idx="46">
                  <c:v>32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22D-997D-E6351FAF7A6D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27.4</c:v>
                </c:pt>
                <c:pt idx="1">
                  <c:v>28.8</c:v>
                </c:pt>
                <c:pt idx="2">
                  <c:v>28.8</c:v>
                </c:pt>
                <c:pt idx="3">
                  <c:v>30.2</c:v>
                </c:pt>
                <c:pt idx="4">
                  <c:v>31.8</c:v>
                </c:pt>
                <c:pt idx="5">
                  <c:v>32.200000000000003</c:v>
                </c:pt>
                <c:pt idx="6">
                  <c:v>30.8</c:v>
                </c:pt>
                <c:pt idx="7">
                  <c:v>31.4</c:v>
                </c:pt>
                <c:pt idx="8">
                  <c:v>32.799999999999997</c:v>
                </c:pt>
                <c:pt idx="9">
                  <c:v>31.2</c:v>
                </c:pt>
                <c:pt idx="10">
                  <c:v>32.200000000000003</c:v>
                </c:pt>
                <c:pt idx="11">
                  <c:v>41</c:v>
                </c:pt>
                <c:pt idx="12">
                  <c:v>44.2</c:v>
                </c:pt>
                <c:pt idx="13">
                  <c:v>45.6</c:v>
                </c:pt>
                <c:pt idx="14">
                  <c:v>48.4</c:v>
                </c:pt>
                <c:pt idx="15">
                  <c:v>49.8</c:v>
                </c:pt>
                <c:pt idx="16">
                  <c:v>51.4</c:v>
                </c:pt>
                <c:pt idx="17">
                  <c:v>58.8</c:v>
                </c:pt>
                <c:pt idx="18">
                  <c:v>50.2</c:v>
                </c:pt>
                <c:pt idx="19">
                  <c:v>50.2</c:v>
                </c:pt>
                <c:pt idx="20">
                  <c:v>53.6</c:v>
                </c:pt>
                <c:pt idx="21">
                  <c:v>52</c:v>
                </c:pt>
                <c:pt idx="22">
                  <c:v>59</c:v>
                </c:pt>
                <c:pt idx="23">
                  <c:v>54</c:v>
                </c:pt>
                <c:pt idx="24">
                  <c:v>50.8</c:v>
                </c:pt>
                <c:pt idx="25">
                  <c:v>50.4</c:v>
                </c:pt>
                <c:pt idx="26">
                  <c:v>51</c:v>
                </c:pt>
                <c:pt idx="27">
                  <c:v>58</c:v>
                </c:pt>
                <c:pt idx="28">
                  <c:v>61.8</c:v>
                </c:pt>
                <c:pt idx="29">
                  <c:v>51.8</c:v>
                </c:pt>
                <c:pt idx="30">
                  <c:v>52.8</c:v>
                </c:pt>
                <c:pt idx="31">
                  <c:v>45.6</c:v>
                </c:pt>
                <c:pt idx="32">
                  <c:v>40.200000000000003</c:v>
                </c:pt>
                <c:pt idx="33">
                  <c:v>40</c:v>
                </c:pt>
                <c:pt idx="34">
                  <c:v>42</c:v>
                </c:pt>
                <c:pt idx="35">
                  <c:v>41.6</c:v>
                </c:pt>
                <c:pt idx="36">
                  <c:v>43.4</c:v>
                </c:pt>
                <c:pt idx="37">
                  <c:v>53.8</c:v>
                </c:pt>
                <c:pt idx="38">
                  <c:v>44.8</c:v>
                </c:pt>
                <c:pt idx="39">
                  <c:v>40.200000000000003</c:v>
                </c:pt>
                <c:pt idx="40">
                  <c:v>39.200000000000003</c:v>
                </c:pt>
                <c:pt idx="41">
                  <c:v>41.2</c:v>
                </c:pt>
                <c:pt idx="42">
                  <c:v>42.6</c:v>
                </c:pt>
                <c:pt idx="43">
                  <c:v>39.799999999999997</c:v>
                </c:pt>
                <c:pt idx="44">
                  <c:v>42.8</c:v>
                </c:pt>
                <c:pt idx="45">
                  <c:v>40.6</c:v>
                </c:pt>
                <c:pt idx="46">
                  <c:v>41.8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22D-997D-E6351FAF7A6D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42.2</c:v>
                </c:pt>
                <c:pt idx="1">
                  <c:v>37.4</c:v>
                </c:pt>
                <c:pt idx="2">
                  <c:v>39.200000000000003</c:v>
                </c:pt>
                <c:pt idx="3">
                  <c:v>36</c:v>
                </c:pt>
                <c:pt idx="4">
                  <c:v>36.6</c:v>
                </c:pt>
                <c:pt idx="5">
                  <c:v>38.6</c:v>
                </c:pt>
                <c:pt idx="6">
                  <c:v>36.6</c:v>
                </c:pt>
                <c:pt idx="7">
                  <c:v>39.4</c:v>
                </c:pt>
                <c:pt idx="8">
                  <c:v>37.200000000000003</c:v>
                </c:pt>
                <c:pt idx="9">
                  <c:v>38.4</c:v>
                </c:pt>
                <c:pt idx="10">
                  <c:v>42.2</c:v>
                </c:pt>
                <c:pt idx="11">
                  <c:v>39.799999999999997</c:v>
                </c:pt>
                <c:pt idx="12">
                  <c:v>44.4</c:v>
                </c:pt>
                <c:pt idx="13">
                  <c:v>44</c:v>
                </c:pt>
                <c:pt idx="14">
                  <c:v>50.6</c:v>
                </c:pt>
                <c:pt idx="15">
                  <c:v>49.4</c:v>
                </c:pt>
                <c:pt idx="16">
                  <c:v>49</c:v>
                </c:pt>
                <c:pt idx="17">
                  <c:v>52</c:v>
                </c:pt>
                <c:pt idx="18">
                  <c:v>50.8</c:v>
                </c:pt>
                <c:pt idx="19">
                  <c:v>51.8</c:v>
                </c:pt>
                <c:pt idx="20">
                  <c:v>51</c:v>
                </c:pt>
                <c:pt idx="21">
                  <c:v>42.8</c:v>
                </c:pt>
                <c:pt idx="22">
                  <c:v>43.8</c:v>
                </c:pt>
                <c:pt idx="23">
                  <c:v>42</c:v>
                </c:pt>
                <c:pt idx="24">
                  <c:v>41.4</c:v>
                </c:pt>
                <c:pt idx="25">
                  <c:v>41.8</c:v>
                </c:pt>
                <c:pt idx="26">
                  <c:v>42.2</c:v>
                </c:pt>
                <c:pt idx="27">
                  <c:v>40.6</c:v>
                </c:pt>
                <c:pt idx="28">
                  <c:v>47.2</c:v>
                </c:pt>
                <c:pt idx="29">
                  <c:v>46.8</c:v>
                </c:pt>
                <c:pt idx="30">
                  <c:v>41</c:v>
                </c:pt>
                <c:pt idx="31">
                  <c:v>40.799999999999997</c:v>
                </c:pt>
                <c:pt idx="32">
                  <c:v>43.8</c:v>
                </c:pt>
                <c:pt idx="33">
                  <c:v>42.2</c:v>
                </c:pt>
                <c:pt idx="34">
                  <c:v>42.2</c:v>
                </c:pt>
                <c:pt idx="35">
                  <c:v>41</c:v>
                </c:pt>
                <c:pt idx="36">
                  <c:v>40.4</c:v>
                </c:pt>
                <c:pt idx="37">
                  <c:v>47.2</c:v>
                </c:pt>
                <c:pt idx="38">
                  <c:v>40.799999999999997</c:v>
                </c:pt>
                <c:pt idx="39">
                  <c:v>42.2</c:v>
                </c:pt>
                <c:pt idx="40">
                  <c:v>42.2</c:v>
                </c:pt>
                <c:pt idx="41">
                  <c:v>37.799999999999997</c:v>
                </c:pt>
                <c:pt idx="42">
                  <c:v>39.6</c:v>
                </c:pt>
                <c:pt idx="43">
                  <c:v>40.6</c:v>
                </c:pt>
                <c:pt idx="44">
                  <c:v>38</c:v>
                </c:pt>
                <c:pt idx="45">
                  <c:v>40.6</c:v>
                </c:pt>
                <c:pt idx="46">
                  <c:v>37.799999999999997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22D-997D-E6351FAF7A6D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37</c:v>
                </c:pt>
                <c:pt idx="1">
                  <c:v>36</c:v>
                </c:pt>
                <c:pt idx="2">
                  <c:v>37.799999999999997</c:v>
                </c:pt>
                <c:pt idx="3">
                  <c:v>40.200000000000003</c:v>
                </c:pt>
                <c:pt idx="4">
                  <c:v>38.799999999999997</c:v>
                </c:pt>
                <c:pt idx="5">
                  <c:v>39.4</c:v>
                </c:pt>
                <c:pt idx="6">
                  <c:v>39.4</c:v>
                </c:pt>
                <c:pt idx="7">
                  <c:v>41</c:v>
                </c:pt>
                <c:pt idx="8">
                  <c:v>41.2</c:v>
                </c:pt>
                <c:pt idx="9">
                  <c:v>40</c:v>
                </c:pt>
                <c:pt idx="10">
                  <c:v>40.200000000000003</c:v>
                </c:pt>
                <c:pt idx="11">
                  <c:v>40</c:v>
                </c:pt>
                <c:pt idx="12">
                  <c:v>43.8</c:v>
                </c:pt>
                <c:pt idx="13">
                  <c:v>47.8</c:v>
                </c:pt>
                <c:pt idx="14">
                  <c:v>47.8</c:v>
                </c:pt>
                <c:pt idx="15">
                  <c:v>49</c:v>
                </c:pt>
                <c:pt idx="16">
                  <c:v>50.8</c:v>
                </c:pt>
                <c:pt idx="17">
                  <c:v>47.4</c:v>
                </c:pt>
                <c:pt idx="18">
                  <c:v>47.2</c:v>
                </c:pt>
                <c:pt idx="19">
                  <c:v>44.4</c:v>
                </c:pt>
                <c:pt idx="20">
                  <c:v>40.799999999999997</c:v>
                </c:pt>
                <c:pt idx="21">
                  <c:v>40.799999999999997</c:v>
                </c:pt>
                <c:pt idx="22">
                  <c:v>40.4</c:v>
                </c:pt>
                <c:pt idx="23">
                  <c:v>41.8</c:v>
                </c:pt>
                <c:pt idx="24">
                  <c:v>38.799999999999997</c:v>
                </c:pt>
                <c:pt idx="25">
                  <c:v>42.6</c:v>
                </c:pt>
                <c:pt idx="26">
                  <c:v>47.4</c:v>
                </c:pt>
                <c:pt idx="27">
                  <c:v>40.4</c:v>
                </c:pt>
                <c:pt idx="28">
                  <c:v>40.799999999999997</c:v>
                </c:pt>
                <c:pt idx="29">
                  <c:v>39.4</c:v>
                </c:pt>
                <c:pt idx="30">
                  <c:v>36</c:v>
                </c:pt>
                <c:pt idx="31">
                  <c:v>39.6</c:v>
                </c:pt>
                <c:pt idx="32">
                  <c:v>38.200000000000003</c:v>
                </c:pt>
                <c:pt idx="33">
                  <c:v>38.4</c:v>
                </c:pt>
                <c:pt idx="34">
                  <c:v>41</c:v>
                </c:pt>
                <c:pt idx="35">
                  <c:v>40.4</c:v>
                </c:pt>
                <c:pt idx="36">
                  <c:v>45.2</c:v>
                </c:pt>
                <c:pt idx="37">
                  <c:v>46</c:v>
                </c:pt>
                <c:pt idx="38">
                  <c:v>40.4</c:v>
                </c:pt>
                <c:pt idx="39">
                  <c:v>39.4</c:v>
                </c:pt>
                <c:pt idx="40">
                  <c:v>40.200000000000003</c:v>
                </c:pt>
                <c:pt idx="41">
                  <c:v>38</c:v>
                </c:pt>
                <c:pt idx="42">
                  <c:v>40.6</c:v>
                </c:pt>
                <c:pt idx="43">
                  <c:v>39</c:v>
                </c:pt>
                <c:pt idx="44">
                  <c:v>39</c:v>
                </c:pt>
                <c:pt idx="45">
                  <c:v>38.6</c:v>
                </c:pt>
                <c:pt idx="46">
                  <c:v>38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C-422D-997D-E6351FAF7A6D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39</c:v>
                </c:pt>
                <c:pt idx="1">
                  <c:v>37.799999999999997</c:v>
                </c:pt>
                <c:pt idx="2">
                  <c:v>39.200000000000003</c:v>
                </c:pt>
                <c:pt idx="3">
                  <c:v>38.6</c:v>
                </c:pt>
                <c:pt idx="4">
                  <c:v>40.200000000000003</c:v>
                </c:pt>
                <c:pt idx="5">
                  <c:v>39.200000000000003</c:v>
                </c:pt>
                <c:pt idx="6">
                  <c:v>39.4</c:v>
                </c:pt>
                <c:pt idx="7">
                  <c:v>37.4</c:v>
                </c:pt>
                <c:pt idx="8">
                  <c:v>41.4</c:v>
                </c:pt>
                <c:pt idx="9">
                  <c:v>41</c:v>
                </c:pt>
                <c:pt idx="10">
                  <c:v>41.8</c:v>
                </c:pt>
                <c:pt idx="11">
                  <c:v>45.8</c:v>
                </c:pt>
                <c:pt idx="12">
                  <c:v>47.8</c:v>
                </c:pt>
                <c:pt idx="13">
                  <c:v>48</c:v>
                </c:pt>
                <c:pt idx="14">
                  <c:v>53.2</c:v>
                </c:pt>
                <c:pt idx="15">
                  <c:v>55</c:v>
                </c:pt>
                <c:pt idx="16">
                  <c:v>55.4</c:v>
                </c:pt>
                <c:pt idx="17">
                  <c:v>56.2</c:v>
                </c:pt>
                <c:pt idx="18">
                  <c:v>63.4</c:v>
                </c:pt>
                <c:pt idx="19">
                  <c:v>64</c:v>
                </c:pt>
                <c:pt idx="20">
                  <c:v>58.4</c:v>
                </c:pt>
                <c:pt idx="21">
                  <c:v>56</c:v>
                </c:pt>
                <c:pt idx="22">
                  <c:v>56.8</c:v>
                </c:pt>
                <c:pt idx="23">
                  <c:v>59.2</c:v>
                </c:pt>
                <c:pt idx="24">
                  <c:v>55.2</c:v>
                </c:pt>
                <c:pt idx="25">
                  <c:v>51.8</c:v>
                </c:pt>
                <c:pt idx="26">
                  <c:v>53.6</c:v>
                </c:pt>
                <c:pt idx="27">
                  <c:v>50.6</c:v>
                </c:pt>
                <c:pt idx="28">
                  <c:v>46.8</c:v>
                </c:pt>
                <c:pt idx="29">
                  <c:v>47</c:v>
                </c:pt>
                <c:pt idx="30">
                  <c:v>45.2</c:v>
                </c:pt>
                <c:pt idx="31">
                  <c:v>50.4</c:v>
                </c:pt>
                <c:pt idx="32">
                  <c:v>47</c:v>
                </c:pt>
                <c:pt idx="33">
                  <c:v>47.8</c:v>
                </c:pt>
                <c:pt idx="34">
                  <c:v>47.6</c:v>
                </c:pt>
                <c:pt idx="35">
                  <c:v>44.6</c:v>
                </c:pt>
                <c:pt idx="36">
                  <c:v>49.8</c:v>
                </c:pt>
                <c:pt idx="37">
                  <c:v>50.4</c:v>
                </c:pt>
                <c:pt idx="38">
                  <c:v>45</c:v>
                </c:pt>
                <c:pt idx="39">
                  <c:v>42</c:v>
                </c:pt>
                <c:pt idx="40">
                  <c:v>39.200000000000003</c:v>
                </c:pt>
                <c:pt idx="41">
                  <c:v>40.4</c:v>
                </c:pt>
                <c:pt idx="42">
                  <c:v>39.4</c:v>
                </c:pt>
                <c:pt idx="43">
                  <c:v>40.799999999999997</c:v>
                </c:pt>
                <c:pt idx="44">
                  <c:v>41.2</c:v>
                </c:pt>
                <c:pt idx="45">
                  <c:v>39.200000000000003</c:v>
                </c:pt>
                <c:pt idx="46">
                  <c:v>38.799999999999997</c:v>
                </c:pt>
                <c:pt idx="47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C-422D-997D-E6351FAF7A6D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36</c:v>
                </c:pt>
                <c:pt idx="1">
                  <c:v>37.6</c:v>
                </c:pt>
                <c:pt idx="2">
                  <c:v>36</c:v>
                </c:pt>
                <c:pt idx="3">
                  <c:v>37.200000000000003</c:v>
                </c:pt>
                <c:pt idx="4">
                  <c:v>37.799999999999997</c:v>
                </c:pt>
                <c:pt idx="5">
                  <c:v>39.4</c:v>
                </c:pt>
                <c:pt idx="6">
                  <c:v>39.799999999999997</c:v>
                </c:pt>
                <c:pt idx="7">
                  <c:v>38.200000000000003</c:v>
                </c:pt>
                <c:pt idx="8">
                  <c:v>39.200000000000003</c:v>
                </c:pt>
                <c:pt idx="9">
                  <c:v>38.799999999999997</c:v>
                </c:pt>
                <c:pt idx="10">
                  <c:v>40.6</c:v>
                </c:pt>
                <c:pt idx="11">
                  <c:v>44.2</c:v>
                </c:pt>
                <c:pt idx="12">
                  <c:v>45.2</c:v>
                </c:pt>
                <c:pt idx="13">
                  <c:v>44</c:v>
                </c:pt>
                <c:pt idx="14">
                  <c:v>50.6</c:v>
                </c:pt>
                <c:pt idx="15">
                  <c:v>57.2</c:v>
                </c:pt>
                <c:pt idx="16">
                  <c:v>59.2</c:v>
                </c:pt>
                <c:pt idx="17">
                  <c:v>58.6</c:v>
                </c:pt>
                <c:pt idx="18">
                  <c:v>63.6</c:v>
                </c:pt>
                <c:pt idx="19">
                  <c:v>60.2</c:v>
                </c:pt>
                <c:pt idx="20">
                  <c:v>60.2</c:v>
                </c:pt>
                <c:pt idx="21">
                  <c:v>61.6</c:v>
                </c:pt>
                <c:pt idx="22">
                  <c:v>58.2</c:v>
                </c:pt>
                <c:pt idx="23">
                  <c:v>61</c:v>
                </c:pt>
                <c:pt idx="24">
                  <c:v>58.8</c:v>
                </c:pt>
                <c:pt idx="25">
                  <c:v>58.2</c:v>
                </c:pt>
                <c:pt idx="26">
                  <c:v>51.8</c:v>
                </c:pt>
                <c:pt idx="27">
                  <c:v>48.6</c:v>
                </c:pt>
                <c:pt idx="28">
                  <c:v>52.2</c:v>
                </c:pt>
                <c:pt idx="29">
                  <c:v>51.8</c:v>
                </c:pt>
                <c:pt idx="30">
                  <c:v>49.6</c:v>
                </c:pt>
                <c:pt idx="31">
                  <c:v>48.4</c:v>
                </c:pt>
                <c:pt idx="32">
                  <c:v>45.6</c:v>
                </c:pt>
                <c:pt idx="33">
                  <c:v>46</c:v>
                </c:pt>
                <c:pt idx="34">
                  <c:v>46</c:v>
                </c:pt>
                <c:pt idx="35">
                  <c:v>45.4</c:v>
                </c:pt>
                <c:pt idx="36">
                  <c:v>52.4</c:v>
                </c:pt>
                <c:pt idx="37">
                  <c:v>47.4</c:v>
                </c:pt>
                <c:pt idx="38">
                  <c:v>41.4</c:v>
                </c:pt>
                <c:pt idx="39">
                  <c:v>41.2</c:v>
                </c:pt>
                <c:pt idx="40">
                  <c:v>43.2</c:v>
                </c:pt>
                <c:pt idx="41">
                  <c:v>42</c:v>
                </c:pt>
                <c:pt idx="42">
                  <c:v>42.6</c:v>
                </c:pt>
                <c:pt idx="43">
                  <c:v>41.4</c:v>
                </c:pt>
                <c:pt idx="44">
                  <c:v>42</c:v>
                </c:pt>
                <c:pt idx="45">
                  <c:v>44.4</c:v>
                </c:pt>
                <c:pt idx="46">
                  <c:v>39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C-422D-997D-E6351FAF7A6D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39.6</c:v>
                </c:pt>
                <c:pt idx="1">
                  <c:v>39</c:v>
                </c:pt>
                <c:pt idx="2">
                  <c:v>40</c:v>
                </c:pt>
                <c:pt idx="3">
                  <c:v>40.799999999999997</c:v>
                </c:pt>
                <c:pt idx="4">
                  <c:v>42.2</c:v>
                </c:pt>
                <c:pt idx="5">
                  <c:v>41</c:v>
                </c:pt>
                <c:pt idx="6">
                  <c:v>42.2</c:v>
                </c:pt>
                <c:pt idx="7">
                  <c:v>42.6</c:v>
                </c:pt>
                <c:pt idx="8">
                  <c:v>40.4</c:v>
                </c:pt>
                <c:pt idx="9">
                  <c:v>41.2</c:v>
                </c:pt>
                <c:pt idx="10">
                  <c:v>45.4</c:v>
                </c:pt>
                <c:pt idx="11">
                  <c:v>45</c:v>
                </c:pt>
                <c:pt idx="12">
                  <c:v>55.2</c:v>
                </c:pt>
                <c:pt idx="13">
                  <c:v>50.8</c:v>
                </c:pt>
                <c:pt idx="14">
                  <c:v>53.8</c:v>
                </c:pt>
                <c:pt idx="15">
                  <c:v>56.8</c:v>
                </c:pt>
                <c:pt idx="16">
                  <c:v>58</c:v>
                </c:pt>
                <c:pt idx="17">
                  <c:v>58.6</c:v>
                </c:pt>
                <c:pt idx="18">
                  <c:v>66.400000000000006</c:v>
                </c:pt>
                <c:pt idx="19">
                  <c:v>57.4</c:v>
                </c:pt>
                <c:pt idx="20">
                  <c:v>59.2</c:v>
                </c:pt>
                <c:pt idx="21">
                  <c:v>63.2</c:v>
                </c:pt>
                <c:pt idx="22">
                  <c:v>65</c:v>
                </c:pt>
                <c:pt idx="23">
                  <c:v>63</c:v>
                </c:pt>
                <c:pt idx="24">
                  <c:v>60.2</c:v>
                </c:pt>
                <c:pt idx="25">
                  <c:v>55</c:v>
                </c:pt>
                <c:pt idx="26">
                  <c:v>59.4</c:v>
                </c:pt>
                <c:pt idx="27">
                  <c:v>55.6</c:v>
                </c:pt>
                <c:pt idx="28">
                  <c:v>53.6</c:v>
                </c:pt>
                <c:pt idx="29">
                  <c:v>52.4</c:v>
                </c:pt>
                <c:pt idx="30">
                  <c:v>49.4</c:v>
                </c:pt>
                <c:pt idx="31">
                  <c:v>48.6</c:v>
                </c:pt>
                <c:pt idx="32">
                  <c:v>45.6</c:v>
                </c:pt>
                <c:pt idx="33">
                  <c:v>51.6</c:v>
                </c:pt>
                <c:pt idx="34">
                  <c:v>47.6</c:v>
                </c:pt>
                <c:pt idx="35">
                  <c:v>51</c:v>
                </c:pt>
                <c:pt idx="36">
                  <c:v>55.2</c:v>
                </c:pt>
                <c:pt idx="37">
                  <c:v>53.4</c:v>
                </c:pt>
                <c:pt idx="38">
                  <c:v>48.6</c:v>
                </c:pt>
                <c:pt idx="39">
                  <c:v>45</c:v>
                </c:pt>
                <c:pt idx="40">
                  <c:v>42.8</c:v>
                </c:pt>
                <c:pt idx="41">
                  <c:v>43.6</c:v>
                </c:pt>
                <c:pt idx="42">
                  <c:v>41.2</c:v>
                </c:pt>
                <c:pt idx="43">
                  <c:v>43.6</c:v>
                </c:pt>
                <c:pt idx="44">
                  <c:v>42.4</c:v>
                </c:pt>
                <c:pt idx="45">
                  <c:v>46</c:v>
                </c:pt>
                <c:pt idx="46">
                  <c:v>40.200000000000003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C-422D-997D-E6351FAF7A6D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41.2</c:v>
                </c:pt>
                <c:pt idx="1">
                  <c:v>40.6</c:v>
                </c:pt>
                <c:pt idx="2">
                  <c:v>40.799999999999997</c:v>
                </c:pt>
                <c:pt idx="3">
                  <c:v>41.4</c:v>
                </c:pt>
                <c:pt idx="4">
                  <c:v>42.2</c:v>
                </c:pt>
                <c:pt idx="5">
                  <c:v>40.4</c:v>
                </c:pt>
                <c:pt idx="6">
                  <c:v>41.4</c:v>
                </c:pt>
                <c:pt idx="7">
                  <c:v>43</c:v>
                </c:pt>
                <c:pt idx="8">
                  <c:v>40.799999999999997</c:v>
                </c:pt>
                <c:pt idx="9">
                  <c:v>42</c:v>
                </c:pt>
                <c:pt idx="10">
                  <c:v>42.8</c:v>
                </c:pt>
                <c:pt idx="11">
                  <c:v>44</c:v>
                </c:pt>
                <c:pt idx="12">
                  <c:v>54.2</c:v>
                </c:pt>
                <c:pt idx="13">
                  <c:v>52.8</c:v>
                </c:pt>
                <c:pt idx="14">
                  <c:v>53.6</c:v>
                </c:pt>
                <c:pt idx="15">
                  <c:v>56</c:v>
                </c:pt>
                <c:pt idx="16">
                  <c:v>58.4</c:v>
                </c:pt>
                <c:pt idx="17">
                  <c:v>56.8</c:v>
                </c:pt>
                <c:pt idx="18">
                  <c:v>56</c:v>
                </c:pt>
                <c:pt idx="19">
                  <c:v>56.6</c:v>
                </c:pt>
                <c:pt idx="20">
                  <c:v>59.8</c:v>
                </c:pt>
                <c:pt idx="21">
                  <c:v>56</c:v>
                </c:pt>
                <c:pt idx="22">
                  <c:v>56.4</c:v>
                </c:pt>
                <c:pt idx="23">
                  <c:v>53.4</c:v>
                </c:pt>
                <c:pt idx="24">
                  <c:v>54</c:v>
                </c:pt>
                <c:pt idx="25">
                  <c:v>59.2</c:v>
                </c:pt>
                <c:pt idx="26">
                  <c:v>57.6</c:v>
                </c:pt>
                <c:pt idx="27">
                  <c:v>61.8</c:v>
                </c:pt>
                <c:pt idx="28">
                  <c:v>57.4</c:v>
                </c:pt>
                <c:pt idx="29">
                  <c:v>51.2</c:v>
                </c:pt>
                <c:pt idx="30">
                  <c:v>50</c:v>
                </c:pt>
                <c:pt idx="31">
                  <c:v>50</c:v>
                </c:pt>
                <c:pt idx="32">
                  <c:v>47.4</c:v>
                </c:pt>
                <c:pt idx="33">
                  <c:v>46.8</c:v>
                </c:pt>
                <c:pt idx="34">
                  <c:v>49.2</c:v>
                </c:pt>
                <c:pt idx="35">
                  <c:v>49.4</c:v>
                </c:pt>
                <c:pt idx="36">
                  <c:v>47.8</c:v>
                </c:pt>
                <c:pt idx="37">
                  <c:v>55.8</c:v>
                </c:pt>
                <c:pt idx="38">
                  <c:v>53.2</c:v>
                </c:pt>
                <c:pt idx="39">
                  <c:v>46.2</c:v>
                </c:pt>
                <c:pt idx="40">
                  <c:v>48</c:v>
                </c:pt>
                <c:pt idx="41">
                  <c:v>45.4</c:v>
                </c:pt>
                <c:pt idx="42">
                  <c:v>44.2</c:v>
                </c:pt>
                <c:pt idx="43">
                  <c:v>45.4</c:v>
                </c:pt>
                <c:pt idx="44">
                  <c:v>44</c:v>
                </c:pt>
                <c:pt idx="45">
                  <c:v>45.2</c:v>
                </c:pt>
                <c:pt idx="46">
                  <c:v>40.799999999999997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C-422D-997D-E6351FAF7A6D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37</c:v>
                </c:pt>
                <c:pt idx="2">
                  <c:v>39.799999999999997</c:v>
                </c:pt>
                <c:pt idx="3">
                  <c:v>38.799999999999997</c:v>
                </c:pt>
                <c:pt idx="4">
                  <c:v>41.8</c:v>
                </c:pt>
                <c:pt idx="5">
                  <c:v>39.799999999999997</c:v>
                </c:pt>
                <c:pt idx="6">
                  <c:v>40.4</c:v>
                </c:pt>
                <c:pt idx="7">
                  <c:v>42.8</c:v>
                </c:pt>
                <c:pt idx="8">
                  <c:v>41.4</c:v>
                </c:pt>
                <c:pt idx="9">
                  <c:v>40.6</c:v>
                </c:pt>
                <c:pt idx="10">
                  <c:v>40.799999999999997</c:v>
                </c:pt>
                <c:pt idx="11">
                  <c:v>43.4</c:v>
                </c:pt>
                <c:pt idx="12">
                  <c:v>49.4</c:v>
                </c:pt>
                <c:pt idx="13">
                  <c:v>45.6</c:v>
                </c:pt>
                <c:pt idx="14">
                  <c:v>52.8</c:v>
                </c:pt>
                <c:pt idx="15">
                  <c:v>61.8</c:v>
                </c:pt>
                <c:pt idx="16">
                  <c:v>59.2</c:v>
                </c:pt>
                <c:pt idx="17">
                  <c:v>60</c:v>
                </c:pt>
                <c:pt idx="18">
                  <c:v>61.2</c:v>
                </c:pt>
                <c:pt idx="19">
                  <c:v>62.2</c:v>
                </c:pt>
                <c:pt idx="20">
                  <c:v>63.6</c:v>
                </c:pt>
                <c:pt idx="21">
                  <c:v>60.4</c:v>
                </c:pt>
                <c:pt idx="22">
                  <c:v>57</c:v>
                </c:pt>
                <c:pt idx="23">
                  <c:v>55.6</c:v>
                </c:pt>
                <c:pt idx="24">
                  <c:v>56.8</c:v>
                </c:pt>
                <c:pt idx="25">
                  <c:v>53</c:v>
                </c:pt>
                <c:pt idx="26">
                  <c:v>54.4</c:v>
                </c:pt>
                <c:pt idx="27">
                  <c:v>51</c:v>
                </c:pt>
                <c:pt idx="28">
                  <c:v>50</c:v>
                </c:pt>
                <c:pt idx="29">
                  <c:v>54.4</c:v>
                </c:pt>
                <c:pt idx="30">
                  <c:v>52.6</c:v>
                </c:pt>
                <c:pt idx="31">
                  <c:v>56</c:v>
                </c:pt>
                <c:pt idx="32">
                  <c:v>51.2</c:v>
                </c:pt>
                <c:pt idx="33">
                  <c:v>49.6</c:v>
                </c:pt>
                <c:pt idx="34">
                  <c:v>45.8</c:v>
                </c:pt>
                <c:pt idx="35">
                  <c:v>51.4</c:v>
                </c:pt>
                <c:pt idx="36">
                  <c:v>47.6</c:v>
                </c:pt>
                <c:pt idx="37">
                  <c:v>44.6</c:v>
                </c:pt>
                <c:pt idx="38">
                  <c:v>50.6</c:v>
                </c:pt>
                <c:pt idx="39">
                  <c:v>49</c:v>
                </c:pt>
                <c:pt idx="40">
                  <c:v>46</c:v>
                </c:pt>
                <c:pt idx="41">
                  <c:v>48.2</c:v>
                </c:pt>
                <c:pt idx="42">
                  <c:v>45.6</c:v>
                </c:pt>
                <c:pt idx="43">
                  <c:v>46.2</c:v>
                </c:pt>
                <c:pt idx="44">
                  <c:v>43.2</c:v>
                </c:pt>
                <c:pt idx="45">
                  <c:v>46.4</c:v>
                </c:pt>
                <c:pt idx="46">
                  <c:v>46.2</c:v>
                </c:pt>
                <c:pt idx="47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C-422D-997D-E6351FAF7A6D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44.2</c:v>
                </c:pt>
                <c:pt idx="1">
                  <c:v>42.4</c:v>
                </c:pt>
                <c:pt idx="2">
                  <c:v>43.2</c:v>
                </c:pt>
                <c:pt idx="3">
                  <c:v>43.6</c:v>
                </c:pt>
                <c:pt idx="4">
                  <c:v>44.8</c:v>
                </c:pt>
                <c:pt idx="5">
                  <c:v>44</c:v>
                </c:pt>
                <c:pt idx="6">
                  <c:v>44.8</c:v>
                </c:pt>
                <c:pt idx="7">
                  <c:v>44.2</c:v>
                </c:pt>
                <c:pt idx="8">
                  <c:v>44.6</c:v>
                </c:pt>
                <c:pt idx="9">
                  <c:v>44.4</c:v>
                </c:pt>
                <c:pt idx="10">
                  <c:v>45.4</c:v>
                </c:pt>
                <c:pt idx="11">
                  <c:v>47.6</c:v>
                </c:pt>
                <c:pt idx="12">
                  <c:v>46</c:v>
                </c:pt>
                <c:pt idx="13">
                  <c:v>48</c:v>
                </c:pt>
                <c:pt idx="14">
                  <c:v>49.8</c:v>
                </c:pt>
                <c:pt idx="15">
                  <c:v>52.4</c:v>
                </c:pt>
                <c:pt idx="16">
                  <c:v>48.2</c:v>
                </c:pt>
                <c:pt idx="17">
                  <c:v>49</c:v>
                </c:pt>
                <c:pt idx="18">
                  <c:v>48</c:v>
                </c:pt>
                <c:pt idx="19">
                  <c:v>48.4</c:v>
                </c:pt>
                <c:pt idx="20">
                  <c:v>45.6</c:v>
                </c:pt>
                <c:pt idx="21">
                  <c:v>50.2</c:v>
                </c:pt>
                <c:pt idx="22">
                  <c:v>47.6</c:v>
                </c:pt>
                <c:pt idx="23">
                  <c:v>42.4</c:v>
                </c:pt>
                <c:pt idx="24">
                  <c:v>44.6</c:v>
                </c:pt>
                <c:pt idx="25">
                  <c:v>43.4</c:v>
                </c:pt>
                <c:pt idx="26">
                  <c:v>42.8</c:v>
                </c:pt>
                <c:pt idx="27">
                  <c:v>41.4</c:v>
                </c:pt>
                <c:pt idx="28">
                  <c:v>48.8</c:v>
                </c:pt>
                <c:pt idx="29">
                  <c:v>47.6</c:v>
                </c:pt>
                <c:pt idx="30">
                  <c:v>41.2</c:v>
                </c:pt>
                <c:pt idx="31">
                  <c:v>40.6</c:v>
                </c:pt>
                <c:pt idx="32">
                  <c:v>39.200000000000003</c:v>
                </c:pt>
                <c:pt idx="33">
                  <c:v>44.4</c:v>
                </c:pt>
                <c:pt idx="34">
                  <c:v>40.799999999999997</c:v>
                </c:pt>
                <c:pt idx="35">
                  <c:v>43.4</c:v>
                </c:pt>
                <c:pt idx="36">
                  <c:v>42.6</c:v>
                </c:pt>
                <c:pt idx="37">
                  <c:v>47</c:v>
                </c:pt>
                <c:pt idx="38">
                  <c:v>48.4</c:v>
                </c:pt>
                <c:pt idx="39">
                  <c:v>38.4</c:v>
                </c:pt>
                <c:pt idx="40">
                  <c:v>42.6</c:v>
                </c:pt>
                <c:pt idx="41">
                  <c:v>39.4</c:v>
                </c:pt>
                <c:pt idx="42">
                  <c:v>43</c:v>
                </c:pt>
                <c:pt idx="43">
                  <c:v>43.4</c:v>
                </c:pt>
                <c:pt idx="44">
                  <c:v>42.2</c:v>
                </c:pt>
                <c:pt idx="45">
                  <c:v>43</c:v>
                </c:pt>
                <c:pt idx="46">
                  <c:v>38.4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C-422D-997D-E6351FAF7A6D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38.4</c:v>
                </c:pt>
                <c:pt idx="1">
                  <c:v>37.799999999999997</c:v>
                </c:pt>
                <c:pt idx="2">
                  <c:v>37.6</c:v>
                </c:pt>
                <c:pt idx="3">
                  <c:v>38.4</c:v>
                </c:pt>
                <c:pt idx="4">
                  <c:v>0</c:v>
                </c:pt>
                <c:pt idx="5">
                  <c:v>0</c:v>
                </c:pt>
                <c:pt idx="6">
                  <c:v>36.799999999999997</c:v>
                </c:pt>
                <c:pt idx="7">
                  <c:v>39</c:v>
                </c:pt>
                <c:pt idx="8">
                  <c:v>39.200000000000003</c:v>
                </c:pt>
                <c:pt idx="9">
                  <c:v>38.4</c:v>
                </c:pt>
                <c:pt idx="10">
                  <c:v>43.2</c:v>
                </c:pt>
                <c:pt idx="11">
                  <c:v>42</c:v>
                </c:pt>
                <c:pt idx="12">
                  <c:v>44.2</c:v>
                </c:pt>
                <c:pt idx="13">
                  <c:v>48.4</c:v>
                </c:pt>
                <c:pt idx="14">
                  <c:v>48.6</c:v>
                </c:pt>
                <c:pt idx="15">
                  <c:v>49.4</c:v>
                </c:pt>
                <c:pt idx="16">
                  <c:v>46.8</c:v>
                </c:pt>
                <c:pt idx="17">
                  <c:v>46.2</c:v>
                </c:pt>
                <c:pt idx="18">
                  <c:v>47.4</c:v>
                </c:pt>
                <c:pt idx="19">
                  <c:v>52.8</c:v>
                </c:pt>
                <c:pt idx="20">
                  <c:v>48</c:v>
                </c:pt>
                <c:pt idx="21">
                  <c:v>43.6</c:v>
                </c:pt>
                <c:pt idx="22">
                  <c:v>42</c:v>
                </c:pt>
                <c:pt idx="23">
                  <c:v>43</c:v>
                </c:pt>
                <c:pt idx="24">
                  <c:v>41.2</c:v>
                </c:pt>
                <c:pt idx="25">
                  <c:v>40.4</c:v>
                </c:pt>
                <c:pt idx="26">
                  <c:v>42.8</c:v>
                </c:pt>
                <c:pt idx="27">
                  <c:v>43.4</c:v>
                </c:pt>
                <c:pt idx="28">
                  <c:v>37.200000000000003</c:v>
                </c:pt>
                <c:pt idx="29">
                  <c:v>39.200000000000003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37.4</c:v>
                </c:pt>
                <c:pt idx="33">
                  <c:v>37.4</c:v>
                </c:pt>
                <c:pt idx="34">
                  <c:v>37</c:v>
                </c:pt>
                <c:pt idx="35">
                  <c:v>40</c:v>
                </c:pt>
                <c:pt idx="36">
                  <c:v>37.200000000000003</c:v>
                </c:pt>
                <c:pt idx="37">
                  <c:v>38.6</c:v>
                </c:pt>
                <c:pt idx="38">
                  <c:v>43.2</c:v>
                </c:pt>
                <c:pt idx="39">
                  <c:v>38.4</c:v>
                </c:pt>
                <c:pt idx="40">
                  <c:v>40.799999999999997</c:v>
                </c:pt>
                <c:pt idx="41">
                  <c:v>41.8</c:v>
                </c:pt>
                <c:pt idx="42">
                  <c:v>41.6</c:v>
                </c:pt>
                <c:pt idx="43">
                  <c:v>41</c:v>
                </c:pt>
                <c:pt idx="44">
                  <c:v>39.4</c:v>
                </c:pt>
                <c:pt idx="45">
                  <c:v>41.4</c:v>
                </c:pt>
                <c:pt idx="46">
                  <c:v>36.200000000000003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C-422D-997D-E6351FAF7A6D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37</c:v>
                </c:pt>
                <c:pt idx="1">
                  <c:v>36.6</c:v>
                </c:pt>
                <c:pt idx="2">
                  <c:v>37.799999999999997</c:v>
                </c:pt>
                <c:pt idx="3">
                  <c:v>37</c:v>
                </c:pt>
                <c:pt idx="4">
                  <c:v>38.799999999999997</c:v>
                </c:pt>
                <c:pt idx="5">
                  <c:v>35.4</c:v>
                </c:pt>
                <c:pt idx="6">
                  <c:v>37.6</c:v>
                </c:pt>
                <c:pt idx="7">
                  <c:v>37.799999999999997</c:v>
                </c:pt>
                <c:pt idx="8">
                  <c:v>37.6</c:v>
                </c:pt>
                <c:pt idx="9">
                  <c:v>39.6</c:v>
                </c:pt>
                <c:pt idx="10">
                  <c:v>39</c:v>
                </c:pt>
                <c:pt idx="11">
                  <c:v>42.8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49.8</c:v>
                </c:pt>
                <c:pt idx="16">
                  <c:v>53.8</c:v>
                </c:pt>
                <c:pt idx="17">
                  <c:v>60.8</c:v>
                </c:pt>
                <c:pt idx="18">
                  <c:v>63.8</c:v>
                </c:pt>
                <c:pt idx="19">
                  <c:v>55.2</c:v>
                </c:pt>
                <c:pt idx="20">
                  <c:v>54.4</c:v>
                </c:pt>
                <c:pt idx="21">
                  <c:v>58</c:v>
                </c:pt>
                <c:pt idx="22">
                  <c:v>58</c:v>
                </c:pt>
                <c:pt idx="23">
                  <c:v>59</c:v>
                </c:pt>
                <c:pt idx="24">
                  <c:v>60.4</c:v>
                </c:pt>
                <c:pt idx="25">
                  <c:v>57</c:v>
                </c:pt>
                <c:pt idx="26">
                  <c:v>60.6</c:v>
                </c:pt>
                <c:pt idx="27">
                  <c:v>57.4</c:v>
                </c:pt>
                <c:pt idx="28">
                  <c:v>54.8</c:v>
                </c:pt>
                <c:pt idx="29">
                  <c:v>53.4</c:v>
                </c:pt>
                <c:pt idx="30">
                  <c:v>52.2</c:v>
                </c:pt>
                <c:pt idx="31">
                  <c:v>50.8</c:v>
                </c:pt>
                <c:pt idx="32">
                  <c:v>48.6</c:v>
                </c:pt>
                <c:pt idx="33">
                  <c:v>49.8</c:v>
                </c:pt>
                <c:pt idx="34">
                  <c:v>49.6</c:v>
                </c:pt>
                <c:pt idx="35">
                  <c:v>50.4</c:v>
                </c:pt>
                <c:pt idx="36">
                  <c:v>49.6</c:v>
                </c:pt>
                <c:pt idx="37">
                  <c:v>48.6</c:v>
                </c:pt>
                <c:pt idx="38">
                  <c:v>55.4</c:v>
                </c:pt>
                <c:pt idx="39">
                  <c:v>53.2</c:v>
                </c:pt>
                <c:pt idx="40">
                  <c:v>41.8</c:v>
                </c:pt>
                <c:pt idx="41">
                  <c:v>44</c:v>
                </c:pt>
                <c:pt idx="42">
                  <c:v>46.2</c:v>
                </c:pt>
                <c:pt idx="43">
                  <c:v>39.799999999999997</c:v>
                </c:pt>
                <c:pt idx="44">
                  <c:v>42.2</c:v>
                </c:pt>
                <c:pt idx="45">
                  <c:v>39.6</c:v>
                </c:pt>
                <c:pt idx="46">
                  <c:v>36.4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0C-422D-997D-E6351FAF7A6D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38.4</c:v>
                </c:pt>
                <c:pt idx="1">
                  <c:v>40.6</c:v>
                </c:pt>
                <c:pt idx="2">
                  <c:v>38.799999999999997</c:v>
                </c:pt>
                <c:pt idx="3">
                  <c:v>41.6</c:v>
                </c:pt>
                <c:pt idx="4">
                  <c:v>40.6</c:v>
                </c:pt>
                <c:pt idx="5">
                  <c:v>42.6</c:v>
                </c:pt>
                <c:pt idx="6">
                  <c:v>42.4</c:v>
                </c:pt>
                <c:pt idx="7">
                  <c:v>42</c:v>
                </c:pt>
                <c:pt idx="8">
                  <c:v>42.8</c:v>
                </c:pt>
                <c:pt idx="9">
                  <c:v>43.2</c:v>
                </c:pt>
                <c:pt idx="10">
                  <c:v>44.8</c:v>
                </c:pt>
                <c:pt idx="11">
                  <c:v>49.8</c:v>
                </c:pt>
                <c:pt idx="12">
                  <c:v>51.6</c:v>
                </c:pt>
                <c:pt idx="13">
                  <c:v>56.8</c:v>
                </c:pt>
                <c:pt idx="14">
                  <c:v>55.8</c:v>
                </c:pt>
                <c:pt idx="15">
                  <c:v>62.8</c:v>
                </c:pt>
                <c:pt idx="16">
                  <c:v>68.599999999999994</c:v>
                </c:pt>
                <c:pt idx="17">
                  <c:v>62.2</c:v>
                </c:pt>
                <c:pt idx="18">
                  <c:v>63.4</c:v>
                </c:pt>
                <c:pt idx="19">
                  <c:v>61.6</c:v>
                </c:pt>
                <c:pt idx="20">
                  <c:v>61</c:v>
                </c:pt>
                <c:pt idx="21">
                  <c:v>59</c:v>
                </c:pt>
                <c:pt idx="22">
                  <c:v>57.4</c:v>
                </c:pt>
                <c:pt idx="23">
                  <c:v>57.8</c:v>
                </c:pt>
                <c:pt idx="24">
                  <c:v>53.4</c:v>
                </c:pt>
                <c:pt idx="25">
                  <c:v>51.6</c:v>
                </c:pt>
                <c:pt idx="26">
                  <c:v>52.6</c:v>
                </c:pt>
                <c:pt idx="27">
                  <c:v>53.6</c:v>
                </c:pt>
                <c:pt idx="28">
                  <c:v>59.8</c:v>
                </c:pt>
                <c:pt idx="29">
                  <c:v>57.2</c:v>
                </c:pt>
                <c:pt idx="30">
                  <c:v>54.6</c:v>
                </c:pt>
                <c:pt idx="31">
                  <c:v>54.2</c:v>
                </c:pt>
                <c:pt idx="32">
                  <c:v>50</c:v>
                </c:pt>
                <c:pt idx="33">
                  <c:v>50.8</c:v>
                </c:pt>
                <c:pt idx="34">
                  <c:v>49.8</c:v>
                </c:pt>
                <c:pt idx="35">
                  <c:v>48</c:v>
                </c:pt>
                <c:pt idx="36">
                  <c:v>48</c:v>
                </c:pt>
                <c:pt idx="37">
                  <c:v>46.2</c:v>
                </c:pt>
                <c:pt idx="38">
                  <c:v>44</c:v>
                </c:pt>
                <c:pt idx="39">
                  <c:v>55.4</c:v>
                </c:pt>
                <c:pt idx="40">
                  <c:v>51</c:v>
                </c:pt>
                <c:pt idx="41">
                  <c:v>43.6</c:v>
                </c:pt>
                <c:pt idx="42">
                  <c:v>44.2</c:v>
                </c:pt>
                <c:pt idx="43">
                  <c:v>43.4</c:v>
                </c:pt>
                <c:pt idx="44">
                  <c:v>43.6</c:v>
                </c:pt>
                <c:pt idx="45">
                  <c:v>44.8</c:v>
                </c:pt>
                <c:pt idx="46">
                  <c:v>42.2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0C-422D-997D-E6351FAF7A6D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40.6</c:v>
                </c:pt>
                <c:pt idx="1">
                  <c:v>42.2</c:v>
                </c:pt>
                <c:pt idx="2">
                  <c:v>40.4</c:v>
                </c:pt>
                <c:pt idx="3">
                  <c:v>42</c:v>
                </c:pt>
                <c:pt idx="4">
                  <c:v>42.6</c:v>
                </c:pt>
                <c:pt idx="5">
                  <c:v>43.6</c:v>
                </c:pt>
                <c:pt idx="6">
                  <c:v>40</c:v>
                </c:pt>
                <c:pt idx="7">
                  <c:v>40.4</c:v>
                </c:pt>
                <c:pt idx="8">
                  <c:v>41</c:v>
                </c:pt>
                <c:pt idx="9">
                  <c:v>41</c:v>
                </c:pt>
                <c:pt idx="10">
                  <c:v>43.2</c:v>
                </c:pt>
                <c:pt idx="11">
                  <c:v>49.4</c:v>
                </c:pt>
                <c:pt idx="12">
                  <c:v>49</c:v>
                </c:pt>
                <c:pt idx="13">
                  <c:v>49.6</c:v>
                </c:pt>
                <c:pt idx="14">
                  <c:v>52.8</c:v>
                </c:pt>
                <c:pt idx="15">
                  <c:v>55.4</c:v>
                </c:pt>
                <c:pt idx="16">
                  <c:v>62.2</c:v>
                </c:pt>
                <c:pt idx="17">
                  <c:v>57.8</c:v>
                </c:pt>
                <c:pt idx="18">
                  <c:v>57</c:v>
                </c:pt>
                <c:pt idx="19">
                  <c:v>56.4</c:v>
                </c:pt>
                <c:pt idx="20">
                  <c:v>58.8</c:v>
                </c:pt>
                <c:pt idx="21">
                  <c:v>58.4</c:v>
                </c:pt>
                <c:pt idx="22">
                  <c:v>63.6</c:v>
                </c:pt>
                <c:pt idx="23">
                  <c:v>63.6</c:v>
                </c:pt>
                <c:pt idx="24">
                  <c:v>60</c:v>
                </c:pt>
                <c:pt idx="25">
                  <c:v>57.4</c:v>
                </c:pt>
                <c:pt idx="26">
                  <c:v>52.8</c:v>
                </c:pt>
                <c:pt idx="27">
                  <c:v>59</c:v>
                </c:pt>
                <c:pt idx="28">
                  <c:v>58.8</c:v>
                </c:pt>
                <c:pt idx="29">
                  <c:v>51</c:v>
                </c:pt>
                <c:pt idx="30">
                  <c:v>53.6</c:v>
                </c:pt>
                <c:pt idx="31">
                  <c:v>51.2</c:v>
                </c:pt>
                <c:pt idx="32">
                  <c:v>53.8</c:v>
                </c:pt>
                <c:pt idx="33">
                  <c:v>52.2</c:v>
                </c:pt>
                <c:pt idx="34">
                  <c:v>50.4</c:v>
                </c:pt>
                <c:pt idx="35">
                  <c:v>50.8</c:v>
                </c:pt>
                <c:pt idx="36">
                  <c:v>53.2</c:v>
                </c:pt>
                <c:pt idx="37">
                  <c:v>53</c:v>
                </c:pt>
                <c:pt idx="38">
                  <c:v>60.4</c:v>
                </c:pt>
                <c:pt idx="39">
                  <c:v>51</c:v>
                </c:pt>
                <c:pt idx="40">
                  <c:v>47.2</c:v>
                </c:pt>
                <c:pt idx="41">
                  <c:v>44.4</c:v>
                </c:pt>
                <c:pt idx="42">
                  <c:v>45.6</c:v>
                </c:pt>
                <c:pt idx="43">
                  <c:v>45.6</c:v>
                </c:pt>
                <c:pt idx="44">
                  <c:v>44</c:v>
                </c:pt>
                <c:pt idx="45">
                  <c:v>46</c:v>
                </c:pt>
                <c:pt idx="46">
                  <c:v>43.6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0C-422D-997D-E6351FAF7A6D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38.4</c:v>
                </c:pt>
                <c:pt idx="1">
                  <c:v>41.8</c:v>
                </c:pt>
                <c:pt idx="2">
                  <c:v>40.799999999999997</c:v>
                </c:pt>
                <c:pt idx="3">
                  <c:v>39.799999999999997</c:v>
                </c:pt>
                <c:pt idx="4">
                  <c:v>40.799999999999997</c:v>
                </c:pt>
                <c:pt idx="5">
                  <c:v>40.799999999999997</c:v>
                </c:pt>
                <c:pt idx="6">
                  <c:v>43.2</c:v>
                </c:pt>
                <c:pt idx="7">
                  <c:v>40.4</c:v>
                </c:pt>
                <c:pt idx="8">
                  <c:v>41.4</c:v>
                </c:pt>
                <c:pt idx="9">
                  <c:v>40.4</c:v>
                </c:pt>
                <c:pt idx="10">
                  <c:v>44.2</c:v>
                </c:pt>
                <c:pt idx="11">
                  <c:v>50.4</c:v>
                </c:pt>
                <c:pt idx="12">
                  <c:v>48.8</c:v>
                </c:pt>
                <c:pt idx="13">
                  <c:v>54.4</c:v>
                </c:pt>
                <c:pt idx="14">
                  <c:v>54.4</c:v>
                </c:pt>
                <c:pt idx="15">
                  <c:v>55.4</c:v>
                </c:pt>
                <c:pt idx="16">
                  <c:v>57.2</c:v>
                </c:pt>
                <c:pt idx="17">
                  <c:v>57</c:v>
                </c:pt>
                <c:pt idx="18">
                  <c:v>60.4</c:v>
                </c:pt>
                <c:pt idx="19">
                  <c:v>57.6</c:v>
                </c:pt>
                <c:pt idx="20">
                  <c:v>53.4</c:v>
                </c:pt>
                <c:pt idx="21">
                  <c:v>56.2</c:v>
                </c:pt>
                <c:pt idx="22">
                  <c:v>55.8</c:v>
                </c:pt>
                <c:pt idx="23">
                  <c:v>53.2</c:v>
                </c:pt>
                <c:pt idx="24">
                  <c:v>58.8</c:v>
                </c:pt>
                <c:pt idx="25">
                  <c:v>58</c:v>
                </c:pt>
                <c:pt idx="26">
                  <c:v>58.2</c:v>
                </c:pt>
                <c:pt idx="27">
                  <c:v>65.2</c:v>
                </c:pt>
                <c:pt idx="28">
                  <c:v>57.6</c:v>
                </c:pt>
                <c:pt idx="29">
                  <c:v>54.4</c:v>
                </c:pt>
                <c:pt idx="30">
                  <c:v>51.8</c:v>
                </c:pt>
                <c:pt idx="31">
                  <c:v>53.2</c:v>
                </c:pt>
                <c:pt idx="32">
                  <c:v>51.8</c:v>
                </c:pt>
                <c:pt idx="33">
                  <c:v>48</c:v>
                </c:pt>
                <c:pt idx="34">
                  <c:v>46.2</c:v>
                </c:pt>
                <c:pt idx="35">
                  <c:v>50</c:v>
                </c:pt>
                <c:pt idx="36">
                  <c:v>46.6</c:v>
                </c:pt>
                <c:pt idx="37">
                  <c:v>43</c:v>
                </c:pt>
                <c:pt idx="38">
                  <c:v>41</c:v>
                </c:pt>
                <c:pt idx="39">
                  <c:v>38.799999999999997</c:v>
                </c:pt>
                <c:pt idx="40">
                  <c:v>39</c:v>
                </c:pt>
                <c:pt idx="41">
                  <c:v>38</c:v>
                </c:pt>
                <c:pt idx="42">
                  <c:v>40.6</c:v>
                </c:pt>
                <c:pt idx="43">
                  <c:v>40.799999999999997</c:v>
                </c:pt>
                <c:pt idx="44">
                  <c:v>41</c:v>
                </c:pt>
                <c:pt idx="45">
                  <c:v>36.799999999999997</c:v>
                </c:pt>
                <c:pt idx="46">
                  <c:v>38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0C-422D-997D-E6351FAF7A6D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49</c:v>
                </c:pt>
                <c:pt idx="1">
                  <c:v>49</c:v>
                </c:pt>
                <c:pt idx="2">
                  <c:v>38.4</c:v>
                </c:pt>
                <c:pt idx="3">
                  <c:v>39.799999999999997</c:v>
                </c:pt>
                <c:pt idx="4">
                  <c:v>43</c:v>
                </c:pt>
                <c:pt idx="5">
                  <c:v>41.4</c:v>
                </c:pt>
                <c:pt idx="6">
                  <c:v>42</c:v>
                </c:pt>
                <c:pt idx="7">
                  <c:v>41.2</c:v>
                </c:pt>
                <c:pt idx="8">
                  <c:v>39.6</c:v>
                </c:pt>
                <c:pt idx="9">
                  <c:v>40.799999999999997</c:v>
                </c:pt>
                <c:pt idx="10">
                  <c:v>41.2</c:v>
                </c:pt>
                <c:pt idx="11">
                  <c:v>52.6</c:v>
                </c:pt>
                <c:pt idx="12">
                  <c:v>49</c:v>
                </c:pt>
                <c:pt idx="13">
                  <c:v>51.4</c:v>
                </c:pt>
                <c:pt idx="14">
                  <c:v>55.2</c:v>
                </c:pt>
                <c:pt idx="15">
                  <c:v>55.2</c:v>
                </c:pt>
                <c:pt idx="16">
                  <c:v>60.8</c:v>
                </c:pt>
                <c:pt idx="17">
                  <c:v>57.8</c:v>
                </c:pt>
                <c:pt idx="18">
                  <c:v>55.4</c:v>
                </c:pt>
                <c:pt idx="19">
                  <c:v>53.6</c:v>
                </c:pt>
                <c:pt idx="20">
                  <c:v>57.6</c:v>
                </c:pt>
                <c:pt idx="21">
                  <c:v>60.2</c:v>
                </c:pt>
                <c:pt idx="22">
                  <c:v>56.6</c:v>
                </c:pt>
                <c:pt idx="23">
                  <c:v>57</c:v>
                </c:pt>
                <c:pt idx="24">
                  <c:v>54.4</c:v>
                </c:pt>
                <c:pt idx="25">
                  <c:v>60</c:v>
                </c:pt>
                <c:pt idx="26">
                  <c:v>51.8</c:v>
                </c:pt>
                <c:pt idx="27">
                  <c:v>57.2</c:v>
                </c:pt>
                <c:pt idx="28">
                  <c:v>51.6</c:v>
                </c:pt>
                <c:pt idx="29">
                  <c:v>52</c:v>
                </c:pt>
                <c:pt idx="30">
                  <c:v>51.8</c:v>
                </c:pt>
                <c:pt idx="31">
                  <c:v>45.6</c:v>
                </c:pt>
                <c:pt idx="32">
                  <c:v>44.8</c:v>
                </c:pt>
                <c:pt idx="33">
                  <c:v>42.4</c:v>
                </c:pt>
                <c:pt idx="34">
                  <c:v>42.6</c:v>
                </c:pt>
                <c:pt idx="35">
                  <c:v>40</c:v>
                </c:pt>
                <c:pt idx="36">
                  <c:v>40.200000000000003</c:v>
                </c:pt>
                <c:pt idx="37">
                  <c:v>49.8</c:v>
                </c:pt>
                <c:pt idx="38">
                  <c:v>42.2</c:v>
                </c:pt>
                <c:pt idx="39">
                  <c:v>40.4</c:v>
                </c:pt>
                <c:pt idx="40">
                  <c:v>43</c:v>
                </c:pt>
                <c:pt idx="41">
                  <c:v>48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41.6</c:v>
                </c:pt>
                <c:pt idx="46">
                  <c:v>42.8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0C-422D-997D-E6351FAF7A6D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41</c:v>
                </c:pt>
                <c:pt idx="2">
                  <c:v>42.2</c:v>
                </c:pt>
                <c:pt idx="3">
                  <c:v>45</c:v>
                </c:pt>
                <c:pt idx="4">
                  <c:v>41.8</c:v>
                </c:pt>
                <c:pt idx="5">
                  <c:v>41</c:v>
                </c:pt>
                <c:pt idx="6">
                  <c:v>42.2</c:v>
                </c:pt>
                <c:pt idx="7">
                  <c:v>42.8</c:v>
                </c:pt>
                <c:pt idx="8">
                  <c:v>41.6</c:v>
                </c:pt>
                <c:pt idx="9">
                  <c:v>41.6</c:v>
                </c:pt>
                <c:pt idx="10">
                  <c:v>40</c:v>
                </c:pt>
                <c:pt idx="11">
                  <c:v>41.8</c:v>
                </c:pt>
                <c:pt idx="12">
                  <c:v>43.8</c:v>
                </c:pt>
                <c:pt idx="13">
                  <c:v>52.6</c:v>
                </c:pt>
                <c:pt idx="14">
                  <c:v>50.2</c:v>
                </c:pt>
                <c:pt idx="15">
                  <c:v>48.6</c:v>
                </c:pt>
                <c:pt idx="16">
                  <c:v>52.4</c:v>
                </c:pt>
                <c:pt idx="17">
                  <c:v>51.6</c:v>
                </c:pt>
                <c:pt idx="18">
                  <c:v>53.4</c:v>
                </c:pt>
                <c:pt idx="19">
                  <c:v>55.8</c:v>
                </c:pt>
                <c:pt idx="20">
                  <c:v>44.8</c:v>
                </c:pt>
                <c:pt idx="21">
                  <c:v>44.6</c:v>
                </c:pt>
                <c:pt idx="22">
                  <c:v>45.6</c:v>
                </c:pt>
                <c:pt idx="23">
                  <c:v>45.6</c:v>
                </c:pt>
                <c:pt idx="24">
                  <c:v>46.2</c:v>
                </c:pt>
                <c:pt idx="25">
                  <c:v>46.8</c:v>
                </c:pt>
                <c:pt idx="26">
                  <c:v>52.6</c:v>
                </c:pt>
                <c:pt idx="27">
                  <c:v>41.6</c:v>
                </c:pt>
                <c:pt idx="28">
                  <c:v>47.2</c:v>
                </c:pt>
                <c:pt idx="29">
                  <c:v>43.8</c:v>
                </c:pt>
                <c:pt idx="30">
                  <c:v>45</c:v>
                </c:pt>
                <c:pt idx="31">
                  <c:v>41.2</c:v>
                </c:pt>
                <c:pt idx="32">
                  <c:v>44.8</c:v>
                </c:pt>
                <c:pt idx="33">
                  <c:v>42.2</c:v>
                </c:pt>
                <c:pt idx="34">
                  <c:v>45.2</c:v>
                </c:pt>
                <c:pt idx="35">
                  <c:v>45.2</c:v>
                </c:pt>
                <c:pt idx="36">
                  <c:v>43.8</c:v>
                </c:pt>
                <c:pt idx="37">
                  <c:v>44.6</c:v>
                </c:pt>
                <c:pt idx="38">
                  <c:v>40.200000000000003</c:v>
                </c:pt>
                <c:pt idx="39">
                  <c:v>41</c:v>
                </c:pt>
                <c:pt idx="40">
                  <c:v>43.4</c:v>
                </c:pt>
                <c:pt idx="41">
                  <c:v>40.4</c:v>
                </c:pt>
                <c:pt idx="42">
                  <c:v>41</c:v>
                </c:pt>
                <c:pt idx="43">
                  <c:v>39.6</c:v>
                </c:pt>
                <c:pt idx="44">
                  <c:v>43.2</c:v>
                </c:pt>
                <c:pt idx="45">
                  <c:v>41.2</c:v>
                </c:pt>
                <c:pt idx="46">
                  <c:v>41.2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0C-422D-997D-E6351FAF7A6D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38.4</c:v>
                </c:pt>
                <c:pt idx="1">
                  <c:v>38.200000000000003</c:v>
                </c:pt>
                <c:pt idx="2">
                  <c:v>40.6</c:v>
                </c:pt>
                <c:pt idx="3">
                  <c:v>40.4</c:v>
                </c:pt>
                <c:pt idx="4">
                  <c:v>40</c:v>
                </c:pt>
                <c:pt idx="5">
                  <c:v>38.4</c:v>
                </c:pt>
                <c:pt idx="6">
                  <c:v>37.799999999999997</c:v>
                </c:pt>
                <c:pt idx="7">
                  <c:v>38.200000000000003</c:v>
                </c:pt>
                <c:pt idx="8">
                  <c:v>39.6</c:v>
                </c:pt>
                <c:pt idx="9">
                  <c:v>38.200000000000003</c:v>
                </c:pt>
                <c:pt idx="10">
                  <c:v>37.200000000000003</c:v>
                </c:pt>
                <c:pt idx="11">
                  <c:v>39.6</c:v>
                </c:pt>
                <c:pt idx="12">
                  <c:v>44.2</c:v>
                </c:pt>
                <c:pt idx="13">
                  <c:v>47.6</c:v>
                </c:pt>
                <c:pt idx="14">
                  <c:v>47.6</c:v>
                </c:pt>
                <c:pt idx="15">
                  <c:v>45.4</c:v>
                </c:pt>
                <c:pt idx="16">
                  <c:v>46.4</c:v>
                </c:pt>
                <c:pt idx="17">
                  <c:v>49.4</c:v>
                </c:pt>
                <c:pt idx="18">
                  <c:v>52</c:v>
                </c:pt>
                <c:pt idx="19">
                  <c:v>44.2</c:v>
                </c:pt>
                <c:pt idx="20">
                  <c:v>43.6</c:v>
                </c:pt>
                <c:pt idx="21">
                  <c:v>40.4</c:v>
                </c:pt>
                <c:pt idx="22">
                  <c:v>41.8</c:v>
                </c:pt>
                <c:pt idx="23">
                  <c:v>41.6</c:v>
                </c:pt>
                <c:pt idx="24">
                  <c:v>40.200000000000003</c:v>
                </c:pt>
                <c:pt idx="25">
                  <c:v>40.6</c:v>
                </c:pt>
                <c:pt idx="26">
                  <c:v>44.4</c:v>
                </c:pt>
                <c:pt idx="27">
                  <c:v>39</c:v>
                </c:pt>
                <c:pt idx="28">
                  <c:v>39.200000000000003</c:v>
                </c:pt>
                <c:pt idx="29">
                  <c:v>41</c:v>
                </c:pt>
                <c:pt idx="30">
                  <c:v>39.6</c:v>
                </c:pt>
                <c:pt idx="31">
                  <c:v>34.6</c:v>
                </c:pt>
                <c:pt idx="32">
                  <c:v>40.4</c:v>
                </c:pt>
                <c:pt idx="33">
                  <c:v>43</c:v>
                </c:pt>
                <c:pt idx="34">
                  <c:v>38.4</c:v>
                </c:pt>
                <c:pt idx="35">
                  <c:v>42.4</c:v>
                </c:pt>
                <c:pt idx="36">
                  <c:v>41</c:v>
                </c:pt>
                <c:pt idx="37">
                  <c:v>41.2</c:v>
                </c:pt>
                <c:pt idx="38">
                  <c:v>34.4</c:v>
                </c:pt>
                <c:pt idx="39">
                  <c:v>37.200000000000003</c:v>
                </c:pt>
                <c:pt idx="40">
                  <c:v>37.6</c:v>
                </c:pt>
                <c:pt idx="41">
                  <c:v>33.200000000000003</c:v>
                </c:pt>
                <c:pt idx="42">
                  <c:v>37</c:v>
                </c:pt>
                <c:pt idx="43">
                  <c:v>40</c:v>
                </c:pt>
                <c:pt idx="44">
                  <c:v>38.6</c:v>
                </c:pt>
                <c:pt idx="45">
                  <c:v>36.4</c:v>
                </c:pt>
                <c:pt idx="46">
                  <c:v>35.799999999999997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0C-422D-997D-E6351FAF7A6D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34</c:v>
                </c:pt>
                <c:pt idx="1">
                  <c:v>38</c:v>
                </c:pt>
                <c:pt idx="2">
                  <c:v>35.200000000000003</c:v>
                </c:pt>
                <c:pt idx="3">
                  <c:v>34.200000000000003</c:v>
                </c:pt>
                <c:pt idx="4">
                  <c:v>37.200000000000003</c:v>
                </c:pt>
                <c:pt idx="5">
                  <c:v>36.799999999999997</c:v>
                </c:pt>
                <c:pt idx="6">
                  <c:v>36.200000000000003</c:v>
                </c:pt>
                <c:pt idx="7">
                  <c:v>38.200000000000003</c:v>
                </c:pt>
                <c:pt idx="8">
                  <c:v>36</c:v>
                </c:pt>
                <c:pt idx="9">
                  <c:v>38</c:v>
                </c:pt>
                <c:pt idx="10">
                  <c:v>37.4</c:v>
                </c:pt>
                <c:pt idx="11">
                  <c:v>44.8</c:v>
                </c:pt>
                <c:pt idx="12">
                  <c:v>43</c:v>
                </c:pt>
                <c:pt idx="13">
                  <c:v>44</c:v>
                </c:pt>
                <c:pt idx="14">
                  <c:v>48.4</c:v>
                </c:pt>
                <c:pt idx="15">
                  <c:v>45.8</c:v>
                </c:pt>
                <c:pt idx="16">
                  <c:v>47</c:v>
                </c:pt>
                <c:pt idx="17">
                  <c:v>49.6</c:v>
                </c:pt>
                <c:pt idx="18">
                  <c:v>49</c:v>
                </c:pt>
                <c:pt idx="19">
                  <c:v>49.8</c:v>
                </c:pt>
                <c:pt idx="20">
                  <c:v>50.6</c:v>
                </c:pt>
                <c:pt idx="21">
                  <c:v>50.6</c:v>
                </c:pt>
                <c:pt idx="22">
                  <c:v>49.4</c:v>
                </c:pt>
                <c:pt idx="23">
                  <c:v>56.6</c:v>
                </c:pt>
                <c:pt idx="24">
                  <c:v>52.4</c:v>
                </c:pt>
                <c:pt idx="25">
                  <c:v>49.8</c:v>
                </c:pt>
                <c:pt idx="26">
                  <c:v>49.4</c:v>
                </c:pt>
                <c:pt idx="27">
                  <c:v>50.8</c:v>
                </c:pt>
                <c:pt idx="28">
                  <c:v>48.4</c:v>
                </c:pt>
                <c:pt idx="29">
                  <c:v>51.8</c:v>
                </c:pt>
                <c:pt idx="30">
                  <c:v>52.2</c:v>
                </c:pt>
                <c:pt idx="31">
                  <c:v>49</c:v>
                </c:pt>
                <c:pt idx="32">
                  <c:v>43.2</c:v>
                </c:pt>
                <c:pt idx="33">
                  <c:v>41.2</c:v>
                </c:pt>
                <c:pt idx="34">
                  <c:v>44</c:v>
                </c:pt>
                <c:pt idx="35">
                  <c:v>48</c:v>
                </c:pt>
                <c:pt idx="36">
                  <c:v>49.2</c:v>
                </c:pt>
                <c:pt idx="37">
                  <c:v>43.4</c:v>
                </c:pt>
                <c:pt idx="38">
                  <c:v>41.2</c:v>
                </c:pt>
                <c:pt idx="39">
                  <c:v>37.799999999999997</c:v>
                </c:pt>
                <c:pt idx="40">
                  <c:v>36</c:v>
                </c:pt>
                <c:pt idx="41">
                  <c:v>36</c:v>
                </c:pt>
                <c:pt idx="42">
                  <c:v>37.799999999999997</c:v>
                </c:pt>
                <c:pt idx="43">
                  <c:v>36.799999999999997</c:v>
                </c:pt>
                <c:pt idx="44">
                  <c:v>35.799999999999997</c:v>
                </c:pt>
                <c:pt idx="45">
                  <c:v>36.200000000000003</c:v>
                </c:pt>
                <c:pt idx="46">
                  <c:v>34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0C-422D-997D-E6351FAF7A6D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33.6</c:v>
                </c:pt>
                <c:pt idx="1">
                  <c:v>38.6</c:v>
                </c:pt>
                <c:pt idx="2">
                  <c:v>36</c:v>
                </c:pt>
                <c:pt idx="3">
                  <c:v>35.200000000000003</c:v>
                </c:pt>
                <c:pt idx="4">
                  <c:v>37.6</c:v>
                </c:pt>
                <c:pt idx="5">
                  <c:v>35</c:v>
                </c:pt>
                <c:pt idx="6">
                  <c:v>36.200000000000003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39.200000000000003</c:v>
                </c:pt>
                <c:pt idx="11">
                  <c:v>44.4</c:v>
                </c:pt>
                <c:pt idx="12">
                  <c:v>49</c:v>
                </c:pt>
                <c:pt idx="13">
                  <c:v>51.6</c:v>
                </c:pt>
                <c:pt idx="14">
                  <c:v>57</c:v>
                </c:pt>
                <c:pt idx="15">
                  <c:v>52.6</c:v>
                </c:pt>
                <c:pt idx="16">
                  <c:v>53.8</c:v>
                </c:pt>
                <c:pt idx="17">
                  <c:v>59</c:v>
                </c:pt>
                <c:pt idx="18">
                  <c:v>59.8</c:v>
                </c:pt>
                <c:pt idx="19">
                  <c:v>56</c:v>
                </c:pt>
                <c:pt idx="20">
                  <c:v>55.8</c:v>
                </c:pt>
                <c:pt idx="21">
                  <c:v>58.8</c:v>
                </c:pt>
                <c:pt idx="22">
                  <c:v>62.8</c:v>
                </c:pt>
                <c:pt idx="23">
                  <c:v>63.2</c:v>
                </c:pt>
                <c:pt idx="24">
                  <c:v>63.4</c:v>
                </c:pt>
                <c:pt idx="25">
                  <c:v>66</c:v>
                </c:pt>
                <c:pt idx="26">
                  <c:v>61</c:v>
                </c:pt>
                <c:pt idx="27">
                  <c:v>59.6</c:v>
                </c:pt>
                <c:pt idx="28">
                  <c:v>58.2</c:v>
                </c:pt>
                <c:pt idx="29">
                  <c:v>64.2</c:v>
                </c:pt>
                <c:pt idx="30">
                  <c:v>65.8</c:v>
                </c:pt>
                <c:pt idx="31">
                  <c:v>56.4</c:v>
                </c:pt>
                <c:pt idx="32">
                  <c:v>59.8</c:v>
                </c:pt>
                <c:pt idx="33">
                  <c:v>53.2</c:v>
                </c:pt>
                <c:pt idx="34">
                  <c:v>54</c:v>
                </c:pt>
                <c:pt idx="35">
                  <c:v>52.6</c:v>
                </c:pt>
                <c:pt idx="36">
                  <c:v>52.4</c:v>
                </c:pt>
                <c:pt idx="37">
                  <c:v>62.4</c:v>
                </c:pt>
                <c:pt idx="38">
                  <c:v>50.4</c:v>
                </c:pt>
                <c:pt idx="39">
                  <c:v>47.2</c:v>
                </c:pt>
                <c:pt idx="40">
                  <c:v>44.4</c:v>
                </c:pt>
                <c:pt idx="41">
                  <c:v>45.6</c:v>
                </c:pt>
                <c:pt idx="42">
                  <c:v>47.6</c:v>
                </c:pt>
                <c:pt idx="43">
                  <c:v>46.6</c:v>
                </c:pt>
                <c:pt idx="44">
                  <c:v>45.6</c:v>
                </c:pt>
                <c:pt idx="45">
                  <c:v>44</c:v>
                </c:pt>
                <c:pt idx="46">
                  <c:v>42.6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0C-422D-997D-E6351FAF7A6D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42.8</c:v>
                </c:pt>
                <c:pt idx="1">
                  <c:v>43.2</c:v>
                </c:pt>
                <c:pt idx="2">
                  <c:v>43.6</c:v>
                </c:pt>
                <c:pt idx="3">
                  <c:v>43.4</c:v>
                </c:pt>
                <c:pt idx="4">
                  <c:v>47</c:v>
                </c:pt>
                <c:pt idx="5">
                  <c:v>45.2</c:v>
                </c:pt>
                <c:pt idx="6">
                  <c:v>44.4</c:v>
                </c:pt>
                <c:pt idx="7">
                  <c:v>45.8</c:v>
                </c:pt>
                <c:pt idx="8">
                  <c:v>45</c:v>
                </c:pt>
                <c:pt idx="9">
                  <c:v>46</c:v>
                </c:pt>
                <c:pt idx="10">
                  <c:v>44.6</c:v>
                </c:pt>
                <c:pt idx="11">
                  <c:v>47.2</c:v>
                </c:pt>
                <c:pt idx="12">
                  <c:v>49.8</c:v>
                </c:pt>
                <c:pt idx="13">
                  <c:v>51.2</c:v>
                </c:pt>
                <c:pt idx="14">
                  <c:v>52.2</c:v>
                </c:pt>
                <c:pt idx="15">
                  <c:v>52</c:v>
                </c:pt>
                <c:pt idx="16">
                  <c:v>53</c:v>
                </c:pt>
                <c:pt idx="17">
                  <c:v>56.6</c:v>
                </c:pt>
                <c:pt idx="18">
                  <c:v>53.6</c:v>
                </c:pt>
                <c:pt idx="19">
                  <c:v>52.6</c:v>
                </c:pt>
                <c:pt idx="20">
                  <c:v>55</c:v>
                </c:pt>
                <c:pt idx="21">
                  <c:v>54</c:v>
                </c:pt>
                <c:pt idx="22">
                  <c:v>57.8</c:v>
                </c:pt>
                <c:pt idx="23">
                  <c:v>52.4</c:v>
                </c:pt>
                <c:pt idx="24">
                  <c:v>53.6</c:v>
                </c:pt>
                <c:pt idx="25">
                  <c:v>58.6</c:v>
                </c:pt>
                <c:pt idx="26">
                  <c:v>58.6</c:v>
                </c:pt>
                <c:pt idx="27">
                  <c:v>57.2</c:v>
                </c:pt>
                <c:pt idx="28">
                  <c:v>49</c:v>
                </c:pt>
                <c:pt idx="29">
                  <c:v>50.4</c:v>
                </c:pt>
                <c:pt idx="30">
                  <c:v>49.4</c:v>
                </c:pt>
                <c:pt idx="31">
                  <c:v>47.2</c:v>
                </c:pt>
                <c:pt idx="32">
                  <c:v>52</c:v>
                </c:pt>
                <c:pt idx="33">
                  <c:v>49.2</c:v>
                </c:pt>
                <c:pt idx="34">
                  <c:v>49</c:v>
                </c:pt>
                <c:pt idx="35">
                  <c:v>50.8</c:v>
                </c:pt>
                <c:pt idx="36">
                  <c:v>54.2</c:v>
                </c:pt>
                <c:pt idx="37">
                  <c:v>50.8</c:v>
                </c:pt>
                <c:pt idx="38">
                  <c:v>44.6</c:v>
                </c:pt>
                <c:pt idx="39">
                  <c:v>44.2</c:v>
                </c:pt>
                <c:pt idx="40">
                  <c:v>44.4</c:v>
                </c:pt>
                <c:pt idx="41">
                  <c:v>45</c:v>
                </c:pt>
                <c:pt idx="42">
                  <c:v>45.4</c:v>
                </c:pt>
                <c:pt idx="43">
                  <c:v>43</c:v>
                </c:pt>
                <c:pt idx="44">
                  <c:v>45.6</c:v>
                </c:pt>
                <c:pt idx="45">
                  <c:v>45.8</c:v>
                </c:pt>
                <c:pt idx="46">
                  <c:v>43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0C-422D-997D-E6351FAF7A6D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44.2</c:v>
                </c:pt>
                <c:pt idx="1">
                  <c:v>44.6</c:v>
                </c:pt>
                <c:pt idx="2">
                  <c:v>42.8</c:v>
                </c:pt>
                <c:pt idx="3">
                  <c:v>40.799999999999997</c:v>
                </c:pt>
                <c:pt idx="4">
                  <c:v>40.799999999999997</c:v>
                </c:pt>
                <c:pt idx="5">
                  <c:v>42.6</c:v>
                </c:pt>
                <c:pt idx="6">
                  <c:v>43.2</c:v>
                </c:pt>
                <c:pt idx="7">
                  <c:v>40</c:v>
                </c:pt>
                <c:pt idx="8">
                  <c:v>40.6</c:v>
                </c:pt>
                <c:pt idx="9">
                  <c:v>40.799999999999997</c:v>
                </c:pt>
                <c:pt idx="10">
                  <c:v>40.799999999999997</c:v>
                </c:pt>
                <c:pt idx="11">
                  <c:v>46.6</c:v>
                </c:pt>
                <c:pt idx="12">
                  <c:v>47.8</c:v>
                </c:pt>
                <c:pt idx="13">
                  <c:v>49.4</c:v>
                </c:pt>
                <c:pt idx="14">
                  <c:v>49.8</c:v>
                </c:pt>
                <c:pt idx="15">
                  <c:v>53</c:v>
                </c:pt>
                <c:pt idx="16">
                  <c:v>59</c:v>
                </c:pt>
                <c:pt idx="17">
                  <c:v>54.8</c:v>
                </c:pt>
                <c:pt idx="18">
                  <c:v>61.2</c:v>
                </c:pt>
                <c:pt idx="19">
                  <c:v>60</c:v>
                </c:pt>
                <c:pt idx="20">
                  <c:v>57.2</c:v>
                </c:pt>
                <c:pt idx="21">
                  <c:v>54.6</c:v>
                </c:pt>
                <c:pt idx="22">
                  <c:v>51.8</c:v>
                </c:pt>
                <c:pt idx="23">
                  <c:v>53.6</c:v>
                </c:pt>
                <c:pt idx="24">
                  <c:v>52.6</c:v>
                </c:pt>
                <c:pt idx="25">
                  <c:v>52.4</c:v>
                </c:pt>
                <c:pt idx="26">
                  <c:v>53.6</c:v>
                </c:pt>
                <c:pt idx="27">
                  <c:v>47.6</c:v>
                </c:pt>
                <c:pt idx="28">
                  <c:v>54</c:v>
                </c:pt>
                <c:pt idx="29">
                  <c:v>49.8</c:v>
                </c:pt>
                <c:pt idx="30">
                  <c:v>46.2</c:v>
                </c:pt>
                <c:pt idx="31">
                  <c:v>45.2</c:v>
                </c:pt>
                <c:pt idx="32">
                  <c:v>45</c:v>
                </c:pt>
                <c:pt idx="33">
                  <c:v>44.4</c:v>
                </c:pt>
                <c:pt idx="34">
                  <c:v>45.2</c:v>
                </c:pt>
                <c:pt idx="35">
                  <c:v>43</c:v>
                </c:pt>
                <c:pt idx="36">
                  <c:v>46</c:v>
                </c:pt>
                <c:pt idx="37">
                  <c:v>50.4</c:v>
                </c:pt>
                <c:pt idx="38">
                  <c:v>49.2</c:v>
                </c:pt>
                <c:pt idx="39">
                  <c:v>41.2</c:v>
                </c:pt>
                <c:pt idx="40">
                  <c:v>43.2</c:v>
                </c:pt>
                <c:pt idx="41">
                  <c:v>43</c:v>
                </c:pt>
                <c:pt idx="42">
                  <c:v>44.4</c:v>
                </c:pt>
                <c:pt idx="43">
                  <c:v>42.2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38.6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0C-422D-997D-E6351FAF7A6D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40.4</c:v>
                </c:pt>
                <c:pt idx="1">
                  <c:v>40.799999999999997</c:v>
                </c:pt>
                <c:pt idx="2">
                  <c:v>39.799999999999997</c:v>
                </c:pt>
                <c:pt idx="3">
                  <c:v>39.6</c:v>
                </c:pt>
                <c:pt idx="4">
                  <c:v>43.2</c:v>
                </c:pt>
                <c:pt idx="5">
                  <c:v>39.799999999999997</c:v>
                </c:pt>
                <c:pt idx="6">
                  <c:v>40.799999999999997</c:v>
                </c:pt>
                <c:pt idx="7">
                  <c:v>41.6</c:v>
                </c:pt>
                <c:pt idx="8">
                  <c:v>41.2</c:v>
                </c:pt>
                <c:pt idx="9">
                  <c:v>44</c:v>
                </c:pt>
                <c:pt idx="10">
                  <c:v>41.4</c:v>
                </c:pt>
                <c:pt idx="11">
                  <c:v>45</c:v>
                </c:pt>
                <c:pt idx="12">
                  <c:v>48.2</c:v>
                </c:pt>
                <c:pt idx="13">
                  <c:v>51.4</c:v>
                </c:pt>
                <c:pt idx="14">
                  <c:v>52.6</c:v>
                </c:pt>
                <c:pt idx="15">
                  <c:v>52.2</c:v>
                </c:pt>
                <c:pt idx="16">
                  <c:v>56.2</c:v>
                </c:pt>
                <c:pt idx="17">
                  <c:v>60.2</c:v>
                </c:pt>
                <c:pt idx="18">
                  <c:v>60.4</c:v>
                </c:pt>
                <c:pt idx="19">
                  <c:v>66</c:v>
                </c:pt>
                <c:pt idx="20">
                  <c:v>61.8</c:v>
                </c:pt>
                <c:pt idx="21">
                  <c:v>55.2</c:v>
                </c:pt>
                <c:pt idx="22">
                  <c:v>51</c:v>
                </c:pt>
                <c:pt idx="23">
                  <c:v>48.4</c:v>
                </c:pt>
                <c:pt idx="24">
                  <c:v>48.8</c:v>
                </c:pt>
                <c:pt idx="25">
                  <c:v>48.6</c:v>
                </c:pt>
                <c:pt idx="26">
                  <c:v>56.6</c:v>
                </c:pt>
                <c:pt idx="27">
                  <c:v>52.8</c:v>
                </c:pt>
                <c:pt idx="28">
                  <c:v>48.2</c:v>
                </c:pt>
                <c:pt idx="29">
                  <c:v>44.8</c:v>
                </c:pt>
                <c:pt idx="30">
                  <c:v>44.4</c:v>
                </c:pt>
                <c:pt idx="31">
                  <c:v>42</c:v>
                </c:pt>
                <c:pt idx="32">
                  <c:v>45.4</c:v>
                </c:pt>
                <c:pt idx="33">
                  <c:v>39.799999999999997</c:v>
                </c:pt>
                <c:pt idx="34">
                  <c:v>43.2</c:v>
                </c:pt>
                <c:pt idx="35">
                  <c:v>45.4</c:v>
                </c:pt>
                <c:pt idx="36">
                  <c:v>41.6</c:v>
                </c:pt>
                <c:pt idx="37">
                  <c:v>43.6</c:v>
                </c:pt>
                <c:pt idx="38">
                  <c:v>39.200000000000003</c:v>
                </c:pt>
                <c:pt idx="39">
                  <c:v>38.799999999999997</c:v>
                </c:pt>
                <c:pt idx="40">
                  <c:v>39.4</c:v>
                </c:pt>
                <c:pt idx="41">
                  <c:v>40.4</c:v>
                </c:pt>
                <c:pt idx="42">
                  <c:v>41.6</c:v>
                </c:pt>
                <c:pt idx="43">
                  <c:v>43.2</c:v>
                </c:pt>
                <c:pt idx="44">
                  <c:v>42.4</c:v>
                </c:pt>
                <c:pt idx="45">
                  <c:v>40.799999999999997</c:v>
                </c:pt>
                <c:pt idx="46">
                  <c:v>40.4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0C-422D-997D-E6351FAF7A6D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41</c:v>
                </c:pt>
                <c:pt idx="2">
                  <c:v>38</c:v>
                </c:pt>
                <c:pt idx="3">
                  <c:v>39.4</c:v>
                </c:pt>
                <c:pt idx="4">
                  <c:v>37</c:v>
                </c:pt>
                <c:pt idx="5">
                  <c:v>39.6</c:v>
                </c:pt>
                <c:pt idx="6">
                  <c:v>39.200000000000003</c:v>
                </c:pt>
                <c:pt idx="7">
                  <c:v>40.799999999999997</c:v>
                </c:pt>
                <c:pt idx="8">
                  <c:v>40.4</c:v>
                </c:pt>
                <c:pt idx="9">
                  <c:v>40</c:v>
                </c:pt>
                <c:pt idx="10">
                  <c:v>39</c:v>
                </c:pt>
                <c:pt idx="11">
                  <c:v>40.799999999999997</c:v>
                </c:pt>
                <c:pt idx="12">
                  <c:v>40.4</c:v>
                </c:pt>
                <c:pt idx="13">
                  <c:v>44.6</c:v>
                </c:pt>
                <c:pt idx="14">
                  <c:v>45.8</c:v>
                </c:pt>
                <c:pt idx="15">
                  <c:v>52.2</c:v>
                </c:pt>
                <c:pt idx="16">
                  <c:v>49</c:v>
                </c:pt>
                <c:pt idx="17">
                  <c:v>50.8</c:v>
                </c:pt>
                <c:pt idx="18">
                  <c:v>50</c:v>
                </c:pt>
                <c:pt idx="19">
                  <c:v>44.2</c:v>
                </c:pt>
                <c:pt idx="20">
                  <c:v>50.4</c:v>
                </c:pt>
                <c:pt idx="21">
                  <c:v>44.6</c:v>
                </c:pt>
                <c:pt idx="22">
                  <c:v>43.4</c:v>
                </c:pt>
                <c:pt idx="23">
                  <c:v>42.6</c:v>
                </c:pt>
                <c:pt idx="24">
                  <c:v>44</c:v>
                </c:pt>
                <c:pt idx="25">
                  <c:v>49</c:v>
                </c:pt>
                <c:pt idx="26">
                  <c:v>43.2</c:v>
                </c:pt>
                <c:pt idx="27">
                  <c:v>41</c:v>
                </c:pt>
                <c:pt idx="28">
                  <c:v>40.4</c:v>
                </c:pt>
                <c:pt idx="29">
                  <c:v>42.6</c:v>
                </c:pt>
                <c:pt idx="30">
                  <c:v>39</c:v>
                </c:pt>
                <c:pt idx="31">
                  <c:v>38.200000000000003</c:v>
                </c:pt>
                <c:pt idx="32">
                  <c:v>36</c:v>
                </c:pt>
                <c:pt idx="33">
                  <c:v>40.799999999999997</c:v>
                </c:pt>
                <c:pt idx="34">
                  <c:v>36.4</c:v>
                </c:pt>
                <c:pt idx="35">
                  <c:v>40.799999999999997</c:v>
                </c:pt>
                <c:pt idx="36">
                  <c:v>41.6</c:v>
                </c:pt>
                <c:pt idx="37">
                  <c:v>38</c:v>
                </c:pt>
                <c:pt idx="38">
                  <c:v>36</c:v>
                </c:pt>
                <c:pt idx="39">
                  <c:v>38.4</c:v>
                </c:pt>
                <c:pt idx="40">
                  <c:v>37.200000000000003</c:v>
                </c:pt>
                <c:pt idx="41">
                  <c:v>37.4</c:v>
                </c:pt>
                <c:pt idx="42">
                  <c:v>38.4</c:v>
                </c:pt>
                <c:pt idx="43">
                  <c:v>38.799999999999997</c:v>
                </c:pt>
                <c:pt idx="44">
                  <c:v>38.4</c:v>
                </c:pt>
                <c:pt idx="45">
                  <c:v>36.6</c:v>
                </c:pt>
                <c:pt idx="46">
                  <c:v>36.6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0C-422D-997D-E6351FAF7A6D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37.4</c:v>
                </c:pt>
                <c:pt idx="1">
                  <c:v>34.4</c:v>
                </c:pt>
                <c:pt idx="2">
                  <c:v>36.6</c:v>
                </c:pt>
                <c:pt idx="3">
                  <c:v>36.6</c:v>
                </c:pt>
                <c:pt idx="4">
                  <c:v>35.6</c:v>
                </c:pt>
                <c:pt idx="5">
                  <c:v>37</c:v>
                </c:pt>
                <c:pt idx="6">
                  <c:v>38.200000000000003</c:v>
                </c:pt>
                <c:pt idx="7">
                  <c:v>39</c:v>
                </c:pt>
                <c:pt idx="8">
                  <c:v>39</c:v>
                </c:pt>
                <c:pt idx="9">
                  <c:v>37.6</c:v>
                </c:pt>
                <c:pt idx="10">
                  <c:v>38.799999999999997</c:v>
                </c:pt>
                <c:pt idx="11">
                  <c:v>38</c:v>
                </c:pt>
                <c:pt idx="12">
                  <c:v>42.2</c:v>
                </c:pt>
                <c:pt idx="13">
                  <c:v>43.2</c:v>
                </c:pt>
                <c:pt idx="14">
                  <c:v>47</c:v>
                </c:pt>
                <c:pt idx="15">
                  <c:v>48.2</c:v>
                </c:pt>
                <c:pt idx="16">
                  <c:v>46.4</c:v>
                </c:pt>
                <c:pt idx="17">
                  <c:v>54.2</c:v>
                </c:pt>
                <c:pt idx="18">
                  <c:v>49.8</c:v>
                </c:pt>
                <c:pt idx="19">
                  <c:v>51.8</c:v>
                </c:pt>
                <c:pt idx="20">
                  <c:v>49</c:v>
                </c:pt>
                <c:pt idx="21">
                  <c:v>45.4</c:v>
                </c:pt>
                <c:pt idx="22">
                  <c:v>44.6</c:v>
                </c:pt>
                <c:pt idx="23">
                  <c:v>51.4</c:v>
                </c:pt>
                <c:pt idx="24">
                  <c:v>47.4</c:v>
                </c:pt>
                <c:pt idx="25">
                  <c:v>48.6</c:v>
                </c:pt>
                <c:pt idx="26">
                  <c:v>45</c:v>
                </c:pt>
                <c:pt idx="27">
                  <c:v>38.799999999999997</c:v>
                </c:pt>
                <c:pt idx="28">
                  <c:v>44</c:v>
                </c:pt>
                <c:pt idx="29">
                  <c:v>37.6</c:v>
                </c:pt>
                <c:pt idx="30">
                  <c:v>41</c:v>
                </c:pt>
                <c:pt idx="31">
                  <c:v>39.200000000000003</c:v>
                </c:pt>
                <c:pt idx="32">
                  <c:v>42.8</c:v>
                </c:pt>
                <c:pt idx="33">
                  <c:v>39.200000000000003</c:v>
                </c:pt>
                <c:pt idx="34">
                  <c:v>42.6</c:v>
                </c:pt>
                <c:pt idx="35">
                  <c:v>38.6</c:v>
                </c:pt>
                <c:pt idx="36">
                  <c:v>41.6</c:v>
                </c:pt>
                <c:pt idx="37">
                  <c:v>42.8</c:v>
                </c:pt>
                <c:pt idx="38">
                  <c:v>43.6</c:v>
                </c:pt>
                <c:pt idx="39">
                  <c:v>36.4</c:v>
                </c:pt>
                <c:pt idx="40">
                  <c:v>39.4</c:v>
                </c:pt>
                <c:pt idx="41">
                  <c:v>38</c:v>
                </c:pt>
                <c:pt idx="42">
                  <c:v>40</c:v>
                </c:pt>
                <c:pt idx="43">
                  <c:v>38.799999999999997</c:v>
                </c:pt>
                <c:pt idx="44">
                  <c:v>39.200000000000003</c:v>
                </c:pt>
                <c:pt idx="45">
                  <c:v>37</c:v>
                </c:pt>
                <c:pt idx="46">
                  <c:v>35.799999999999997</c:v>
                </c:pt>
                <c:pt idx="4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0C-422D-997D-E6351FAF7A6D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38.6</c:v>
                </c:pt>
                <c:pt idx="1">
                  <c:v>36.4</c:v>
                </c:pt>
                <c:pt idx="2">
                  <c:v>37.6</c:v>
                </c:pt>
                <c:pt idx="3">
                  <c:v>37.799999999999997</c:v>
                </c:pt>
                <c:pt idx="4">
                  <c:v>35.6</c:v>
                </c:pt>
                <c:pt idx="5">
                  <c:v>38</c:v>
                </c:pt>
                <c:pt idx="6">
                  <c:v>42.6</c:v>
                </c:pt>
                <c:pt idx="7">
                  <c:v>39.799999999999997</c:v>
                </c:pt>
                <c:pt idx="8">
                  <c:v>40.200000000000003</c:v>
                </c:pt>
                <c:pt idx="9">
                  <c:v>41</c:v>
                </c:pt>
                <c:pt idx="10">
                  <c:v>45.6</c:v>
                </c:pt>
                <c:pt idx="11">
                  <c:v>48.4</c:v>
                </c:pt>
                <c:pt idx="12">
                  <c:v>48.4</c:v>
                </c:pt>
                <c:pt idx="13">
                  <c:v>50.4</c:v>
                </c:pt>
                <c:pt idx="14">
                  <c:v>52.8</c:v>
                </c:pt>
                <c:pt idx="15">
                  <c:v>50</c:v>
                </c:pt>
                <c:pt idx="16">
                  <c:v>56</c:v>
                </c:pt>
                <c:pt idx="17">
                  <c:v>53.4</c:v>
                </c:pt>
                <c:pt idx="18">
                  <c:v>55.4</c:v>
                </c:pt>
                <c:pt idx="19">
                  <c:v>54.2</c:v>
                </c:pt>
                <c:pt idx="20">
                  <c:v>59.8</c:v>
                </c:pt>
                <c:pt idx="21">
                  <c:v>54.2</c:v>
                </c:pt>
                <c:pt idx="22">
                  <c:v>52.2</c:v>
                </c:pt>
                <c:pt idx="23">
                  <c:v>56.4</c:v>
                </c:pt>
                <c:pt idx="24">
                  <c:v>52.6</c:v>
                </c:pt>
                <c:pt idx="25">
                  <c:v>48</c:v>
                </c:pt>
                <c:pt idx="26">
                  <c:v>50.6</c:v>
                </c:pt>
                <c:pt idx="27">
                  <c:v>50.4</c:v>
                </c:pt>
                <c:pt idx="28">
                  <c:v>45.6</c:v>
                </c:pt>
                <c:pt idx="29">
                  <c:v>48</c:v>
                </c:pt>
                <c:pt idx="30">
                  <c:v>42.6</c:v>
                </c:pt>
                <c:pt idx="31">
                  <c:v>47.2</c:v>
                </c:pt>
                <c:pt idx="32">
                  <c:v>47</c:v>
                </c:pt>
                <c:pt idx="33">
                  <c:v>46.2</c:v>
                </c:pt>
                <c:pt idx="34">
                  <c:v>46.2</c:v>
                </c:pt>
                <c:pt idx="35">
                  <c:v>48.4</c:v>
                </c:pt>
                <c:pt idx="36">
                  <c:v>45</c:v>
                </c:pt>
                <c:pt idx="37">
                  <c:v>39.799999999999997</c:v>
                </c:pt>
                <c:pt idx="38">
                  <c:v>42.4</c:v>
                </c:pt>
                <c:pt idx="39">
                  <c:v>46.2</c:v>
                </c:pt>
                <c:pt idx="40">
                  <c:v>38</c:v>
                </c:pt>
                <c:pt idx="41">
                  <c:v>37.200000000000003</c:v>
                </c:pt>
                <c:pt idx="42">
                  <c:v>41.8</c:v>
                </c:pt>
                <c:pt idx="43">
                  <c:v>40.6</c:v>
                </c:pt>
                <c:pt idx="44">
                  <c:v>40</c:v>
                </c:pt>
                <c:pt idx="45">
                  <c:v>38</c:v>
                </c:pt>
                <c:pt idx="46">
                  <c:v>35.6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0C-422D-997D-E6351FAF7A6D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39</c:v>
                </c:pt>
                <c:pt idx="2">
                  <c:v>37.4</c:v>
                </c:pt>
                <c:pt idx="3">
                  <c:v>37.6</c:v>
                </c:pt>
                <c:pt idx="4">
                  <c:v>40.200000000000003</c:v>
                </c:pt>
                <c:pt idx="5">
                  <c:v>39.6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39.200000000000003</c:v>
                </c:pt>
                <c:pt idx="9">
                  <c:v>40.200000000000003</c:v>
                </c:pt>
                <c:pt idx="10">
                  <c:v>46</c:v>
                </c:pt>
                <c:pt idx="11">
                  <c:v>44</c:v>
                </c:pt>
                <c:pt idx="12">
                  <c:v>48.2</c:v>
                </c:pt>
                <c:pt idx="13">
                  <c:v>49</c:v>
                </c:pt>
                <c:pt idx="14">
                  <c:v>53.6</c:v>
                </c:pt>
                <c:pt idx="15">
                  <c:v>55.8</c:v>
                </c:pt>
                <c:pt idx="16">
                  <c:v>61.4</c:v>
                </c:pt>
                <c:pt idx="17">
                  <c:v>59.4</c:v>
                </c:pt>
                <c:pt idx="18">
                  <c:v>57.4</c:v>
                </c:pt>
                <c:pt idx="19">
                  <c:v>58.8</c:v>
                </c:pt>
                <c:pt idx="20">
                  <c:v>56.6</c:v>
                </c:pt>
                <c:pt idx="21">
                  <c:v>52.8</c:v>
                </c:pt>
                <c:pt idx="22">
                  <c:v>52.4</c:v>
                </c:pt>
                <c:pt idx="23">
                  <c:v>57.2</c:v>
                </c:pt>
                <c:pt idx="24">
                  <c:v>55.8</c:v>
                </c:pt>
                <c:pt idx="25">
                  <c:v>51.4</c:v>
                </c:pt>
                <c:pt idx="26">
                  <c:v>55</c:v>
                </c:pt>
                <c:pt idx="27">
                  <c:v>56</c:v>
                </c:pt>
                <c:pt idx="28">
                  <c:v>51.8</c:v>
                </c:pt>
                <c:pt idx="29">
                  <c:v>45.8</c:v>
                </c:pt>
                <c:pt idx="30">
                  <c:v>45.4</c:v>
                </c:pt>
                <c:pt idx="31">
                  <c:v>44.8</c:v>
                </c:pt>
                <c:pt idx="32">
                  <c:v>47.2</c:v>
                </c:pt>
                <c:pt idx="33">
                  <c:v>46</c:v>
                </c:pt>
                <c:pt idx="34">
                  <c:v>44.4</c:v>
                </c:pt>
                <c:pt idx="35">
                  <c:v>43.2</c:v>
                </c:pt>
                <c:pt idx="36">
                  <c:v>46.2</c:v>
                </c:pt>
                <c:pt idx="37">
                  <c:v>50.2</c:v>
                </c:pt>
                <c:pt idx="38">
                  <c:v>45.2</c:v>
                </c:pt>
                <c:pt idx="39">
                  <c:v>43.2</c:v>
                </c:pt>
                <c:pt idx="40">
                  <c:v>45.6</c:v>
                </c:pt>
                <c:pt idx="41">
                  <c:v>41.8</c:v>
                </c:pt>
                <c:pt idx="42">
                  <c:v>42</c:v>
                </c:pt>
                <c:pt idx="43">
                  <c:v>39.799999999999997</c:v>
                </c:pt>
                <c:pt idx="44">
                  <c:v>41.4</c:v>
                </c:pt>
                <c:pt idx="45">
                  <c:v>38.4</c:v>
                </c:pt>
                <c:pt idx="46">
                  <c:v>36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80C-422D-997D-E6351FAF7A6D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36.799999999999997</c:v>
                </c:pt>
                <c:pt idx="2">
                  <c:v>34.4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35.6</c:v>
                </c:pt>
                <c:pt idx="6">
                  <c:v>33.799999999999997</c:v>
                </c:pt>
                <c:pt idx="7">
                  <c:v>36</c:v>
                </c:pt>
                <c:pt idx="8">
                  <c:v>36</c:v>
                </c:pt>
                <c:pt idx="9">
                  <c:v>35.200000000000003</c:v>
                </c:pt>
                <c:pt idx="10">
                  <c:v>41.2</c:v>
                </c:pt>
                <c:pt idx="11">
                  <c:v>40.4</c:v>
                </c:pt>
                <c:pt idx="12">
                  <c:v>47.8</c:v>
                </c:pt>
                <c:pt idx="13">
                  <c:v>45</c:v>
                </c:pt>
                <c:pt idx="14">
                  <c:v>50.4</c:v>
                </c:pt>
                <c:pt idx="15">
                  <c:v>49</c:v>
                </c:pt>
                <c:pt idx="16">
                  <c:v>50.6</c:v>
                </c:pt>
                <c:pt idx="17">
                  <c:v>48</c:v>
                </c:pt>
                <c:pt idx="18">
                  <c:v>52.4</c:v>
                </c:pt>
                <c:pt idx="19">
                  <c:v>48.8</c:v>
                </c:pt>
                <c:pt idx="20">
                  <c:v>52.6</c:v>
                </c:pt>
                <c:pt idx="21">
                  <c:v>49.8</c:v>
                </c:pt>
                <c:pt idx="22">
                  <c:v>47</c:v>
                </c:pt>
                <c:pt idx="23">
                  <c:v>44.4</c:v>
                </c:pt>
                <c:pt idx="24">
                  <c:v>44.8</c:v>
                </c:pt>
                <c:pt idx="25">
                  <c:v>44.6</c:v>
                </c:pt>
                <c:pt idx="26">
                  <c:v>42.4</c:v>
                </c:pt>
                <c:pt idx="27">
                  <c:v>56.4</c:v>
                </c:pt>
                <c:pt idx="28">
                  <c:v>52.4</c:v>
                </c:pt>
                <c:pt idx="29">
                  <c:v>47</c:v>
                </c:pt>
                <c:pt idx="30">
                  <c:v>40.799999999999997</c:v>
                </c:pt>
                <c:pt idx="31">
                  <c:v>40.6</c:v>
                </c:pt>
                <c:pt idx="32">
                  <c:v>43.8</c:v>
                </c:pt>
                <c:pt idx="33">
                  <c:v>41.6</c:v>
                </c:pt>
                <c:pt idx="34">
                  <c:v>42.8</c:v>
                </c:pt>
                <c:pt idx="35">
                  <c:v>43.2</c:v>
                </c:pt>
                <c:pt idx="36">
                  <c:v>48.4</c:v>
                </c:pt>
                <c:pt idx="37">
                  <c:v>56.8</c:v>
                </c:pt>
                <c:pt idx="38">
                  <c:v>43.6</c:v>
                </c:pt>
                <c:pt idx="39">
                  <c:v>42.4</c:v>
                </c:pt>
                <c:pt idx="40">
                  <c:v>40.6</c:v>
                </c:pt>
                <c:pt idx="41">
                  <c:v>39.4</c:v>
                </c:pt>
                <c:pt idx="42">
                  <c:v>40.6</c:v>
                </c:pt>
                <c:pt idx="43">
                  <c:v>39.200000000000003</c:v>
                </c:pt>
                <c:pt idx="44">
                  <c:v>38.200000000000003</c:v>
                </c:pt>
                <c:pt idx="45">
                  <c:v>37.4</c:v>
                </c:pt>
                <c:pt idx="46">
                  <c:v>36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80C-422D-997D-E6351FAF7A6D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33.799999999999997</c:v>
                </c:pt>
                <c:pt idx="1">
                  <c:v>34.4</c:v>
                </c:pt>
                <c:pt idx="2">
                  <c:v>32</c:v>
                </c:pt>
                <c:pt idx="3">
                  <c:v>33.6</c:v>
                </c:pt>
                <c:pt idx="4">
                  <c:v>34.200000000000003</c:v>
                </c:pt>
                <c:pt idx="5">
                  <c:v>34.799999999999997</c:v>
                </c:pt>
                <c:pt idx="6">
                  <c:v>34.6</c:v>
                </c:pt>
                <c:pt idx="7">
                  <c:v>32.799999999999997</c:v>
                </c:pt>
                <c:pt idx="8">
                  <c:v>35</c:v>
                </c:pt>
                <c:pt idx="9">
                  <c:v>34.4</c:v>
                </c:pt>
                <c:pt idx="10">
                  <c:v>36.6</c:v>
                </c:pt>
                <c:pt idx="11">
                  <c:v>37.4</c:v>
                </c:pt>
                <c:pt idx="12">
                  <c:v>40.200000000000003</c:v>
                </c:pt>
                <c:pt idx="13">
                  <c:v>45.8</c:v>
                </c:pt>
                <c:pt idx="14">
                  <c:v>44.8</c:v>
                </c:pt>
                <c:pt idx="15">
                  <c:v>46.2</c:v>
                </c:pt>
                <c:pt idx="16">
                  <c:v>51.8</c:v>
                </c:pt>
                <c:pt idx="17">
                  <c:v>48.6</c:v>
                </c:pt>
                <c:pt idx="18">
                  <c:v>46.6</c:v>
                </c:pt>
                <c:pt idx="19">
                  <c:v>49</c:v>
                </c:pt>
                <c:pt idx="20">
                  <c:v>51.6</c:v>
                </c:pt>
                <c:pt idx="21">
                  <c:v>51.8</c:v>
                </c:pt>
                <c:pt idx="22">
                  <c:v>48.8</c:v>
                </c:pt>
                <c:pt idx="23">
                  <c:v>47</c:v>
                </c:pt>
                <c:pt idx="24">
                  <c:v>49</c:v>
                </c:pt>
                <c:pt idx="25">
                  <c:v>46.8</c:v>
                </c:pt>
                <c:pt idx="26">
                  <c:v>48</c:v>
                </c:pt>
                <c:pt idx="27">
                  <c:v>48.2</c:v>
                </c:pt>
                <c:pt idx="28">
                  <c:v>44.4</c:v>
                </c:pt>
                <c:pt idx="29">
                  <c:v>40.799999999999997</c:v>
                </c:pt>
                <c:pt idx="30">
                  <c:v>41.6</c:v>
                </c:pt>
                <c:pt idx="31">
                  <c:v>44.6</c:v>
                </c:pt>
                <c:pt idx="32">
                  <c:v>48</c:v>
                </c:pt>
                <c:pt idx="33">
                  <c:v>47</c:v>
                </c:pt>
                <c:pt idx="34">
                  <c:v>45.8</c:v>
                </c:pt>
                <c:pt idx="35">
                  <c:v>42</c:v>
                </c:pt>
                <c:pt idx="36">
                  <c:v>41.2</c:v>
                </c:pt>
                <c:pt idx="37">
                  <c:v>45.6</c:v>
                </c:pt>
                <c:pt idx="38">
                  <c:v>33.799999999999997</c:v>
                </c:pt>
                <c:pt idx="39">
                  <c:v>34.200000000000003</c:v>
                </c:pt>
                <c:pt idx="40">
                  <c:v>34.4</c:v>
                </c:pt>
                <c:pt idx="41">
                  <c:v>32.6</c:v>
                </c:pt>
                <c:pt idx="42">
                  <c:v>34</c:v>
                </c:pt>
                <c:pt idx="43">
                  <c:v>33.6</c:v>
                </c:pt>
                <c:pt idx="44">
                  <c:v>35.4</c:v>
                </c:pt>
                <c:pt idx="45">
                  <c:v>32.4</c:v>
                </c:pt>
                <c:pt idx="46">
                  <c:v>31.8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80C-422D-997D-E6351FAF7A6D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27.2</c:v>
                </c:pt>
                <c:pt idx="1">
                  <c:v>30</c:v>
                </c:pt>
                <c:pt idx="2">
                  <c:v>41.4</c:v>
                </c:pt>
                <c:pt idx="3">
                  <c:v>31.4</c:v>
                </c:pt>
                <c:pt idx="4">
                  <c:v>26.4</c:v>
                </c:pt>
                <c:pt idx="5">
                  <c:v>27.8</c:v>
                </c:pt>
                <c:pt idx="6">
                  <c:v>28.6</c:v>
                </c:pt>
                <c:pt idx="7">
                  <c:v>28.6</c:v>
                </c:pt>
                <c:pt idx="8">
                  <c:v>28</c:v>
                </c:pt>
                <c:pt idx="9">
                  <c:v>25.8</c:v>
                </c:pt>
                <c:pt idx="10">
                  <c:v>28.6</c:v>
                </c:pt>
                <c:pt idx="11">
                  <c:v>29</c:v>
                </c:pt>
                <c:pt idx="12">
                  <c:v>32.200000000000003</c:v>
                </c:pt>
                <c:pt idx="13">
                  <c:v>31.4</c:v>
                </c:pt>
                <c:pt idx="14">
                  <c:v>32.6</c:v>
                </c:pt>
                <c:pt idx="15">
                  <c:v>31.6</c:v>
                </c:pt>
                <c:pt idx="16">
                  <c:v>33.799999999999997</c:v>
                </c:pt>
                <c:pt idx="17">
                  <c:v>35.799999999999997</c:v>
                </c:pt>
                <c:pt idx="18">
                  <c:v>37.4</c:v>
                </c:pt>
                <c:pt idx="19">
                  <c:v>35.799999999999997</c:v>
                </c:pt>
                <c:pt idx="20">
                  <c:v>39.6</c:v>
                </c:pt>
                <c:pt idx="21">
                  <c:v>38.6</c:v>
                </c:pt>
                <c:pt idx="22">
                  <c:v>37.4</c:v>
                </c:pt>
                <c:pt idx="23">
                  <c:v>45</c:v>
                </c:pt>
                <c:pt idx="24">
                  <c:v>44.4</c:v>
                </c:pt>
                <c:pt idx="25">
                  <c:v>42.4</c:v>
                </c:pt>
                <c:pt idx="26">
                  <c:v>42.4</c:v>
                </c:pt>
                <c:pt idx="27">
                  <c:v>46.8</c:v>
                </c:pt>
                <c:pt idx="28">
                  <c:v>37.6</c:v>
                </c:pt>
                <c:pt idx="29">
                  <c:v>34.799999999999997</c:v>
                </c:pt>
                <c:pt idx="30">
                  <c:v>36.200000000000003</c:v>
                </c:pt>
                <c:pt idx="31">
                  <c:v>35.799999999999997</c:v>
                </c:pt>
                <c:pt idx="32">
                  <c:v>36.6</c:v>
                </c:pt>
                <c:pt idx="33">
                  <c:v>36.200000000000003</c:v>
                </c:pt>
                <c:pt idx="34">
                  <c:v>32.200000000000003</c:v>
                </c:pt>
                <c:pt idx="35">
                  <c:v>34.799999999999997</c:v>
                </c:pt>
                <c:pt idx="36">
                  <c:v>35.799999999999997</c:v>
                </c:pt>
                <c:pt idx="37">
                  <c:v>32.799999999999997</c:v>
                </c:pt>
                <c:pt idx="38">
                  <c:v>29</c:v>
                </c:pt>
                <c:pt idx="39">
                  <c:v>32.799999999999997</c:v>
                </c:pt>
                <c:pt idx="40">
                  <c:v>33.200000000000003</c:v>
                </c:pt>
                <c:pt idx="41">
                  <c:v>36</c:v>
                </c:pt>
                <c:pt idx="42">
                  <c:v>34</c:v>
                </c:pt>
                <c:pt idx="43">
                  <c:v>34.200000000000003</c:v>
                </c:pt>
                <c:pt idx="44">
                  <c:v>33.6</c:v>
                </c:pt>
                <c:pt idx="45">
                  <c:v>33</c:v>
                </c:pt>
                <c:pt idx="46">
                  <c:v>34.6</c:v>
                </c:pt>
                <c:pt idx="47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80C-422D-997D-E6351FAF7A6D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30</c:v>
                </c:pt>
                <c:pt idx="1">
                  <c:v>32.6</c:v>
                </c:pt>
                <c:pt idx="2">
                  <c:v>30.6</c:v>
                </c:pt>
                <c:pt idx="3">
                  <c:v>29.6</c:v>
                </c:pt>
                <c:pt idx="4">
                  <c:v>32</c:v>
                </c:pt>
                <c:pt idx="5">
                  <c:v>30.8</c:v>
                </c:pt>
                <c:pt idx="6">
                  <c:v>33.799999999999997</c:v>
                </c:pt>
                <c:pt idx="7">
                  <c:v>30.8</c:v>
                </c:pt>
                <c:pt idx="8">
                  <c:v>32</c:v>
                </c:pt>
                <c:pt idx="9">
                  <c:v>32.799999999999997</c:v>
                </c:pt>
                <c:pt idx="10">
                  <c:v>31.8</c:v>
                </c:pt>
                <c:pt idx="11">
                  <c:v>31.4</c:v>
                </c:pt>
                <c:pt idx="12">
                  <c:v>35</c:v>
                </c:pt>
                <c:pt idx="13">
                  <c:v>38.6</c:v>
                </c:pt>
                <c:pt idx="14">
                  <c:v>45.2</c:v>
                </c:pt>
                <c:pt idx="15">
                  <c:v>43.6</c:v>
                </c:pt>
                <c:pt idx="16">
                  <c:v>39.4</c:v>
                </c:pt>
                <c:pt idx="17">
                  <c:v>43.8</c:v>
                </c:pt>
                <c:pt idx="18">
                  <c:v>45.4</c:v>
                </c:pt>
                <c:pt idx="19">
                  <c:v>37.799999999999997</c:v>
                </c:pt>
                <c:pt idx="20">
                  <c:v>38.200000000000003</c:v>
                </c:pt>
                <c:pt idx="21">
                  <c:v>38.4</c:v>
                </c:pt>
                <c:pt idx="22">
                  <c:v>38.4</c:v>
                </c:pt>
                <c:pt idx="23">
                  <c:v>33.4</c:v>
                </c:pt>
                <c:pt idx="24">
                  <c:v>35.200000000000003</c:v>
                </c:pt>
                <c:pt idx="25">
                  <c:v>37</c:v>
                </c:pt>
                <c:pt idx="26">
                  <c:v>36.799999999999997</c:v>
                </c:pt>
                <c:pt idx="27">
                  <c:v>33</c:v>
                </c:pt>
                <c:pt idx="28">
                  <c:v>32.4</c:v>
                </c:pt>
                <c:pt idx="29">
                  <c:v>33.799999999999997</c:v>
                </c:pt>
                <c:pt idx="30">
                  <c:v>36</c:v>
                </c:pt>
                <c:pt idx="31">
                  <c:v>32.799999999999997</c:v>
                </c:pt>
                <c:pt idx="32">
                  <c:v>32</c:v>
                </c:pt>
                <c:pt idx="33">
                  <c:v>32.6</c:v>
                </c:pt>
                <c:pt idx="34">
                  <c:v>38.6</c:v>
                </c:pt>
                <c:pt idx="35">
                  <c:v>33.4</c:v>
                </c:pt>
                <c:pt idx="36">
                  <c:v>31.6</c:v>
                </c:pt>
                <c:pt idx="37">
                  <c:v>36.799999999999997</c:v>
                </c:pt>
                <c:pt idx="38">
                  <c:v>29.2</c:v>
                </c:pt>
                <c:pt idx="39">
                  <c:v>30.4</c:v>
                </c:pt>
                <c:pt idx="40">
                  <c:v>32.200000000000003</c:v>
                </c:pt>
                <c:pt idx="41">
                  <c:v>31</c:v>
                </c:pt>
                <c:pt idx="42">
                  <c:v>31.6</c:v>
                </c:pt>
                <c:pt idx="43">
                  <c:v>32.799999999999997</c:v>
                </c:pt>
                <c:pt idx="44">
                  <c:v>31.6</c:v>
                </c:pt>
                <c:pt idx="45">
                  <c:v>33.6</c:v>
                </c:pt>
                <c:pt idx="46">
                  <c:v>31.2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80C-422D-997D-E6351FA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30.4</c:v>
                </c:pt>
                <c:pt idx="1">
                  <c:v>30</c:v>
                </c:pt>
                <c:pt idx="2">
                  <c:v>30.4</c:v>
                </c:pt>
                <c:pt idx="3">
                  <c:v>29.8</c:v>
                </c:pt>
                <c:pt idx="4">
                  <c:v>29</c:v>
                </c:pt>
                <c:pt idx="5">
                  <c:v>29.6</c:v>
                </c:pt>
                <c:pt idx="6">
                  <c:v>28.8</c:v>
                </c:pt>
                <c:pt idx="7">
                  <c:v>29.8</c:v>
                </c:pt>
                <c:pt idx="8">
                  <c:v>30.2</c:v>
                </c:pt>
                <c:pt idx="9">
                  <c:v>29.8</c:v>
                </c:pt>
                <c:pt idx="10">
                  <c:v>28.4</c:v>
                </c:pt>
                <c:pt idx="11">
                  <c:v>31.6</c:v>
                </c:pt>
                <c:pt idx="12">
                  <c:v>36</c:v>
                </c:pt>
                <c:pt idx="13">
                  <c:v>34</c:v>
                </c:pt>
                <c:pt idx="14">
                  <c:v>36.799999999999997</c:v>
                </c:pt>
                <c:pt idx="15">
                  <c:v>33.6</c:v>
                </c:pt>
                <c:pt idx="16">
                  <c:v>36</c:v>
                </c:pt>
                <c:pt idx="17">
                  <c:v>38</c:v>
                </c:pt>
                <c:pt idx="18">
                  <c:v>34.6</c:v>
                </c:pt>
                <c:pt idx="19">
                  <c:v>42.4</c:v>
                </c:pt>
                <c:pt idx="20">
                  <c:v>41.4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36.200000000000003</c:v>
                </c:pt>
                <c:pt idx="24">
                  <c:v>35.6</c:v>
                </c:pt>
                <c:pt idx="25">
                  <c:v>34.799999999999997</c:v>
                </c:pt>
                <c:pt idx="26">
                  <c:v>39.4</c:v>
                </c:pt>
                <c:pt idx="27">
                  <c:v>31.2</c:v>
                </c:pt>
                <c:pt idx="28">
                  <c:v>32</c:v>
                </c:pt>
                <c:pt idx="29">
                  <c:v>31.6</c:v>
                </c:pt>
                <c:pt idx="30">
                  <c:v>32.6</c:v>
                </c:pt>
                <c:pt idx="31">
                  <c:v>30.8</c:v>
                </c:pt>
                <c:pt idx="32">
                  <c:v>26.4</c:v>
                </c:pt>
                <c:pt idx="33">
                  <c:v>30</c:v>
                </c:pt>
                <c:pt idx="34">
                  <c:v>28.8</c:v>
                </c:pt>
                <c:pt idx="35">
                  <c:v>29.4</c:v>
                </c:pt>
                <c:pt idx="36">
                  <c:v>30.6</c:v>
                </c:pt>
                <c:pt idx="37">
                  <c:v>27.6</c:v>
                </c:pt>
                <c:pt idx="38">
                  <c:v>31.2</c:v>
                </c:pt>
                <c:pt idx="39">
                  <c:v>35</c:v>
                </c:pt>
                <c:pt idx="40">
                  <c:v>30</c:v>
                </c:pt>
                <c:pt idx="41">
                  <c:v>28</c:v>
                </c:pt>
                <c:pt idx="42">
                  <c:v>28.8</c:v>
                </c:pt>
                <c:pt idx="43">
                  <c:v>30.4</c:v>
                </c:pt>
                <c:pt idx="44">
                  <c:v>30.2</c:v>
                </c:pt>
                <c:pt idx="45">
                  <c:v>29.4</c:v>
                </c:pt>
                <c:pt idx="46">
                  <c:v>27.2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B-4BD6-B59F-D3DF2AE0D31B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27</c:v>
                </c:pt>
                <c:pt idx="1">
                  <c:v>26</c:v>
                </c:pt>
                <c:pt idx="2">
                  <c:v>28.2</c:v>
                </c:pt>
                <c:pt idx="3">
                  <c:v>29.8</c:v>
                </c:pt>
                <c:pt idx="4">
                  <c:v>31</c:v>
                </c:pt>
                <c:pt idx="5">
                  <c:v>31.2</c:v>
                </c:pt>
                <c:pt idx="6">
                  <c:v>31.6</c:v>
                </c:pt>
                <c:pt idx="7">
                  <c:v>30.2</c:v>
                </c:pt>
                <c:pt idx="8">
                  <c:v>32.4</c:v>
                </c:pt>
                <c:pt idx="9">
                  <c:v>34.799999999999997</c:v>
                </c:pt>
                <c:pt idx="10">
                  <c:v>33.6</c:v>
                </c:pt>
                <c:pt idx="11">
                  <c:v>35.4</c:v>
                </c:pt>
                <c:pt idx="12">
                  <c:v>43.2</c:v>
                </c:pt>
                <c:pt idx="13">
                  <c:v>42.8</c:v>
                </c:pt>
                <c:pt idx="14">
                  <c:v>43.8</c:v>
                </c:pt>
                <c:pt idx="15">
                  <c:v>44.4</c:v>
                </c:pt>
                <c:pt idx="16">
                  <c:v>49.6</c:v>
                </c:pt>
                <c:pt idx="17">
                  <c:v>49</c:v>
                </c:pt>
                <c:pt idx="18">
                  <c:v>48</c:v>
                </c:pt>
                <c:pt idx="19">
                  <c:v>47.2</c:v>
                </c:pt>
                <c:pt idx="20">
                  <c:v>49.4</c:v>
                </c:pt>
                <c:pt idx="21">
                  <c:v>47</c:v>
                </c:pt>
                <c:pt idx="22">
                  <c:v>45.8</c:v>
                </c:pt>
                <c:pt idx="23">
                  <c:v>51</c:v>
                </c:pt>
                <c:pt idx="24">
                  <c:v>49.6</c:v>
                </c:pt>
                <c:pt idx="25">
                  <c:v>49.8</c:v>
                </c:pt>
                <c:pt idx="26">
                  <c:v>50</c:v>
                </c:pt>
                <c:pt idx="27">
                  <c:v>45.8</c:v>
                </c:pt>
                <c:pt idx="28">
                  <c:v>49.8</c:v>
                </c:pt>
                <c:pt idx="29">
                  <c:v>46.6</c:v>
                </c:pt>
                <c:pt idx="30">
                  <c:v>43.6</c:v>
                </c:pt>
                <c:pt idx="31">
                  <c:v>48</c:v>
                </c:pt>
                <c:pt idx="32">
                  <c:v>46.4</c:v>
                </c:pt>
                <c:pt idx="33">
                  <c:v>49.2</c:v>
                </c:pt>
                <c:pt idx="34">
                  <c:v>42.2</c:v>
                </c:pt>
                <c:pt idx="35">
                  <c:v>41.4</c:v>
                </c:pt>
                <c:pt idx="36">
                  <c:v>44.8</c:v>
                </c:pt>
                <c:pt idx="37">
                  <c:v>46.8</c:v>
                </c:pt>
                <c:pt idx="38">
                  <c:v>42.6</c:v>
                </c:pt>
                <c:pt idx="39">
                  <c:v>39</c:v>
                </c:pt>
                <c:pt idx="40">
                  <c:v>36</c:v>
                </c:pt>
                <c:pt idx="41">
                  <c:v>35.6</c:v>
                </c:pt>
                <c:pt idx="42">
                  <c:v>35.799999999999997</c:v>
                </c:pt>
                <c:pt idx="43">
                  <c:v>36.200000000000003</c:v>
                </c:pt>
                <c:pt idx="44">
                  <c:v>35.4</c:v>
                </c:pt>
                <c:pt idx="45">
                  <c:v>37.200000000000003</c:v>
                </c:pt>
                <c:pt idx="46">
                  <c:v>36.4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4BD6-B59F-D3DF2AE0D31B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34.799999999999997</c:v>
                </c:pt>
                <c:pt idx="1">
                  <c:v>32.799999999999997</c:v>
                </c:pt>
                <c:pt idx="2">
                  <c:v>33.4</c:v>
                </c:pt>
                <c:pt idx="3">
                  <c:v>32.799999999999997</c:v>
                </c:pt>
                <c:pt idx="4">
                  <c:v>34.200000000000003</c:v>
                </c:pt>
                <c:pt idx="5">
                  <c:v>32.799999999999997</c:v>
                </c:pt>
                <c:pt idx="6">
                  <c:v>34</c:v>
                </c:pt>
                <c:pt idx="7">
                  <c:v>32.200000000000003</c:v>
                </c:pt>
                <c:pt idx="8">
                  <c:v>31.8</c:v>
                </c:pt>
                <c:pt idx="9">
                  <c:v>37.6</c:v>
                </c:pt>
                <c:pt idx="10">
                  <c:v>34.799999999999997</c:v>
                </c:pt>
                <c:pt idx="11">
                  <c:v>41.2</c:v>
                </c:pt>
                <c:pt idx="12">
                  <c:v>40.799999999999997</c:v>
                </c:pt>
                <c:pt idx="13">
                  <c:v>44.2</c:v>
                </c:pt>
                <c:pt idx="14">
                  <c:v>44.2</c:v>
                </c:pt>
                <c:pt idx="15">
                  <c:v>44.2</c:v>
                </c:pt>
                <c:pt idx="16">
                  <c:v>50.2</c:v>
                </c:pt>
                <c:pt idx="17">
                  <c:v>52.2</c:v>
                </c:pt>
                <c:pt idx="18">
                  <c:v>53</c:v>
                </c:pt>
                <c:pt idx="19">
                  <c:v>53.6</c:v>
                </c:pt>
                <c:pt idx="20">
                  <c:v>53.6</c:v>
                </c:pt>
                <c:pt idx="21">
                  <c:v>55.4</c:v>
                </c:pt>
                <c:pt idx="22">
                  <c:v>51.4</c:v>
                </c:pt>
                <c:pt idx="23">
                  <c:v>51.2</c:v>
                </c:pt>
                <c:pt idx="24">
                  <c:v>50.6</c:v>
                </c:pt>
                <c:pt idx="25">
                  <c:v>53</c:v>
                </c:pt>
                <c:pt idx="26">
                  <c:v>51.8</c:v>
                </c:pt>
                <c:pt idx="27">
                  <c:v>51.4</c:v>
                </c:pt>
                <c:pt idx="28">
                  <c:v>49.4</c:v>
                </c:pt>
                <c:pt idx="29">
                  <c:v>49</c:v>
                </c:pt>
                <c:pt idx="30">
                  <c:v>45.2</c:v>
                </c:pt>
                <c:pt idx="31">
                  <c:v>43.4</c:v>
                </c:pt>
                <c:pt idx="32">
                  <c:v>46.6</c:v>
                </c:pt>
                <c:pt idx="33">
                  <c:v>45.8</c:v>
                </c:pt>
                <c:pt idx="34">
                  <c:v>44.4</c:v>
                </c:pt>
                <c:pt idx="35">
                  <c:v>42.8</c:v>
                </c:pt>
                <c:pt idx="36">
                  <c:v>47.4</c:v>
                </c:pt>
                <c:pt idx="37">
                  <c:v>42.2</c:v>
                </c:pt>
                <c:pt idx="38">
                  <c:v>37</c:v>
                </c:pt>
                <c:pt idx="39">
                  <c:v>37</c:v>
                </c:pt>
                <c:pt idx="40">
                  <c:v>37.4</c:v>
                </c:pt>
                <c:pt idx="41">
                  <c:v>38.4</c:v>
                </c:pt>
                <c:pt idx="42">
                  <c:v>34.6</c:v>
                </c:pt>
                <c:pt idx="43">
                  <c:v>34</c:v>
                </c:pt>
                <c:pt idx="44">
                  <c:v>35.4</c:v>
                </c:pt>
                <c:pt idx="45">
                  <c:v>34.6</c:v>
                </c:pt>
                <c:pt idx="46">
                  <c:v>34.6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B-4BD6-B59F-D3DF2AE0D31B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34.799999999999997</c:v>
                </c:pt>
                <c:pt idx="1">
                  <c:v>35.6</c:v>
                </c:pt>
                <c:pt idx="2">
                  <c:v>33.799999999999997</c:v>
                </c:pt>
                <c:pt idx="3">
                  <c:v>33.6</c:v>
                </c:pt>
                <c:pt idx="4">
                  <c:v>33</c:v>
                </c:pt>
                <c:pt idx="5">
                  <c:v>34.799999999999997</c:v>
                </c:pt>
                <c:pt idx="6">
                  <c:v>36.200000000000003</c:v>
                </c:pt>
                <c:pt idx="7">
                  <c:v>35.200000000000003</c:v>
                </c:pt>
                <c:pt idx="8">
                  <c:v>37.6</c:v>
                </c:pt>
                <c:pt idx="9">
                  <c:v>36.6</c:v>
                </c:pt>
                <c:pt idx="10">
                  <c:v>39</c:v>
                </c:pt>
                <c:pt idx="11">
                  <c:v>39.6</c:v>
                </c:pt>
                <c:pt idx="12">
                  <c:v>40.6</c:v>
                </c:pt>
                <c:pt idx="13">
                  <c:v>40.4</c:v>
                </c:pt>
                <c:pt idx="14">
                  <c:v>43.4</c:v>
                </c:pt>
                <c:pt idx="15">
                  <c:v>45.8</c:v>
                </c:pt>
                <c:pt idx="16">
                  <c:v>42.8</c:v>
                </c:pt>
                <c:pt idx="17">
                  <c:v>41.4</c:v>
                </c:pt>
                <c:pt idx="18">
                  <c:v>49.4</c:v>
                </c:pt>
                <c:pt idx="19">
                  <c:v>42.2</c:v>
                </c:pt>
                <c:pt idx="20">
                  <c:v>46.4</c:v>
                </c:pt>
                <c:pt idx="21">
                  <c:v>48.4</c:v>
                </c:pt>
                <c:pt idx="22">
                  <c:v>48</c:v>
                </c:pt>
                <c:pt idx="23">
                  <c:v>48</c:v>
                </c:pt>
                <c:pt idx="24">
                  <c:v>50.8</c:v>
                </c:pt>
                <c:pt idx="25">
                  <c:v>52.8</c:v>
                </c:pt>
                <c:pt idx="26">
                  <c:v>50</c:v>
                </c:pt>
                <c:pt idx="27">
                  <c:v>48</c:v>
                </c:pt>
                <c:pt idx="28">
                  <c:v>58.8</c:v>
                </c:pt>
                <c:pt idx="29">
                  <c:v>53.8</c:v>
                </c:pt>
                <c:pt idx="30">
                  <c:v>50</c:v>
                </c:pt>
                <c:pt idx="31">
                  <c:v>50.6</c:v>
                </c:pt>
                <c:pt idx="32">
                  <c:v>47.6</c:v>
                </c:pt>
                <c:pt idx="33">
                  <c:v>57</c:v>
                </c:pt>
                <c:pt idx="34">
                  <c:v>63</c:v>
                </c:pt>
                <c:pt idx="35">
                  <c:v>63.8</c:v>
                </c:pt>
                <c:pt idx="36">
                  <c:v>55.4</c:v>
                </c:pt>
                <c:pt idx="37">
                  <c:v>59.8</c:v>
                </c:pt>
                <c:pt idx="38">
                  <c:v>46.2</c:v>
                </c:pt>
                <c:pt idx="39">
                  <c:v>49.4</c:v>
                </c:pt>
                <c:pt idx="40">
                  <c:v>42</c:v>
                </c:pt>
                <c:pt idx="41">
                  <c:v>36.200000000000003</c:v>
                </c:pt>
                <c:pt idx="42">
                  <c:v>42</c:v>
                </c:pt>
                <c:pt idx="43">
                  <c:v>38.200000000000003</c:v>
                </c:pt>
                <c:pt idx="44">
                  <c:v>37.200000000000003</c:v>
                </c:pt>
                <c:pt idx="45">
                  <c:v>38.4</c:v>
                </c:pt>
                <c:pt idx="46">
                  <c:v>34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B-4BD6-B59F-D3DF2AE0D31B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36</c:v>
                </c:pt>
                <c:pt idx="1">
                  <c:v>34.4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38.4</c:v>
                </c:pt>
                <c:pt idx="5">
                  <c:v>39</c:v>
                </c:pt>
                <c:pt idx="6">
                  <c:v>37.799999999999997</c:v>
                </c:pt>
                <c:pt idx="7">
                  <c:v>40.4</c:v>
                </c:pt>
                <c:pt idx="8">
                  <c:v>38.4</c:v>
                </c:pt>
                <c:pt idx="9">
                  <c:v>39</c:v>
                </c:pt>
                <c:pt idx="10">
                  <c:v>40.200000000000003</c:v>
                </c:pt>
                <c:pt idx="11">
                  <c:v>42.4</c:v>
                </c:pt>
                <c:pt idx="12">
                  <c:v>48.6</c:v>
                </c:pt>
                <c:pt idx="13">
                  <c:v>55.2</c:v>
                </c:pt>
                <c:pt idx="14">
                  <c:v>52.4</c:v>
                </c:pt>
                <c:pt idx="15">
                  <c:v>54.6</c:v>
                </c:pt>
                <c:pt idx="16">
                  <c:v>57.2</c:v>
                </c:pt>
                <c:pt idx="17">
                  <c:v>55</c:v>
                </c:pt>
                <c:pt idx="18">
                  <c:v>65</c:v>
                </c:pt>
                <c:pt idx="19">
                  <c:v>62.8</c:v>
                </c:pt>
                <c:pt idx="20">
                  <c:v>56.2</c:v>
                </c:pt>
                <c:pt idx="21">
                  <c:v>56.4</c:v>
                </c:pt>
                <c:pt idx="22">
                  <c:v>55.2</c:v>
                </c:pt>
                <c:pt idx="23">
                  <c:v>55.8</c:v>
                </c:pt>
                <c:pt idx="24">
                  <c:v>55.4</c:v>
                </c:pt>
                <c:pt idx="25">
                  <c:v>55.8</c:v>
                </c:pt>
                <c:pt idx="26">
                  <c:v>46.4</c:v>
                </c:pt>
                <c:pt idx="27">
                  <c:v>45.8</c:v>
                </c:pt>
                <c:pt idx="28">
                  <c:v>42.6</c:v>
                </c:pt>
                <c:pt idx="29">
                  <c:v>42</c:v>
                </c:pt>
                <c:pt idx="30">
                  <c:v>40.200000000000003</c:v>
                </c:pt>
                <c:pt idx="31">
                  <c:v>43.4</c:v>
                </c:pt>
                <c:pt idx="32">
                  <c:v>39</c:v>
                </c:pt>
                <c:pt idx="33">
                  <c:v>38.4</c:v>
                </c:pt>
                <c:pt idx="34">
                  <c:v>44</c:v>
                </c:pt>
                <c:pt idx="35">
                  <c:v>37.799999999999997</c:v>
                </c:pt>
                <c:pt idx="36">
                  <c:v>41.6</c:v>
                </c:pt>
                <c:pt idx="37">
                  <c:v>44.6</c:v>
                </c:pt>
                <c:pt idx="38">
                  <c:v>36</c:v>
                </c:pt>
                <c:pt idx="39">
                  <c:v>37.200000000000003</c:v>
                </c:pt>
                <c:pt idx="40">
                  <c:v>37.799999999999997</c:v>
                </c:pt>
                <c:pt idx="41">
                  <c:v>40.200000000000003</c:v>
                </c:pt>
                <c:pt idx="42">
                  <c:v>40</c:v>
                </c:pt>
                <c:pt idx="43">
                  <c:v>41</c:v>
                </c:pt>
                <c:pt idx="44">
                  <c:v>40.799999999999997</c:v>
                </c:pt>
                <c:pt idx="45">
                  <c:v>39.200000000000003</c:v>
                </c:pt>
                <c:pt idx="46">
                  <c:v>34.4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B-4BD6-B59F-D3DF2AE0D31B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35.4</c:v>
                </c:pt>
                <c:pt idx="1">
                  <c:v>33.6</c:v>
                </c:pt>
                <c:pt idx="2">
                  <c:v>34.6</c:v>
                </c:pt>
                <c:pt idx="3">
                  <c:v>34.4</c:v>
                </c:pt>
                <c:pt idx="4">
                  <c:v>34.200000000000003</c:v>
                </c:pt>
                <c:pt idx="5">
                  <c:v>36.6</c:v>
                </c:pt>
                <c:pt idx="6">
                  <c:v>34.200000000000003</c:v>
                </c:pt>
                <c:pt idx="7">
                  <c:v>34.6</c:v>
                </c:pt>
                <c:pt idx="8">
                  <c:v>34.4</c:v>
                </c:pt>
                <c:pt idx="9">
                  <c:v>37.200000000000003</c:v>
                </c:pt>
                <c:pt idx="10">
                  <c:v>39</c:v>
                </c:pt>
                <c:pt idx="11">
                  <c:v>42.8</c:v>
                </c:pt>
                <c:pt idx="12">
                  <c:v>47.2</c:v>
                </c:pt>
                <c:pt idx="13">
                  <c:v>51.2</c:v>
                </c:pt>
                <c:pt idx="14">
                  <c:v>50.4</c:v>
                </c:pt>
                <c:pt idx="15">
                  <c:v>51.6</c:v>
                </c:pt>
                <c:pt idx="16">
                  <c:v>49.2</c:v>
                </c:pt>
                <c:pt idx="17">
                  <c:v>48.2</c:v>
                </c:pt>
                <c:pt idx="18">
                  <c:v>46.4</c:v>
                </c:pt>
                <c:pt idx="19">
                  <c:v>55</c:v>
                </c:pt>
                <c:pt idx="20">
                  <c:v>53</c:v>
                </c:pt>
                <c:pt idx="21">
                  <c:v>54.6</c:v>
                </c:pt>
                <c:pt idx="22">
                  <c:v>52.8</c:v>
                </c:pt>
                <c:pt idx="23">
                  <c:v>48.6</c:v>
                </c:pt>
                <c:pt idx="24">
                  <c:v>42.8</c:v>
                </c:pt>
                <c:pt idx="25">
                  <c:v>46.4</c:v>
                </c:pt>
                <c:pt idx="26">
                  <c:v>47.8</c:v>
                </c:pt>
                <c:pt idx="27">
                  <c:v>40</c:v>
                </c:pt>
                <c:pt idx="28">
                  <c:v>41.6</c:v>
                </c:pt>
                <c:pt idx="29">
                  <c:v>38.799999999999997</c:v>
                </c:pt>
                <c:pt idx="30">
                  <c:v>38.4</c:v>
                </c:pt>
                <c:pt idx="31">
                  <c:v>37.200000000000003</c:v>
                </c:pt>
                <c:pt idx="32">
                  <c:v>41.8</c:v>
                </c:pt>
                <c:pt idx="33">
                  <c:v>36.4</c:v>
                </c:pt>
                <c:pt idx="34">
                  <c:v>36.6</c:v>
                </c:pt>
                <c:pt idx="35">
                  <c:v>36.4</c:v>
                </c:pt>
                <c:pt idx="36">
                  <c:v>31.6</c:v>
                </c:pt>
                <c:pt idx="37">
                  <c:v>38.200000000000003</c:v>
                </c:pt>
                <c:pt idx="38">
                  <c:v>36.6</c:v>
                </c:pt>
                <c:pt idx="39">
                  <c:v>32.200000000000003</c:v>
                </c:pt>
                <c:pt idx="40">
                  <c:v>31.2</c:v>
                </c:pt>
                <c:pt idx="41">
                  <c:v>34.6</c:v>
                </c:pt>
                <c:pt idx="42">
                  <c:v>33.6</c:v>
                </c:pt>
                <c:pt idx="43">
                  <c:v>33.4</c:v>
                </c:pt>
                <c:pt idx="44">
                  <c:v>31.6</c:v>
                </c:pt>
                <c:pt idx="45">
                  <c:v>32.6</c:v>
                </c:pt>
                <c:pt idx="46">
                  <c:v>32.4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B-4BD6-B59F-D3DF2AE0D31B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25.2</c:v>
                </c:pt>
                <c:pt idx="1">
                  <c:v>27.4</c:v>
                </c:pt>
                <c:pt idx="2">
                  <c:v>25.2</c:v>
                </c:pt>
                <c:pt idx="3">
                  <c:v>24.6</c:v>
                </c:pt>
                <c:pt idx="4">
                  <c:v>24.6</c:v>
                </c:pt>
                <c:pt idx="5">
                  <c:v>26</c:v>
                </c:pt>
                <c:pt idx="6">
                  <c:v>25.6</c:v>
                </c:pt>
                <c:pt idx="7">
                  <c:v>28.4</c:v>
                </c:pt>
                <c:pt idx="8">
                  <c:v>30.4</c:v>
                </c:pt>
                <c:pt idx="9">
                  <c:v>31.6</c:v>
                </c:pt>
                <c:pt idx="10">
                  <c:v>31</c:v>
                </c:pt>
                <c:pt idx="11">
                  <c:v>33</c:v>
                </c:pt>
                <c:pt idx="12">
                  <c:v>31.6</c:v>
                </c:pt>
                <c:pt idx="13">
                  <c:v>35.799999999999997</c:v>
                </c:pt>
                <c:pt idx="14">
                  <c:v>41</c:v>
                </c:pt>
                <c:pt idx="15">
                  <c:v>41.2</c:v>
                </c:pt>
                <c:pt idx="16">
                  <c:v>42.2</c:v>
                </c:pt>
                <c:pt idx="17">
                  <c:v>52.8</c:v>
                </c:pt>
                <c:pt idx="18">
                  <c:v>48.2</c:v>
                </c:pt>
                <c:pt idx="19">
                  <c:v>41.8</c:v>
                </c:pt>
                <c:pt idx="20">
                  <c:v>43.4</c:v>
                </c:pt>
                <c:pt idx="21">
                  <c:v>48.4</c:v>
                </c:pt>
                <c:pt idx="22">
                  <c:v>45.8</c:v>
                </c:pt>
                <c:pt idx="23">
                  <c:v>46.6</c:v>
                </c:pt>
                <c:pt idx="24">
                  <c:v>49</c:v>
                </c:pt>
                <c:pt idx="25">
                  <c:v>43.2</c:v>
                </c:pt>
                <c:pt idx="26">
                  <c:v>52.4</c:v>
                </c:pt>
                <c:pt idx="27">
                  <c:v>43.4</c:v>
                </c:pt>
                <c:pt idx="28">
                  <c:v>42.4</c:v>
                </c:pt>
                <c:pt idx="29">
                  <c:v>43</c:v>
                </c:pt>
                <c:pt idx="30">
                  <c:v>44.8</c:v>
                </c:pt>
                <c:pt idx="31">
                  <c:v>41.2</c:v>
                </c:pt>
                <c:pt idx="32">
                  <c:v>43.4</c:v>
                </c:pt>
                <c:pt idx="33">
                  <c:v>44.2</c:v>
                </c:pt>
                <c:pt idx="34">
                  <c:v>44.8</c:v>
                </c:pt>
                <c:pt idx="35">
                  <c:v>42.4</c:v>
                </c:pt>
                <c:pt idx="36">
                  <c:v>41.6</c:v>
                </c:pt>
                <c:pt idx="37">
                  <c:v>50</c:v>
                </c:pt>
                <c:pt idx="38">
                  <c:v>47</c:v>
                </c:pt>
                <c:pt idx="39">
                  <c:v>43.2</c:v>
                </c:pt>
                <c:pt idx="40">
                  <c:v>41</c:v>
                </c:pt>
                <c:pt idx="41">
                  <c:v>42</c:v>
                </c:pt>
                <c:pt idx="42">
                  <c:v>41.4</c:v>
                </c:pt>
                <c:pt idx="43">
                  <c:v>41.6</c:v>
                </c:pt>
                <c:pt idx="44">
                  <c:v>42</c:v>
                </c:pt>
                <c:pt idx="45">
                  <c:v>39.200000000000003</c:v>
                </c:pt>
                <c:pt idx="46">
                  <c:v>40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CB-4BD6-B59F-D3DF2AE0D31B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37</c:v>
                </c:pt>
                <c:pt idx="2">
                  <c:v>37.200000000000003</c:v>
                </c:pt>
                <c:pt idx="3">
                  <c:v>37.4</c:v>
                </c:pt>
                <c:pt idx="4">
                  <c:v>38.4</c:v>
                </c:pt>
                <c:pt idx="5">
                  <c:v>39.6</c:v>
                </c:pt>
                <c:pt idx="6">
                  <c:v>38.799999999999997</c:v>
                </c:pt>
                <c:pt idx="7">
                  <c:v>39.6</c:v>
                </c:pt>
                <c:pt idx="8">
                  <c:v>40.4</c:v>
                </c:pt>
                <c:pt idx="9">
                  <c:v>43</c:v>
                </c:pt>
                <c:pt idx="10">
                  <c:v>44.4</c:v>
                </c:pt>
                <c:pt idx="11">
                  <c:v>45.6</c:v>
                </c:pt>
                <c:pt idx="12">
                  <c:v>46.4</c:v>
                </c:pt>
                <c:pt idx="13">
                  <c:v>47</c:v>
                </c:pt>
                <c:pt idx="14">
                  <c:v>48.8</c:v>
                </c:pt>
                <c:pt idx="15">
                  <c:v>56.4</c:v>
                </c:pt>
                <c:pt idx="16">
                  <c:v>53.8</c:v>
                </c:pt>
                <c:pt idx="17">
                  <c:v>50.2</c:v>
                </c:pt>
                <c:pt idx="18">
                  <c:v>48.4</c:v>
                </c:pt>
                <c:pt idx="19">
                  <c:v>44</c:v>
                </c:pt>
                <c:pt idx="20">
                  <c:v>57</c:v>
                </c:pt>
                <c:pt idx="21">
                  <c:v>47</c:v>
                </c:pt>
                <c:pt idx="22">
                  <c:v>47.6</c:v>
                </c:pt>
                <c:pt idx="23">
                  <c:v>45</c:v>
                </c:pt>
                <c:pt idx="24">
                  <c:v>46</c:v>
                </c:pt>
                <c:pt idx="25">
                  <c:v>45.6</c:v>
                </c:pt>
                <c:pt idx="26">
                  <c:v>48</c:v>
                </c:pt>
                <c:pt idx="27">
                  <c:v>41.8</c:v>
                </c:pt>
                <c:pt idx="28">
                  <c:v>40.200000000000003</c:v>
                </c:pt>
                <c:pt idx="29">
                  <c:v>40.799999999999997</c:v>
                </c:pt>
                <c:pt idx="30">
                  <c:v>37</c:v>
                </c:pt>
                <c:pt idx="31">
                  <c:v>46.2</c:v>
                </c:pt>
                <c:pt idx="32">
                  <c:v>38.6</c:v>
                </c:pt>
                <c:pt idx="33">
                  <c:v>38.6</c:v>
                </c:pt>
                <c:pt idx="34">
                  <c:v>36.6</c:v>
                </c:pt>
                <c:pt idx="35">
                  <c:v>36</c:v>
                </c:pt>
                <c:pt idx="36">
                  <c:v>36.6</c:v>
                </c:pt>
                <c:pt idx="37">
                  <c:v>45.2</c:v>
                </c:pt>
                <c:pt idx="38">
                  <c:v>37.200000000000003</c:v>
                </c:pt>
                <c:pt idx="39">
                  <c:v>38</c:v>
                </c:pt>
                <c:pt idx="40">
                  <c:v>37.200000000000003</c:v>
                </c:pt>
                <c:pt idx="41">
                  <c:v>39.200000000000003</c:v>
                </c:pt>
                <c:pt idx="42">
                  <c:v>38.6</c:v>
                </c:pt>
                <c:pt idx="43">
                  <c:v>38.799999999999997</c:v>
                </c:pt>
                <c:pt idx="44">
                  <c:v>40.200000000000003</c:v>
                </c:pt>
                <c:pt idx="45">
                  <c:v>41.2</c:v>
                </c:pt>
                <c:pt idx="46">
                  <c:v>37.799999999999997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B-4BD6-B59F-D3DF2AE0D31B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38.799999999999997</c:v>
                </c:pt>
                <c:pt idx="1">
                  <c:v>36.4</c:v>
                </c:pt>
                <c:pt idx="2">
                  <c:v>38.200000000000003</c:v>
                </c:pt>
                <c:pt idx="3">
                  <c:v>39</c:v>
                </c:pt>
                <c:pt idx="4">
                  <c:v>37</c:v>
                </c:pt>
                <c:pt idx="5">
                  <c:v>37.799999999999997</c:v>
                </c:pt>
                <c:pt idx="6">
                  <c:v>36.6</c:v>
                </c:pt>
                <c:pt idx="7">
                  <c:v>37.799999999999997</c:v>
                </c:pt>
                <c:pt idx="8">
                  <c:v>39.6</c:v>
                </c:pt>
                <c:pt idx="9">
                  <c:v>40.200000000000003</c:v>
                </c:pt>
                <c:pt idx="10">
                  <c:v>40.4</c:v>
                </c:pt>
                <c:pt idx="11">
                  <c:v>45.6</c:v>
                </c:pt>
                <c:pt idx="12">
                  <c:v>46.4</c:v>
                </c:pt>
                <c:pt idx="13">
                  <c:v>51</c:v>
                </c:pt>
                <c:pt idx="14">
                  <c:v>56</c:v>
                </c:pt>
                <c:pt idx="15">
                  <c:v>54.6</c:v>
                </c:pt>
                <c:pt idx="16">
                  <c:v>61.2</c:v>
                </c:pt>
                <c:pt idx="17">
                  <c:v>60.2</c:v>
                </c:pt>
                <c:pt idx="18">
                  <c:v>60</c:v>
                </c:pt>
                <c:pt idx="19">
                  <c:v>63</c:v>
                </c:pt>
                <c:pt idx="20">
                  <c:v>61.6</c:v>
                </c:pt>
                <c:pt idx="21">
                  <c:v>63</c:v>
                </c:pt>
                <c:pt idx="22">
                  <c:v>66.599999999999994</c:v>
                </c:pt>
                <c:pt idx="23">
                  <c:v>60.4</c:v>
                </c:pt>
                <c:pt idx="24">
                  <c:v>61.6</c:v>
                </c:pt>
                <c:pt idx="25">
                  <c:v>58.4</c:v>
                </c:pt>
                <c:pt idx="26">
                  <c:v>65.8</c:v>
                </c:pt>
                <c:pt idx="27">
                  <c:v>57.2</c:v>
                </c:pt>
                <c:pt idx="28">
                  <c:v>55</c:v>
                </c:pt>
                <c:pt idx="29">
                  <c:v>55.2</c:v>
                </c:pt>
                <c:pt idx="30">
                  <c:v>57.2</c:v>
                </c:pt>
                <c:pt idx="31">
                  <c:v>57.6</c:v>
                </c:pt>
                <c:pt idx="32">
                  <c:v>59.2</c:v>
                </c:pt>
                <c:pt idx="33">
                  <c:v>55.6</c:v>
                </c:pt>
                <c:pt idx="34">
                  <c:v>54.4</c:v>
                </c:pt>
                <c:pt idx="35">
                  <c:v>51.4</c:v>
                </c:pt>
                <c:pt idx="36">
                  <c:v>52</c:v>
                </c:pt>
                <c:pt idx="37">
                  <c:v>51</c:v>
                </c:pt>
                <c:pt idx="38">
                  <c:v>54.4</c:v>
                </c:pt>
                <c:pt idx="39">
                  <c:v>45.4</c:v>
                </c:pt>
                <c:pt idx="40">
                  <c:v>45.6</c:v>
                </c:pt>
                <c:pt idx="41">
                  <c:v>42.2</c:v>
                </c:pt>
                <c:pt idx="42">
                  <c:v>42.6</c:v>
                </c:pt>
                <c:pt idx="43">
                  <c:v>41.6</c:v>
                </c:pt>
                <c:pt idx="44">
                  <c:v>43.2</c:v>
                </c:pt>
                <c:pt idx="45">
                  <c:v>43.6</c:v>
                </c:pt>
                <c:pt idx="46">
                  <c:v>41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CB-4BD6-B59F-D3DF2AE0D31B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39.4</c:v>
                </c:pt>
                <c:pt idx="1">
                  <c:v>41.2</c:v>
                </c:pt>
                <c:pt idx="2">
                  <c:v>40.799999999999997</c:v>
                </c:pt>
                <c:pt idx="3">
                  <c:v>40.6</c:v>
                </c:pt>
                <c:pt idx="4">
                  <c:v>40.4</c:v>
                </c:pt>
                <c:pt idx="5">
                  <c:v>43</c:v>
                </c:pt>
                <c:pt idx="6">
                  <c:v>38.799999999999997</c:v>
                </c:pt>
                <c:pt idx="7">
                  <c:v>42.2</c:v>
                </c:pt>
                <c:pt idx="8">
                  <c:v>41.6</c:v>
                </c:pt>
                <c:pt idx="9">
                  <c:v>44.2</c:v>
                </c:pt>
                <c:pt idx="10">
                  <c:v>47.8</c:v>
                </c:pt>
                <c:pt idx="11">
                  <c:v>48.8</c:v>
                </c:pt>
                <c:pt idx="12">
                  <c:v>55</c:v>
                </c:pt>
                <c:pt idx="13">
                  <c:v>51.6</c:v>
                </c:pt>
                <c:pt idx="14">
                  <c:v>56.4</c:v>
                </c:pt>
                <c:pt idx="15">
                  <c:v>65.2</c:v>
                </c:pt>
                <c:pt idx="16">
                  <c:v>69.8</c:v>
                </c:pt>
                <c:pt idx="17">
                  <c:v>61</c:v>
                </c:pt>
                <c:pt idx="18">
                  <c:v>63.2</c:v>
                </c:pt>
                <c:pt idx="19">
                  <c:v>61.6</c:v>
                </c:pt>
                <c:pt idx="20">
                  <c:v>57.2</c:v>
                </c:pt>
                <c:pt idx="21">
                  <c:v>58.4</c:v>
                </c:pt>
                <c:pt idx="22">
                  <c:v>55.6</c:v>
                </c:pt>
                <c:pt idx="23">
                  <c:v>58.2</c:v>
                </c:pt>
                <c:pt idx="24">
                  <c:v>52.8</c:v>
                </c:pt>
                <c:pt idx="25">
                  <c:v>51.2</c:v>
                </c:pt>
                <c:pt idx="26">
                  <c:v>50.4</c:v>
                </c:pt>
                <c:pt idx="27">
                  <c:v>53</c:v>
                </c:pt>
                <c:pt idx="28">
                  <c:v>49.8</c:v>
                </c:pt>
                <c:pt idx="29">
                  <c:v>51.2</c:v>
                </c:pt>
                <c:pt idx="30">
                  <c:v>49.6</c:v>
                </c:pt>
                <c:pt idx="31">
                  <c:v>48</c:v>
                </c:pt>
                <c:pt idx="32">
                  <c:v>48.4</c:v>
                </c:pt>
                <c:pt idx="33">
                  <c:v>46.2</c:v>
                </c:pt>
                <c:pt idx="34">
                  <c:v>49.6</c:v>
                </c:pt>
                <c:pt idx="35">
                  <c:v>46.4</c:v>
                </c:pt>
                <c:pt idx="36">
                  <c:v>49</c:v>
                </c:pt>
                <c:pt idx="37">
                  <c:v>50.4</c:v>
                </c:pt>
                <c:pt idx="38">
                  <c:v>56</c:v>
                </c:pt>
                <c:pt idx="39">
                  <c:v>46.2</c:v>
                </c:pt>
                <c:pt idx="40">
                  <c:v>40.6</c:v>
                </c:pt>
                <c:pt idx="41">
                  <c:v>38</c:v>
                </c:pt>
                <c:pt idx="42">
                  <c:v>36.799999999999997</c:v>
                </c:pt>
                <c:pt idx="43">
                  <c:v>40.200000000000003</c:v>
                </c:pt>
                <c:pt idx="44">
                  <c:v>40.799999999999997</c:v>
                </c:pt>
                <c:pt idx="45">
                  <c:v>38.799999999999997</c:v>
                </c:pt>
                <c:pt idx="46">
                  <c:v>37.4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CB-4BD6-B59F-D3DF2AE0D31B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CB-4BD6-B59F-D3DF2AE0D31B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CB-4BD6-B59F-D3DF2AE0D31B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CB-4BD6-B59F-D3DF2AE0D31B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CB-4BD6-B59F-D3DF2AE0D31B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CB-4BD6-B59F-D3DF2AE0D31B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CB-4BD6-B59F-D3DF2AE0D31B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CB-4BD6-B59F-D3DF2AE0D31B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CB-4BD6-B59F-D3DF2AE0D31B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8CB-4BD6-B59F-D3DF2AE0D31B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CB-4BD6-B59F-D3DF2AE0D31B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CB-4BD6-B59F-D3DF2AE0D31B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CB-4BD6-B59F-D3DF2AE0D31B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CB-4BD6-B59F-D3DF2AE0D31B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CB-4BD6-B59F-D3DF2AE0D31B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CB-4BD6-B59F-D3DF2AE0D31B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CB-4BD6-B59F-D3DF2AE0D31B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CB-4BD6-B59F-D3DF2AE0D31B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8CB-4BD6-B59F-D3DF2AE0D31B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8CB-4BD6-B59F-D3DF2AE0D31B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8CB-4BD6-B59F-D3DF2AE0D31B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8CB-4BD6-B59F-D3DF2AE0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Avg.WeekdayCurve!$C$13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Avg.WeekdayCurve!$D$13:$AY$13</c:f>
              <c:numCache>
                <c:formatCode>General</c:formatCode>
                <c:ptCount val="48"/>
                <c:pt idx="0">
                  <c:v>0.34760376434749501</c:v>
                </c:pt>
                <c:pt idx="1">
                  <c:v>0.31904476962410927</c:v>
                </c:pt>
                <c:pt idx="2">
                  <c:v>0.32190066909644782</c:v>
                </c:pt>
                <c:pt idx="3">
                  <c:v>0.3066692052439754</c:v>
                </c:pt>
                <c:pt idx="4">
                  <c:v>0.30435728662351086</c:v>
                </c:pt>
                <c:pt idx="5">
                  <c:v>0.31102105205896752</c:v>
                </c:pt>
                <c:pt idx="6">
                  <c:v>0.30734918130881794</c:v>
                </c:pt>
                <c:pt idx="7">
                  <c:v>0.31686884621661315</c:v>
                </c:pt>
                <c:pt idx="8">
                  <c:v>0.30626121960506991</c:v>
                </c:pt>
                <c:pt idx="9">
                  <c:v>0.31183702333677848</c:v>
                </c:pt>
                <c:pt idx="10">
                  <c:v>0.32230865473535331</c:v>
                </c:pt>
                <c:pt idx="11">
                  <c:v>0.34950769732905401</c:v>
                </c:pt>
                <c:pt idx="12">
                  <c:v>0.39615405537725062</c:v>
                </c:pt>
                <c:pt idx="13">
                  <c:v>0.42580101180438451</c:v>
                </c:pt>
                <c:pt idx="14">
                  <c:v>0.45735190121307739</c:v>
                </c:pt>
                <c:pt idx="15">
                  <c:v>0.48631888157536857</c:v>
                </c:pt>
                <c:pt idx="16">
                  <c:v>0.49815046510362837</c:v>
                </c:pt>
                <c:pt idx="17">
                  <c:v>0.5363651199477778</c:v>
                </c:pt>
                <c:pt idx="18">
                  <c:v>0.60082685089484844</c:v>
                </c:pt>
                <c:pt idx="19">
                  <c:v>0.60205080781156506</c:v>
                </c:pt>
                <c:pt idx="20">
                  <c:v>0.63632160147962791</c:v>
                </c:pt>
                <c:pt idx="21">
                  <c:v>0.63645759669259638</c:v>
                </c:pt>
                <c:pt idx="22">
                  <c:v>0.64788119458195093</c:v>
                </c:pt>
                <c:pt idx="23">
                  <c:v>0.6748082467497144</c:v>
                </c:pt>
                <c:pt idx="24">
                  <c:v>0.67820812707392708</c:v>
                </c:pt>
                <c:pt idx="25">
                  <c:v>0.67440026111080886</c:v>
                </c:pt>
                <c:pt idx="26">
                  <c:v>0.69452755263014754</c:v>
                </c:pt>
                <c:pt idx="27">
                  <c:v>0.66760050046238384</c:v>
                </c:pt>
                <c:pt idx="28">
                  <c:v>0.66814448131425785</c:v>
                </c:pt>
                <c:pt idx="29">
                  <c:v>0.66542457705488756</c:v>
                </c:pt>
                <c:pt idx="30">
                  <c:v>0.66528858184191919</c:v>
                </c:pt>
                <c:pt idx="31">
                  <c:v>0.66569656748082473</c:v>
                </c:pt>
                <c:pt idx="32">
                  <c:v>0.6575368547027145</c:v>
                </c:pt>
                <c:pt idx="33">
                  <c:v>0.66352064407332867</c:v>
                </c:pt>
                <c:pt idx="34">
                  <c:v>0.64312136212805315</c:v>
                </c:pt>
                <c:pt idx="35">
                  <c:v>0.62748191263667508</c:v>
                </c:pt>
                <c:pt idx="36">
                  <c:v>0.60069085568187996</c:v>
                </c:pt>
                <c:pt idx="37">
                  <c:v>0.61728227166403737</c:v>
                </c:pt>
                <c:pt idx="38">
                  <c:v>0.57879562639395099</c:v>
                </c:pt>
                <c:pt idx="39">
                  <c:v>0.50481423053908503</c:v>
                </c:pt>
                <c:pt idx="40">
                  <c:v>0.4931186422237937</c:v>
                </c:pt>
                <c:pt idx="41">
                  <c:v>0.49991840287221889</c:v>
                </c:pt>
                <c:pt idx="42">
                  <c:v>0.46687156612087255</c:v>
                </c:pt>
                <c:pt idx="43">
                  <c:v>0.44456835119403798</c:v>
                </c:pt>
                <c:pt idx="44">
                  <c:v>0.42036120328564425</c:v>
                </c:pt>
                <c:pt idx="45">
                  <c:v>0.41315345699831368</c:v>
                </c:pt>
                <c:pt idx="46">
                  <c:v>0.38119458195071532</c:v>
                </c:pt>
                <c:pt idx="47">
                  <c:v>0.34569983136593596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5-4A45-9059-D67F4E2F0787}"/>
            </c:ext>
          </c:extLst>
        </c:ser>
        <c:ser>
          <c:idx val="1"/>
          <c:order val="1"/>
          <c:tx>
            <c:strRef>
              <c:f>Avg.WeekdayCurve!$C$14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Avg.WeekdayCurve!$D$14:$AY$14</c:f>
              <c:numCache>
                <c:formatCode>General</c:formatCode>
                <c:ptCount val="48"/>
                <c:pt idx="0">
                  <c:v>0.28771641783663765</c:v>
                </c:pt>
                <c:pt idx="1">
                  <c:v>0.28267223175562406</c:v>
                </c:pt>
                <c:pt idx="2">
                  <c:v>0.28445253272539345</c:v>
                </c:pt>
                <c:pt idx="3">
                  <c:v>0.29078249172901838</c:v>
                </c:pt>
                <c:pt idx="4">
                  <c:v>0.27970506347267482</c:v>
                </c:pt>
                <c:pt idx="5">
                  <c:v>0.28465034394425687</c:v>
                </c:pt>
                <c:pt idx="6">
                  <c:v>0.28118864761414947</c:v>
                </c:pt>
                <c:pt idx="7">
                  <c:v>0.27673789518972569</c:v>
                </c:pt>
                <c:pt idx="8">
                  <c:v>0.27090246423325898</c:v>
                </c:pt>
                <c:pt idx="9">
                  <c:v>0.27930944103494831</c:v>
                </c:pt>
                <c:pt idx="10">
                  <c:v>0.28138645883301278</c:v>
                </c:pt>
                <c:pt idx="11">
                  <c:v>0.30403584339285805</c:v>
                </c:pt>
                <c:pt idx="12">
                  <c:v>0.35754377809537463</c:v>
                </c:pt>
                <c:pt idx="13">
                  <c:v>0.38741327214372973</c:v>
                </c:pt>
                <c:pt idx="14">
                  <c:v>0.39849070040007328</c:v>
                </c:pt>
                <c:pt idx="15">
                  <c:v>0.42143680178821347</c:v>
                </c:pt>
                <c:pt idx="16">
                  <c:v>0.43142626834080883</c:v>
                </c:pt>
                <c:pt idx="17">
                  <c:v>0.4493281836479357</c:v>
                </c:pt>
                <c:pt idx="18">
                  <c:v>0.47830752721140585</c:v>
                </c:pt>
                <c:pt idx="19">
                  <c:v>0.48978057790547591</c:v>
                </c:pt>
                <c:pt idx="20">
                  <c:v>0.49957223323920813</c:v>
                </c:pt>
                <c:pt idx="21">
                  <c:v>0.49462695276762619</c:v>
                </c:pt>
                <c:pt idx="22">
                  <c:v>0.50699015394658109</c:v>
                </c:pt>
                <c:pt idx="23">
                  <c:v>0.49947332762977653</c:v>
                </c:pt>
                <c:pt idx="24">
                  <c:v>0.50679234272771778</c:v>
                </c:pt>
                <c:pt idx="25">
                  <c:v>0.52400191876882296</c:v>
                </c:pt>
                <c:pt idx="26">
                  <c:v>0.52083693926701058</c:v>
                </c:pt>
                <c:pt idx="27">
                  <c:v>0.51608947001429195</c:v>
                </c:pt>
                <c:pt idx="28">
                  <c:v>0.51697962049917667</c:v>
                </c:pt>
                <c:pt idx="29">
                  <c:v>0.53359576288369204</c:v>
                </c:pt>
                <c:pt idx="30">
                  <c:v>0.51658399806144994</c:v>
                </c:pt>
                <c:pt idx="31">
                  <c:v>0.51885882707837783</c:v>
                </c:pt>
                <c:pt idx="32">
                  <c:v>0.50748468199373931</c:v>
                </c:pt>
                <c:pt idx="33">
                  <c:v>0.51599056440486024</c:v>
                </c:pt>
                <c:pt idx="34">
                  <c:v>0.49007729473377087</c:v>
                </c:pt>
                <c:pt idx="35">
                  <c:v>0.46535089237586102</c:v>
                </c:pt>
                <c:pt idx="36">
                  <c:v>0.47306552991152906</c:v>
                </c:pt>
                <c:pt idx="37">
                  <c:v>0.49561600886194251</c:v>
                </c:pt>
                <c:pt idx="38">
                  <c:v>0.46970273919085304</c:v>
                </c:pt>
                <c:pt idx="39">
                  <c:v>0.42440397007116254</c:v>
                </c:pt>
                <c:pt idx="40">
                  <c:v>0.39641368260200871</c:v>
                </c:pt>
                <c:pt idx="41">
                  <c:v>0.38988591237952058</c:v>
                </c:pt>
                <c:pt idx="42">
                  <c:v>0.37326976999500538</c:v>
                </c:pt>
                <c:pt idx="43">
                  <c:v>0.36713762221024371</c:v>
                </c:pt>
                <c:pt idx="44">
                  <c:v>0.3513127247011813</c:v>
                </c:pt>
                <c:pt idx="45">
                  <c:v>0.34181778619574404</c:v>
                </c:pt>
                <c:pt idx="46">
                  <c:v>0.31382749872659033</c:v>
                </c:pt>
                <c:pt idx="47">
                  <c:v>0.29285950952708278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5-4A45-9059-D67F4E2F0787}"/>
            </c:ext>
          </c:extLst>
        </c:ser>
        <c:ser>
          <c:idx val="2"/>
          <c:order val="2"/>
          <c:tx>
            <c:strRef>
              <c:f>Avg.WeekdayCurve!$C$15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Avg.WeekdayCurve!$D$15:$AY$15</c:f>
              <c:numCache>
                <c:formatCode>General</c:formatCode>
                <c:ptCount val="48"/>
                <c:pt idx="0">
                  <c:v>0.34216395582875481</c:v>
                </c:pt>
                <c:pt idx="1">
                  <c:v>0.33084915410977528</c:v>
                </c:pt>
                <c:pt idx="2">
                  <c:v>0.34172877114725558</c:v>
                </c:pt>
                <c:pt idx="3">
                  <c:v>0.35119403796986348</c:v>
                </c:pt>
                <c:pt idx="4">
                  <c:v>0.34042321710275797</c:v>
                </c:pt>
                <c:pt idx="5">
                  <c:v>0.34031442093238318</c:v>
                </c:pt>
                <c:pt idx="6">
                  <c:v>0.33900886688788551</c:v>
                </c:pt>
                <c:pt idx="7">
                  <c:v>0.34183756731763038</c:v>
                </c:pt>
                <c:pt idx="8">
                  <c:v>0.34814774519936897</c:v>
                </c:pt>
                <c:pt idx="9">
                  <c:v>0.37349725289669805</c:v>
                </c:pt>
                <c:pt idx="10">
                  <c:v>0.37458521460044597</c:v>
                </c:pt>
                <c:pt idx="11">
                  <c:v>0.39667083718653096</c:v>
                </c:pt>
                <c:pt idx="12">
                  <c:v>0.43616384703258437</c:v>
                </c:pt>
                <c:pt idx="13">
                  <c:v>0.46325409345591034</c:v>
                </c:pt>
                <c:pt idx="14">
                  <c:v>0.49132350541260955</c:v>
                </c:pt>
                <c:pt idx="15">
                  <c:v>0.50285589947233866</c:v>
                </c:pt>
                <c:pt idx="16">
                  <c:v>0.51351792416906927</c:v>
                </c:pt>
                <c:pt idx="17">
                  <c:v>0.51417070119131814</c:v>
                </c:pt>
                <c:pt idx="18">
                  <c:v>0.52298319099167689</c:v>
                </c:pt>
                <c:pt idx="19">
                  <c:v>0.51123320459119836</c:v>
                </c:pt>
                <c:pt idx="20">
                  <c:v>0.50285589947233844</c:v>
                </c:pt>
                <c:pt idx="21">
                  <c:v>0.49980960670184416</c:v>
                </c:pt>
                <c:pt idx="22">
                  <c:v>0.48729804710874186</c:v>
                </c:pt>
                <c:pt idx="23">
                  <c:v>0.48229342327150082</c:v>
                </c:pt>
                <c:pt idx="24">
                  <c:v>0.4826198117826252</c:v>
                </c:pt>
                <c:pt idx="25">
                  <c:v>0.48392536582712298</c:v>
                </c:pt>
                <c:pt idx="26">
                  <c:v>0.49534896371647724</c:v>
                </c:pt>
                <c:pt idx="27">
                  <c:v>0.46999945601914811</c:v>
                </c:pt>
                <c:pt idx="28">
                  <c:v>0.46379807430778419</c:v>
                </c:pt>
                <c:pt idx="29">
                  <c:v>0.46314529728553555</c:v>
                </c:pt>
                <c:pt idx="30">
                  <c:v>0.44867540662568678</c:v>
                </c:pt>
                <c:pt idx="31">
                  <c:v>0.45509438067780011</c:v>
                </c:pt>
                <c:pt idx="32">
                  <c:v>0.44182124789207422</c:v>
                </c:pt>
                <c:pt idx="33">
                  <c:v>0.46031659685579068</c:v>
                </c:pt>
                <c:pt idx="34">
                  <c:v>0.46608279388565516</c:v>
                </c:pt>
                <c:pt idx="35">
                  <c:v>0.47119621389327082</c:v>
                </c:pt>
                <c:pt idx="36">
                  <c:v>0.45716150791492138</c:v>
                </c:pt>
                <c:pt idx="37">
                  <c:v>0.50209432627971484</c:v>
                </c:pt>
                <c:pt idx="38">
                  <c:v>0.48544851221237006</c:v>
                </c:pt>
                <c:pt idx="39">
                  <c:v>0.44116847086982552</c:v>
                </c:pt>
                <c:pt idx="40">
                  <c:v>0.40167546102377205</c:v>
                </c:pt>
                <c:pt idx="41">
                  <c:v>0.39471250611978448</c:v>
                </c:pt>
                <c:pt idx="42">
                  <c:v>0.38938149377141923</c:v>
                </c:pt>
                <c:pt idx="43">
                  <c:v>0.38949028994179413</c:v>
                </c:pt>
                <c:pt idx="44">
                  <c:v>0.38905510526029491</c:v>
                </c:pt>
                <c:pt idx="45">
                  <c:v>0.38176576184518307</c:v>
                </c:pt>
                <c:pt idx="46">
                  <c:v>0.35772180819235172</c:v>
                </c:pt>
                <c:pt idx="47">
                  <c:v>0.34858292988086814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5-4A45-9059-D67F4E2F0787}"/>
            </c:ext>
          </c:extLst>
        </c:ser>
        <c:ser>
          <c:idx val="3"/>
          <c:order val="3"/>
          <c:tx>
            <c:strRef>
              <c:f>Avg.WeekdayCurve!$C$16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Avg.WeekdayCurve!$D$16:$AY$16</c:f>
              <c:numCache>
                <c:formatCode>General</c:formatCode>
                <c:ptCount val="48"/>
                <c:pt idx="0">
                  <c:v>0.43518468149921141</c:v>
                </c:pt>
                <c:pt idx="1">
                  <c:v>0.43403945865316063</c:v>
                </c:pt>
                <c:pt idx="2">
                  <c:v>0.43610085977605173</c:v>
                </c:pt>
                <c:pt idx="3">
                  <c:v>0.43151996839184942</c:v>
                </c:pt>
                <c:pt idx="4">
                  <c:v>0.43300875809171535</c:v>
                </c:pt>
                <c:pt idx="5">
                  <c:v>0.43529920378381626</c:v>
                </c:pt>
                <c:pt idx="6">
                  <c:v>0.43873487232196789</c:v>
                </c:pt>
                <c:pt idx="7">
                  <c:v>0.43552824835302628</c:v>
                </c:pt>
                <c:pt idx="8">
                  <c:v>0.44148340715248924</c:v>
                </c:pt>
                <c:pt idx="9">
                  <c:v>0.45007257849786847</c:v>
                </c:pt>
                <c:pt idx="10">
                  <c:v>0.46942684459612277</c:v>
                </c:pt>
                <c:pt idx="11">
                  <c:v>0.48729232099451159</c:v>
                </c:pt>
                <c:pt idx="12">
                  <c:v>0.53012365543680229</c:v>
                </c:pt>
                <c:pt idx="13">
                  <c:v>0.550165055242687</c:v>
                </c:pt>
                <c:pt idx="14">
                  <c:v>0.59356900110800304</c:v>
                </c:pt>
                <c:pt idx="15">
                  <c:v>0.61257970035244214</c:v>
                </c:pt>
                <c:pt idx="16">
                  <c:v>0.63857625895779013</c:v>
                </c:pt>
                <c:pt idx="17">
                  <c:v>0.62632237450504902</c:v>
                </c:pt>
                <c:pt idx="18">
                  <c:v>0.62712403049728427</c:v>
                </c:pt>
                <c:pt idx="19">
                  <c:v>0.62861282019715015</c:v>
                </c:pt>
                <c:pt idx="20">
                  <c:v>0.62632237450504902</c:v>
                </c:pt>
                <c:pt idx="21">
                  <c:v>0.62838377562794012</c:v>
                </c:pt>
                <c:pt idx="22">
                  <c:v>0.61361040091388797</c:v>
                </c:pt>
                <c:pt idx="23">
                  <c:v>0.60089842732272669</c:v>
                </c:pt>
                <c:pt idx="24">
                  <c:v>0.59230925597734752</c:v>
                </c:pt>
                <c:pt idx="25">
                  <c:v>0.58429269605499345</c:v>
                </c:pt>
                <c:pt idx="26">
                  <c:v>0.59425613481563355</c:v>
                </c:pt>
                <c:pt idx="27">
                  <c:v>0.56963384362554648</c:v>
                </c:pt>
                <c:pt idx="28">
                  <c:v>0.5593268380110914</c:v>
                </c:pt>
                <c:pt idx="29">
                  <c:v>0.56448034081831899</c:v>
                </c:pt>
                <c:pt idx="30">
                  <c:v>0.55440237977307416</c:v>
                </c:pt>
                <c:pt idx="31">
                  <c:v>0.55566212490372979</c:v>
                </c:pt>
                <c:pt idx="32">
                  <c:v>0.54672938670453552</c:v>
                </c:pt>
                <c:pt idx="33">
                  <c:v>0.53745308165152583</c:v>
                </c:pt>
                <c:pt idx="34">
                  <c:v>0.55394429063465378</c:v>
                </c:pt>
                <c:pt idx="35">
                  <c:v>0.56860314306410087</c:v>
                </c:pt>
                <c:pt idx="36">
                  <c:v>0.55715091460359534</c:v>
                </c:pt>
                <c:pt idx="37">
                  <c:v>0.55886874887267124</c:v>
                </c:pt>
                <c:pt idx="38">
                  <c:v>0.53436097996718945</c:v>
                </c:pt>
                <c:pt idx="39">
                  <c:v>0.50343996312382444</c:v>
                </c:pt>
                <c:pt idx="40">
                  <c:v>0.50023333915488277</c:v>
                </c:pt>
                <c:pt idx="41">
                  <c:v>0.50607397566974055</c:v>
                </c:pt>
                <c:pt idx="42">
                  <c:v>0.49175869009410861</c:v>
                </c:pt>
                <c:pt idx="43">
                  <c:v>0.49885907173962213</c:v>
                </c:pt>
                <c:pt idx="44">
                  <c:v>0.49038442267884796</c:v>
                </c:pt>
                <c:pt idx="45">
                  <c:v>0.48007741706439305</c:v>
                </c:pt>
                <c:pt idx="46">
                  <c:v>0.46885423317309755</c:v>
                </c:pt>
                <c:pt idx="47">
                  <c:v>0.46095219553534877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5-4A45-9059-D67F4E2F0787}"/>
            </c:ext>
          </c:extLst>
        </c:ser>
        <c:ser>
          <c:idx val="4"/>
          <c:order val="4"/>
          <c:tx>
            <c:strRef>
              <c:f>Avg.WeekdayCurve!$C$17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Avg.WeekdayCurve!$D$17:$AY$17</c:f>
              <c:numCache>
                <c:formatCode>General</c:formatCode>
                <c:ptCount val="48"/>
                <c:pt idx="0">
                  <c:v>0.53683138924938412</c:v>
                </c:pt>
                <c:pt idx="1">
                  <c:v>0.52533007980976221</c:v>
                </c:pt>
                <c:pt idx="2">
                  <c:v>0.5277132340179721</c:v>
                </c:pt>
                <c:pt idx="3">
                  <c:v>0.53154700383117937</c:v>
                </c:pt>
                <c:pt idx="4">
                  <c:v>0.52698792621547341</c:v>
                </c:pt>
                <c:pt idx="5">
                  <c:v>0.52906023422261239</c:v>
                </c:pt>
                <c:pt idx="6">
                  <c:v>0.53424100424046028</c:v>
                </c:pt>
                <c:pt idx="7">
                  <c:v>0.53175423463189342</c:v>
                </c:pt>
                <c:pt idx="8">
                  <c:v>0.52854215722082776</c:v>
                </c:pt>
                <c:pt idx="9">
                  <c:v>0.534448235041174</c:v>
                </c:pt>
                <c:pt idx="10">
                  <c:v>0.56221716233683816</c:v>
                </c:pt>
                <c:pt idx="11">
                  <c:v>0.58262939620715826</c:v>
                </c:pt>
                <c:pt idx="12">
                  <c:v>0.6080151692946123</c:v>
                </c:pt>
                <c:pt idx="13">
                  <c:v>0.61951647873423432</c:v>
                </c:pt>
                <c:pt idx="14">
                  <c:v>0.6790953339394834</c:v>
                </c:pt>
                <c:pt idx="15">
                  <c:v>0.67950979554091118</c:v>
                </c:pt>
                <c:pt idx="16">
                  <c:v>0.7103871848472838</c:v>
                </c:pt>
                <c:pt idx="17">
                  <c:v>0.72074872488297925</c:v>
                </c:pt>
                <c:pt idx="18">
                  <c:v>0.72240657128869046</c:v>
                </c:pt>
                <c:pt idx="19">
                  <c:v>0.71142333885085329</c:v>
                </c:pt>
                <c:pt idx="20">
                  <c:v>0.71194141585263826</c:v>
                </c:pt>
                <c:pt idx="21">
                  <c:v>0.71225226205370906</c:v>
                </c:pt>
                <c:pt idx="22">
                  <c:v>0.70986910784549884</c:v>
                </c:pt>
                <c:pt idx="23">
                  <c:v>0.69909310620837584</c:v>
                </c:pt>
                <c:pt idx="24">
                  <c:v>0.69080387417981926</c:v>
                </c:pt>
                <c:pt idx="25">
                  <c:v>0.68023510334340975</c:v>
                </c:pt>
                <c:pt idx="26">
                  <c:v>0.69070025877946239</c:v>
                </c:pt>
                <c:pt idx="27">
                  <c:v>0.6664542550959347</c:v>
                </c:pt>
                <c:pt idx="28">
                  <c:v>0.64604202122561472</c:v>
                </c:pt>
                <c:pt idx="29">
                  <c:v>0.64210463601205037</c:v>
                </c:pt>
                <c:pt idx="30">
                  <c:v>0.63744194299598755</c:v>
                </c:pt>
                <c:pt idx="31">
                  <c:v>0.63796001999777219</c:v>
                </c:pt>
                <c:pt idx="32">
                  <c:v>0.62697678755993513</c:v>
                </c:pt>
                <c:pt idx="33">
                  <c:v>0.61765140152780906</c:v>
                </c:pt>
                <c:pt idx="34">
                  <c:v>0.63143224977528412</c:v>
                </c:pt>
                <c:pt idx="35">
                  <c:v>0.63163948057599795</c:v>
                </c:pt>
                <c:pt idx="36">
                  <c:v>0.63920340480205562</c:v>
                </c:pt>
                <c:pt idx="37">
                  <c:v>0.66645425509593492</c:v>
                </c:pt>
                <c:pt idx="38">
                  <c:v>0.62583701815600856</c:v>
                </c:pt>
                <c:pt idx="39">
                  <c:v>0.58635955062000877</c:v>
                </c:pt>
                <c:pt idx="40">
                  <c:v>0.57786308779073836</c:v>
                </c:pt>
                <c:pt idx="41">
                  <c:v>0.57029916356468058</c:v>
                </c:pt>
                <c:pt idx="42">
                  <c:v>0.54812546788829242</c:v>
                </c:pt>
                <c:pt idx="43">
                  <c:v>0.55050862209650209</c:v>
                </c:pt>
                <c:pt idx="44">
                  <c:v>0.55206285310185643</c:v>
                </c:pt>
                <c:pt idx="45">
                  <c:v>0.53911092805723704</c:v>
                </c:pt>
                <c:pt idx="46">
                  <c:v>0.52646984921368867</c:v>
                </c:pt>
                <c:pt idx="47">
                  <c:v>0.5188023095872738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5-4A45-9059-D67F4E2F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Avg.WeekdayCurve!$D$2:$AY$2</c:f>
              <c:numCache>
                <c:formatCode>0</c:formatCode>
                <c:ptCount val="48"/>
                <c:pt idx="0">
                  <c:v>31.950000000000003</c:v>
                </c:pt>
                <c:pt idx="1">
                  <c:v>29.325000000000003</c:v>
                </c:pt>
                <c:pt idx="2">
                  <c:v>29.587500000000002</c:v>
                </c:pt>
                <c:pt idx="3">
                  <c:v>28.187499999999996</c:v>
                </c:pt>
                <c:pt idx="4">
                  <c:v>27.975000000000001</c:v>
                </c:pt>
                <c:pt idx="5">
                  <c:v>28.587499999999999</c:v>
                </c:pt>
                <c:pt idx="6">
                  <c:v>28.25</c:v>
                </c:pt>
                <c:pt idx="7">
                  <c:v>29.125</c:v>
                </c:pt>
                <c:pt idx="8">
                  <c:v>28.15</c:v>
                </c:pt>
                <c:pt idx="9">
                  <c:v>28.662499999999998</c:v>
                </c:pt>
                <c:pt idx="10">
                  <c:v>29.625</c:v>
                </c:pt>
                <c:pt idx="11">
                  <c:v>32.125</c:v>
                </c:pt>
                <c:pt idx="12">
                  <c:v>36.412499999999994</c:v>
                </c:pt>
                <c:pt idx="13">
                  <c:v>39.137500000000003</c:v>
                </c:pt>
                <c:pt idx="14">
                  <c:v>42.037500000000009</c:v>
                </c:pt>
                <c:pt idx="15">
                  <c:v>44.7</c:v>
                </c:pt>
                <c:pt idx="16">
                  <c:v>45.787500000000001</c:v>
                </c:pt>
                <c:pt idx="17">
                  <c:v>49.3</c:v>
                </c:pt>
                <c:pt idx="18">
                  <c:v>55.224999999999994</c:v>
                </c:pt>
                <c:pt idx="19">
                  <c:v>55.337499999999999</c:v>
                </c:pt>
                <c:pt idx="20">
                  <c:v>58.487499999999997</c:v>
                </c:pt>
                <c:pt idx="21">
                  <c:v>58.5</c:v>
                </c:pt>
                <c:pt idx="22">
                  <c:v>59.550000000000011</c:v>
                </c:pt>
                <c:pt idx="23">
                  <c:v>62.024999999999999</c:v>
                </c:pt>
                <c:pt idx="24">
                  <c:v>62.337500000000006</c:v>
                </c:pt>
                <c:pt idx="25">
                  <c:v>61.987499999999997</c:v>
                </c:pt>
                <c:pt idx="26">
                  <c:v>63.837500000000006</c:v>
                </c:pt>
                <c:pt idx="27">
                  <c:v>61.362500000000004</c:v>
                </c:pt>
                <c:pt idx="28">
                  <c:v>61.412500000000009</c:v>
                </c:pt>
                <c:pt idx="29">
                  <c:v>61.162499999999994</c:v>
                </c:pt>
                <c:pt idx="30">
                  <c:v>61.15</c:v>
                </c:pt>
                <c:pt idx="31">
                  <c:v>61.1875</c:v>
                </c:pt>
                <c:pt idx="32">
                  <c:v>60.4375</c:v>
                </c:pt>
                <c:pt idx="33">
                  <c:v>60.987500000000004</c:v>
                </c:pt>
                <c:pt idx="34">
                  <c:v>59.112500000000004</c:v>
                </c:pt>
                <c:pt idx="35">
                  <c:v>57.67499999999999</c:v>
                </c:pt>
                <c:pt idx="36">
                  <c:v>55.212499999999999</c:v>
                </c:pt>
                <c:pt idx="37">
                  <c:v>56.737499999999997</c:v>
                </c:pt>
                <c:pt idx="38">
                  <c:v>53.20000000000001</c:v>
                </c:pt>
                <c:pt idx="39">
                  <c:v>46.4</c:v>
                </c:pt>
                <c:pt idx="40">
                  <c:v>45.325000000000003</c:v>
                </c:pt>
                <c:pt idx="41">
                  <c:v>45.95</c:v>
                </c:pt>
                <c:pt idx="42">
                  <c:v>42.912500000000001</c:v>
                </c:pt>
                <c:pt idx="43">
                  <c:v>40.862499999999997</c:v>
                </c:pt>
                <c:pt idx="44">
                  <c:v>38.637499999999996</c:v>
                </c:pt>
                <c:pt idx="45">
                  <c:v>37.975000000000001</c:v>
                </c:pt>
                <c:pt idx="46">
                  <c:v>35.037500000000001</c:v>
                </c:pt>
                <c:pt idx="47">
                  <c:v>31.775000000000002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3-467E-8EAF-0EF15A1BD494}"/>
            </c:ext>
          </c:extLst>
        </c:ser>
        <c:ser>
          <c:idx val="1"/>
          <c:order val="1"/>
          <c:tx>
            <c:strRef>
              <c:f>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Avg.WeekdayCurve!$D$3:$AY$3</c:f>
              <c:numCache>
                <c:formatCode>0</c:formatCode>
                <c:ptCount val="48"/>
                <c:pt idx="0">
                  <c:v>26.445454545454549</c:v>
                </c:pt>
                <c:pt idx="1">
                  <c:v>25.981818181818184</c:v>
                </c:pt>
                <c:pt idx="2">
                  <c:v>26.145454545454541</c:v>
                </c:pt>
                <c:pt idx="3">
                  <c:v>26.727272727272723</c:v>
                </c:pt>
                <c:pt idx="4">
                  <c:v>25.709090909090904</c:v>
                </c:pt>
                <c:pt idx="5">
                  <c:v>26.163636363636371</c:v>
                </c:pt>
                <c:pt idx="6">
                  <c:v>25.845454545454547</c:v>
                </c:pt>
                <c:pt idx="7">
                  <c:v>25.436363636363637</c:v>
                </c:pt>
                <c:pt idx="8">
                  <c:v>24.9</c:v>
                </c:pt>
                <c:pt idx="9">
                  <c:v>25.672727272727272</c:v>
                </c:pt>
                <c:pt idx="10">
                  <c:v>25.86363636363637</c:v>
                </c:pt>
                <c:pt idx="11">
                  <c:v>27.945454545454549</c:v>
                </c:pt>
                <c:pt idx="12">
                  <c:v>32.86363636363636</c:v>
                </c:pt>
                <c:pt idx="13">
                  <c:v>35.609090909090916</c:v>
                </c:pt>
                <c:pt idx="14">
                  <c:v>36.627272727272732</c:v>
                </c:pt>
                <c:pt idx="15">
                  <c:v>38.736363636363642</c:v>
                </c:pt>
                <c:pt idx="16">
                  <c:v>39.654545454545442</c:v>
                </c:pt>
                <c:pt idx="17">
                  <c:v>41.300000000000004</c:v>
                </c:pt>
                <c:pt idx="18">
                  <c:v>43.963636363636368</c:v>
                </c:pt>
                <c:pt idx="19">
                  <c:v>45.018181818181816</c:v>
                </c:pt>
                <c:pt idx="20">
                  <c:v>45.918181818181814</c:v>
                </c:pt>
                <c:pt idx="21">
                  <c:v>45.463636363636361</c:v>
                </c:pt>
                <c:pt idx="22">
                  <c:v>46.6</c:v>
                </c:pt>
                <c:pt idx="23">
                  <c:v>45.909090909090914</c:v>
                </c:pt>
                <c:pt idx="24">
                  <c:v>46.581818181818178</c:v>
                </c:pt>
                <c:pt idx="25">
                  <c:v>48.163636363636357</c:v>
                </c:pt>
                <c:pt idx="26">
                  <c:v>47.872727272727282</c:v>
                </c:pt>
                <c:pt idx="27">
                  <c:v>47.436363636363645</c:v>
                </c:pt>
                <c:pt idx="28">
                  <c:v>47.518181818181823</c:v>
                </c:pt>
                <c:pt idx="29">
                  <c:v>49.045454545454554</c:v>
                </c:pt>
                <c:pt idx="30">
                  <c:v>47.481818181818177</c:v>
                </c:pt>
                <c:pt idx="31">
                  <c:v>47.690909090909095</c:v>
                </c:pt>
                <c:pt idx="32">
                  <c:v>46.645454545454548</c:v>
                </c:pt>
                <c:pt idx="33">
                  <c:v>47.427272727272729</c:v>
                </c:pt>
                <c:pt idx="34">
                  <c:v>45.045454545454554</c:v>
                </c:pt>
                <c:pt idx="35">
                  <c:v>42.772727272727266</c:v>
                </c:pt>
                <c:pt idx="36">
                  <c:v>43.481818181818191</c:v>
                </c:pt>
                <c:pt idx="37">
                  <c:v>45.554545454545448</c:v>
                </c:pt>
                <c:pt idx="38">
                  <c:v>43.172727272727258</c:v>
                </c:pt>
                <c:pt idx="39">
                  <c:v>39.009090909090908</c:v>
                </c:pt>
                <c:pt idx="40">
                  <c:v>36.43636363636363</c:v>
                </c:pt>
                <c:pt idx="41">
                  <c:v>35.836363636363636</c:v>
                </c:pt>
                <c:pt idx="42">
                  <c:v>34.309090909090919</c:v>
                </c:pt>
                <c:pt idx="43">
                  <c:v>33.74545454545455</c:v>
                </c:pt>
                <c:pt idx="44">
                  <c:v>32.290909090909082</c:v>
                </c:pt>
                <c:pt idx="45">
                  <c:v>31.418181818181811</c:v>
                </c:pt>
                <c:pt idx="46">
                  <c:v>28.845454545454551</c:v>
                </c:pt>
                <c:pt idx="47">
                  <c:v>26.918181818181814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3-467E-8EAF-0EF15A1BD494}"/>
            </c:ext>
          </c:extLst>
        </c:ser>
        <c:ser>
          <c:idx val="2"/>
          <c:order val="2"/>
          <c:tx>
            <c:strRef>
              <c:f>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Avg.WeekdayCurve!$D$4:$AY$4</c:f>
              <c:numCache>
                <c:formatCode>0</c:formatCode>
                <c:ptCount val="48"/>
                <c:pt idx="0">
                  <c:v>31.45</c:v>
                </c:pt>
                <c:pt idx="1">
                  <c:v>30.409999999999997</c:v>
                </c:pt>
                <c:pt idx="2">
                  <c:v>31.409999999999997</c:v>
                </c:pt>
                <c:pt idx="3">
                  <c:v>32.28</c:v>
                </c:pt>
                <c:pt idx="4">
                  <c:v>31.29</c:v>
                </c:pt>
                <c:pt idx="5">
                  <c:v>31.28</c:v>
                </c:pt>
                <c:pt idx="6">
                  <c:v>31.159999999999997</c:v>
                </c:pt>
                <c:pt idx="7">
                  <c:v>31.419999999999998</c:v>
                </c:pt>
                <c:pt idx="8">
                  <c:v>32</c:v>
                </c:pt>
                <c:pt idx="9">
                  <c:v>34.33</c:v>
                </c:pt>
                <c:pt idx="10">
                  <c:v>34.429999999999993</c:v>
                </c:pt>
                <c:pt idx="11">
                  <c:v>36.459999999999994</c:v>
                </c:pt>
                <c:pt idx="12">
                  <c:v>40.089999999999996</c:v>
                </c:pt>
                <c:pt idx="13">
                  <c:v>42.58</c:v>
                </c:pt>
                <c:pt idx="14">
                  <c:v>45.160000000000011</c:v>
                </c:pt>
                <c:pt idx="15">
                  <c:v>46.220000000000006</c:v>
                </c:pt>
                <c:pt idx="16">
                  <c:v>47.2</c:v>
                </c:pt>
                <c:pt idx="17">
                  <c:v>47.260000000000005</c:v>
                </c:pt>
                <c:pt idx="18">
                  <c:v>48.069999999999986</c:v>
                </c:pt>
                <c:pt idx="19">
                  <c:v>46.989999999999995</c:v>
                </c:pt>
                <c:pt idx="20">
                  <c:v>46.219999999999992</c:v>
                </c:pt>
                <c:pt idx="21">
                  <c:v>45.940000000000005</c:v>
                </c:pt>
                <c:pt idx="22">
                  <c:v>44.790000000000006</c:v>
                </c:pt>
                <c:pt idx="23">
                  <c:v>44.33</c:v>
                </c:pt>
                <c:pt idx="24">
                  <c:v>44.359999999999992</c:v>
                </c:pt>
                <c:pt idx="25">
                  <c:v>44.480000000000004</c:v>
                </c:pt>
                <c:pt idx="26">
                  <c:v>45.530000000000008</c:v>
                </c:pt>
                <c:pt idx="27">
                  <c:v>43.2</c:v>
                </c:pt>
                <c:pt idx="28">
                  <c:v>42.629999999999988</c:v>
                </c:pt>
                <c:pt idx="29">
                  <c:v>42.57</c:v>
                </c:pt>
                <c:pt idx="30">
                  <c:v>41.24</c:v>
                </c:pt>
                <c:pt idx="31">
                  <c:v>41.83</c:v>
                </c:pt>
                <c:pt idx="32">
                  <c:v>40.61</c:v>
                </c:pt>
                <c:pt idx="33">
                  <c:v>42.31</c:v>
                </c:pt>
                <c:pt idx="34">
                  <c:v>42.839999999999989</c:v>
                </c:pt>
                <c:pt idx="35">
                  <c:v>43.309999999999988</c:v>
                </c:pt>
                <c:pt idx="36">
                  <c:v>42.02</c:v>
                </c:pt>
                <c:pt idx="37">
                  <c:v>46.149999999999991</c:v>
                </c:pt>
                <c:pt idx="38">
                  <c:v>44.61999999999999</c:v>
                </c:pt>
                <c:pt idx="39">
                  <c:v>40.550000000000011</c:v>
                </c:pt>
                <c:pt idx="40">
                  <c:v>36.920000000000009</c:v>
                </c:pt>
                <c:pt idx="41">
                  <c:v>36.279999999999994</c:v>
                </c:pt>
                <c:pt idx="42">
                  <c:v>35.79</c:v>
                </c:pt>
                <c:pt idx="43">
                  <c:v>35.800000000000004</c:v>
                </c:pt>
                <c:pt idx="44">
                  <c:v>35.760000000000005</c:v>
                </c:pt>
                <c:pt idx="45">
                  <c:v>35.090000000000003</c:v>
                </c:pt>
                <c:pt idx="46">
                  <c:v>32.88000000000001</c:v>
                </c:pt>
                <c:pt idx="47">
                  <c:v>32.039999999999992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3-467E-8EAF-0EF15A1BD494}"/>
            </c:ext>
          </c:extLst>
        </c:ser>
        <c:ser>
          <c:idx val="3"/>
          <c:order val="3"/>
          <c:tx>
            <c:strRef>
              <c:f>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Avg.WeekdayCurve!$D$5:$AY$5</c:f>
              <c:numCache>
                <c:formatCode>0</c:formatCode>
                <c:ptCount val="48"/>
                <c:pt idx="0">
                  <c:v>40.000000000000014</c:v>
                </c:pt>
                <c:pt idx="1">
                  <c:v>39.89473684210526</c:v>
                </c:pt>
                <c:pt idx="2">
                  <c:v>40.084210526315793</c:v>
                </c:pt>
                <c:pt idx="3">
                  <c:v>39.663157894736841</c:v>
                </c:pt>
                <c:pt idx="4">
                  <c:v>39.800000000000011</c:v>
                </c:pt>
                <c:pt idx="5">
                  <c:v>40.01052631578947</c:v>
                </c:pt>
                <c:pt idx="6">
                  <c:v>40.326315789473682</c:v>
                </c:pt>
                <c:pt idx="7">
                  <c:v>40.031578947368416</c:v>
                </c:pt>
                <c:pt idx="8">
                  <c:v>40.578947368421048</c:v>
                </c:pt>
                <c:pt idx="9">
                  <c:v>41.368421052631582</c:v>
                </c:pt>
                <c:pt idx="10">
                  <c:v>43.147368421052626</c:v>
                </c:pt>
                <c:pt idx="11">
                  <c:v>44.789473684210535</c:v>
                </c:pt>
                <c:pt idx="12">
                  <c:v>48.726315789473681</c:v>
                </c:pt>
                <c:pt idx="13">
                  <c:v>50.568421052631578</c:v>
                </c:pt>
                <c:pt idx="14">
                  <c:v>54.557894736842101</c:v>
                </c:pt>
                <c:pt idx="15">
                  <c:v>56.305263157894721</c:v>
                </c:pt>
                <c:pt idx="16">
                  <c:v>58.694736842105279</c:v>
                </c:pt>
                <c:pt idx="17">
                  <c:v>57.568421052631578</c:v>
                </c:pt>
                <c:pt idx="18">
                  <c:v>57.642105263157887</c:v>
                </c:pt>
                <c:pt idx="19">
                  <c:v>57.778947368421051</c:v>
                </c:pt>
                <c:pt idx="20">
                  <c:v>57.568421052631578</c:v>
                </c:pt>
                <c:pt idx="21">
                  <c:v>57.757894736842111</c:v>
                </c:pt>
                <c:pt idx="22">
                  <c:v>56.400000000000006</c:v>
                </c:pt>
                <c:pt idx="23">
                  <c:v>55.231578947368426</c:v>
                </c:pt>
                <c:pt idx="24">
                  <c:v>54.442105263157899</c:v>
                </c:pt>
                <c:pt idx="25">
                  <c:v>53.705263157894727</c:v>
                </c:pt>
                <c:pt idx="26">
                  <c:v>54.621052631578955</c:v>
                </c:pt>
                <c:pt idx="27">
                  <c:v>52.357894736842105</c:v>
                </c:pt>
                <c:pt idx="28">
                  <c:v>51.410526315789468</c:v>
                </c:pt>
                <c:pt idx="29">
                  <c:v>51.88421052631579</c:v>
                </c:pt>
                <c:pt idx="30">
                  <c:v>50.957894736842114</c:v>
                </c:pt>
                <c:pt idx="31">
                  <c:v>51.073684210526324</c:v>
                </c:pt>
                <c:pt idx="32">
                  <c:v>50.25263157894738</c:v>
                </c:pt>
                <c:pt idx="33">
                  <c:v>49.399999999999991</c:v>
                </c:pt>
                <c:pt idx="34">
                  <c:v>50.915789473684207</c:v>
                </c:pt>
                <c:pt idx="35">
                  <c:v>52.263157894736835</c:v>
                </c:pt>
                <c:pt idx="36">
                  <c:v>51.210526315789465</c:v>
                </c:pt>
                <c:pt idx="37">
                  <c:v>51.368421052631582</c:v>
                </c:pt>
                <c:pt idx="38">
                  <c:v>49.115789473684217</c:v>
                </c:pt>
                <c:pt idx="39">
                  <c:v>46.273684210526319</c:v>
                </c:pt>
                <c:pt idx="40">
                  <c:v>45.978947368421053</c:v>
                </c:pt>
                <c:pt idx="41">
                  <c:v>46.515789473684201</c:v>
                </c:pt>
                <c:pt idx="42">
                  <c:v>45.199999999999996</c:v>
                </c:pt>
                <c:pt idx="43">
                  <c:v>45.852631578947367</c:v>
                </c:pt>
                <c:pt idx="44">
                  <c:v>45.073684210526316</c:v>
                </c:pt>
                <c:pt idx="45">
                  <c:v>44.126315789473686</c:v>
                </c:pt>
                <c:pt idx="46">
                  <c:v>43.094736842105263</c:v>
                </c:pt>
                <c:pt idx="47">
                  <c:v>42.368421052631582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3-467E-8EAF-0EF15A1BD494}"/>
            </c:ext>
          </c:extLst>
        </c:ser>
        <c:ser>
          <c:idx val="4"/>
          <c:order val="4"/>
          <c:tx>
            <c:strRef>
              <c:f>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Avg.WeekdayCurve!$D$6:$AY$6</c:f>
              <c:numCache>
                <c:formatCode>0</c:formatCode>
                <c:ptCount val="48"/>
                <c:pt idx="0">
                  <c:v>49.342857142857142</c:v>
                </c:pt>
                <c:pt idx="1">
                  <c:v>48.285714285714292</c:v>
                </c:pt>
                <c:pt idx="2">
                  <c:v>48.504761904761899</c:v>
                </c:pt>
                <c:pt idx="3">
                  <c:v>48.857142857142854</c:v>
                </c:pt>
                <c:pt idx="4">
                  <c:v>48.438095238095237</c:v>
                </c:pt>
                <c:pt idx="5">
                  <c:v>48.628571428571419</c:v>
                </c:pt>
                <c:pt idx="6">
                  <c:v>49.104761904761908</c:v>
                </c:pt>
                <c:pt idx="7">
                  <c:v>48.87619047619048</c:v>
                </c:pt>
                <c:pt idx="8">
                  <c:v>48.580952380952382</c:v>
                </c:pt>
                <c:pt idx="9">
                  <c:v>49.123809523809506</c:v>
                </c:pt>
                <c:pt idx="10">
                  <c:v>51.676190476190477</c:v>
                </c:pt>
                <c:pt idx="11">
                  <c:v>53.552380952380958</c:v>
                </c:pt>
                <c:pt idx="12">
                  <c:v>55.885714285714293</c:v>
                </c:pt>
                <c:pt idx="13">
                  <c:v>56.94285714285715</c:v>
                </c:pt>
                <c:pt idx="14">
                  <c:v>62.419047619047618</c:v>
                </c:pt>
                <c:pt idx="15">
                  <c:v>62.457142857142856</c:v>
                </c:pt>
                <c:pt idx="16">
                  <c:v>65.295238095238091</c:v>
                </c:pt>
                <c:pt idx="17">
                  <c:v>66.24761904761904</c:v>
                </c:pt>
                <c:pt idx="18">
                  <c:v>66.399999999999991</c:v>
                </c:pt>
                <c:pt idx="19">
                  <c:v>65.390476190476178</c:v>
                </c:pt>
                <c:pt idx="20">
                  <c:v>65.438095238095244</c:v>
                </c:pt>
                <c:pt idx="21">
                  <c:v>65.466666666666669</c:v>
                </c:pt>
                <c:pt idx="22">
                  <c:v>65.247619047619025</c:v>
                </c:pt>
                <c:pt idx="23">
                  <c:v>64.257142857142867</c:v>
                </c:pt>
                <c:pt idx="24">
                  <c:v>63.495238095238086</c:v>
                </c:pt>
                <c:pt idx="25">
                  <c:v>62.523809523809511</c:v>
                </c:pt>
                <c:pt idx="26">
                  <c:v>63.485714285714288</c:v>
                </c:pt>
                <c:pt idx="27">
                  <c:v>61.257142857142838</c:v>
                </c:pt>
                <c:pt idx="28">
                  <c:v>59.38095238095238</c:v>
                </c:pt>
                <c:pt idx="29">
                  <c:v>59.019047619047612</c:v>
                </c:pt>
                <c:pt idx="30">
                  <c:v>58.590476190476195</c:v>
                </c:pt>
                <c:pt idx="31">
                  <c:v>58.638095238095232</c:v>
                </c:pt>
                <c:pt idx="32">
                  <c:v>57.628571428571433</c:v>
                </c:pt>
                <c:pt idx="33">
                  <c:v>56.771428571428572</c:v>
                </c:pt>
                <c:pt idx="34">
                  <c:v>58.038095238095245</c:v>
                </c:pt>
                <c:pt idx="35">
                  <c:v>58.057142857142857</c:v>
                </c:pt>
                <c:pt idx="36">
                  <c:v>58.752380952380939</c:v>
                </c:pt>
                <c:pt idx="37">
                  <c:v>61.25714285714286</c:v>
                </c:pt>
                <c:pt idx="38">
                  <c:v>57.523809523809526</c:v>
                </c:pt>
                <c:pt idx="39">
                  <c:v>53.895238095238106</c:v>
                </c:pt>
                <c:pt idx="40">
                  <c:v>53.114285714285721</c:v>
                </c:pt>
                <c:pt idx="41">
                  <c:v>52.419047619047618</c:v>
                </c:pt>
                <c:pt idx="42">
                  <c:v>50.380952380952394</c:v>
                </c:pt>
                <c:pt idx="43">
                  <c:v>50.599999999999994</c:v>
                </c:pt>
                <c:pt idx="44">
                  <c:v>50.74285714285714</c:v>
                </c:pt>
                <c:pt idx="45">
                  <c:v>49.55238095238095</c:v>
                </c:pt>
                <c:pt idx="46">
                  <c:v>48.390476190476193</c:v>
                </c:pt>
                <c:pt idx="47">
                  <c:v>47.685714285714276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3-467E-8EAF-0EF15A1B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[1]Weather!$L$3:$L$14</c:f>
              <c:numCache>
                <c:formatCode>General</c:formatCode>
                <c:ptCount val="12"/>
              </c:numCache>
            </c:num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965</c:v>
                </c:pt>
                <c:pt idx="1">
                  <c:v>649</c:v>
                </c:pt>
                <c:pt idx="2">
                  <c:v>594</c:v>
                </c:pt>
                <c:pt idx="3">
                  <c:v>225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208</c:v>
                </c:pt>
                <c:pt idx="10">
                  <c:v>369</c:v>
                </c:pt>
                <c:pt idx="11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[1]Weather!$L$3:$L$14</c:f>
              <c:numCache>
                <c:formatCode>General</c:formatCode>
                <c:ptCount val="12"/>
              </c:numCache>
            </c:num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746</c:v>
                </c:pt>
                <c:pt idx="1">
                  <c:v>595</c:v>
                </c:pt>
                <c:pt idx="2">
                  <c:v>270</c:v>
                </c:pt>
                <c:pt idx="3">
                  <c:v>220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163</c:v>
                </c:pt>
                <c:pt idx="10">
                  <c:v>543</c:v>
                </c:pt>
                <c:pt idx="1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[1]Weather!$L$3:$L$14</c:f>
              <c:numCache>
                <c:formatCode>General</c:formatCode>
                <c:ptCount val="12"/>
              </c:numCache>
            </c:num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1">
                  <c:v>2016</c:v>
                </c:pt>
                <c:pt idx="2">
                  <c:v>923</c:v>
                </c:pt>
                <c:pt idx="3">
                  <c:v>722</c:v>
                </c:pt>
                <c:pt idx="4">
                  <c:v>351</c:v>
                </c:pt>
                <c:pt idx="5">
                  <c:v>269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0%</c:formatCode>
                <c:ptCount val="12"/>
                <c:pt idx="0">
                  <c:v>-0.23835319609967498</c:v>
                </c:pt>
                <c:pt idx="1">
                  <c:v>-0.33795013850415512</c:v>
                </c:pt>
                <c:pt idx="2">
                  <c:v>0.56125356125356129</c:v>
                </c:pt>
                <c:pt idx="3">
                  <c:v>-0.54275092936802971</c:v>
                </c:pt>
                <c:pt idx="4">
                  <c:v>-0.37815126050420167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-0.25</c:v>
                </c:pt>
                <c:pt idx="10">
                  <c:v>0.23243243243243245</c:v>
                </c:pt>
                <c:pt idx="11">
                  <c:v>0.11549295774647887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156</c:v>
                </c:pt>
                <c:pt idx="5">
                  <c:v>421</c:v>
                </c:pt>
                <c:pt idx="6">
                  <c:v>613</c:v>
                </c:pt>
                <c:pt idx="7">
                  <c:v>468</c:v>
                </c:pt>
                <c:pt idx="8">
                  <c:v>208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0%</c:formatCode>
                <c:ptCount val="12"/>
                <c:pt idx="0">
                  <c:v>-0.23835319609967498</c:v>
                </c:pt>
                <c:pt idx="1">
                  <c:v>-0.33795013850415512</c:v>
                </c:pt>
                <c:pt idx="2">
                  <c:v>0.56125356125356129</c:v>
                </c:pt>
                <c:pt idx="3">
                  <c:v>-0.54275092936802971</c:v>
                </c:pt>
                <c:pt idx="4">
                  <c:v>-0.37815126050420167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-0.25</c:v>
                </c:pt>
                <c:pt idx="10">
                  <c:v>0.23243243243243245</c:v>
                </c:pt>
                <c:pt idx="11">
                  <c:v>0.11549295774647887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27</c:v>
                </c:pt>
                <c:pt idx="4">
                  <c:v>209</c:v>
                </c:pt>
                <c:pt idx="5">
                  <c:v>346</c:v>
                </c:pt>
                <c:pt idx="6">
                  <c:v>595</c:v>
                </c:pt>
                <c:pt idx="7">
                  <c:v>501</c:v>
                </c:pt>
                <c:pt idx="8">
                  <c:v>229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0%</c:formatCode>
                <c:ptCount val="12"/>
                <c:pt idx="0">
                  <c:v>-0.23835319609967498</c:v>
                </c:pt>
                <c:pt idx="1">
                  <c:v>-0.33795013850415512</c:v>
                </c:pt>
                <c:pt idx="2">
                  <c:v>0.56125356125356129</c:v>
                </c:pt>
                <c:pt idx="3">
                  <c:v>-0.54275092936802971</c:v>
                </c:pt>
                <c:pt idx="4">
                  <c:v>-0.37815126050420167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-0.25</c:v>
                </c:pt>
                <c:pt idx="10">
                  <c:v>0.23243243243243245</c:v>
                </c:pt>
                <c:pt idx="11">
                  <c:v>0.11549295774647887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[1]Weather!$Q$20:$Q$31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[1]Weather!$R$20:$R$31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[1]Weather!$S$20:$S$31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[1]Weather!$T$20:$T$31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[1]Weather!$O$20:$O$31</c:f>
              <c:numCache>
                <c:formatCode>0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[1]Weather!$P$20:$P$31</c:f>
              <c:numCache>
                <c:formatCode>0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[1]Weather!$Q$20:$Q$31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[1]Weather!$R$20:$R$31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[1]Weather!$S$20:$S$31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[1]Weather!$T$20:$T$31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m/d/yyyy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dateAx>
        <c:axId val="19136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Offset val="100"/>
        <c:baseTimeUnit val="days"/>
      </c:date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23.8</c:v>
                </c:pt>
                <c:pt idx="1">
                  <c:v>24</c:v>
                </c:pt>
                <c:pt idx="2">
                  <c:v>25.2</c:v>
                </c:pt>
                <c:pt idx="3">
                  <c:v>22.2</c:v>
                </c:pt>
                <c:pt idx="4">
                  <c:v>22.2</c:v>
                </c:pt>
                <c:pt idx="5">
                  <c:v>22</c:v>
                </c:pt>
                <c:pt idx="6">
                  <c:v>20</c:v>
                </c:pt>
                <c:pt idx="7">
                  <c:v>22.8</c:v>
                </c:pt>
                <c:pt idx="8">
                  <c:v>22</c:v>
                </c:pt>
                <c:pt idx="9">
                  <c:v>24</c:v>
                </c:pt>
                <c:pt idx="10">
                  <c:v>27.6</c:v>
                </c:pt>
                <c:pt idx="11">
                  <c:v>30.4</c:v>
                </c:pt>
                <c:pt idx="12">
                  <c:v>30.6</c:v>
                </c:pt>
                <c:pt idx="13">
                  <c:v>32.200000000000003</c:v>
                </c:pt>
                <c:pt idx="14">
                  <c:v>35.6</c:v>
                </c:pt>
                <c:pt idx="15">
                  <c:v>35.6</c:v>
                </c:pt>
                <c:pt idx="16">
                  <c:v>43</c:v>
                </c:pt>
                <c:pt idx="17">
                  <c:v>41.2</c:v>
                </c:pt>
                <c:pt idx="18">
                  <c:v>38.4</c:v>
                </c:pt>
                <c:pt idx="19">
                  <c:v>36</c:v>
                </c:pt>
                <c:pt idx="20">
                  <c:v>36.200000000000003</c:v>
                </c:pt>
                <c:pt idx="21">
                  <c:v>40.4</c:v>
                </c:pt>
                <c:pt idx="22">
                  <c:v>43.6</c:v>
                </c:pt>
                <c:pt idx="23">
                  <c:v>41.4</c:v>
                </c:pt>
                <c:pt idx="24">
                  <c:v>47.2</c:v>
                </c:pt>
                <c:pt idx="25">
                  <c:v>43</c:v>
                </c:pt>
                <c:pt idx="26">
                  <c:v>56</c:v>
                </c:pt>
                <c:pt idx="27">
                  <c:v>51</c:v>
                </c:pt>
                <c:pt idx="28">
                  <c:v>47.4</c:v>
                </c:pt>
                <c:pt idx="29">
                  <c:v>46.4</c:v>
                </c:pt>
                <c:pt idx="30">
                  <c:v>46.4</c:v>
                </c:pt>
                <c:pt idx="31">
                  <c:v>45.8</c:v>
                </c:pt>
                <c:pt idx="32">
                  <c:v>41.8</c:v>
                </c:pt>
                <c:pt idx="33">
                  <c:v>38.799999999999997</c:v>
                </c:pt>
                <c:pt idx="34">
                  <c:v>42.4</c:v>
                </c:pt>
                <c:pt idx="35">
                  <c:v>42.2</c:v>
                </c:pt>
                <c:pt idx="36">
                  <c:v>37</c:v>
                </c:pt>
                <c:pt idx="37">
                  <c:v>45.4</c:v>
                </c:pt>
                <c:pt idx="38">
                  <c:v>33.799999999999997</c:v>
                </c:pt>
                <c:pt idx="39">
                  <c:v>32.799999999999997</c:v>
                </c:pt>
                <c:pt idx="40">
                  <c:v>31.8</c:v>
                </c:pt>
                <c:pt idx="41">
                  <c:v>31.4</c:v>
                </c:pt>
                <c:pt idx="42">
                  <c:v>31</c:v>
                </c:pt>
                <c:pt idx="43">
                  <c:v>27</c:v>
                </c:pt>
                <c:pt idx="44">
                  <c:v>27.8</c:v>
                </c:pt>
                <c:pt idx="45">
                  <c:v>31</c:v>
                </c:pt>
                <c:pt idx="46">
                  <c:v>29.2</c:v>
                </c:pt>
                <c:pt idx="4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22.8</c:v>
                </c:pt>
                <c:pt idx="1">
                  <c:v>23.4</c:v>
                </c:pt>
                <c:pt idx="2">
                  <c:v>21</c:v>
                </c:pt>
                <c:pt idx="3">
                  <c:v>21.4</c:v>
                </c:pt>
                <c:pt idx="4">
                  <c:v>21.2</c:v>
                </c:pt>
                <c:pt idx="5">
                  <c:v>18.600000000000001</c:v>
                </c:pt>
                <c:pt idx="6">
                  <c:v>21.2</c:v>
                </c:pt>
                <c:pt idx="7">
                  <c:v>20.399999999999999</c:v>
                </c:pt>
                <c:pt idx="8">
                  <c:v>20.399999999999999</c:v>
                </c:pt>
                <c:pt idx="9">
                  <c:v>18.600000000000001</c:v>
                </c:pt>
                <c:pt idx="10">
                  <c:v>25</c:v>
                </c:pt>
                <c:pt idx="11">
                  <c:v>27</c:v>
                </c:pt>
                <c:pt idx="12">
                  <c:v>23.8</c:v>
                </c:pt>
                <c:pt idx="13">
                  <c:v>25</c:v>
                </c:pt>
                <c:pt idx="14">
                  <c:v>28.2</c:v>
                </c:pt>
                <c:pt idx="15">
                  <c:v>32</c:v>
                </c:pt>
                <c:pt idx="16">
                  <c:v>30.4</c:v>
                </c:pt>
                <c:pt idx="17">
                  <c:v>32.799999999999997</c:v>
                </c:pt>
                <c:pt idx="18">
                  <c:v>31</c:v>
                </c:pt>
                <c:pt idx="19">
                  <c:v>36</c:v>
                </c:pt>
                <c:pt idx="20">
                  <c:v>35.6</c:v>
                </c:pt>
                <c:pt idx="21">
                  <c:v>34.4</c:v>
                </c:pt>
                <c:pt idx="22">
                  <c:v>34.200000000000003</c:v>
                </c:pt>
                <c:pt idx="23">
                  <c:v>34.4</c:v>
                </c:pt>
                <c:pt idx="24">
                  <c:v>40</c:v>
                </c:pt>
                <c:pt idx="25">
                  <c:v>33.799999999999997</c:v>
                </c:pt>
                <c:pt idx="26">
                  <c:v>35.200000000000003</c:v>
                </c:pt>
                <c:pt idx="27">
                  <c:v>32.4</c:v>
                </c:pt>
                <c:pt idx="28">
                  <c:v>35.799999999999997</c:v>
                </c:pt>
                <c:pt idx="29">
                  <c:v>39.6</c:v>
                </c:pt>
                <c:pt idx="30">
                  <c:v>53.8</c:v>
                </c:pt>
                <c:pt idx="31">
                  <c:v>49.4</c:v>
                </c:pt>
                <c:pt idx="32">
                  <c:v>44.8</c:v>
                </c:pt>
                <c:pt idx="33">
                  <c:v>50</c:v>
                </c:pt>
                <c:pt idx="34">
                  <c:v>42.8</c:v>
                </c:pt>
                <c:pt idx="35">
                  <c:v>36</c:v>
                </c:pt>
                <c:pt idx="36">
                  <c:v>32.200000000000003</c:v>
                </c:pt>
                <c:pt idx="37">
                  <c:v>38.4</c:v>
                </c:pt>
                <c:pt idx="38">
                  <c:v>32.4</c:v>
                </c:pt>
                <c:pt idx="39">
                  <c:v>28.4</c:v>
                </c:pt>
                <c:pt idx="40">
                  <c:v>28.4</c:v>
                </c:pt>
                <c:pt idx="41">
                  <c:v>33.200000000000003</c:v>
                </c:pt>
                <c:pt idx="42">
                  <c:v>31</c:v>
                </c:pt>
                <c:pt idx="43">
                  <c:v>28.4</c:v>
                </c:pt>
                <c:pt idx="44">
                  <c:v>31.2</c:v>
                </c:pt>
                <c:pt idx="45">
                  <c:v>26</c:v>
                </c:pt>
                <c:pt idx="46">
                  <c:v>23.8</c:v>
                </c:pt>
                <c:pt idx="47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21.8</c:v>
                </c:pt>
                <c:pt idx="1">
                  <c:v>20.399999999999999</c:v>
                </c:pt>
                <c:pt idx="2">
                  <c:v>21.2</c:v>
                </c:pt>
                <c:pt idx="3">
                  <c:v>19.399999999999999</c:v>
                </c:pt>
                <c:pt idx="4">
                  <c:v>19.600000000000001</c:v>
                </c:pt>
                <c:pt idx="5">
                  <c:v>18.399999999999999</c:v>
                </c:pt>
                <c:pt idx="6">
                  <c:v>21.8</c:v>
                </c:pt>
                <c:pt idx="7">
                  <c:v>21.6</c:v>
                </c:pt>
                <c:pt idx="8">
                  <c:v>17</c:v>
                </c:pt>
                <c:pt idx="9">
                  <c:v>21</c:v>
                </c:pt>
                <c:pt idx="10">
                  <c:v>25.8</c:v>
                </c:pt>
                <c:pt idx="11">
                  <c:v>26.2</c:v>
                </c:pt>
                <c:pt idx="12">
                  <c:v>25.6</c:v>
                </c:pt>
                <c:pt idx="13">
                  <c:v>25.6</c:v>
                </c:pt>
                <c:pt idx="14">
                  <c:v>27.6</c:v>
                </c:pt>
                <c:pt idx="15">
                  <c:v>30.6</c:v>
                </c:pt>
                <c:pt idx="16">
                  <c:v>29.4</c:v>
                </c:pt>
                <c:pt idx="17">
                  <c:v>27.6</c:v>
                </c:pt>
                <c:pt idx="18">
                  <c:v>27.4</c:v>
                </c:pt>
                <c:pt idx="19">
                  <c:v>27.6</c:v>
                </c:pt>
                <c:pt idx="20">
                  <c:v>35.200000000000003</c:v>
                </c:pt>
                <c:pt idx="21">
                  <c:v>31</c:v>
                </c:pt>
                <c:pt idx="22">
                  <c:v>31</c:v>
                </c:pt>
                <c:pt idx="23">
                  <c:v>34.799999999999997</c:v>
                </c:pt>
                <c:pt idx="24">
                  <c:v>35.200000000000003</c:v>
                </c:pt>
                <c:pt idx="25">
                  <c:v>39.6</c:v>
                </c:pt>
                <c:pt idx="26">
                  <c:v>39.799999999999997</c:v>
                </c:pt>
                <c:pt idx="27">
                  <c:v>38.4</c:v>
                </c:pt>
                <c:pt idx="28">
                  <c:v>38.6</c:v>
                </c:pt>
                <c:pt idx="29">
                  <c:v>44.8</c:v>
                </c:pt>
                <c:pt idx="30">
                  <c:v>45.6</c:v>
                </c:pt>
                <c:pt idx="31">
                  <c:v>44.8</c:v>
                </c:pt>
                <c:pt idx="32">
                  <c:v>41.6</c:v>
                </c:pt>
                <c:pt idx="33">
                  <c:v>37.799999999999997</c:v>
                </c:pt>
                <c:pt idx="34">
                  <c:v>42</c:v>
                </c:pt>
                <c:pt idx="35">
                  <c:v>36.799999999999997</c:v>
                </c:pt>
                <c:pt idx="36">
                  <c:v>39.799999999999997</c:v>
                </c:pt>
                <c:pt idx="37">
                  <c:v>34.200000000000003</c:v>
                </c:pt>
                <c:pt idx="38">
                  <c:v>40.4</c:v>
                </c:pt>
                <c:pt idx="39">
                  <c:v>33.200000000000003</c:v>
                </c:pt>
                <c:pt idx="40">
                  <c:v>31.4</c:v>
                </c:pt>
                <c:pt idx="41">
                  <c:v>30.2</c:v>
                </c:pt>
                <c:pt idx="42">
                  <c:v>34.4</c:v>
                </c:pt>
                <c:pt idx="43">
                  <c:v>29.8</c:v>
                </c:pt>
                <c:pt idx="44">
                  <c:v>29</c:v>
                </c:pt>
                <c:pt idx="45">
                  <c:v>25</c:v>
                </c:pt>
                <c:pt idx="46">
                  <c:v>23.6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22.4</c:v>
                </c:pt>
                <c:pt idx="1">
                  <c:v>21.8</c:v>
                </c:pt>
                <c:pt idx="2">
                  <c:v>21.8</c:v>
                </c:pt>
                <c:pt idx="3">
                  <c:v>19.8</c:v>
                </c:pt>
                <c:pt idx="4">
                  <c:v>21.4</c:v>
                </c:pt>
                <c:pt idx="5">
                  <c:v>21</c:v>
                </c:pt>
                <c:pt idx="6">
                  <c:v>21.6</c:v>
                </c:pt>
                <c:pt idx="7">
                  <c:v>20.6</c:v>
                </c:pt>
                <c:pt idx="8">
                  <c:v>22.8</c:v>
                </c:pt>
                <c:pt idx="9">
                  <c:v>22</c:v>
                </c:pt>
                <c:pt idx="10">
                  <c:v>21</c:v>
                </c:pt>
                <c:pt idx="11">
                  <c:v>23.2</c:v>
                </c:pt>
                <c:pt idx="12">
                  <c:v>30.8</c:v>
                </c:pt>
                <c:pt idx="13">
                  <c:v>30.2</c:v>
                </c:pt>
                <c:pt idx="14">
                  <c:v>29.6</c:v>
                </c:pt>
                <c:pt idx="15">
                  <c:v>31</c:v>
                </c:pt>
                <c:pt idx="16">
                  <c:v>32</c:v>
                </c:pt>
                <c:pt idx="17">
                  <c:v>32.799999999999997</c:v>
                </c:pt>
                <c:pt idx="18">
                  <c:v>34.799999999999997</c:v>
                </c:pt>
                <c:pt idx="19">
                  <c:v>41.8</c:v>
                </c:pt>
                <c:pt idx="20">
                  <c:v>45.2</c:v>
                </c:pt>
                <c:pt idx="21">
                  <c:v>46.4</c:v>
                </c:pt>
                <c:pt idx="22">
                  <c:v>44.6</c:v>
                </c:pt>
                <c:pt idx="23">
                  <c:v>49.6</c:v>
                </c:pt>
                <c:pt idx="24">
                  <c:v>55</c:v>
                </c:pt>
                <c:pt idx="25">
                  <c:v>55.2</c:v>
                </c:pt>
                <c:pt idx="26">
                  <c:v>57.2</c:v>
                </c:pt>
                <c:pt idx="27">
                  <c:v>51</c:v>
                </c:pt>
                <c:pt idx="28">
                  <c:v>55.2</c:v>
                </c:pt>
                <c:pt idx="29">
                  <c:v>49</c:v>
                </c:pt>
                <c:pt idx="30">
                  <c:v>49.2</c:v>
                </c:pt>
                <c:pt idx="31">
                  <c:v>49.2</c:v>
                </c:pt>
                <c:pt idx="32">
                  <c:v>50</c:v>
                </c:pt>
                <c:pt idx="33">
                  <c:v>52.6</c:v>
                </c:pt>
                <c:pt idx="34">
                  <c:v>42</c:v>
                </c:pt>
                <c:pt idx="35">
                  <c:v>40.799999999999997</c:v>
                </c:pt>
                <c:pt idx="36">
                  <c:v>39.799999999999997</c:v>
                </c:pt>
                <c:pt idx="37">
                  <c:v>41.8</c:v>
                </c:pt>
                <c:pt idx="38">
                  <c:v>39.200000000000003</c:v>
                </c:pt>
                <c:pt idx="39">
                  <c:v>31.2</c:v>
                </c:pt>
                <c:pt idx="40">
                  <c:v>31.2</c:v>
                </c:pt>
                <c:pt idx="41">
                  <c:v>33</c:v>
                </c:pt>
                <c:pt idx="42">
                  <c:v>31.4</c:v>
                </c:pt>
                <c:pt idx="43">
                  <c:v>29</c:v>
                </c:pt>
                <c:pt idx="44">
                  <c:v>27.6</c:v>
                </c:pt>
                <c:pt idx="45">
                  <c:v>27</c:v>
                </c:pt>
                <c:pt idx="46">
                  <c:v>24.8</c:v>
                </c:pt>
                <c:pt idx="47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23.6</c:v>
                </c:pt>
                <c:pt idx="1">
                  <c:v>21.6</c:v>
                </c:pt>
                <c:pt idx="2">
                  <c:v>23.2</c:v>
                </c:pt>
                <c:pt idx="3">
                  <c:v>22.6</c:v>
                </c:pt>
                <c:pt idx="4">
                  <c:v>22.4</c:v>
                </c:pt>
                <c:pt idx="5">
                  <c:v>24.4</c:v>
                </c:pt>
                <c:pt idx="6">
                  <c:v>21.2</c:v>
                </c:pt>
                <c:pt idx="7">
                  <c:v>21.2</c:v>
                </c:pt>
                <c:pt idx="8">
                  <c:v>21.6</c:v>
                </c:pt>
                <c:pt idx="9">
                  <c:v>21.6</c:v>
                </c:pt>
                <c:pt idx="10">
                  <c:v>22.8</c:v>
                </c:pt>
                <c:pt idx="11">
                  <c:v>25.6</c:v>
                </c:pt>
                <c:pt idx="12">
                  <c:v>31.6</c:v>
                </c:pt>
                <c:pt idx="13">
                  <c:v>31.8</c:v>
                </c:pt>
                <c:pt idx="14">
                  <c:v>32</c:v>
                </c:pt>
                <c:pt idx="15">
                  <c:v>35.6</c:v>
                </c:pt>
                <c:pt idx="16">
                  <c:v>34.200000000000003</c:v>
                </c:pt>
                <c:pt idx="17">
                  <c:v>42.8</c:v>
                </c:pt>
                <c:pt idx="18">
                  <c:v>44.8</c:v>
                </c:pt>
                <c:pt idx="19">
                  <c:v>43</c:v>
                </c:pt>
                <c:pt idx="20">
                  <c:v>41.8</c:v>
                </c:pt>
                <c:pt idx="21">
                  <c:v>49.8</c:v>
                </c:pt>
                <c:pt idx="22">
                  <c:v>49.8</c:v>
                </c:pt>
                <c:pt idx="23">
                  <c:v>57.2</c:v>
                </c:pt>
                <c:pt idx="24">
                  <c:v>52.4</c:v>
                </c:pt>
                <c:pt idx="25">
                  <c:v>49</c:v>
                </c:pt>
                <c:pt idx="26">
                  <c:v>53.2</c:v>
                </c:pt>
                <c:pt idx="27">
                  <c:v>46.8</c:v>
                </c:pt>
                <c:pt idx="28">
                  <c:v>46.4</c:v>
                </c:pt>
                <c:pt idx="29">
                  <c:v>45.6</c:v>
                </c:pt>
                <c:pt idx="30">
                  <c:v>54</c:v>
                </c:pt>
                <c:pt idx="31">
                  <c:v>59</c:v>
                </c:pt>
                <c:pt idx="32">
                  <c:v>55.6</c:v>
                </c:pt>
                <c:pt idx="33">
                  <c:v>57.2</c:v>
                </c:pt>
                <c:pt idx="34">
                  <c:v>55.2</c:v>
                </c:pt>
                <c:pt idx="35">
                  <c:v>52.4</c:v>
                </c:pt>
                <c:pt idx="36">
                  <c:v>45.4</c:v>
                </c:pt>
                <c:pt idx="37">
                  <c:v>47.8</c:v>
                </c:pt>
                <c:pt idx="38">
                  <c:v>46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37.200000000000003</c:v>
                </c:pt>
                <c:pt idx="42">
                  <c:v>33.799999999999997</c:v>
                </c:pt>
                <c:pt idx="43">
                  <c:v>35</c:v>
                </c:pt>
                <c:pt idx="44">
                  <c:v>32.4</c:v>
                </c:pt>
                <c:pt idx="45">
                  <c:v>29.6</c:v>
                </c:pt>
                <c:pt idx="46">
                  <c:v>31.6</c:v>
                </c:pt>
                <c:pt idx="4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28.6</c:v>
                </c:pt>
                <c:pt idx="1">
                  <c:v>26.6</c:v>
                </c:pt>
                <c:pt idx="2">
                  <c:v>26</c:v>
                </c:pt>
                <c:pt idx="3">
                  <c:v>26.8</c:v>
                </c:pt>
                <c:pt idx="4">
                  <c:v>25.8</c:v>
                </c:pt>
                <c:pt idx="5">
                  <c:v>26.4</c:v>
                </c:pt>
                <c:pt idx="6">
                  <c:v>26.4</c:v>
                </c:pt>
                <c:pt idx="7">
                  <c:v>33.6</c:v>
                </c:pt>
                <c:pt idx="8">
                  <c:v>33</c:v>
                </c:pt>
                <c:pt idx="9">
                  <c:v>27.8</c:v>
                </c:pt>
                <c:pt idx="10">
                  <c:v>26</c:v>
                </c:pt>
                <c:pt idx="11">
                  <c:v>27.6</c:v>
                </c:pt>
                <c:pt idx="12">
                  <c:v>32.4</c:v>
                </c:pt>
                <c:pt idx="13">
                  <c:v>37.6</c:v>
                </c:pt>
                <c:pt idx="14">
                  <c:v>36.4</c:v>
                </c:pt>
                <c:pt idx="15">
                  <c:v>43</c:v>
                </c:pt>
                <c:pt idx="16">
                  <c:v>41.6</c:v>
                </c:pt>
                <c:pt idx="17">
                  <c:v>51.4</c:v>
                </c:pt>
                <c:pt idx="18">
                  <c:v>58.4</c:v>
                </c:pt>
                <c:pt idx="19">
                  <c:v>47.6</c:v>
                </c:pt>
                <c:pt idx="20">
                  <c:v>52.4</c:v>
                </c:pt>
                <c:pt idx="21">
                  <c:v>52.6</c:v>
                </c:pt>
                <c:pt idx="22">
                  <c:v>54.8</c:v>
                </c:pt>
                <c:pt idx="23">
                  <c:v>56.6</c:v>
                </c:pt>
                <c:pt idx="24">
                  <c:v>60</c:v>
                </c:pt>
                <c:pt idx="25">
                  <c:v>59.8</c:v>
                </c:pt>
                <c:pt idx="26">
                  <c:v>65.400000000000006</c:v>
                </c:pt>
                <c:pt idx="27">
                  <c:v>54.8</c:v>
                </c:pt>
                <c:pt idx="28">
                  <c:v>50.4</c:v>
                </c:pt>
                <c:pt idx="29">
                  <c:v>48</c:v>
                </c:pt>
                <c:pt idx="30">
                  <c:v>51.8</c:v>
                </c:pt>
                <c:pt idx="31">
                  <c:v>55.8</c:v>
                </c:pt>
                <c:pt idx="32">
                  <c:v>56.4</c:v>
                </c:pt>
                <c:pt idx="33">
                  <c:v>56.2</c:v>
                </c:pt>
                <c:pt idx="34">
                  <c:v>60</c:v>
                </c:pt>
                <c:pt idx="35">
                  <c:v>55.8</c:v>
                </c:pt>
                <c:pt idx="36">
                  <c:v>49</c:v>
                </c:pt>
                <c:pt idx="37">
                  <c:v>46.2</c:v>
                </c:pt>
                <c:pt idx="38">
                  <c:v>48.2</c:v>
                </c:pt>
                <c:pt idx="39">
                  <c:v>43.8</c:v>
                </c:pt>
                <c:pt idx="40">
                  <c:v>40.799999999999997</c:v>
                </c:pt>
                <c:pt idx="41">
                  <c:v>48</c:v>
                </c:pt>
                <c:pt idx="42">
                  <c:v>46</c:v>
                </c:pt>
                <c:pt idx="43">
                  <c:v>39.799999999999997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33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31</c:v>
                </c:pt>
                <c:pt idx="1">
                  <c:v>29.4</c:v>
                </c:pt>
                <c:pt idx="2">
                  <c:v>30.6</c:v>
                </c:pt>
                <c:pt idx="3">
                  <c:v>29</c:v>
                </c:pt>
                <c:pt idx="4">
                  <c:v>29.6</c:v>
                </c:pt>
                <c:pt idx="5">
                  <c:v>27.8</c:v>
                </c:pt>
                <c:pt idx="6">
                  <c:v>29.6</c:v>
                </c:pt>
                <c:pt idx="7">
                  <c:v>28</c:v>
                </c:pt>
                <c:pt idx="8">
                  <c:v>28.8</c:v>
                </c:pt>
                <c:pt idx="9">
                  <c:v>29.2</c:v>
                </c:pt>
                <c:pt idx="10">
                  <c:v>27.2</c:v>
                </c:pt>
                <c:pt idx="11">
                  <c:v>31.8</c:v>
                </c:pt>
                <c:pt idx="12">
                  <c:v>37.799999999999997</c:v>
                </c:pt>
                <c:pt idx="13">
                  <c:v>48</c:v>
                </c:pt>
                <c:pt idx="14">
                  <c:v>48.2</c:v>
                </c:pt>
                <c:pt idx="15">
                  <c:v>50.6</c:v>
                </c:pt>
                <c:pt idx="16">
                  <c:v>51.2</c:v>
                </c:pt>
                <c:pt idx="17">
                  <c:v>58</c:v>
                </c:pt>
                <c:pt idx="18">
                  <c:v>56.6</c:v>
                </c:pt>
                <c:pt idx="19">
                  <c:v>56.8</c:v>
                </c:pt>
                <c:pt idx="20">
                  <c:v>61</c:v>
                </c:pt>
                <c:pt idx="21">
                  <c:v>63.8</c:v>
                </c:pt>
                <c:pt idx="22">
                  <c:v>62</c:v>
                </c:pt>
                <c:pt idx="23">
                  <c:v>61.2</c:v>
                </c:pt>
                <c:pt idx="24">
                  <c:v>65</c:v>
                </c:pt>
                <c:pt idx="25">
                  <c:v>63</c:v>
                </c:pt>
                <c:pt idx="26">
                  <c:v>62.2</c:v>
                </c:pt>
                <c:pt idx="27">
                  <c:v>61.6</c:v>
                </c:pt>
                <c:pt idx="28">
                  <c:v>60.2</c:v>
                </c:pt>
                <c:pt idx="29">
                  <c:v>58.8</c:v>
                </c:pt>
                <c:pt idx="30">
                  <c:v>62</c:v>
                </c:pt>
                <c:pt idx="31">
                  <c:v>54.6</c:v>
                </c:pt>
                <c:pt idx="32">
                  <c:v>63.2</c:v>
                </c:pt>
                <c:pt idx="33">
                  <c:v>61.4</c:v>
                </c:pt>
                <c:pt idx="34">
                  <c:v>58.2</c:v>
                </c:pt>
                <c:pt idx="35">
                  <c:v>60.4</c:v>
                </c:pt>
                <c:pt idx="36">
                  <c:v>58.4</c:v>
                </c:pt>
                <c:pt idx="37">
                  <c:v>58.6</c:v>
                </c:pt>
                <c:pt idx="38">
                  <c:v>52.6</c:v>
                </c:pt>
                <c:pt idx="39">
                  <c:v>44.6</c:v>
                </c:pt>
                <c:pt idx="40">
                  <c:v>43.2</c:v>
                </c:pt>
                <c:pt idx="41">
                  <c:v>40</c:v>
                </c:pt>
                <c:pt idx="42">
                  <c:v>48</c:v>
                </c:pt>
                <c:pt idx="43">
                  <c:v>44.4</c:v>
                </c:pt>
                <c:pt idx="44">
                  <c:v>44.2</c:v>
                </c:pt>
                <c:pt idx="45">
                  <c:v>38.4</c:v>
                </c:pt>
                <c:pt idx="46">
                  <c:v>36.6</c:v>
                </c:pt>
                <c:pt idx="47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37.6</c:v>
                </c:pt>
                <c:pt idx="1">
                  <c:v>30.8</c:v>
                </c:pt>
                <c:pt idx="2">
                  <c:v>35</c:v>
                </c:pt>
                <c:pt idx="3">
                  <c:v>31.4</c:v>
                </c:pt>
                <c:pt idx="4">
                  <c:v>31.4</c:v>
                </c:pt>
                <c:pt idx="5">
                  <c:v>32.6</c:v>
                </c:pt>
                <c:pt idx="6">
                  <c:v>28</c:v>
                </c:pt>
                <c:pt idx="7">
                  <c:v>33.4</c:v>
                </c:pt>
                <c:pt idx="8">
                  <c:v>29.6</c:v>
                </c:pt>
                <c:pt idx="9">
                  <c:v>28.4</c:v>
                </c:pt>
                <c:pt idx="10">
                  <c:v>36.4</c:v>
                </c:pt>
                <c:pt idx="11">
                  <c:v>45.6</c:v>
                </c:pt>
                <c:pt idx="12">
                  <c:v>36.4</c:v>
                </c:pt>
                <c:pt idx="13">
                  <c:v>38.200000000000003</c:v>
                </c:pt>
                <c:pt idx="14">
                  <c:v>39.4</c:v>
                </c:pt>
                <c:pt idx="15">
                  <c:v>46.6</c:v>
                </c:pt>
                <c:pt idx="16">
                  <c:v>44.2</c:v>
                </c:pt>
                <c:pt idx="17">
                  <c:v>51.2</c:v>
                </c:pt>
                <c:pt idx="18">
                  <c:v>55.6</c:v>
                </c:pt>
                <c:pt idx="19">
                  <c:v>55</c:v>
                </c:pt>
                <c:pt idx="20">
                  <c:v>52</c:v>
                </c:pt>
                <c:pt idx="21">
                  <c:v>47</c:v>
                </c:pt>
                <c:pt idx="22">
                  <c:v>53.6</c:v>
                </c:pt>
                <c:pt idx="23">
                  <c:v>59.4</c:v>
                </c:pt>
                <c:pt idx="24">
                  <c:v>57.2</c:v>
                </c:pt>
                <c:pt idx="25">
                  <c:v>56.8</c:v>
                </c:pt>
                <c:pt idx="26">
                  <c:v>68</c:v>
                </c:pt>
                <c:pt idx="27">
                  <c:v>55.4</c:v>
                </c:pt>
                <c:pt idx="28">
                  <c:v>56.8</c:v>
                </c:pt>
                <c:pt idx="29">
                  <c:v>57.4</c:v>
                </c:pt>
                <c:pt idx="30">
                  <c:v>54.8</c:v>
                </c:pt>
                <c:pt idx="31">
                  <c:v>54.4</c:v>
                </c:pt>
                <c:pt idx="32">
                  <c:v>52.4</c:v>
                </c:pt>
                <c:pt idx="33">
                  <c:v>55.8</c:v>
                </c:pt>
                <c:pt idx="34">
                  <c:v>52.2</c:v>
                </c:pt>
                <c:pt idx="35">
                  <c:v>47.8</c:v>
                </c:pt>
                <c:pt idx="36">
                  <c:v>47.2</c:v>
                </c:pt>
                <c:pt idx="37">
                  <c:v>47.4</c:v>
                </c:pt>
                <c:pt idx="38">
                  <c:v>53.8</c:v>
                </c:pt>
                <c:pt idx="39">
                  <c:v>45.6</c:v>
                </c:pt>
                <c:pt idx="40">
                  <c:v>43.2</c:v>
                </c:pt>
                <c:pt idx="41">
                  <c:v>45.6</c:v>
                </c:pt>
                <c:pt idx="42">
                  <c:v>38.4</c:v>
                </c:pt>
                <c:pt idx="43">
                  <c:v>30.6</c:v>
                </c:pt>
                <c:pt idx="44">
                  <c:v>33.799999999999997</c:v>
                </c:pt>
                <c:pt idx="45">
                  <c:v>32.6</c:v>
                </c:pt>
                <c:pt idx="46">
                  <c:v>34.799999999999997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28.8</c:v>
                </c:pt>
                <c:pt idx="1">
                  <c:v>31.2</c:v>
                </c:pt>
                <c:pt idx="2">
                  <c:v>26.4</c:v>
                </c:pt>
                <c:pt idx="3">
                  <c:v>24.6</c:v>
                </c:pt>
                <c:pt idx="4">
                  <c:v>26.6</c:v>
                </c:pt>
                <c:pt idx="5">
                  <c:v>22.2</c:v>
                </c:pt>
                <c:pt idx="6">
                  <c:v>24.2</c:v>
                </c:pt>
                <c:pt idx="7">
                  <c:v>21.4</c:v>
                </c:pt>
                <c:pt idx="8">
                  <c:v>20.6</c:v>
                </c:pt>
                <c:pt idx="9">
                  <c:v>24.8</c:v>
                </c:pt>
                <c:pt idx="10">
                  <c:v>19.8</c:v>
                </c:pt>
                <c:pt idx="11">
                  <c:v>23.8</c:v>
                </c:pt>
                <c:pt idx="12">
                  <c:v>25</c:v>
                </c:pt>
                <c:pt idx="13">
                  <c:v>27.8</c:v>
                </c:pt>
                <c:pt idx="14">
                  <c:v>34.6</c:v>
                </c:pt>
                <c:pt idx="15">
                  <c:v>29</c:v>
                </c:pt>
                <c:pt idx="16">
                  <c:v>32.6</c:v>
                </c:pt>
                <c:pt idx="17">
                  <c:v>45.6</c:v>
                </c:pt>
                <c:pt idx="18">
                  <c:v>52.8</c:v>
                </c:pt>
                <c:pt idx="19">
                  <c:v>59.6</c:v>
                </c:pt>
                <c:pt idx="20">
                  <c:v>51.2</c:v>
                </c:pt>
                <c:pt idx="21">
                  <c:v>55.8</c:v>
                </c:pt>
                <c:pt idx="22">
                  <c:v>54.2</c:v>
                </c:pt>
                <c:pt idx="23">
                  <c:v>55.2</c:v>
                </c:pt>
                <c:pt idx="24">
                  <c:v>51.4</c:v>
                </c:pt>
                <c:pt idx="25">
                  <c:v>50.2</c:v>
                </c:pt>
                <c:pt idx="26">
                  <c:v>57.4</c:v>
                </c:pt>
                <c:pt idx="27">
                  <c:v>59.6</c:v>
                </c:pt>
                <c:pt idx="28">
                  <c:v>51</c:v>
                </c:pt>
                <c:pt idx="29">
                  <c:v>51.2</c:v>
                </c:pt>
                <c:pt idx="30">
                  <c:v>50.2</c:v>
                </c:pt>
                <c:pt idx="31">
                  <c:v>48.6</c:v>
                </c:pt>
                <c:pt idx="32">
                  <c:v>51.4</c:v>
                </c:pt>
                <c:pt idx="33">
                  <c:v>52.6</c:v>
                </c:pt>
                <c:pt idx="34">
                  <c:v>55.8</c:v>
                </c:pt>
                <c:pt idx="35">
                  <c:v>51.8</c:v>
                </c:pt>
                <c:pt idx="36">
                  <c:v>53</c:v>
                </c:pt>
                <c:pt idx="37">
                  <c:v>57.6</c:v>
                </c:pt>
                <c:pt idx="38">
                  <c:v>53.6</c:v>
                </c:pt>
                <c:pt idx="39">
                  <c:v>45.8</c:v>
                </c:pt>
                <c:pt idx="40">
                  <c:v>43.2</c:v>
                </c:pt>
                <c:pt idx="41">
                  <c:v>46</c:v>
                </c:pt>
                <c:pt idx="42">
                  <c:v>45.2</c:v>
                </c:pt>
                <c:pt idx="43">
                  <c:v>43.2</c:v>
                </c:pt>
                <c:pt idx="44">
                  <c:v>39.4</c:v>
                </c:pt>
                <c:pt idx="45">
                  <c:v>43.6</c:v>
                </c:pt>
                <c:pt idx="46">
                  <c:v>27.8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25.2</c:v>
                </c:pt>
                <c:pt idx="1">
                  <c:v>27.4</c:v>
                </c:pt>
                <c:pt idx="2">
                  <c:v>26.4</c:v>
                </c:pt>
                <c:pt idx="3">
                  <c:v>26.8</c:v>
                </c:pt>
                <c:pt idx="4">
                  <c:v>25.4</c:v>
                </c:pt>
                <c:pt idx="5">
                  <c:v>25.6</c:v>
                </c:pt>
                <c:pt idx="6">
                  <c:v>21.6</c:v>
                </c:pt>
                <c:pt idx="7">
                  <c:v>22.2</c:v>
                </c:pt>
                <c:pt idx="8">
                  <c:v>28</c:v>
                </c:pt>
                <c:pt idx="9">
                  <c:v>21.2</c:v>
                </c:pt>
                <c:pt idx="10">
                  <c:v>20.2</c:v>
                </c:pt>
                <c:pt idx="11">
                  <c:v>28</c:v>
                </c:pt>
                <c:pt idx="12">
                  <c:v>30.8</c:v>
                </c:pt>
                <c:pt idx="13">
                  <c:v>28.6</c:v>
                </c:pt>
                <c:pt idx="14">
                  <c:v>36</c:v>
                </c:pt>
                <c:pt idx="15">
                  <c:v>37.4</c:v>
                </c:pt>
                <c:pt idx="16">
                  <c:v>40.6</c:v>
                </c:pt>
                <c:pt idx="17">
                  <c:v>50</c:v>
                </c:pt>
                <c:pt idx="18">
                  <c:v>53.6</c:v>
                </c:pt>
                <c:pt idx="19">
                  <c:v>52.6</c:v>
                </c:pt>
                <c:pt idx="20">
                  <c:v>55.6</c:v>
                </c:pt>
                <c:pt idx="21">
                  <c:v>50.4</c:v>
                </c:pt>
                <c:pt idx="22">
                  <c:v>47.6</c:v>
                </c:pt>
                <c:pt idx="23">
                  <c:v>50.6</c:v>
                </c:pt>
                <c:pt idx="24">
                  <c:v>58.4</c:v>
                </c:pt>
                <c:pt idx="25">
                  <c:v>51.2</c:v>
                </c:pt>
                <c:pt idx="26">
                  <c:v>51.8</c:v>
                </c:pt>
                <c:pt idx="27">
                  <c:v>52</c:v>
                </c:pt>
                <c:pt idx="28">
                  <c:v>49.4</c:v>
                </c:pt>
                <c:pt idx="29">
                  <c:v>58.2</c:v>
                </c:pt>
                <c:pt idx="30">
                  <c:v>53.8</c:v>
                </c:pt>
                <c:pt idx="31">
                  <c:v>57.4</c:v>
                </c:pt>
                <c:pt idx="32">
                  <c:v>56.4</c:v>
                </c:pt>
                <c:pt idx="33">
                  <c:v>54.2</c:v>
                </c:pt>
                <c:pt idx="34">
                  <c:v>54</c:v>
                </c:pt>
                <c:pt idx="35">
                  <c:v>49.6</c:v>
                </c:pt>
                <c:pt idx="36">
                  <c:v>48.4</c:v>
                </c:pt>
                <c:pt idx="37">
                  <c:v>57.8</c:v>
                </c:pt>
                <c:pt idx="38">
                  <c:v>50.4</c:v>
                </c:pt>
                <c:pt idx="39">
                  <c:v>47</c:v>
                </c:pt>
                <c:pt idx="40">
                  <c:v>45.8</c:v>
                </c:pt>
                <c:pt idx="41">
                  <c:v>48</c:v>
                </c:pt>
                <c:pt idx="42">
                  <c:v>46.2</c:v>
                </c:pt>
                <c:pt idx="43">
                  <c:v>38.4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33.4</c:v>
                </c:pt>
                <c:pt idx="4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30.2</c:v>
                </c:pt>
                <c:pt idx="1">
                  <c:v>23.8</c:v>
                </c:pt>
                <c:pt idx="2">
                  <c:v>29.2</c:v>
                </c:pt>
                <c:pt idx="3">
                  <c:v>26.8</c:v>
                </c:pt>
                <c:pt idx="4">
                  <c:v>25.2</c:v>
                </c:pt>
                <c:pt idx="5">
                  <c:v>28.6</c:v>
                </c:pt>
                <c:pt idx="6">
                  <c:v>27.8</c:v>
                </c:pt>
                <c:pt idx="7">
                  <c:v>28.6</c:v>
                </c:pt>
                <c:pt idx="8">
                  <c:v>27.2</c:v>
                </c:pt>
                <c:pt idx="9">
                  <c:v>27</c:v>
                </c:pt>
                <c:pt idx="10">
                  <c:v>30.2</c:v>
                </c:pt>
                <c:pt idx="11">
                  <c:v>29.4</c:v>
                </c:pt>
                <c:pt idx="12">
                  <c:v>32</c:v>
                </c:pt>
                <c:pt idx="13">
                  <c:v>41.6</c:v>
                </c:pt>
                <c:pt idx="14">
                  <c:v>41.4</c:v>
                </c:pt>
                <c:pt idx="15">
                  <c:v>45.8</c:v>
                </c:pt>
                <c:pt idx="16">
                  <c:v>47.2</c:v>
                </c:pt>
                <c:pt idx="17">
                  <c:v>53.8</c:v>
                </c:pt>
                <c:pt idx="18">
                  <c:v>56.6</c:v>
                </c:pt>
                <c:pt idx="19">
                  <c:v>61.4</c:v>
                </c:pt>
                <c:pt idx="20">
                  <c:v>55.8</c:v>
                </c:pt>
                <c:pt idx="21">
                  <c:v>60</c:v>
                </c:pt>
                <c:pt idx="22">
                  <c:v>61.6</c:v>
                </c:pt>
                <c:pt idx="23">
                  <c:v>62.8</c:v>
                </c:pt>
                <c:pt idx="24">
                  <c:v>55.2</c:v>
                </c:pt>
                <c:pt idx="25">
                  <c:v>60.4</c:v>
                </c:pt>
                <c:pt idx="26">
                  <c:v>56.6</c:v>
                </c:pt>
                <c:pt idx="27">
                  <c:v>67.8</c:v>
                </c:pt>
                <c:pt idx="28">
                  <c:v>58.8</c:v>
                </c:pt>
                <c:pt idx="29">
                  <c:v>58.4</c:v>
                </c:pt>
                <c:pt idx="30">
                  <c:v>57.8</c:v>
                </c:pt>
                <c:pt idx="31">
                  <c:v>53.6</c:v>
                </c:pt>
                <c:pt idx="32">
                  <c:v>57.8</c:v>
                </c:pt>
                <c:pt idx="33">
                  <c:v>55.4</c:v>
                </c:pt>
                <c:pt idx="34">
                  <c:v>51.8</c:v>
                </c:pt>
                <c:pt idx="35">
                  <c:v>49.4</c:v>
                </c:pt>
                <c:pt idx="36">
                  <c:v>52</c:v>
                </c:pt>
                <c:pt idx="37">
                  <c:v>52.6</c:v>
                </c:pt>
                <c:pt idx="38">
                  <c:v>46.6</c:v>
                </c:pt>
                <c:pt idx="39">
                  <c:v>33.799999999999997</c:v>
                </c:pt>
                <c:pt idx="40">
                  <c:v>37.6</c:v>
                </c:pt>
                <c:pt idx="41">
                  <c:v>41.8</c:v>
                </c:pt>
                <c:pt idx="42">
                  <c:v>40.4</c:v>
                </c:pt>
                <c:pt idx="43">
                  <c:v>39.799999999999997</c:v>
                </c:pt>
                <c:pt idx="44">
                  <c:v>36</c:v>
                </c:pt>
                <c:pt idx="45">
                  <c:v>33.4</c:v>
                </c:pt>
                <c:pt idx="46">
                  <c:v>29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26</c:v>
                </c:pt>
                <c:pt idx="1">
                  <c:v>27.8</c:v>
                </c:pt>
                <c:pt idx="2">
                  <c:v>26</c:v>
                </c:pt>
                <c:pt idx="3">
                  <c:v>24</c:v>
                </c:pt>
                <c:pt idx="4">
                  <c:v>23.8</c:v>
                </c:pt>
                <c:pt idx="5">
                  <c:v>23.6</c:v>
                </c:pt>
                <c:pt idx="6">
                  <c:v>28.8</c:v>
                </c:pt>
                <c:pt idx="7">
                  <c:v>26.4</c:v>
                </c:pt>
                <c:pt idx="8">
                  <c:v>26.2</c:v>
                </c:pt>
                <c:pt idx="9">
                  <c:v>32.200000000000003</c:v>
                </c:pt>
                <c:pt idx="10">
                  <c:v>32.6</c:v>
                </c:pt>
                <c:pt idx="11">
                  <c:v>32.4</c:v>
                </c:pt>
                <c:pt idx="12">
                  <c:v>37.799999999999997</c:v>
                </c:pt>
                <c:pt idx="13">
                  <c:v>33.4</c:v>
                </c:pt>
                <c:pt idx="14">
                  <c:v>39.6</c:v>
                </c:pt>
                <c:pt idx="15">
                  <c:v>38.6</c:v>
                </c:pt>
                <c:pt idx="16">
                  <c:v>43.4</c:v>
                </c:pt>
                <c:pt idx="17">
                  <c:v>43.6</c:v>
                </c:pt>
                <c:pt idx="18">
                  <c:v>46</c:v>
                </c:pt>
                <c:pt idx="19">
                  <c:v>45.4</c:v>
                </c:pt>
                <c:pt idx="20">
                  <c:v>63.6</c:v>
                </c:pt>
                <c:pt idx="21">
                  <c:v>60.4</c:v>
                </c:pt>
                <c:pt idx="22">
                  <c:v>60</c:v>
                </c:pt>
                <c:pt idx="23">
                  <c:v>61</c:v>
                </c:pt>
                <c:pt idx="24">
                  <c:v>61</c:v>
                </c:pt>
                <c:pt idx="25">
                  <c:v>63.4</c:v>
                </c:pt>
                <c:pt idx="26">
                  <c:v>64.2</c:v>
                </c:pt>
                <c:pt idx="27">
                  <c:v>61.8</c:v>
                </c:pt>
                <c:pt idx="28">
                  <c:v>67.8</c:v>
                </c:pt>
                <c:pt idx="29">
                  <c:v>64.599999999999994</c:v>
                </c:pt>
                <c:pt idx="30">
                  <c:v>59.2</c:v>
                </c:pt>
                <c:pt idx="31">
                  <c:v>64.599999999999994</c:v>
                </c:pt>
                <c:pt idx="32">
                  <c:v>60</c:v>
                </c:pt>
                <c:pt idx="33">
                  <c:v>60.6</c:v>
                </c:pt>
                <c:pt idx="34">
                  <c:v>62</c:v>
                </c:pt>
                <c:pt idx="35">
                  <c:v>59.4</c:v>
                </c:pt>
                <c:pt idx="36">
                  <c:v>60</c:v>
                </c:pt>
                <c:pt idx="37">
                  <c:v>64.8</c:v>
                </c:pt>
                <c:pt idx="38">
                  <c:v>60</c:v>
                </c:pt>
                <c:pt idx="39">
                  <c:v>51.8</c:v>
                </c:pt>
                <c:pt idx="40">
                  <c:v>48.2</c:v>
                </c:pt>
                <c:pt idx="41">
                  <c:v>52.6</c:v>
                </c:pt>
                <c:pt idx="42">
                  <c:v>48.2</c:v>
                </c:pt>
                <c:pt idx="43">
                  <c:v>50</c:v>
                </c:pt>
                <c:pt idx="44">
                  <c:v>38.4</c:v>
                </c:pt>
                <c:pt idx="45">
                  <c:v>42.2</c:v>
                </c:pt>
                <c:pt idx="46">
                  <c:v>38</c:v>
                </c:pt>
                <c:pt idx="47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31</c:v>
                </c:pt>
                <c:pt idx="1">
                  <c:v>29.4</c:v>
                </c:pt>
                <c:pt idx="2">
                  <c:v>34.6</c:v>
                </c:pt>
                <c:pt idx="3">
                  <c:v>30.8</c:v>
                </c:pt>
                <c:pt idx="4">
                  <c:v>28.6</c:v>
                </c:pt>
                <c:pt idx="5">
                  <c:v>34.200000000000003</c:v>
                </c:pt>
                <c:pt idx="6">
                  <c:v>29.2</c:v>
                </c:pt>
                <c:pt idx="7">
                  <c:v>28.2</c:v>
                </c:pt>
                <c:pt idx="8">
                  <c:v>35.6</c:v>
                </c:pt>
                <c:pt idx="9">
                  <c:v>26.6</c:v>
                </c:pt>
                <c:pt idx="10">
                  <c:v>25.2</c:v>
                </c:pt>
                <c:pt idx="11">
                  <c:v>32.6</c:v>
                </c:pt>
                <c:pt idx="12">
                  <c:v>40.4</c:v>
                </c:pt>
                <c:pt idx="13">
                  <c:v>36.799999999999997</c:v>
                </c:pt>
                <c:pt idx="14">
                  <c:v>42</c:v>
                </c:pt>
                <c:pt idx="15">
                  <c:v>54</c:v>
                </c:pt>
                <c:pt idx="16">
                  <c:v>46.4</c:v>
                </c:pt>
                <c:pt idx="17">
                  <c:v>50.4</c:v>
                </c:pt>
                <c:pt idx="18">
                  <c:v>64.8</c:v>
                </c:pt>
                <c:pt idx="19">
                  <c:v>61.4</c:v>
                </c:pt>
                <c:pt idx="20">
                  <c:v>63.2</c:v>
                </c:pt>
                <c:pt idx="21">
                  <c:v>64.8</c:v>
                </c:pt>
                <c:pt idx="22">
                  <c:v>61.4</c:v>
                </c:pt>
                <c:pt idx="23">
                  <c:v>65</c:v>
                </c:pt>
                <c:pt idx="24">
                  <c:v>65</c:v>
                </c:pt>
                <c:pt idx="25">
                  <c:v>64.400000000000006</c:v>
                </c:pt>
                <c:pt idx="26">
                  <c:v>67.8</c:v>
                </c:pt>
                <c:pt idx="27">
                  <c:v>63</c:v>
                </c:pt>
                <c:pt idx="28">
                  <c:v>67</c:v>
                </c:pt>
                <c:pt idx="29">
                  <c:v>67.400000000000006</c:v>
                </c:pt>
                <c:pt idx="30">
                  <c:v>76.2</c:v>
                </c:pt>
                <c:pt idx="31">
                  <c:v>74.2</c:v>
                </c:pt>
                <c:pt idx="32">
                  <c:v>79.599999999999994</c:v>
                </c:pt>
                <c:pt idx="33">
                  <c:v>77.8</c:v>
                </c:pt>
                <c:pt idx="34">
                  <c:v>75.400000000000006</c:v>
                </c:pt>
                <c:pt idx="35">
                  <c:v>73.2</c:v>
                </c:pt>
                <c:pt idx="36">
                  <c:v>74.2</c:v>
                </c:pt>
                <c:pt idx="37">
                  <c:v>70.2</c:v>
                </c:pt>
                <c:pt idx="38">
                  <c:v>73</c:v>
                </c:pt>
                <c:pt idx="39">
                  <c:v>58</c:v>
                </c:pt>
                <c:pt idx="40">
                  <c:v>54.4</c:v>
                </c:pt>
                <c:pt idx="41">
                  <c:v>53</c:v>
                </c:pt>
                <c:pt idx="42">
                  <c:v>43.2</c:v>
                </c:pt>
                <c:pt idx="43">
                  <c:v>39.799999999999997</c:v>
                </c:pt>
                <c:pt idx="44">
                  <c:v>41</c:v>
                </c:pt>
                <c:pt idx="45">
                  <c:v>42.6</c:v>
                </c:pt>
                <c:pt idx="46">
                  <c:v>34.799999999999997</c:v>
                </c:pt>
                <c:pt idx="47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35.6</c:v>
                </c:pt>
                <c:pt idx="1">
                  <c:v>31.2</c:v>
                </c:pt>
                <c:pt idx="2">
                  <c:v>29.4</c:v>
                </c:pt>
                <c:pt idx="3">
                  <c:v>28.8</c:v>
                </c:pt>
                <c:pt idx="4">
                  <c:v>33</c:v>
                </c:pt>
                <c:pt idx="5">
                  <c:v>27.2</c:v>
                </c:pt>
                <c:pt idx="6">
                  <c:v>29.4</c:v>
                </c:pt>
                <c:pt idx="7">
                  <c:v>28.8</c:v>
                </c:pt>
                <c:pt idx="8">
                  <c:v>25.2</c:v>
                </c:pt>
                <c:pt idx="9">
                  <c:v>30</c:v>
                </c:pt>
                <c:pt idx="10">
                  <c:v>27.2</c:v>
                </c:pt>
                <c:pt idx="11">
                  <c:v>26.2</c:v>
                </c:pt>
                <c:pt idx="12">
                  <c:v>31.8</c:v>
                </c:pt>
                <c:pt idx="13">
                  <c:v>36.6</c:v>
                </c:pt>
                <c:pt idx="14">
                  <c:v>39.4</c:v>
                </c:pt>
                <c:pt idx="15">
                  <c:v>41.2</c:v>
                </c:pt>
                <c:pt idx="16">
                  <c:v>44.8</c:v>
                </c:pt>
                <c:pt idx="17">
                  <c:v>44.6</c:v>
                </c:pt>
                <c:pt idx="18">
                  <c:v>59.4</c:v>
                </c:pt>
                <c:pt idx="19">
                  <c:v>65.2</c:v>
                </c:pt>
                <c:pt idx="20">
                  <c:v>63</c:v>
                </c:pt>
                <c:pt idx="21">
                  <c:v>61.2</c:v>
                </c:pt>
                <c:pt idx="22">
                  <c:v>66</c:v>
                </c:pt>
                <c:pt idx="23">
                  <c:v>69.2</c:v>
                </c:pt>
                <c:pt idx="24">
                  <c:v>71.2</c:v>
                </c:pt>
                <c:pt idx="25">
                  <c:v>72</c:v>
                </c:pt>
                <c:pt idx="26">
                  <c:v>69.599999999999994</c:v>
                </c:pt>
                <c:pt idx="27">
                  <c:v>68.599999999999994</c:v>
                </c:pt>
                <c:pt idx="28">
                  <c:v>67.599999999999994</c:v>
                </c:pt>
                <c:pt idx="29">
                  <c:v>67</c:v>
                </c:pt>
                <c:pt idx="30">
                  <c:v>69.2</c:v>
                </c:pt>
                <c:pt idx="31">
                  <c:v>72.8</c:v>
                </c:pt>
                <c:pt idx="32">
                  <c:v>69.2</c:v>
                </c:pt>
                <c:pt idx="33">
                  <c:v>69.2</c:v>
                </c:pt>
                <c:pt idx="34">
                  <c:v>68.8</c:v>
                </c:pt>
                <c:pt idx="35">
                  <c:v>69.599999999999994</c:v>
                </c:pt>
                <c:pt idx="36">
                  <c:v>62</c:v>
                </c:pt>
                <c:pt idx="37">
                  <c:v>66.599999999999994</c:v>
                </c:pt>
                <c:pt idx="38">
                  <c:v>66</c:v>
                </c:pt>
                <c:pt idx="39">
                  <c:v>54</c:v>
                </c:pt>
                <c:pt idx="40">
                  <c:v>50</c:v>
                </c:pt>
                <c:pt idx="41">
                  <c:v>53.2</c:v>
                </c:pt>
                <c:pt idx="42">
                  <c:v>58</c:v>
                </c:pt>
                <c:pt idx="43">
                  <c:v>53.4</c:v>
                </c:pt>
                <c:pt idx="44">
                  <c:v>46.2</c:v>
                </c:pt>
                <c:pt idx="45">
                  <c:v>35.200000000000003</c:v>
                </c:pt>
                <c:pt idx="46">
                  <c:v>39.4</c:v>
                </c:pt>
                <c:pt idx="47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31.8</c:v>
                </c:pt>
                <c:pt idx="2">
                  <c:v>34.6</c:v>
                </c:pt>
                <c:pt idx="3">
                  <c:v>35.200000000000003</c:v>
                </c:pt>
                <c:pt idx="4">
                  <c:v>28.2</c:v>
                </c:pt>
                <c:pt idx="5">
                  <c:v>34.4</c:v>
                </c:pt>
                <c:pt idx="6">
                  <c:v>33.200000000000003</c:v>
                </c:pt>
                <c:pt idx="7">
                  <c:v>30.8</c:v>
                </c:pt>
                <c:pt idx="8">
                  <c:v>32.4</c:v>
                </c:pt>
                <c:pt idx="9">
                  <c:v>32.6</c:v>
                </c:pt>
                <c:pt idx="10">
                  <c:v>34.6</c:v>
                </c:pt>
                <c:pt idx="11">
                  <c:v>36.4</c:v>
                </c:pt>
                <c:pt idx="12">
                  <c:v>38.200000000000003</c:v>
                </c:pt>
                <c:pt idx="13">
                  <c:v>43.6</c:v>
                </c:pt>
                <c:pt idx="14">
                  <c:v>46</c:v>
                </c:pt>
                <c:pt idx="15">
                  <c:v>47.2</c:v>
                </c:pt>
                <c:pt idx="16">
                  <c:v>42.8</c:v>
                </c:pt>
                <c:pt idx="17">
                  <c:v>50</c:v>
                </c:pt>
                <c:pt idx="18">
                  <c:v>63.8</c:v>
                </c:pt>
                <c:pt idx="19">
                  <c:v>59.8</c:v>
                </c:pt>
                <c:pt idx="20">
                  <c:v>62.4</c:v>
                </c:pt>
                <c:pt idx="21">
                  <c:v>58.2</c:v>
                </c:pt>
                <c:pt idx="22">
                  <c:v>58</c:v>
                </c:pt>
                <c:pt idx="23">
                  <c:v>65.8</c:v>
                </c:pt>
                <c:pt idx="24">
                  <c:v>66</c:v>
                </c:pt>
                <c:pt idx="25">
                  <c:v>64</c:v>
                </c:pt>
                <c:pt idx="26">
                  <c:v>59.2</c:v>
                </c:pt>
                <c:pt idx="27">
                  <c:v>60.6</c:v>
                </c:pt>
                <c:pt idx="28">
                  <c:v>66</c:v>
                </c:pt>
                <c:pt idx="29">
                  <c:v>73.400000000000006</c:v>
                </c:pt>
                <c:pt idx="30">
                  <c:v>67.400000000000006</c:v>
                </c:pt>
                <c:pt idx="31">
                  <c:v>63.4</c:v>
                </c:pt>
                <c:pt idx="32">
                  <c:v>59.2</c:v>
                </c:pt>
                <c:pt idx="33">
                  <c:v>61.2</c:v>
                </c:pt>
                <c:pt idx="34">
                  <c:v>61</c:v>
                </c:pt>
                <c:pt idx="35">
                  <c:v>58.4</c:v>
                </c:pt>
                <c:pt idx="36">
                  <c:v>57</c:v>
                </c:pt>
                <c:pt idx="37">
                  <c:v>59.4</c:v>
                </c:pt>
                <c:pt idx="38">
                  <c:v>55.2</c:v>
                </c:pt>
                <c:pt idx="39">
                  <c:v>50.6</c:v>
                </c:pt>
                <c:pt idx="40">
                  <c:v>51.8</c:v>
                </c:pt>
                <c:pt idx="41">
                  <c:v>53</c:v>
                </c:pt>
                <c:pt idx="42">
                  <c:v>38</c:v>
                </c:pt>
                <c:pt idx="43">
                  <c:v>36.200000000000003</c:v>
                </c:pt>
                <c:pt idx="44">
                  <c:v>40</c:v>
                </c:pt>
                <c:pt idx="45">
                  <c:v>38.200000000000003</c:v>
                </c:pt>
                <c:pt idx="46">
                  <c:v>39.799999999999997</c:v>
                </c:pt>
                <c:pt idx="47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31.4</c:v>
                </c:pt>
                <c:pt idx="1">
                  <c:v>26.8</c:v>
                </c:pt>
                <c:pt idx="2">
                  <c:v>26.4</c:v>
                </c:pt>
                <c:pt idx="3">
                  <c:v>26.2</c:v>
                </c:pt>
                <c:pt idx="4">
                  <c:v>23.2</c:v>
                </c:pt>
                <c:pt idx="5">
                  <c:v>22.6</c:v>
                </c:pt>
                <c:pt idx="6">
                  <c:v>24</c:v>
                </c:pt>
                <c:pt idx="7">
                  <c:v>19.8</c:v>
                </c:pt>
                <c:pt idx="8">
                  <c:v>19.399999999999999</c:v>
                </c:pt>
                <c:pt idx="9">
                  <c:v>22</c:v>
                </c:pt>
                <c:pt idx="10">
                  <c:v>20.2</c:v>
                </c:pt>
                <c:pt idx="11">
                  <c:v>25.2</c:v>
                </c:pt>
                <c:pt idx="12">
                  <c:v>27.6</c:v>
                </c:pt>
                <c:pt idx="13">
                  <c:v>29</c:v>
                </c:pt>
                <c:pt idx="14">
                  <c:v>29</c:v>
                </c:pt>
                <c:pt idx="15">
                  <c:v>34.6</c:v>
                </c:pt>
                <c:pt idx="16">
                  <c:v>32.200000000000003</c:v>
                </c:pt>
                <c:pt idx="17">
                  <c:v>40.799999999999997</c:v>
                </c:pt>
                <c:pt idx="18">
                  <c:v>48</c:v>
                </c:pt>
                <c:pt idx="19">
                  <c:v>49.8</c:v>
                </c:pt>
                <c:pt idx="20">
                  <c:v>48</c:v>
                </c:pt>
                <c:pt idx="21">
                  <c:v>51.4</c:v>
                </c:pt>
                <c:pt idx="22">
                  <c:v>57.2</c:v>
                </c:pt>
                <c:pt idx="23">
                  <c:v>60</c:v>
                </c:pt>
                <c:pt idx="24">
                  <c:v>48.8</c:v>
                </c:pt>
                <c:pt idx="25">
                  <c:v>48.2</c:v>
                </c:pt>
                <c:pt idx="26">
                  <c:v>50.4</c:v>
                </c:pt>
                <c:pt idx="27">
                  <c:v>52.8</c:v>
                </c:pt>
                <c:pt idx="28">
                  <c:v>55</c:v>
                </c:pt>
                <c:pt idx="29">
                  <c:v>61.2</c:v>
                </c:pt>
                <c:pt idx="30">
                  <c:v>58.4</c:v>
                </c:pt>
                <c:pt idx="31">
                  <c:v>61.8</c:v>
                </c:pt>
                <c:pt idx="32">
                  <c:v>61</c:v>
                </c:pt>
                <c:pt idx="33">
                  <c:v>60</c:v>
                </c:pt>
                <c:pt idx="34">
                  <c:v>56.2</c:v>
                </c:pt>
                <c:pt idx="35">
                  <c:v>53</c:v>
                </c:pt>
                <c:pt idx="36">
                  <c:v>54.4</c:v>
                </c:pt>
                <c:pt idx="37">
                  <c:v>55</c:v>
                </c:pt>
                <c:pt idx="38">
                  <c:v>56.2</c:v>
                </c:pt>
                <c:pt idx="39">
                  <c:v>48.2</c:v>
                </c:pt>
                <c:pt idx="40">
                  <c:v>47</c:v>
                </c:pt>
                <c:pt idx="41">
                  <c:v>45.6</c:v>
                </c:pt>
                <c:pt idx="42">
                  <c:v>38</c:v>
                </c:pt>
                <c:pt idx="43">
                  <c:v>35.799999999999997</c:v>
                </c:pt>
                <c:pt idx="44">
                  <c:v>33.200000000000003</c:v>
                </c:pt>
                <c:pt idx="45">
                  <c:v>35.799999999999997</c:v>
                </c:pt>
                <c:pt idx="46">
                  <c:v>34</c:v>
                </c:pt>
                <c:pt idx="47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25.4</c:v>
                </c:pt>
                <c:pt idx="1">
                  <c:v>26.8</c:v>
                </c:pt>
                <c:pt idx="2">
                  <c:v>24.6</c:v>
                </c:pt>
                <c:pt idx="3">
                  <c:v>24.2</c:v>
                </c:pt>
                <c:pt idx="4">
                  <c:v>23.6</c:v>
                </c:pt>
                <c:pt idx="5">
                  <c:v>23.4</c:v>
                </c:pt>
                <c:pt idx="6">
                  <c:v>23.2</c:v>
                </c:pt>
                <c:pt idx="7">
                  <c:v>20.2</c:v>
                </c:pt>
                <c:pt idx="8">
                  <c:v>22</c:v>
                </c:pt>
                <c:pt idx="9">
                  <c:v>22.8</c:v>
                </c:pt>
                <c:pt idx="10">
                  <c:v>22.4</c:v>
                </c:pt>
                <c:pt idx="11">
                  <c:v>28.4</c:v>
                </c:pt>
                <c:pt idx="12">
                  <c:v>28</c:v>
                </c:pt>
                <c:pt idx="13">
                  <c:v>31.8</c:v>
                </c:pt>
                <c:pt idx="14">
                  <c:v>39.200000000000003</c:v>
                </c:pt>
                <c:pt idx="15">
                  <c:v>34</c:v>
                </c:pt>
                <c:pt idx="16">
                  <c:v>40.799999999999997</c:v>
                </c:pt>
                <c:pt idx="17">
                  <c:v>42.4</c:v>
                </c:pt>
                <c:pt idx="18">
                  <c:v>63.6</c:v>
                </c:pt>
                <c:pt idx="19">
                  <c:v>57.2</c:v>
                </c:pt>
                <c:pt idx="20">
                  <c:v>58.4</c:v>
                </c:pt>
                <c:pt idx="21">
                  <c:v>54.6</c:v>
                </c:pt>
                <c:pt idx="22">
                  <c:v>55.2</c:v>
                </c:pt>
                <c:pt idx="23">
                  <c:v>55.2</c:v>
                </c:pt>
                <c:pt idx="24">
                  <c:v>62.4</c:v>
                </c:pt>
                <c:pt idx="25">
                  <c:v>59.4</c:v>
                </c:pt>
                <c:pt idx="26">
                  <c:v>68.8</c:v>
                </c:pt>
                <c:pt idx="27">
                  <c:v>67.2</c:v>
                </c:pt>
                <c:pt idx="28">
                  <c:v>60.8</c:v>
                </c:pt>
                <c:pt idx="29">
                  <c:v>61.2</c:v>
                </c:pt>
                <c:pt idx="30">
                  <c:v>66.400000000000006</c:v>
                </c:pt>
                <c:pt idx="31">
                  <c:v>66.2</c:v>
                </c:pt>
                <c:pt idx="32">
                  <c:v>68.2</c:v>
                </c:pt>
                <c:pt idx="33">
                  <c:v>65.8</c:v>
                </c:pt>
                <c:pt idx="34">
                  <c:v>69.2</c:v>
                </c:pt>
                <c:pt idx="35">
                  <c:v>64</c:v>
                </c:pt>
                <c:pt idx="36">
                  <c:v>60.6</c:v>
                </c:pt>
                <c:pt idx="37">
                  <c:v>65</c:v>
                </c:pt>
                <c:pt idx="38">
                  <c:v>56.6</c:v>
                </c:pt>
                <c:pt idx="39">
                  <c:v>51.6</c:v>
                </c:pt>
                <c:pt idx="40">
                  <c:v>53.4</c:v>
                </c:pt>
                <c:pt idx="41">
                  <c:v>51.2</c:v>
                </c:pt>
                <c:pt idx="42">
                  <c:v>54.2</c:v>
                </c:pt>
                <c:pt idx="43">
                  <c:v>51.6</c:v>
                </c:pt>
                <c:pt idx="44">
                  <c:v>49.2</c:v>
                </c:pt>
                <c:pt idx="45">
                  <c:v>48.6</c:v>
                </c:pt>
                <c:pt idx="46">
                  <c:v>33.799999999999997</c:v>
                </c:pt>
                <c:pt idx="47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34.799999999999997</c:v>
                </c:pt>
                <c:pt idx="1">
                  <c:v>31.4</c:v>
                </c:pt>
                <c:pt idx="2">
                  <c:v>33.6</c:v>
                </c:pt>
                <c:pt idx="3">
                  <c:v>33</c:v>
                </c:pt>
                <c:pt idx="4">
                  <c:v>32.6</c:v>
                </c:pt>
                <c:pt idx="5">
                  <c:v>33</c:v>
                </c:pt>
                <c:pt idx="6">
                  <c:v>32.4</c:v>
                </c:pt>
                <c:pt idx="7">
                  <c:v>30.4</c:v>
                </c:pt>
                <c:pt idx="8">
                  <c:v>25.8</c:v>
                </c:pt>
                <c:pt idx="9">
                  <c:v>28.4</c:v>
                </c:pt>
                <c:pt idx="10">
                  <c:v>31.4</c:v>
                </c:pt>
                <c:pt idx="11">
                  <c:v>29.6</c:v>
                </c:pt>
                <c:pt idx="12">
                  <c:v>35.799999999999997</c:v>
                </c:pt>
                <c:pt idx="13">
                  <c:v>38.6</c:v>
                </c:pt>
                <c:pt idx="14">
                  <c:v>47</c:v>
                </c:pt>
                <c:pt idx="15">
                  <c:v>54.6</c:v>
                </c:pt>
                <c:pt idx="16">
                  <c:v>50.8</c:v>
                </c:pt>
                <c:pt idx="17">
                  <c:v>57.6</c:v>
                </c:pt>
                <c:pt idx="18">
                  <c:v>67.8</c:v>
                </c:pt>
                <c:pt idx="19">
                  <c:v>70.400000000000006</c:v>
                </c:pt>
                <c:pt idx="20">
                  <c:v>72.400000000000006</c:v>
                </c:pt>
                <c:pt idx="21">
                  <c:v>69.400000000000006</c:v>
                </c:pt>
                <c:pt idx="22">
                  <c:v>74.2</c:v>
                </c:pt>
                <c:pt idx="23">
                  <c:v>76.400000000000006</c:v>
                </c:pt>
                <c:pt idx="24">
                  <c:v>79.599999999999994</c:v>
                </c:pt>
                <c:pt idx="25">
                  <c:v>85.4</c:v>
                </c:pt>
                <c:pt idx="26">
                  <c:v>83.2</c:v>
                </c:pt>
                <c:pt idx="27">
                  <c:v>83.2</c:v>
                </c:pt>
                <c:pt idx="28">
                  <c:v>81</c:v>
                </c:pt>
                <c:pt idx="29">
                  <c:v>79.599999999999994</c:v>
                </c:pt>
                <c:pt idx="30">
                  <c:v>75.8</c:v>
                </c:pt>
                <c:pt idx="31">
                  <c:v>78.8</c:v>
                </c:pt>
                <c:pt idx="32">
                  <c:v>74.599999999999994</c:v>
                </c:pt>
                <c:pt idx="33">
                  <c:v>79</c:v>
                </c:pt>
                <c:pt idx="34">
                  <c:v>73.2</c:v>
                </c:pt>
                <c:pt idx="35">
                  <c:v>75.400000000000006</c:v>
                </c:pt>
                <c:pt idx="36">
                  <c:v>72.2</c:v>
                </c:pt>
                <c:pt idx="37">
                  <c:v>74.2</c:v>
                </c:pt>
                <c:pt idx="38">
                  <c:v>66</c:v>
                </c:pt>
                <c:pt idx="39">
                  <c:v>66.599999999999994</c:v>
                </c:pt>
                <c:pt idx="40">
                  <c:v>64.2</c:v>
                </c:pt>
                <c:pt idx="41">
                  <c:v>62.2</c:v>
                </c:pt>
                <c:pt idx="42">
                  <c:v>54.4</c:v>
                </c:pt>
                <c:pt idx="43">
                  <c:v>57.2</c:v>
                </c:pt>
                <c:pt idx="44">
                  <c:v>50.8</c:v>
                </c:pt>
                <c:pt idx="45">
                  <c:v>49.8</c:v>
                </c:pt>
                <c:pt idx="46">
                  <c:v>40.799999999999997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36.200000000000003</c:v>
                </c:pt>
                <c:pt idx="2">
                  <c:v>29.4</c:v>
                </c:pt>
                <c:pt idx="3">
                  <c:v>30.2</c:v>
                </c:pt>
                <c:pt idx="4">
                  <c:v>30.8</c:v>
                </c:pt>
                <c:pt idx="5">
                  <c:v>28.2</c:v>
                </c:pt>
                <c:pt idx="6">
                  <c:v>33</c:v>
                </c:pt>
                <c:pt idx="7">
                  <c:v>35.200000000000003</c:v>
                </c:pt>
                <c:pt idx="8">
                  <c:v>28.8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41.2</c:v>
                </c:pt>
                <c:pt idx="13">
                  <c:v>43.2</c:v>
                </c:pt>
                <c:pt idx="14">
                  <c:v>49.2</c:v>
                </c:pt>
                <c:pt idx="15">
                  <c:v>45.2</c:v>
                </c:pt>
                <c:pt idx="16">
                  <c:v>49.2</c:v>
                </c:pt>
                <c:pt idx="17">
                  <c:v>56</c:v>
                </c:pt>
                <c:pt idx="18">
                  <c:v>59.6</c:v>
                </c:pt>
                <c:pt idx="19">
                  <c:v>58.2</c:v>
                </c:pt>
                <c:pt idx="20">
                  <c:v>63.8</c:v>
                </c:pt>
                <c:pt idx="21">
                  <c:v>65</c:v>
                </c:pt>
                <c:pt idx="22">
                  <c:v>68.599999999999994</c:v>
                </c:pt>
                <c:pt idx="23">
                  <c:v>69.400000000000006</c:v>
                </c:pt>
                <c:pt idx="24">
                  <c:v>70.599999999999994</c:v>
                </c:pt>
                <c:pt idx="25">
                  <c:v>65.400000000000006</c:v>
                </c:pt>
                <c:pt idx="26">
                  <c:v>69.8</c:v>
                </c:pt>
                <c:pt idx="27">
                  <c:v>67.599999999999994</c:v>
                </c:pt>
                <c:pt idx="28">
                  <c:v>68.599999999999994</c:v>
                </c:pt>
                <c:pt idx="29">
                  <c:v>68</c:v>
                </c:pt>
                <c:pt idx="30">
                  <c:v>68.400000000000006</c:v>
                </c:pt>
                <c:pt idx="31">
                  <c:v>69.599999999999994</c:v>
                </c:pt>
                <c:pt idx="32">
                  <c:v>73.400000000000006</c:v>
                </c:pt>
                <c:pt idx="33">
                  <c:v>71.400000000000006</c:v>
                </c:pt>
                <c:pt idx="34">
                  <c:v>65.8</c:v>
                </c:pt>
                <c:pt idx="35">
                  <c:v>64.2</c:v>
                </c:pt>
                <c:pt idx="36">
                  <c:v>61</c:v>
                </c:pt>
                <c:pt idx="37">
                  <c:v>66.8</c:v>
                </c:pt>
                <c:pt idx="38">
                  <c:v>65.2</c:v>
                </c:pt>
                <c:pt idx="39">
                  <c:v>57</c:v>
                </c:pt>
                <c:pt idx="40">
                  <c:v>55.4</c:v>
                </c:pt>
                <c:pt idx="41">
                  <c:v>55.6</c:v>
                </c:pt>
                <c:pt idx="42">
                  <c:v>49.6</c:v>
                </c:pt>
                <c:pt idx="43">
                  <c:v>54.2</c:v>
                </c:pt>
                <c:pt idx="44">
                  <c:v>49</c:v>
                </c:pt>
                <c:pt idx="45">
                  <c:v>50.6</c:v>
                </c:pt>
                <c:pt idx="46">
                  <c:v>43.2</c:v>
                </c:pt>
                <c:pt idx="47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39.6</c:v>
                </c:pt>
                <c:pt idx="2">
                  <c:v>33</c:v>
                </c:pt>
                <c:pt idx="3">
                  <c:v>36.4</c:v>
                </c:pt>
                <c:pt idx="4">
                  <c:v>36</c:v>
                </c:pt>
                <c:pt idx="5">
                  <c:v>37.4</c:v>
                </c:pt>
                <c:pt idx="6">
                  <c:v>34</c:v>
                </c:pt>
                <c:pt idx="7">
                  <c:v>36.4</c:v>
                </c:pt>
                <c:pt idx="8">
                  <c:v>32.799999999999997</c:v>
                </c:pt>
                <c:pt idx="9">
                  <c:v>36</c:v>
                </c:pt>
                <c:pt idx="10">
                  <c:v>33.4</c:v>
                </c:pt>
                <c:pt idx="11">
                  <c:v>38.799999999999997</c:v>
                </c:pt>
                <c:pt idx="12">
                  <c:v>48.8</c:v>
                </c:pt>
                <c:pt idx="13">
                  <c:v>49</c:v>
                </c:pt>
                <c:pt idx="14">
                  <c:v>51</c:v>
                </c:pt>
                <c:pt idx="15">
                  <c:v>55.4</c:v>
                </c:pt>
                <c:pt idx="16">
                  <c:v>62.2</c:v>
                </c:pt>
                <c:pt idx="17">
                  <c:v>59</c:v>
                </c:pt>
                <c:pt idx="18">
                  <c:v>66.599999999999994</c:v>
                </c:pt>
                <c:pt idx="19">
                  <c:v>70.2</c:v>
                </c:pt>
                <c:pt idx="20">
                  <c:v>80</c:v>
                </c:pt>
                <c:pt idx="21">
                  <c:v>79.8</c:v>
                </c:pt>
                <c:pt idx="22">
                  <c:v>77</c:v>
                </c:pt>
                <c:pt idx="23">
                  <c:v>81.400000000000006</c:v>
                </c:pt>
                <c:pt idx="24">
                  <c:v>77.8</c:v>
                </c:pt>
                <c:pt idx="25">
                  <c:v>80</c:v>
                </c:pt>
                <c:pt idx="26">
                  <c:v>75.2</c:v>
                </c:pt>
                <c:pt idx="27">
                  <c:v>79.400000000000006</c:v>
                </c:pt>
                <c:pt idx="28">
                  <c:v>81</c:v>
                </c:pt>
                <c:pt idx="29">
                  <c:v>83</c:v>
                </c:pt>
                <c:pt idx="30">
                  <c:v>80.2</c:v>
                </c:pt>
                <c:pt idx="31">
                  <c:v>80.400000000000006</c:v>
                </c:pt>
                <c:pt idx="32">
                  <c:v>79.8</c:v>
                </c:pt>
                <c:pt idx="33">
                  <c:v>82.6</c:v>
                </c:pt>
                <c:pt idx="34">
                  <c:v>80.2</c:v>
                </c:pt>
                <c:pt idx="35">
                  <c:v>81</c:v>
                </c:pt>
                <c:pt idx="36">
                  <c:v>78.400000000000006</c:v>
                </c:pt>
                <c:pt idx="37">
                  <c:v>75.2</c:v>
                </c:pt>
                <c:pt idx="38">
                  <c:v>69</c:v>
                </c:pt>
                <c:pt idx="39">
                  <c:v>66</c:v>
                </c:pt>
                <c:pt idx="40">
                  <c:v>68</c:v>
                </c:pt>
                <c:pt idx="41">
                  <c:v>64.599999999999994</c:v>
                </c:pt>
                <c:pt idx="42">
                  <c:v>58.4</c:v>
                </c:pt>
                <c:pt idx="43">
                  <c:v>52.8</c:v>
                </c:pt>
                <c:pt idx="44">
                  <c:v>53.4</c:v>
                </c:pt>
                <c:pt idx="45">
                  <c:v>52.4</c:v>
                </c:pt>
                <c:pt idx="46">
                  <c:v>43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41.6</c:v>
                </c:pt>
                <c:pt idx="1">
                  <c:v>38.200000000000003</c:v>
                </c:pt>
                <c:pt idx="2">
                  <c:v>37</c:v>
                </c:pt>
                <c:pt idx="3">
                  <c:v>31</c:v>
                </c:pt>
                <c:pt idx="4">
                  <c:v>31.6</c:v>
                </c:pt>
                <c:pt idx="5">
                  <c:v>33.6</c:v>
                </c:pt>
                <c:pt idx="6">
                  <c:v>34.6</c:v>
                </c:pt>
                <c:pt idx="7">
                  <c:v>39</c:v>
                </c:pt>
                <c:pt idx="8">
                  <c:v>37.200000000000003</c:v>
                </c:pt>
                <c:pt idx="9">
                  <c:v>39.799999999999997</c:v>
                </c:pt>
                <c:pt idx="10">
                  <c:v>37.6</c:v>
                </c:pt>
                <c:pt idx="11">
                  <c:v>39.6</c:v>
                </c:pt>
                <c:pt idx="12">
                  <c:v>48.2</c:v>
                </c:pt>
                <c:pt idx="13">
                  <c:v>52.8</c:v>
                </c:pt>
                <c:pt idx="14">
                  <c:v>58.2</c:v>
                </c:pt>
                <c:pt idx="15">
                  <c:v>54.2</c:v>
                </c:pt>
                <c:pt idx="16">
                  <c:v>54</c:v>
                </c:pt>
                <c:pt idx="17">
                  <c:v>57</c:v>
                </c:pt>
                <c:pt idx="18">
                  <c:v>64.599999999999994</c:v>
                </c:pt>
                <c:pt idx="19">
                  <c:v>63.6</c:v>
                </c:pt>
                <c:pt idx="20">
                  <c:v>68</c:v>
                </c:pt>
                <c:pt idx="21">
                  <c:v>63</c:v>
                </c:pt>
                <c:pt idx="22">
                  <c:v>64.400000000000006</c:v>
                </c:pt>
                <c:pt idx="23">
                  <c:v>64.599999999999994</c:v>
                </c:pt>
                <c:pt idx="24">
                  <c:v>59.2</c:v>
                </c:pt>
                <c:pt idx="25">
                  <c:v>57.2</c:v>
                </c:pt>
                <c:pt idx="26">
                  <c:v>55.4</c:v>
                </c:pt>
                <c:pt idx="27">
                  <c:v>53.8</c:v>
                </c:pt>
                <c:pt idx="28">
                  <c:v>57.2</c:v>
                </c:pt>
                <c:pt idx="29">
                  <c:v>57.4</c:v>
                </c:pt>
                <c:pt idx="30">
                  <c:v>51</c:v>
                </c:pt>
                <c:pt idx="31">
                  <c:v>51.6</c:v>
                </c:pt>
                <c:pt idx="32">
                  <c:v>50.6</c:v>
                </c:pt>
                <c:pt idx="33">
                  <c:v>51</c:v>
                </c:pt>
                <c:pt idx="34">
                  <c:v>53.4</c:v>
                </c:pt>
                <c:pt idx="35">
                  <c:v>51</c:v>
                </c:pt>
                <c:pt idx="36">
                  <c:v>48</c:v>
                </c:pt>
                <c:pt idx="37">
                  <c:v>51.8</c:v>
                </c:pt>
                <c:pt idx="38">
                  <c:v>38.200000000000003</c:v>
                </c:pt>
                <c:pt idx="39">
                  <c:v>36</c:v>
                </c:pt>
                <c:pt idx="40">
                  <c:v>34.4</c:v>
                </c:pt>
                <c:pt idx="41">
                  <c:v>35.799999999999997</c:v>
                </c:pt>
                <c:pt idx="42">
                  <c:v>36.6</c:v>
                </c:pt>
                <c:pt idx="43">
                  <c:v>34</c:v>
                </c:pt>
                <c:pt idx="44">
                  <c:v>33.6</c:v>
                </c:pt>
                <c:pt idx="45">
                  <c:v>34.4</c:v>
                </c:pt>
                <c:pt idx="46">
                  <c:v>29.4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26.2</c:v>
                </c:pt>
                <c:pt idx="1">
                  <c:v>25.6</c:v>
                </c:pt>
                <c:pt idx="2">
                  <c:v>24.8</c:v>
                </c:pt>
                <c:pt idx="3">
                  <c:v>23</c:v>
                </c:pt>
                <c:pt idx="4">
                  <c:v>25</c:v>
                </c:pt>
                <c:pt idx="5">
                  <c:v>23</c:v>
                </c:pt>
                <c:pt idx="6">
                  <c:v>22.8</c:v>
                </c:pt>
                <c:pt idx="7">
                  <c:v>22.6</c:v>
                </c:pt>
                <c:pt idx="8">
                  <c:v>21.4</c:v>
                </c:pt>
                <c:pt idx="9">
                  <c:v>24</c:v>
                </c:pt>
                <c:pt idx="10">
                  <c:v>28.8</c:v>
                </c:pt>
                <c:pt idx="11">
                  <c:v>29.8</c:v>
                </c:pt>
                <c:pt idx="12">
                  <c:v>28.8</c:v>
                </c:pt>
                <c:pt idx="13">
                  <c:v>32.6</c:v>
                </c:pt>
                <c:pt idx="14">
                  <c:v>37.6</c:v>
                </c:pt>
                <c:pt idx="15">
                  <c:v>36.6</c:v>
                </c:pt>
                <c:pt idx="16">
                  <c:v>45.6</c:v>
                </c:pt>
                <c:pt idx="17">
                  <c:v>39.4</c:v>
                </c:pt>
                <c:pt idx="18">
                  <c:v>45.8</c:v>
                </c:pt>
                <c:pt idx="19">
                  <c:v>49.6</c:v>
                </c:pt>
                <c:pt idx="20">
                  <c:v>55</c:v>
                </c:pt>
                <c:pt idx="21">
                  <c:v>54.2</c:v>
                </c:pt>
                <c:pt idx="22">
                  <c:v>53.2</c:v>
                </c:pt>
                <c:pt idx="23">
                  <c:v>51.4</c:v>
                </c:pt>
                <c:pt idx="24">
                  <c:v>55</c:v>
                </c:pt>
                <c:pt idx="25">
                  <c:v>52.8</c:v>
                </c:pt>
                <c:pt idx="26">
                  <c:v>58.4</c:v>
                </c:pt>
                <c:pt idx="27">
                  <c:v>55.4</c:v>
                </c:pt>
                <c:pt idx="28">
                  <c:v>51.2</c:v>
                </c:pt>
                <c:pt idx="29">
                  <c:v>54.6</c:v>
                </c:pt>
                <c:pt idx="30">
                  <c:v>55</c:v>
                </c:pt>
                <c:pt idx="31">
                  <c:v>51.2</c:v>
                </c:pt>
                <c:pt idx="32">
                  <c:v>43.4</c:v>
                </c:pt>
                <c:pt idx="33">
                  <c:v>45.6</c:v>
                </c:pt>
                <c:pt idx="34">
                  <c:v>44.2</c:v>
                </c:pt>
                <c:pt idx="35">
                  <c:v>41.8</c:v>
                </c:pt>
                <c:pt idx="36">
                  <c:v>41.8</c:v>
                </c:pt>
                <c:pt idx="37">
                  <c:v>39</c:v>
                </c:pt>
                <c:pt idx="38">
                  <c:v>38.4</c:v>
                </c:pt>
                <c:pt idx="39">
                  <c:v>31.8</c:v>
                </c:pt>
                <c:pt idx="40">
                  <c:v>32.200000000000003</c:v>
                </c:pt>
                <c:pt idx="41">
                  <c:v>28.2</c:v>
                </c:pt>
                <c:pt idx="42">
                  <c:v>31.2</c:v>
                </c:pt>
                <c:pt idx="43">
                  <c:v>30.6</c:v>
                </c:pt>
                <c:pt idx="44">
                  <c:v>28.8</c:v>
                </c:pt>
                <c:pt idx="45">
                  <c:v>35</c:v>
                </c:pt>
                <c:pt idx="46">
                  <c:v>33.200000000000003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24.2</c:v>
                </c:pt>
                <c:pt idx="1">
                  <c:v>22.8</c:v>
                </c:pt>
                <c:pt idx="2">
                  <c:v>21.6</c:v>
                </c:pt>
                <c:pt idx="3">
                  <c:v>21.4</c:v>
                </c:pt>
                <c:pt idx="4">
                  <c:v>22</c:v>
                </c:pt>
                <c:pt idx="5">
                  <c:v>24.2</c:v>
                </c:pt>
                <c:pt idx="6">
                  <c:v>20.6</c:v>
                </c:pt>
                <c:pt idx="7">
                  <c:v>21.4</c:v>
                </c:pt>
                <c:pt idx="8">
                  <c:v>21</c:v>
                </c:pt>
                <c:pt idx="9">
                  <c:v>22</c:v>
                </c:pt>
                <c:pt idx="10">
                  <c:v>27.8</c:v>
                </c:pt>
                <c:pt idx="11">
                  <c:v>25.6</c:v>
                </c:pt>
                <c:pt idx="12">
                  <c:v>26.2</c:v>
                </c:pt>
                <c:pt idx="13">
                  <c:v>26.4</c:v>
                </c:pt>
                <c:pt idx="14">
                  <c:v>29</c:v>
                </c:pt>
                <c:pt idx="15">
                  <c:v>28.2</c:v>
                </c:pt>
                <c:pt idx="16">
                  <c:v>31.4</c:v>
                </c:pt>
                <c:pt idx="17">
                  <c:v>28</c:v>
                </c:pt>
                <c:pt idx="18">
                  <c:v>33.6</c:v>
                </c:pt>
                <c:pt idx="19">
                  <c:v>36</c:v>
                </c:pt>
                <c:pt idx="20">
                  <c:v>31.8</c:v>
                </c:pt>
                <c:pt idx="21">
                  <c:v>36.799999999999997</c:v>
                </c:pt>
                <c:pt idx="22">
                  <c:v>37</c:v>
                </c:pt>
                <c:pt idx="23">
                  <c:v>40.4</c:v>
                </c:pt>
                <c:pt idx="24">
                  <c:v>37.200000000000003</c:v>
                </c:pt>
                <c:pt idx="25">
                  <c:v>33.799999999999997</c:v>
                </c:pt>
                <c:pt idx="26">
                  <c:v>39.200000000000003</c:v>
                </c:pt>
                <c:pt idx="27">
                  <c:v>41</c:v>
                </c:pt>
                <c:pt idx="28">
                  <c:v>40.200000000000003</c:v>
                </c:pt>
                <c:pt idx="29">
                  <c:v>39</c:v>
                </c:pt>
                <c:pt idx="30">
                  <c:v>40.200000000000003</c:v>
                </c:pt>
                <c:pt idx="31">
                  <c:v>38</c:v>
                </c:pt>
                <c:pt idx="32">
                  <c:v>36.6</c:v>
                </c:pt>
                <c:pt idx="33">
                  <c:v>36.200000000000003</c:v>
                </c:pt>
                <c:pt idx="34">
                  <c:v>35.200000000000003</c:v>
                </c:pt>
                <c:pt idx="35">
                  <c:v>33.799999999999997</c:v>
                </c:pt>
                <c:pt idx="36">
                  <c:v>29.2</c:v>
                </c:pt>
                <c:pt idx="37">
                  <c:v>33.799999999999997</c:v>
                </c:pt>
                <c:pt idx="38">
                  <c:v>34.6</c:v>
                </c:pt>
                <c:pt idx="39">
                  <c:v>26.4</c:v>
                </c:pt>
                <c:pt idx="40">
                  <c:v>25.4</c:v>
                </c:pt>
                <c:pt idx="41">
                  <c:v>26.8</c:v>
                </c:pt>
                <c:pt idx="42">
                  <c:v>26.4</c:v>
                </c:pt>
                <c:pt idx="43">
                  <c:v>27.4</c:v>
                </c:pt>
                <c:pt idx="44">
                  <c:v>26.6</c:v>
                </c:pt>
                <c:pt idx="45">
                  <c:v>26.2</c:v>
                </c:pt>
                <c:pt idx="46">
                  <c:v>24.8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20.6</c:v>
                </c:pt>
                <c:pt idx="1">
                  <c:v>19</c:v>
                </c:pt>
                <c:pt idx="2">
                  <c:v>18.600000000000001</c:v>
                </c:pt>
                <c:pt idx="3">
                  <c:v>19.2</c:v>
                </c:pt>
                <c:pt idx="4">
                  <c:v>20.2</c:v>
                </c:pt>
                <c:pt idx="5">
                  <c:v>22.2</c:v>
                </c:pt>
                <c:pt idx="6">
                  <c:v>20</c:v>
                </c:pt>
                <c:pt idx="7">
                  <c:v>21.4</c:v>
                </c:pt>
                <c:pt idx="8">
                  <c:v>19.8</c:v>
                </c:pt>
                <c:pt idx="9">
                  <c:v>20.399999999999999</c:v>
                </c:pt>
                <c:pt idx="10">
                  <c:v>28</c:v>
                </c:pt>
                <c:pt idx="11">
                  <c:v>26.6</c:v>
                </c:pt>
                <c:pt idx="12">
                  <c:v>25.4</c:v>
                </c:pt>
                <c:pt idx="13">
                  <c:v>25.6</c:v>
                </c:pt>
                <c:pt idx="14">
                  <c:v>27.4</c:v>
                </c:pt>
                <c:pt idx="15">
                  <c:v>29.6</c:v>
                </c:pt>
                <c:pt idx="16">
                  <c:v>31.6</c:v>
                </c:pt>
                <c:pt idx="17">
                  <c:v>29.4</c:v>
                </c:pt>
                <c:pt idx="18">
                  <c:v>30.4</c:v>
                </c:pt>
                <c:pt idx="19">
                  <c:v>34.799999999999997</c:v>
                </c:pt>
                <c:pt idx="20">
                  <c:v>32</c:v>
                </c:pt>
                <c:pt idx="21">
                  <c:v>30.8</c:v>
                </c:pt>
                <c:pt idx="22">
                  <c:v>35.799999999999997</c:v>
                </c:pt>
                <c:pt idx="23">
                  <c:v>43</c:v>
                </c:pt>
                <c:pt idx="24">
                  <c:v>30.6</c:v>
                </c:pt>
                <c:pt idx="25">
                  <c:v>34.799999999999997</c:v>
                </c:pt>
                <c:pt idx="26">
                  <c:v>38</c:v>
                </c:pt>
                <c:pt idx="27">
                  <c:v>38</c:v>
                </c:pt>
                <c:pt idx="28">
                  <c:v>32.4</c:v>
                </c:pt>
                <c:pt idx="29">
                  <c:v>37.200000000000003</c:v>
                </c:pt>
                <c:pt idx="30">
                  <c:v>33.799999999999997</c:v>
                </c:pt>
                <c:pt idx="31">
                  <c:v>38.4</c:v>
                </c:pt>
                <c:pt idx="32">
                  <c:v>37.799999999999997</c:v>
                </c:pt>
                <c:pt idx="33">
                  <c:v>44.6</c:v>
                </c:pt>
                <c:pt idx="34">
                  <c:v>38.200000000000003</c:v>
                </c:pt>
                <c:pt idx="35">
                  <c:v>34.799999999999997</c:v>
                </c:pt>
                <c:pt idx="36">
                  <c:v>28.8</c:v>
                </c:pt>
                <c:pt idx="37">
                  <c:v>30.2</c:v>
                </c:pt>
                <c:pt idx="38">
                  <c:v>39</c:v>
                </c:pt>
                <c:pt idx="39">
                  <c:v>40.4</c:v>
                </c:pt>
                <c:pt idx="40">
                  <c:v>26.4</c:v>
                </c:pt>
                <c:pt idx="41">
                  <c:v>26</c:v>
                </c:pt>
                <c:pt idx="42">
                  <c:v>25.8</c:v>
                </c:pt>
                <c:pt idx="43">
                  <c:v>26</c:v>
                </c:pt>
                <c:pt idx="44">
                  <c:v>26.8</c:v>
                </c:pt>
                <c:pt idx="45">
                  <c:v>24.8</c:v>
                </c:pt>
                <c:pt idx="46">
                  <c:v>24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22.8</c:v>
                </c:pt>
                <c:pt idx="1">
                  <c:v>23</c:v>
                </c:pt>
                <c:pt idx="2">
                  <c:v>22.2</c:v>
                </c:pt>
                <c:pt idx="3">
                  <c:v>21.6</c:v>
                </c:pt>
                <c:pt idx="4">
                  <c:v>22.8</c:v>
                </c:pt>
                <c:pt idx="5">
                  <c:v>21.8</c:v>
                </c:pt>
                <c:pt idx="6">
                  <c:v>23</c:v>
                </c:pt>
                <c:pt idx="7">
                  <c:v>21.4</c:v>
                </c:pt>
                <c:pt idx="8">
                  <c:v>21.4</c:v>
                </c:pt>
                <c:pt idx="9">
                  <c:v>21.8</c:v>
                </c:pt>
                <c:pt idx="10">
                  <c:v>20.6</c:v>
                </c:pt>
                <c:pt idx="11">
                  <c:v>24.2</c:v>
                </c:pt>
                <c:pt idx="12">
                  <c:v>28.6</c:v>
                </c:pt>
                <c:pt idx="13">
                  <c:v>30.6</c:v>
                </c:pt>
                <c:pt idx="14">
                  <c:v>37.799999999999997</c:v>
                </c:pt>
                <c:pt idx="15">
                  <c:v>32.4</c:v>
                </c:pt>
                <c:pt idx="16">
                  <c:v>32.4</c:v>
                </c:pt>
                <c:pt idx="17">
                  <c:v>33.200000000000003</c:v>
                </c:pt>
                <c:pt idx="18">
                  <c:v>37.200000000000003</c:v>
                </c:pt>
                <c:pt idx="19">
                  <c:v>41</c:v>
                </c:pt>
                <c:pt idx="20">
                  <c:v>42</c:v>
                </c:pt>
                <c:pt idx="21">
                  <c:v>45.4</c:v>
                </c:pt>
                <c:pt idx="22">
                  <c:v>46</c:v>
                </c:pt>
                <c:pt idx="23">
                  <c:v>49.4</c:v>
                </c:pt>
                <c:pt idx="24">
                  <c:v>48.2</c:v>
                </c:pt>
                <c:pt idx="25">
                  <c:v>47.2</c:v>
                </c:pt>
                <c:pt idx="26">
                  <c:v>49.2</c:v>
                </c:pt>
                <c:pt idx="27">
                  <c:v>43.4</c:v>
                </c:pt>
                <c:pt idx="28">
                  <c:v>45.8</c:v>
                </c:pt>
                <c:pt idx="29">
                  <c:v>48.8</c:v>
                </c:pt>
                <c:pt idx="30">
                  <c:v>44.2</c:v>
                </c:pt>
                <c:pt idx="31">
                  <c:v>46.8</c:v>
                </c:pt>
                <c:pt idx="32">
                  <c:v>47</c:v>
                </c:pt>
                <c:pt idx="33">
                  <c:v>46.6</c:v>
                </c:pt>
                <c:pt idx="34">
                  <c:v>38.200000000000003</c:v>
                </c:pt>
                <c:pt idx="35">
                  <c:v>46</c:v>
                </c:pt>
                <c:pt idx="36">
                  <c:v>45.2</c:v>
                </c:pt>
                <c:pt idx="37">
                  <c:v>50.4</c:v>
                </c:pt>
                <c:pt idx="38">
                  <c:v>35.6</c:v>
                </c:pt>
                <c:pt idx="39">
                  <c:v>34.6</c:v>
                </c:pt>
                <c:pt idx="40">
                  <c:v>32</c:v>
                </c:pt>
                <c:pt idx="41">
                  <c:v>31.8</c:v>
                </c:pt>
                <c:pt idx="42">
                  <c:v>30.4</c:v>
                </c:pt>
                <c:pt idx="43">
                  <c:v>29.4</c:v>
                </c:pt>
                <c:pt idx="44">
                  <c:v>27.6</c:v>
                </c:pt>
                <c:pt idx="45">
                  <c:v>26.6</c:v>
                </c:pt>
                <c:pt idx="46">
                  <c:v>26</c:v>
                </c:pt>
                <c:pt idx="47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24</c:v>
                </c:pt>
                <c:pt idx="1">
                  <c:v>21.8</c:v>
                </c:pt>
                <c:pt idx="2">
                  <c:v>22</c:v>
                </c:pt>
                <c:pt idx="3">
                  <c:v>22</c:v>
                </c:pt>
                <c:pt idx="4">
                  <c:v>23.2</c:v>
                </c:pt>
                <c:pt idx="5">
                  <c:v>23.2</c:v>
                </c:pt>
                <c:pt idx="6">
                  <c:v>22.4</c:v>
                </c:pt>
                <c:pt idx="7">
                  <c:v>23</c:v>
                </c:pt>
                <c:pt idx="8">
                  <c:v>21.6</c:v>
                </c:pt>
                <c:pt idx="9">
                  <c:v>21.2</c:v>
                </c:pt>
                <c:pt idx="10">
                  <c:v>22</c:v>
                </c:pt>
                <c:pt idx="11">
                  <c:v>22.6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33.200000000000003</c:v>
                </c:pt>
                <c:pt idx="16">
                  <c:v>36.6</c:v>
                </c:pt>
                <c:pt idx="17">
                  <c:v>39.200000000000003</c:v>
                </c:pt>
                <c:pt idx="18">
                  <c:v>42.8</c:v>
                </c:pt>
                <c:pt idx="19">
                  <c:v>35.6</c:v>
                </c:pt>
                <c:pt idx="20">
                  <c:v>39.200000000000003</c:v>
                </c:pt>
                <c:pt idx="21">
                  <c:v>42.2</c:v>
                </c:pt>
                <c:pt idx="22">
                  <c:v>43.4</c:v>
                </c:pt>
                <c:pt idx="23">
                  <c:v>44</c:v>
                </c:pt>
                <c:pt idx="24">
                  <c:v>48.6</c:v>
                </c:pt>
                <c:pt idx="25">
                  <c:v>52.8</c:v>
                </c:pt>
                <c:pt idx="26">
                  <c:v>50.8</c:v>
                </c:pt>
                <c:pt idx="27">
                  <c:v>45.4</c:v>
                </c:pt>
                <c:pt idx="28">
                  <c:v>47.6</c:v>
                </c:pt>
                <c:pt idx="29">
                  <c:v>45.4</c:v>
                </c:pt>
                <c:pt idx="30">
                  <c:v>45.6</c:v>
                </c:pt>
                <c:pt idx="31">
                  <c:v>46.2</c:v>
                </c:pt>
                <c:pt idx="32">
                  <c:v>47.4</c:v>
                </c:pt>
                <c:pt idx="33">
                  <c:v>48.6</c:v>
                </c:pt>
                <c:pt idx="34">
                  <c:v>40.6</c:v>
                </c:pt>
                <c:pt idx="35">
                  <c:v>36.799999999999997</c:v>
                </c:pt>
                <c:pt idx="36">
                  <c:v>41</c:v>
                </c:pt>
                <c:pt idx="37">
                  <c:v>41.8</c:v>
                </c:pt>
                <c:pt idx="38">
                  <c:v>31.6</c:v>
                </c:pt>
                <c:pt idx="39">
                  <c:v>38.799999999999997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31.2</c:v>
                </c:pt>
                <c:pt idx="43">
                  <c:v>29</c:v>
                </c:pt>
                <c:pt idx="44">
                  <c:v>28</c:v>
                </c:pt>
                <c:pt idx="45">
                  <c:v>27.4</c:v>
                </c:pt>
                <c:pt idx="46">
                  <c:v>24.2</c:v>
                </c:pt>
                <c:pt idx="4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22.8</c:v>
                </c:pt>
                <c:pt idx="1">
                  <c:v>21.6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21.8</c:v>
                </c:pt>
                <c:pt idx="6">
                  <c:v>22.6</c:v>
                </c:pt>
                <c:pt idx="7">
                  <c:v>21.6</c:v>
                </c:pt>
                <c:pt idx="8">
                  <c:v>22.4</c:v>
                </c:pt>
                <c:pt idx="9">
                  <c:v>21.4</c:v>
                </c:pt>
                <c:pt idx="10">
                  <c:v>21.8</c:v>
                </c:pt>
                <c:pt idx="11">
                  <c:v>22.4</c:v>
                </c:pt>
                <c:pt idx="12">
                  <c:v>29.2</c:v>
                </c:pt>
                <c:pt idx="13">
                  <c:v>30</c:v>
                </c:pt>
                <c:pt idx="14">
                  <c:v>30.8</c:v>
                </c:pt>
                <c:pt idx="15">
                  <c:v>34.4</c:v>
                </c:pt>
                <c:pt idx="16">
                  <c:v>35.4</c:v>
                </c:pt>
                <c:pt idx="17">
                  <c:v>36</c:v>
                </c:pt>
                <c:pt idx="18">
                  <c:v>40.4</c:v>
                </c:pt>
                <c:pt idx="19">
                  <c:v>47.8</c:v>
                </c:pt>
                <c:pt idx="20">
                  <c:v>51.6</c:v>
                </c:pt>
                <c:pt idx="21">
                  <c:v>53.6</c:v>
                </c:pt>
                <c:pt idx="22">
                  <c:v>52.8</c:v>
                </c:pt>
                <c:pt idx="23">
                  <c:v>49.8</c:v>
                </c:pt>
                <c:pt idx="24">
                  <c:v>50</c:v>
                </c:pt>
                <c:pt idx="25">
                  <c:v>49.4</c:v>
                </c:pt>
                <c:pt idx="26">
                  <c:v>44</c:v>
                </c:pt>
                <c:pt idx="27">
                  <c:v>41.8</c:v>
                </c:pt>
                <c:pt idx="28">
                  <c:v>43.8</c:v>
                </c:pt>
                <c:pt idx="29">
                  <c:v>46.4</c:v>
                </c:pt>
                <c:pt idx="30">
                  <c:v>43.6</c:v>
                </c:pt>
                <c:pt idx="31">
                  <c:v>43.2</c:v>
                </c:pt>
                <c:pt idx="32">
                  <c:v>48</c:v>
                </c:pt>
                <c:pt idx="33">
                  <c:v>49</c:v>
                </c:pt>
                <c:pt idx="34">
                  <c:v>45.6</c:v>
                </c:pt>
                <c:pt idx="35">
                  <c:v>45.6</c:v>
                </c:pt>
                <c:pt idx="36">
                  <c:v>42.2</c:v>
                </c:pt>
                <c:pt idx="37">
                  <c:v>44.4</c:v>
                </c:pt>
                <c:pt idx="38">
                  <c:v>36.4</c:v>
                </c:pt>
                <c:pt idx="39">
                  <c:v>34.4</c:v>
                </c:pt>
                <c:pt idx="40">
                  <c:v>36</c:v>
                </c:pt>
                <c:pt idx="41">
                  <c:v>30.2</c:v>
                </c:pt>
                <c:pt idx="42">
                  <c:v>31.8</c:v>
                </c:pt>
                <c:pt idx="43">
                  <c:v>26.8</c:v>
                </c:pt>
                <c:pt idx="44">
                  <c:v>28.2</c:v>
                </c:pt>
                <c:pt idx="45">
                  <c:v>28.2</c:v>
                </c:pt>
                <c:pt idx="46">
                  <c:v>27.8</c:v>
                </c:pt>
                <c:pt idx="47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24</c:v>
                </c:pt>
                <c:pt idx="1">
                  <c:v>26.6</c:v>
                </c:pt>
                <c:pt idx="2">
                  <c:v>22</c:v>
                </c:pt>
                <c:pt idx="3">
                  <c:v>23.4</c:v>
                </c:pt>
                <c:pt idx="4">
                  <c:v>22.2</c:v>
                </c:pt>
                <c:pt idx="5">
                  <c:v>25.6</c:v>
                </c:pt>
                <c:pt idx="6">
                  <c:v>23</c:v>
                </c:pt>
                <c:pt idx="7">
                  <c:v>23.2</c:v>
                </c:pt>
                <c:pt idx="8">
                  <c:v>21</c:v>
                </c:pt>
                <c:pt idx="9">
                  <c:v>23.2</c:v>
                </c:pt>
                <c:pt idx="10">
                  <c:v>21.6</c:v>
                </c:pt>
                <c:pt idx="11">
                  <c:v>24.4</c:v>
                </c:pt>
                <c:pt idx="12">
                  <c:v>30.8</c:v>
                </c:pt>
                <c:pt idx="13">
                  <c:v>31.6</c:v>
                </c:pt>
                <c:pt idx="14">
                  <c:v>33.4</c:v>
                </c:pt>
                <c:pt idx="15">
                  <c:v>37.799999999999997</c:v>
                </c:pt>
                <c:pt idx="16">
                  <c:v>34.6</c:v>
                </c:pt>
                <c:pt idx="17">
                  <c:v>33.799999999999997</c:v>
                </c:pt>
                <c:pt idx="18">
                  <c:v>36.200000000000003</c:v>
                </c:pt>
                <c:pt idx="19">
                  <c:v>36.799999999999997</c:v>
                </c:pt>
                <c:pt idx="20">
                  <c:v>40.6</c:v>
                </c:pt>
                <c:pt idx="21">
                  <c:v>42.2</c:v>
                </c:pt>
                <c:pt idx="22">
                  <c:v>49</c:v>
                </c:pt>
                <c:pt idx="23">
                  <c:v>44.6</c:v>
                </c:pt>
                <c:pt idx="24">
                  <c:v>52.2</c:v>
                </c:pt>
                <c:pt idx="25">
                  <c:v>50.6</c:v>
                </c:pt>
                <c:pt idx="26">
                  <c:v>50</c:v>
                </c:pt>
                <c:pt idx="27">
                  <c:v>44.6</c:v>
                </c:pt>
                <c:pt idx="28">
                  <c:v>48</c:v>
                </c:pt>
                <c:pt idx="29">
                  <c:v>49.6</c:v>
                </c:pt>
                <c:pt idx="30">
                  <c:v>54.4</c:v>
                </c:pt>
                <c:pt idx="31">
                  <c:v>52.2</c:v>
                </c:pt>
                <c:pt idx="32">
                  <c:v>52.8</c:v>
                </c:pt>
                <c:pt idx="33">
                  <c:v>50.2</c:v>
                </c:pt>
                <c:pt idx="34">
                  <c:v>55</c:v>
                </c:pt>
                <c:pt idx="35">
                  <c:v>43.4</c:v>
                </c:pt>
                <c:pt idx="36">
                  <c:v>53.8</c:v>
                </c:pt>
                <c:pt idx="37">
                  <c:v>45.8</c:v>
                </c:pt>
                <c:pt idx="38">
                  <c:v>50.4</c:v>
                </c:pt>
                <c:pt idx="39">
                  <c:v>36.200000000000003</c:v>
                </c:pt>
                <c:pt idx="40">
                  <c:v>33.6</c:v>
                </c:pt>
                <c:pt idx="41">
                  <c:v>36</c:v>
                </c:pt>
                <c:pt idx="42">
                  <c:v>34.6</c:v>
                </c:pt>
                <c:pt idx="43">
                  <c:v>36.799999999999997</c:v>
                </c:pt>
                <c:pt idx="44">
                  <c:v>36</c:v>
                </c:pt>
                <c:pt idx="45">
                  <c:v>30.8</c:v>
                </c:pt>
                <c:pt idx="46">
                  <c:v>28.6</c:v>
                </c:pt>
                <c:pt idx="4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28.6</c:v>
                </c:pt>
                <c:pt idx="1">
                  <c:v>25.8</c:v>
                </c:pt>
                <c:pt idx="2">
                  <c:v>23.8</c:v>
                </c:pt>
                <c:pt idx="3">
                  <c:v>25.2</c:v>
                </c:pt>
                <c:pt idx="4">
                  <c:v>25.4</c:v>
                </c:pt>
                <c:pt idx="5">
                  <c:v>25.6</c:v>
                </c:pt>
                <c:pt idx="6">
                  <c:v>25.2</c:v>
                </c:pt>
                <c:pt idx="7">
                  <c:v>24.8</c:v>
                </c:pt>
                <c:pt idx="8">
                  <c:v>27.2</c:v>
                </c:pt>
                <c:pt idx="9">
                  <c:v>27.6</c:v>
                </c:pt>
                <c:pt idx="10">
                  <c:v>27.4</c:v>
                </c:pt>
                <c:pt idx="11">
                  <c:v>30.2</c:v>
                </c:pt>
                <c:pt idx="12">
                  <c:v>36.799999999999997</c:v>
                </c:pt>
                <c:pt idx="13">
                  <c:v>37.200000000000003</c:v>
                </c:pt>
                <c:pt idx="14">
                  <c:v>39.200000000000003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35.799999999999997</c:v>
                </c:pt>
                <c:pt idx="18">
                  <c:v>49.4</c:v>
                </c:pt>
                <c:pt idx="19">
                  <c:v>55.8</c:v>
                </c:pt>
                <c:pt idx="20">
                  <c:v>47.8</c:v>
                </c:pt>
                <c:pt idx="21">
                  <c:v>49</c:v>
                </c:pt>
                <c:pt idx="22">
                  <c:v>54.4</c:v>
                </c:pt>
                <c:pt idx="23">
                  <c:v>49</c:v>
                </c:pt>
                <c:pt idx="24">
                  <c:v>53.6</c:v>
                </c:pt>
                <c:pt idx="25">
                  <c:v>54</c:v>
                </c:pt>
                <c:pt idx="26">
                  <c:v>57.6</c:v>
                </c:pt>
                <c:pt idx="27">
                  <c:v>62.4</c:v>
                </c:pt>
                <c:pt idx="28">
                  <c:v>58</c:v>
                </c:pt>
                <c:pt idx="29">
                  <c:v>56.2</c:v>
                </c:pt>
                <c:pt idx="30">
                  <c:v>59</c:v>
                </c:pt>
                <c:pt idx="31">
                  <c:v>64.8</c:v>
                </c:pt>
                <c:pt idx="32">
                  <c:v>61.4</c:v>
                </c:pt>
                <c:pt idx="33">
                  <c:v>56.2</c:v>
                </c:pt>
                <c:pt idx="34">
                  <c:v>56.6</c:v>
                </c:pt>
                <c:pt idx="35">
                  <c:v>53.2</c:v>
                </c:pt>
                <c:pt idx="36">
                  <c:v>53.8</c:v>
                </c:pt>
                <c:pt idx="37">
                  <c:v>53.8</c:v>
                </c:pt>
                <c:pt idx="38">
                  <c:v>52.6</c:v>
                </c:pt>
                <c:pt idx="39">
                  <c:v>45.8</c:v>
                </c:pt>
                <c:pt idx="40">
                  <c:v>49.2</c:v>
                </c:pt>
                <c:pt idx="41">
                  <c:v>44</c:v>
                </c:pt>
                <c:pt idx="42">
                  <c:v>40.799999999999997</c:v>
                </c:pt>
                <c:pt idx="43">
                  <c:v>40.4</c:v>
                </c:pt>
                <c:pt idx="44">
                  <c:v>37</c:v>
                </c:pt>
                <c:pt idx="45">
                  <c:v>42.2</c:v>
                </c:pt>
                <c:pt idx="46">
                  <c:v>35.6</c:v>
                </c:pt>
                <c:pt idx="4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30.4</c:v>
                </c:pt>
                <c:pt idx="1">
                  <c:v>33</c:v>
                </c:pt>
                <c:pt idx="2">
                  <c:v>29</c:v>
                </c:pt>
                <c:pt idx="3">
                  <c:v>30</c:v>
                </c:pt>
                <c:pt idx="4">
                  <c:v>27.2</c:v>
                </c:pt>
                <c:pt idx="5">
                  <c:v>26.8</c:v>
                </c:pt>
                <c:pt idx="6">
                  <c:v>29.6</c:v>
                </c:pt>
                <c:pt idx="7">
                  <c:v>25.4</c:v>
                </c:pt>
                <c:pt idx="8">
                  <c:v>24.8</c:v>
                </c:pt>
                <c:pt idx="9">
                  <c:v>27.4</c:v>
                </c:pt>
                <c:pt idx="10">
                  <c:v>25</c:v>
                </c:pt>
                <c:pt idx="11">
                  <c:v>24.4</c:v>
                </c:pt>
                <c:pt idx="12">
                  <c:v>28.8</c:v>
                </c:pt>
                <c:pt idx="13">
                  <c:v>28.8</c:v>
                </c:pt>
                <c:pt idx="14">
                  <c:v>34</c:v>
                </c:pt>
                <c:pt idx="15">
                  <c:v>37.200000000000003</c:v>
                </c:pt>
                <c:pt idx="16">
                  <c:v>35.4</c:v>
                </c:pt>
                <c:pt idx="17">
                  <c:v>38</c:v>
                </c:pt>
                <c:pt idx="18">
                  <c:v>45.4</c:v>
                </c:pt>
                <c:pt idx="19">
                  <c:v>50.8</c:v>
                </c:pt>
                <c:pt idx="20">
                  <c:v>52</c:v>
                </c:pt>
                <c:pt idx="21">
                  <c:v>51.2</c:v>
                </c:pt>
                <c:pt idx="22">
                  <c:v>47.4</c:v>
                </c:pt>
                <c:pt idx="23">
                  <c:v>53.2</c:v>
                </c:pt>
                <c:pt idx="24">
                  <c:v>57</c:v>
                </c:pt>
                <c:pt idx="25">
                  <c:v>50.8</c:v>
                </c:pt>
                <c:pt idx="26">
                  <c:v>53.2</c:v>
                </c:pt>
                <c:pt idx="27">
                  <c:v>49.8</c:v>
                </c:pt>
                <c:pt idx="28">
                  <c:v>58</c:v>
                </c:pt>
                <c:pt idx="29">
                  <c:v>55.8</c:v>
                </c:pt>
                <c:pt idx="30">
                  <c:v>55.4</c:v>
                </c:pt>
                <c:pt idx="31">
                  <c:v>62.8</c:v>
                </c:pt>
                <c:pt idx="32">
                  <c:v>60.6</c:v>
                </c:pt>
                <c:pt idx="33">
                  <c:v>55.8</c:v>
                </c:pt>
                <c:pt idx="34">
                  <c:v>63.6</c:v>
                </c:pt>
                <c:pt idx="35">
                  <c:v>62.8</c:v>
                </c:pt>
                <c:pt idx="36">
                  <c:v>61.8</c:v>
                </c:pt>
                <c:pt idx="37">
                  <c:v>59.4</c:v>
                </c:pt>
                <c:pt idx="38">
                  <c:v>53.4</c:v>
                </c:pt>
                <c:pt idx="39">
                  <c:v>56.2</c:v>
                </c:pt>
                <c:pt idx="40">
                  <c:v>51.4</c:v>
                </c:pt>
                <c:pt idx="41">
                  <c:v>52.4</c:v>
                </c:pt>
                <c:pt idx="42">
                  <c:v>49.6</c:v>
                </c:pt>
                <c:pt idx="43">
                  <c:v>45.4</c:v>
                </c:pt>
                <c:pt idx="44">
                  <c:v>44</c:v>
                </c:pt>
                <c:pt idx="45">
                  <c:v>41.8</c:v>
                </c:pt>
                <c:pt idx="46">
                  <c:v>40.4</c:v>
                </c:pt>
                <c:pt idx="47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40.6</c:v>
                </c:pt>
                <c:pt idx="1">
                  <c:v>32.6</c:v>
                </c:pt>
                <c:pt idx="2">
                  <c:v>38.799999999999997</c:v>
                </c:pt>
                <c:pt idx="3">
                  <c:v>29.8</c:v>
                </c:pt>
                <c:pt idx="4">
                  <c:v>33</c:v>
                </c:pt>
                <c:pt idx="5">
                  <c:v>39.6</c:v>
                </c:pt>
                <c:pt idx="6">
                  <c:v>38</c:v>
                </c:pt>
                <c:pt idx="7">
                  <c:v>34.799999999999997</c:v>
                </c:pt>
                <c:pt idx="8">
                  <c:v>38.799999999999997</c:v>
                </c:pt>
                <c:pt idx="9">
                  <c:v>33.200000000000003</c:v>
                </c:pt>
                <c:pt idx="10">
                  <c:v>31.2</c:v>
                </c:pt>
                <c:pt idx="11">
                  <c:v>41</c:v>
                </c:pt>
                <c:pt idx="12">
                  <c:v>40.799999999999997</c:v>
                </c:pt>
                <c:pt idx="13">
                  <c:v>43.4</c:v>
                </c:pt>
                <c:pt idx="14">
                  <c:v>51.4</c:v>
                </c:pt>
                <c:pt idx="15">
                  <c:v>54.2</c:v>
                </c:pt>
                <c:pt idx="16">
                  <c:v>50.4</c:v>
                </c:pt>
                <c:pt idx="17">
                  <c:v>50.8</c:v>
                </c:pt>
                <c:pt idx="18">
                  <c:v>52.8</c:v>
                </c:pt>
                <c:pt idx="19">
                  <c:v>60.8</c:v>
                </c:pt>
                <c:pt idx="20">
                  <c:v>50.4</c:v>
                </c:pt>
                <c:pt idx="21">
                  <c:v>56.6</c:v>
                </c:pt>
                <c:pt idx="22">
                  <c:v>57</c:v>
                </c:pt>
                <c:pt idx="23">
                  <c:v>49.4</c:v>
                </c:pt>
                <c:pt idx="24">
                  <c:v>62.8</c:v>
                </c:pt>
                <c:pt idx="25">
                  <c:v>56.6</c:v>
                </c:pt>
                <c:pt idx="26">
                  <c:v>64</c:v>
                </c:pt>
                <c:pt idx="27">
                  <c:v>62.4</c:v>
                </c:pt>
                <c:pt idx="28">
                  <c:v>60</c:v>
                </c:pt>
                <c:pt idx="29">
                  <c:v>63.4</c:v>
                </c:pt>
                <c:pt idx="30">
                  <c:v>57.6</c:v>
                </c:pt>
                <c:pt idx="31">
                  <c:v>57.4</c:v>
                </c:pt>
                <c:pt idx="32">
                  <c:v>62.2</c:v>
                </c:pt>
                <c:pt idx="33">
                  <c:v>54.2</c:v>
                </c:pt>
                <c:pt idx="34">
                  <c:v>54.2</c:v>
                </c:pt>
                <c:pt idx="35">
                  <c:v>52</c:v>
                </c:pt>
                <c:pt idx="36">
                  <c:v>49</c:v>
                </c:pt>
                <c:pt idx="37">
                  <c:v>62.4</c:v>
                </c:pt>
                <c:pt idx="38">
                  <c:v>56.8</c:v>
                </c:pt>
                <c:pt idx="39">
                  <c:v>50.6</c:v>
                </c:pt>
                <c:pt idx="40">
                  <c:v>54</c:v>
                </c:pt>
                <c:pt idx="41">
                  <c:v>54.6</c:v>
                </c:pt>
                <c:pt idx="42">
                  <c:v>51.6</c:v>
                </c:pt>
                <c:pt idx="43">
                  <c:v>54</c:v>
                </c:pt>
                <c:pt idx="44">
                  <c:v>50.6</c:v>
                </c:pt>
                <c:pt idx="45">
                  <c:v>46</c:v>
                </c:pt>
                <c:pt idx="46">
                  <c:v>43.8</c:v>
                </c:pt>
                <c:pt idx="47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38.6</c:v>
                </c:pt>
                <c:pt idx="2">
                  <c:v>44</c:v>
                </c:pt>
                <c:pt idx="3">
                  <c:v>39.4</c:v>
                </c:pt>
                <c:pt idx="4">
                  <c:v>34.200000000000003</c:v>
                </c:pt>
                <c:pt idx="5">
                  <c:v>41.2</c:v>
                </c:pt>
                <c:pt idx="6">
                  <c:v>35.4</c:v>
                </c:pt>
                <c:pt idx="7">
                  <c:v>36.200000000000003</c:v>
                </c:pt>
                <c:pt idx="8">
                  <c:v>37.6</c:v>
                </c:pt>
                <c:pt idx="9">
                  <c:v>39.4</c:v>
                </c:pt>
                <c:pt idx="10">
                  <c:v>38</c:v>
                </c:pt>
                <c:pt idx="11">
                  <c:v>37.4</c:v>
                </c:pt>
                <c:pt idx="12">
                  <c:v>35.4</c:v>
                </c:pt>
                <c:pt idx="13">
                  <c:v>45.6</c:v>
                </c:pt>
                <c:pt idx="14">
                  <c:v>44.2</c:v>
                </c:pt>
                <c:pt idx="15">
                  <c:v>53.2</c:v>
                </c:pt>
                <c:pt idx="16">
                  <c:v>53.2</c:v>
                </c:pt>
                <c:pt idx="17">
                  <c:v>59</c:v>
                </c:pt>
                <c:pt idx="18">
                  <c:v>56.6</c:v>
                </c:pt>
                <c:pt idx="19">
                  <c:v>60.4</c:v>
                </c:pt>
                <c:pt idx="20">
                  <c:v>64.400000000000006</c:v>
                </c:pt>
                <c:pt idx="21">
                  <c:v>56.8</c:v>
                </c:pt>
                <c:pt idx="22">
                  <c:v>55.6</c:v>
                </c:pt>
                <c:pt idx="23">
                  <c:v>57.2</c:v>
                </c:pt>
                <c:pt idx="24">
                  <c:v>57.6</c:v>
                </c:pt>
                <c:pt idx="25">
                  <c:v>58.8</c:v>
                </c:pt>
                <c:pt idx="26">
                  <c:v>62</c:v>
                </c:pt>
                <c:pt idx="27">
                  <c:v>66</c:v>
                </c:pt>
                <c:pt idx="28">
                  <c:v>72.8</c:v>
                </c:pt>
                <c:pt idx="29">
                  <c:v>76.599999999999994</c:v>
                </c:pt>
                <c:pt idx="30">
                  <c:v>71.8</c:v>
                </c:pt>
                <c:pt idx="31">
                  <c:v>67.2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63.4</c:v>
                </c:pt>
                <c:pt idx="35">
                  <c:v>61.4</c:v>
                </c:pt>
                <c:pt idx="36">
                  <c:v>61</c:v>
                </c:pt>
                <c:pt idx="37">
                  <c:v>62</c:v>
                </c:pt>
                <c:pt idx="38">
                  <c:v>63.4</c:v>
                </c:pt>
                <c:pt idx="39">
                  <c:v>60</c:v>
                </c:pt>
                <c:pt idx="40">
                  <c:v>58.4</c:v>
                </c:pt>
                <c:pt idx="41">
                  <c:v>59.2</c:v>
                </c:pt>
                <c:pt idx="42">
                  <c:v>53</c:v>
                </c:pt>
                <c:pt idx="43">
                  <c:v>55.2</c:v>
                </c:pt>
                <c:pt idx="44">
                  <c:v>54</c:v>
                </c:pt>
                <c:pt idx="45">
                  <c:v>49</c:v>
                </c:pt>
                <c:pt idx="46">
                  <c:v>46.8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39.6</c:v>
                </c:pt>
                <c:pt idx="1">
                  <c:v>34</c:v>
                </c:pt>
                <c:pt idx="2">
                  <c:v>37.200000000000003</c:v>
                </c:pt>
                <c:pt idx="3">
                  <c:v>40.6</c:v>
                </c:pt>
                <c:pt idx="4">
                  <c:v>34.4</c:v>
                </c:pt>
                <c:pt idx="5">
                  <c:v>34</c:v>
                </c:pt>
                <c:pt idx="6">
                  <c:v>38</c:v>
                </c:pt>
                <c:pt idx="7">
                  <c:v>35.4</c:v>
                </c:pt>
                <c:pt idx="8">
                  <c:v>34.6</c:v>
                </c:pt>
                <c:pt idx="9">
                  <c:v>37.200000000000003</c:v>
                </c:pt>
                <c:pt idx="10">
                  <c:v>32.200000000000003</c:v>
                </c:pt>
                <c:pt idx="11">
                  <c:v>37.4</c:v>
                </c:pt>
                <c:pt idx="12">
                  <c:v>53.8</c:v>
                </c:pt>
                <c:pt idx="13">
                  <c:v>50.6</c:v>
                </c:pt>
                <c:pt idx="14">
                  <c:v>50.2</c:v>
                </c:pt>
                <c:pt idx="15">
                  <c:v>47.4</c:v>
                </c:pt>
                <c:pt idx="16">
                  <c:v>61</c:v>
                </c:pt>
                <c:pt idx="17">
                  <c:v>68.400000000000006</c:v>
                </c:pt>
                <c:pt idx="18">
                  <c:v>67.2</c:v>
                </c:pt>
                <c:pt idx="19">
                  <c:v>70</c:v>
                </c:pt>
                <c:pt idx="20">
                  <c:v>70.400000000000006</c:v>
                </c:pt>
                <c:pt idx="21">
                  <c:v>63.2</c:v>
                </c:pt>
                <c:pt idx="22">
                  <c:v>66.400000000000006</c:v>
                </c:pt>
                <c:pt idx="23">
                  <c:v>74.8</c:v>
                </c:pt>
                <c:pt idx="24">
                  <c:v>70.8</c:v>
                </c:pt>
                <c:pt idx="25">
                  <c:v>68.599999999999994</c:v>
                </c:pt>
                <c:pt idx="26">
                  <c:v>65.599999999999994</c:v>
                </c:pt>
                <c:pt idx="27">
                  <c:v>62</c:v>
                </c:pt>
                <c:pt idx="28">
                  <c:v>62.4</c:v>
                </c:pt>
                <c:pt idx="29">
                  <c:v>77.400000000000006</c:v>
                </c:pt>
                <c:pt idx="30">
                  <c:v>69.599999999999994</c:v>
                </c:pt>
                <c:pt idx="31">
                  <c:v>74</c:v>
                </c:pt>
                <c:pt idx="32">
                  <c:v>68.2</c:v>
                </c:pt>
                <c:pt idx="33">
                  <c:v>65.8</c:v>
                </c:pt>
                <c:pt idx="34">
                  <c:v>67.2</c:v>
                </c:pt>
                <c:pt idx="35">
                  <c:v>62.4</c:v>
                </c:pt>
                <c:pt idx="36">
                  <c:v>69.599999999999994</c:v>
                </c:pt>
                <c:pt idx="37">
                  <c:v>74.2</c:v>
                </c:pt>
                <c:pt idx="38">
                  <c:v>65.2</c:v>
                </c:pt>
                <c:pt idx="39">
                  <c:v>64.8</c:v>
                </c:pt>
                <c:pt idx="40">
                  <c:v>56.8</c:v>
                </c:pt>
                <c:pt idx="41">
                  <c:v>63</c:v>
                </c:pt>
                <c:pt idx="42">
                  <c:v>52</c:v>
                </c:pt>
                <c:pt idx="43">
                  <c:v>52.8</c:v>
                </c:pt>
                <c:pt idx="44">
                  <c:v>48.4</c:v>
                </c:pt>
                <c:pt idx="45">
                  <c:v>46.6</c:v>
                </c:pt>
                <c:pt idx="46">
                  <c:v>42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38.4</c:v>
                </c:pt>
                <c:pt idx="1">
                  <c:v>36</c:v>
                </c:pt>
                <c:pt idx="2">
                  <c:v>39.799999999999997</c:v>
                </c:pt>
                <c:pt idx="3">
                  <c:v>38</c:v>
                </c:pt>
                <c:pt idx="4">
                  <c:v>35.799999999999997</c:v>
                </c:pt>
                <c:pt idx="5">
                  <c:v>33.6</c:v>
                </c:pt>
                <c:pt idx="6">
                  <c:v>35.4</c:v>
                </c:pt>
                <c:pt idx="7">
                  <c:v>35.6</c:v>
                </c:pt>
                <c:pt idx="8">
                  <c:v>35.200000000000003</c:v>
                </c:pt>
                <c:pt idx="9">
                  <c:v>37.200000000000003</c:v>
                </c:pt>
                <c:pt idx="10">
                  <c:v>37.4</c:v>
                </c:pt>
                <c:pt idx="11">
                  <c:v>43.2</c:v>
                </c:pt>
                <c:pt idx="12">
                  <c:v>42.2</c:v>
                </c:pt>
                <c:pt idx="13">
                  <c:v>49.6</c:v>
                </c:pt>
                <c:pt idx="14">
                  <c:v>48.4</c:v>
                </c:pt>
                <c:pt idx="15">
                  <c:v>48.4</c:v>
                </c:pt>
                <c:pt idx="16">
                  <c:v>49</c:v>
                </c:pt>
                <c:pt idx="17">
                  <c:v>49.4</c:v>
                </c:pt>
                <c:pt idx="18">
                  <c:v>59</c:v>
                </c:pt>
                <c:pt idx="19">
                  <c:v>58.6</c:v>
                </c:pt>
                <c:pt idx="20">
                  <c:v>60.2</c:v>
                </c:pt>
                <c:pt idx="21">
                  <c:v>64.400000000000006</c:v>
                </c:pt>
                <c:pt idx="22">
                  <c:v>66</c:v>
                </c:pt>
                <c:pt idx="23">
                  <c:v>62.2</c:v>
                </c:pt>
                <c:pt idx="24">
                  <c:v>52</c:v>
                </c:pt>
                <c:pt idx="25">
                  <c:v>58.2</c:v>
                </c:pt>
                <c:pt idx="26">
                  <c:v>53.8</c:v>
                </c:pt>
                <c:pt idx="27">
                  <c:v>61.8</c:v>
                </c:pt>
                <c:pt idx="28">
                  <c:v>62.8</c:v>
                </c:pt>
                <c:pt idx="29">
                  <c:v>72</c:v>
                </c:pt>
                <c:pt idx="30">
                  <c:v>74.400000000000006</c:v>
                </c:pt>
                <c:pt idx="31">
                  <c:v>69.8</c:v>
                </c:pt>
                <c:pt idx="32">
                  <c:v>63</c:v>
                </c:pt>
                <c:pt idx="33">
                  <c:v>73.8</c:v>
                </c:pt>
                <c:pt idx="34">
                  <c:v>60</c:v>
                </c:pt>
                <c:pt idx="35">
                  <c:v>54.4</c:v>
                </c:pt>
                <c:pt idx="36">
                  <c:v>60.2</c:v>
                </c:pt>
                <c:pt idx="37">
                  <c:v>58.2</c:v>
                </c:pt>
                <c:pt idx="38">
                  <c:v>60.8</c:v>
                </c:pt>
                <c:pt idx="39">
                  <c:v>55.2</c:v>
                </c:pt>
                <c:pt idx="40">
                  <c:v>54.2</c:v>
                </c:pt>
                <c:pt idx="41">
                  <c:v>49.8</c:v>
                </c:pt>
                <c:pt idx="42">
                  <c:v>44</c:v>
                </c:pt>
                <c:pt idx="43">
                  <c:v>42.4</c:v>
                </c:pt>
                <c:pt idx="44">
                  <c:v>40.200000000000003</c:v>
                </c:pt>
                <c:pt idx="45">
                  <c:v>36.4</c:v>
                </c:pt>
                <c:pt idx="46">
                  <c:v>28.8</c:v>
                </c:pt>
                <c:pt idx="47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26.4</c:v>
                </c:pt>
                <c:pt idx="1">
                  <c:v>29.4</c:v>
                </c:pt>
                <c:pt idx="2">
                  <c:v>24.4</c:v>
                </c:pt>
                <c:pt idx="3">
                  <c:v>24.2</c:v>
                </c:pt>
                <c:pt idx="4">
                  <c:v>22.8</c:v>
                </c:pt>
                <c:pt idx="5">
                  <c:v>33.6</c:v>
                </c:pt>
                <c:pt idx="6">
                  <c:v>24.4</c:v>
                </c:pt>
                <c:pt idx="7">
                  <c:v>21.2</c:v>
                </c:pt>
                <c:pt idx="8">
                  <c:v>23.2</c:v>
                </c:pt>
                <c:pt idx="9">
                  <c:v>20.6</c:v>
                </c:pt>
                <c:pt idx="10">
                  <c:v>22.4</c:v>
                </c:pt>
                <c:pt idx="11">
                  <c:v>23.4</c:v>
                </c:pt>
                <c:pt idx="12">
                  <c:v>26.2</c:v>
                </c:pt>
                <c:pt idx="13">
                  <c:v>30.8</c:v>
                </c:pt>
                <c:pt idx="14">
                  <c:v>30.2</c:v>
                </c:pt>
                <c:pt idx="15">
                  <c:v>34.6</c:v>
                </c:pt>
                <c:pt idx="16">
                  <c:v>33.6</c:v>
                </c:pt>
                <c:pt idx="17">
                  <c:v>32.6</c:v>
                </c:pt>
                <c:pt idx="18">
                  <c:v>44</c:v>
                </c:pt>
                <c:pt idx="19">
                  <c:v>38.6</c:v>
                </c:pt>
                <c:pt idx="20">
                  <c:v>34</c:v>
                </c:pt>
                <c:pt idx="21">
                  <c:v>36.6</c:v>
                </c:pt>
                <c:pt idx="22">
                  <c:v>37.6</c:v>
                </c:pt>
                <c:pt idx="23">
                  <c:v>35.799999999999997</c:v>
                </c:pt>
                <c:pt idx="24">
                  <c:v>41.2</c:v>
                </c:pt>
                <c:pt idx="25">
                  <c:v>40.799999999999997</c:v>
                </c:pt>
                <c:pt idx="26">
                  <c:v>38.4</c:v>
                </c:pt>
                <c:pt idx="27">
                  <c:v>37.6</c:v>
                </c:pt>
                <c:pt idx="28">
                  <c:v>46.2</c:v>
                </c:pt>
                <c:pt idx="29">
                  <c:v>39</c:v>
                </c:pt>
                <c:pt idx="30">
                  <c:v>35.799999999999997</c:v>
                </c:pt>
                <c:pt idx="31">
                  <c:v>36.6</c:v>
                </c:pt>
                <c:pt idx="32">
                  <c:v>39</c:v>
                </c:pt>
                <c:pt idx="33">
                  <c:v>40.6</c:v>
                </c:pt>
                <c:pt idx="34">
                  <c:v>37.6</c:v>
                </c:pt>
                <c:pt idx="35">
                  <c:v>36.4</c:v>
                </c:pt>
                <c:pt idx="36">
                  <c:v>34.6</c:v>
                </c:pt>
                <c:pt idx="37">
                  <c:v>40.200000000000003</c:v>
                </c:pt>
                <c:pt idx="38">
                  <c:v>39.4</c:v>
                </c:pt>
                <c:pt idx="39">
                  <c:v>32</c:v>
                </c:pt>
                <c:pt idx="40">
                  <c:v>28.8</c:v>
                </c:pt>
                <c:pt idx="41">
                  <c:v>31</c:v>
                </c:pt>
                <c:pt idx="42">
                  <c:v>32.6</c:v>
                </c:pt>
                <c:pt idx="43">
                  <c:v>32.200000000000003</c:v>
                </c:pt>
                <c:pt idx="44">
                  <c:v>31</c:v>
                </c:pt>
                <c:pt idx="45">
                  <c:v>30.4</c:v>
                </c:pt>
                <c:pt idx="46">
                  <c:v>27.6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24.8</c:v>
                </c:pt>
                <c:pt idx="1">
                  <c:v>26</c:v>
                </c:pt>
                <c:pt idx="2">
                  <c:v>25.2</c:v>
                </c:pt>
                <c:pt idx="3">
                  <c:v>24.2</c:v>
                </c:pt>
                <c:pt idx="4">
                  <c:v>24.8</c:v>
                </c:pt>
                <c:pt idx="5">
                  <c:v>22.6</c:v>
                </c:pt>
                <c:pt idx="6">
                  <c:v>25.2</c:v>
                </c:pt>
                <c:pt idx="7">
                  <c:v>24.4</c:v>
                </c:pt>
                <c:pt idx="8">
                  <c:v>22</c:v>
                </c:pt>
                <c:pt idx="9">
                  <c:v>25</c:v>
                </c:pt>
                <c:pt idx="10">
                  <c:v>30.6</c:v>
                </c:pt>
                <c:pt idx="11">
                  <c:v>29.6</c:v>
                </c:pt>
                <c:pt idx="12">
                  <c:v>32.200000000000003</c:v>
                </c:pt>
                <c:pt idx="13">
                  <c:v>31</c:v>
                </c:pt>
                <c:pt idx="14">
                  <c:v>34</c:v>
                </c:pt>
                <c:pt idx="15">
                  <c:v>35.4</c:v>
                </c:pt>
                <c:pt idx="16">
                  <c:v>33.6</c:v>
                </c:pt>
                <c:pt idx="17">
                  <c:v>35.4</c:v>
                </c:pt>
                <c:pt idx="18">
                  <c:v>42.4</c:v>
                </c:pt>
                <c:pt idx="19">
                  <c:v>46.8</c:v>
                </c:pt>
                <c:pt idx="20">
                  <c:v>42.6</c:v>
                </c:pt>
                <c:pt idx="21">
                  <c:v>39.4</c:v>
                </c:pt>
                <c:pt idx="22">
                  <c:v>38.799999999999997</c:v>
                </c:pt>
                <c:pt idx="23">
                  <c:v>36</c:v>
                </c:pt>
                <c:pt idx="24">
                  <c:v>38.6</c:v>
                </c:pt>
                <c:pt idx="25">
                  <c:v>45.8</c:v>
                </c:pt>
                <c:pt idx="26">
                  <c:v>43.6</c:v>
                </c:pt>
                <c:pt idx="27">
                  <c:v>36.200000000000003</c:v>
                </c:pt>
                <c:pt idx="28">
                  <c:v>39.6</c:v>
                </c:pt>
                <c:pt idx="29">
                  <c:v>40</c:v>
                </c:pt>
                <c:pt idx="30">
                  <c:v>35</c:v>
                </c:pt>
                <c:pt idx="31">
                  <c:v>43.2</c:v>
                </c:pt>
                <c:pt idx="32">
                  <c:v>39.4</c:v>
                </c:pt>
                <c:pt idx="33">
                  <c:v>38.799999999999997</c:v>
                </c:pt>
                <c:pt idx="34">
                  <c:v>38</c:v>
                </c:pt>
                <c:pt idx="35">
                  <c:v>37.200000000000003</c:v>
                </c:pt>
                <c:pt idx="36">
                  <c:v>36.4</c:v>
                </c:pt>
                <c:pt idx="37">
                  <c:v>41.6</c:v>
                </c:pt>
                <c:pt idx="38">
                  <c:v>43.4</c:v>
                </c:pt>
                <c:pt idx="39">
                  <c:v>35.6</c:v>
                </c:pt>
                <c:pt idx="40">
                  <c:v>33.4</c:v>
                </c:pt>
                <c:pt idx="41">
                  <c:v>33.6</c:v>
                </c:pt>
                <c:pt idx="42">
                  <c:v>33.6</c:v>
                </c:pt>
                <c:pt idx="43">
                  <c:v>34</c:v>
                </c:pt>
                <c:pt idx="44">
                  <c:v>33.6</c:v>
                </c:pt>
                <c:pt idx="45">
                  <c:v>31.2</c:v>
                </c:pt>
                <c:pt idx="46">
                  <c:v>30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26.6</c:v>
                </c:pt>
                <c:pt idx="1">
                  <c:v>26.6</c:v>
                </c:pt>
                <c:pt idx="2">
                  <c:v>26.4</c:v>
                </c:pt>
                <c:pt idx="3">
                  <c:v>24.8</c:v>
                </c:pt>
                <c:pt idx="4">
                  <c:v>25.6</c:v>
                </c:pt>
                <c:pt idx="5">
                  <c:v>25.4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23.8</c:v>
                </c:pt>
                <c:pt idx="11">
                  <c:v>23.4</c:v>
                </c:pt>
                <c:pt idx="12">
                  <c:v>30.6</c:v>
                </c:pt>
                <c:pt idx="13">
                  <c:v>27.8</c:v>
                </c:pt>
                <c:pt idx="14">
                  <c:v>32.4</c:v>
                </c:pt>
                <c:pt idx="15">
                  <c:v>35.200000000000003</c:v>
                </c:pt>
                <c:pt idx="16">
                  <c:v>31.4</c:v>
                </c:pt>
                <c:pt idx="17">
                  <c:v>32</c:v>
                </c:pt>
                <c:pt idx="18">
                  <c:v>37.799999999999997</c:v>
                </c:pt>
                <c:pt idx="19">
                  <c:v>41.2</c:v>
                </c:pt>
                <c:pt idx="20">
                  <c:v>36.6</c:v>
                </c:pt>
                <c:pt idx="21">
                  <c:v>38</c:v>
                </c:pt>
                <c:pt idx="22">
                  <c:v>39.4</c:v>
                </c:pt>
                <c:pt idx="23">
                  <c:v>34.799999999999997</c:v>
                </c:pt>
                <c:pt idx="24">
                  <c:v>36</c:v>
                </c:pt>
                <c:pt idx="25">
                  <c:v>37</c:v>
                </c:pt>
                <c:pt idx="26">
                  <c:v>33.6</c:v>
                </c:pt>
                <c:pt idx="27">
                  <c:v>36</c:v>
                </c:pt>
                <c:pt idx="28">
                  <c:v>39.4</c:v>
                </c:pt>
                <c:pt idx="29">
                  <c:v>50.2</c:v>
                </c:pt>
                <c:pt idx="30">
                  <c:v>43.6</c:v>
                </c:pt>
                <c:pt idx="31">
                  <c:v>40.799999999999997</c:v>
                </c:pt>
                <c:pt idx="32">
                  <c:v>42.4</c:v>
                </c:pt>
                <c:pt idx="33">
                  <c:v>43.2</c:v>
                </c:pt>
                <c:pt idx="34">
                  <c:v>42</c:v>
                </c:pt>
                <c:pt idx="35">
                  <c:v>39.799999999999997</c:v>
                </c:pt>
                <c:pt idx="36">
                  <c:v>37.4</c:v>
                </c:pt>
                <c:pt idx="37">
                  <c:v>47</c:v>
                </c:pt>
                <c:pt idx="38">
                  <c:v>36.4</c:v>
                </c:pt>
                <c:pt idx="39">
                  <c:v>35</c:v>
                </c:pt>
                <c:pt idx="40">
                  <c:v>32.6</c:v>
                </c:pt>
                <c:pt idx="41">
                  <c:v>32.6</c:v>
                </c:pt>
                <c:pt idx="42">
                  <c:v>33.4</c:v>
                </c:pt>
                <c:pt idx="43">
                  <c:v>32.799999999999997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31.6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27.8</c:v>
                </c:pt>
                <c:pt idx="1">
                  <c:v>28.4</c:v>
                </c:pt>
                <c:pt idx="2">
                  <c:v>28.2</c:v>
                </c:pt>
                <c:pt idx="3">
                  <c:v>27</c:v>
                </c:pt>
                <c:pt idx="4">
                  <c:v>27.4</c:v>
                </c:pt>
                <c:pt idx="5">
                  <c:v>26.6</c:v>
                </c:pt>
                <c:pt idx="6">
                  <c:v>26.6</c:v>
                </c:pt>
                <c:pt idx="7">
                  <c:v>26.8</c:v>
                </c:pt>
                <c:pt idx="8">
                  <c:v>26.2</c:v>
                </c:pt>
                <c:pt idx="9">
                  <c:v>25.6</c:v>
                </c:pt>
                <c:pt idx="10">
                  <c:v>26.2</c:v>
                </c:pt>
                <c:pt idx="11">
                  <c:v>30.2</c:v>
                </c:pt>
                <c:pt idx="12">
                  <c:v>31.2</c:v>
                </c:pt>
                <c:pt idx="13">
                  <c:v>37.799999999999997</c:v>
                </c:pt>
                <c:pt idx="14">
                  <c:v>36.200000000000003</c:v>
                </c:pt>
                <c:pt idx="15">
                  <c:v>34.200000000000003</c:v>
                </c:pt>
                <c:pt idx="16">
                  <c:v>34</c:v>
                </c:pt>
                <c:pt idx="17">
                  <c:v>38.200000000000003</c:v>
                </c:pt>
                <c:pt idx="18">
                  <c:v>42.8</c:v>
                </c:pt>
                <c:pt idx="19">
                  <c:v>37.4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42.4</c:v>
                </c:pt>
                <c:pt idx="23">
                  <c:v>40</c:v>
                </c:pt>
                <c:pt idx="24">
                  <c:v>39.799999999999997</c:v>
                </c:pt>
                <c:pt idx="25">
                  <c:v>38.6</c:v>
                </c:pt>
                <c:pt idx="26">
                  <c:v>40.200000000000003</c:v>
                </c:pt>
                <c:pt idx="27">
                  <c:v>39.799999999999997</c:v>
                </c:pt>
                <c:pt idx="28">
                  <c:v>48</c:v>
                </c:pt>
                <c:pt idx="29">
                  <c:v>56.4</c:v>
                </c:pt>
                <c:pt idx="30">
                  <c:v>50.4</c:v>
                </c:pt>
                <c:pt idx="31">
                  <c:v>50</c:v>
                </c:pt>
                <c:pt idx="32">
                  <c:v>46.8</c:v>
                </c:pt>
                <c:pt idx="33">
                  <c:v>46.2</c:v>
                </c:pt>
                <c:pt idx="34">
                  <c:v>42.2</c:v>
                </c:pt>
                <c:pt idx="35">
                  <c:v>42.6</c:v>
                </c:pt>
                <c:pt idx="36">
                  <c:v>40.4</c:v>
                </c:pt>
                <c:pt idx="37">
                  <c:v>55</c:v>
                </c:pt>
                <c:pt idx="38">
                  <c:v>55.8</c:v>
                </c:pt>
                <c:pt idx="39">
                  <c:v>41.8</c:v>
                </c:pt>
                <c:pt idx="40">
                  <c:v>42.2</c:v>
                </c:pt>
                <c:pt idx="41">
                  <c:v>41.2</c:v>
                </c:pt>
                <c:pt idx="42">
                  <c:v>46</c:v>
                </c:pt>
                <c:pt idx="43">
                  <c:v>39</c:v>
                </c:pt>
                <c:pt idx="44">
                  <c:v>37.4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32</c:v>
                </c:pt>
                <c:pt idx="1">
                  <c:v>30.8</c:v>
                </c:pt>
                <c:pt idx="2">
                  <c:v>30.6</c:v>
                </c:pt>
                <c:pt idx="3">
                  <c:v>32.4</c:v>
                </c:pt>
                <c:pt idx="4">
                  <c:v>26.4</c:v>
                </c:pt>
                <c:pt idx="5">
                  <c:v>26.4</c:v>
                </c:pt>
                <c:pt idx="6">
                  <c:v>27</c:v>
                </c:pt>
                <c:pt idx="7">
                  <c:v>26.8</c:v>
                </c:pt>
                <c:pt idx="8">
                  <c:v>20.6</c:v>
                </c:pt>
                <c:pt idx="9">
                  <c:v>24</c:v>
                </c:pt>
                <c:pt idx="10">
                  <c:v>22</c:v>
                </c:pt>
                <c:pt idx="11">
                  <c:v>23.6</c:v>
                </c:pt>
                <c:pt idx="12">
                  <c:v>32</c:v>
                </c:pt>
                <c:pt idx="13">
                  <c:v>30</c:v>
                </c:pt>
                <c:pt idx="14">
                  <c:v>32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39</c:v>
                </c:pt>
                <c:pt idx="18">
                  <c:v>45.8</c:v>
                </c:pt>
                <c:pt idx="19">
                  <c:v>42.6</c:v>
                </c:pt>
                <c:pt idx="20">
                  <c:v>40.799999999999997</c:v>
                </c:pt>
                <c:pt idx="21">
                  <c:v>39.200000000000003</c:v>
                </c:pt>
                <c:pt idx="22">
                  <c:v>42</c:v>
                </c:pt>
                <c:pt idx="23">
                  <c:v>38.6</c:v>
                </c:pt>
                <c:pt idx="24">
                  <c:v>44.2</c:v>
                </c:pt>
                <c:pt idx="25">
                  <c:v>43.8</c:v>
                </c:pt>
                <c:pt idx="26">
                  <c:v>38.200000000000003</c:v>
                </c:pt>
                <c:pt idx="27">
                  <c:v>43.4</c:v>
                </c:pt>
                <c:pt idx="28">
                  <c:v>42.4</c:v>
                </c:pt>
                <c:pt idx="29">
                  <c:v>49</c:v>
                </c:pt>
                <c:pt idx="30">
                  <c:v>40.799999999999997</c:v>
                </c:pt>
                <c:pt idx="31">
                  <c:v>42.2</c:v>
                </c:pt>
                <c:pt idx="32">
                  <c:v>42.8</c:v>
                </c:pt>
                <c:pt idx="33">
                  <c:v>40.6</c:v>
                </c:pt>
                <c:pt idx="34">
                  <c:v>39.4</c:v>
                </c:pt>
                <c:pt idx="35">
                  <c:v>43.4</c:v>
                </c:pt>
                <c:pt idx="36">
                  <c:v>40.200000000000003</c:v>
                </c:pt>
                <c:pt idx="37">
                  <c:v>42</c:v>
                </c:pt>
                <c:pt idx="38">
                  <c:v>39.4</c:v>
                </c:pt>
                <c:pt idx="39">
                  <c:v>32</c:v>
                </c:pt>
                <c:pt idx="40">
                  <c:v>31.4</c:v>
                </c:pt>
                <c:pt idx="41">
                  <c:v>30.8</c:v>
                </c:pt>
                <c:pt idx="42">
                  <c:v>28</c:v>
                </c:pt>
                <c:pt idx="43">
                  <c:v>28.2</c:v>
                </c:pt>
                <c:pt idx="44">
                  <c:v>26.2</c:v>
                </c:pt>
                <c:pt idx="45">
                  <c:v>23.8</c:v>
                </c:pt>
                <c:pt idx="46">
                  <c:v>24.6</c:v>
                </c:pt>
                <c:pt idx="47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21.6</c:v>
                </c:pt>
                <c:pt idx="1">
                  <c:v>21</c:v>
                </c:pt>
                <c:pt idx="2">
                  <c:v>22.2</c:v>
                </c:pt>
                <c:pt idx="3">
                  <c:v>21.6</c:v>
                </c:pt>
                <c:pt idx="4">
                  <c:v>25.4</c:v>
                </c:pt>
                <c:pt idx="5">
                  <c:v>23.6</c:v>
                </c:pt>
                <c:pt idx="6">
                  <c:v>22.4</c:v>
                </c:pt>
                <c:pt idx="7">
                  <c:v>22.6</c:v>
                </c:pt>
                <c:pt idx="8">
                  <c:v>22.2</c:v>
                </c:pt>
                <c:pt idx="9">
                  <c:v>24.2</c:v>
                </c:pt>
                <c:pt idx="10">
                  <c:v>21.2</c:v>
                </c:pt>
                <c:pt idx="11">
                  <c:v>26</c:v>
                </c:pt>
                <c:pt idx="12">
                  <c:v>27.6</c:v>
                </c:pt>
                <c:pt idx="13">
                  <c:v>32.799999999999997</c:v>
                </c:pt>
                <c:pt idx="14">
                  <c:v>37.200000000000003</c:v>
                </c:pt>
                <c:pt idx="15">
                  <c:v>36</c:v>
                </c:pt>
                <c:pt idx="16">
                  <c:v>35.799999999999997</c:v>
                </c:pt>
                <c:pt idx="17">
                  <c:v>38</c:v>
                </c:pt>
                <c:pt idx="18">
                  <c:v>40.4</c:v>
                </c:pt>
                <c:pt idx="19">
                  <c:v>40</c:v>
                </c:pt>
                <c:pt idx="20">
                  <c:v>37.4</c:v>
                </c:pt>
                <c:pt idx="21">
                  <c:v>41.6</c:v>
                </c:pt>
                <c:pt idx="22">
                  <c:v>38</c:v>
                </c:pt>
                <c:pt idx="23">
                  <c:v>38.4</c:v>
                </c:pt>
                <c:pt idx="24">
                  <c:v>38</c:v>
                </c:pt>
                <c:pt idx="25">
                  <c:v>40.6</c:v>
                </c:pt>
                <c:pt idx="26">
                  <c:v>36.200000000000003</c:v>
                </c:pt>
                <c:pt idx="27">
                  <c:v>40.6</c:v>
                </c:pt>
                <c:pt idx="28">
                  <c:v>37</c:v>
                </c:pt>
                <c:pt idx="29">
                  <c:v>41.6</c:v>
                </c:pt>
                <c:pt idx="30">
                  <c:v>40.200000000000003</c:v>
                </c:pt>
                <c:pt idx="31">
                  <c:v>34.799999999999997</c:v>
                </c:pt>
                <c:pt idx="32">
                  <c:v>39.799999999999997</c:v>
                </c:pt>
                <c:pt idx="33">
                  <c:v>39.6</c:v>
                </c:pt>
                <c:pt idx="34">
                  <c:v>36.799999999999997</c:v>
                </c:pt>
                <c:pt idx="35">
                  <c:v>37.6</c:v>
                </c:pt>
                <c:pt idx="36">
                  <c:v>33.6</c:v>
                </c:pt>
                <c:pt idx="37">
                  <c:v>35.799999999999997</c:v>
                </c:pt>
                <c:pt idx="38">
                  <c:v>38</c:v>
                </c:pt>
                <c:pt idx="39">
                  <c:v>36.4</c:v>
                </c:pt>
                <c:pt idx="40">
                  <c:v>31</c:v>
                </c:pt>
                <c:pt idx="41">
                  <c:v>29.4</c:v>
                </c:pt>
                <c:pt idx="42">
                  <c:v>29.8</c:v>
                </c:pt>
                <c:pt idx="43">
                  <c:v>30.4</c:v>
                </c:pt>
                <c:pt idx="44">
                  <c:v>30</c:v>
                </c:pt>
                <c:pt idx="45">
                  <c:v>28.2</c:v>
                </c:pt>
                <c:pt idx="46">
                  <c:v>28.2</c:v>
                </c:pt>
                <c:pt idx="47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22.6</c:v>
                </c:pt>
                <c:pt idx="1">
                  <c:v>21.8</c:v>
                </c:pt>
                <c:pt idx="2">
                  <c:v>22.2</c:v>
                </c:pt>
                <c:pt idx="3">
                  <c:v>22.2</c:v>
                </c:pt>
                <c:pt idx="4">
                  <c:v>24</c:v>
                </c:pt>
                <c:pt idx="5">
                  <c:v>22.2</c:v>
                </c:pt>
                <c:pt idx="6">
                  <c:v>23.2</c:v>
                </c:pt>
                <c:pt idx="7">
                  <c:v>24.6</c:v>
                </c:pt>
                <c:pt idx="8">
                  <c:v>24.6</c:v>
                </c:pt>
                <c:pt idx="9">
                  <c:v>23.2</c:v>
                </c:pt>
                <c:pt idx="10">
                  <c:v>25.2</c:v>
                </c:pt>
                <c:pt idx="11">
                  <c:v>25.8</c:v>
                </c:pt>
                <c:pt idx="12">
                  <c:v>33.4</c:v>
                </c:pt>
                <c:pt idx="13">
                  <c:v>34</c:v>
                </c:pt>
                <c:pt idx="14">
                  <c:v>38.6</c:v>
                </c:pt>
                <c:pt idx="15">
                  <c:v>38.6</c:v>
                </c:pt>
                <c:pt idx="16">
                  <c:v>38</c:v>
                </c:pt>
                <c:pt idx="17">
                  <c:v>37.799999999999997</c:v>
                </c:pt>
                <c:pt idx="18">
                  <c:v>41.6</c:v>
                </c:pt>
                <c:pt idx="19">
                  <c:v>45.6</c:v>
                </c:pt>
                <c:pt idx="20">
                  <c:v>48.2</c:v>
                </c:pt>
                <c:pt idx="21">
                  <c:v>43.2</c:v>
                </c:pt>
                <c:pt idx="22">
                  <c:v>43.2</c:v>
                </c:pt>
                <c:pt idx="23">
                  <c:v>42.6</c:v>
                </c:pt>
                <c:pt idx="24">
                  <c:v>38.4</c:v>
                </c:pt>
                <c:pt idx="25">
                  <c:v>47.2</c:v>
                </c:pt>
                <c:pt idx="26">
                  <c:v>45.2</c:v>
                </c:pt>
                <c:pt idx="27">
                  <c:v>47.6</c:v>
                </c:pt>
                <c:pt idx="28">
                  <c:v>41.6</c:v>
                </c:pt>
                <c:pt idx="29">
                  <c:v>42.4</c:v>
                </c:pt>
                <c:pt idx="30">
                  <c:v>42.4</c:v>
                </c:pt>
                <c:pt idx="31">
                  <c:v>44.4</c:v>
                </c:pt>
                <c:pt idx="32">
                  <c:v>44.6</c:v>
                </c:pt>
                <c:pt idx="33">
                  <c:v>42.2</c:v>
                </c:pt>
                <c:pt idx="34">
                  <c:v>42.8</c:v>
                </c:pt>
                <c:pt idx="35">
                  <c:v>40.200000000000003</c:v>
                </c:pt>
                <c:pt idx="36">
                  <c:v>36.6</c:v>
                </c:pt>
                <c:pt idx="37">
                  <c:v>44.6</c:v>
                </c:pt>
                <c:pt idx="38">
                  <c:v>39.4</c:v>
                </c:pt>
                <c:pt idx="39">
                  <c:v>29.8</c:v>
                </c:pt>
                <c:pt idx="40">
                  <c:v>29.4</c:v>
                </c:pt>
                <c:pt idx="41">
                  <c:v>31.6</c:v>
                </c:pt>
                <c:pt idx="42">
                  <c:v>32.4</c:v>
                </c:pt>
                <c:pt idx="43">
                  <c:v>32.200000000000003</c:v>
                </c:pt>
                <c:pt idx="44">
                  <c:v>30</c:v>
                </c:pt>
                <c:pt idx="45">
                  <c:v>28.6</c:v>
                </c:pt>
                <c:pt idx="46">
                  <c:v>28.2</c:v>
                </c:pt>
                <c:pt idx="47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23.8</c:v>
                </c:pt>
                <c:pt idx="1">
                  <c:v>24</c:v>
                </c:pt>
                <c:pt idx="2">
                  <c:v>24</c:v>
                </c:pt>
                <c:pt idx="3">
                  <c:v>25.8</c:v>
                </c:pt>
                <c:pt idx="4">
                  <c:v>25</c:v>
                </c:pt>
                <c:pt idx="5">
                  <c:v>23.8</c:v>
                </c:pt>
                <c:pt idx="6">
                  <c:v>25.6</c:v>
                </c:pt>
                <c:pt idx="7">
                  <c:v>24.4</c:v>
                </c:pt>
                <c:pt idx="8">
                  <c:v>23.4</c:v>
                </c:pt>
                <c:pt idx="9">
                  <c:v>24</c:v>
                </c:pt>
                <c:pt idx="10">
                  <c:v>24.8</c:v>
                </c:pt>
                <c:pt idx="11">
                  <c:v>24.2</c:v>
                </c:pt>
                <c:pt idx="12">
                  <c:v>31.2</c:v>
                </c:pt>
                <c:pt idx="13">
                  <c:v>35.799999999999997</c:v>
                </c:pt>
                <c:pt idx="14">
                  <c:v>35.4</c:v>
                </c:pt>
                <c:pt idx="15">
                  <c:v>36.200000000000003</c:v>
                </c:pt>
                <c:pt idx="16">
                  <c:v>34.4</c:v>
                </c:pt>
                <c:pt idx="17">
                  <c:v>35.6</c:v>
                </c:pt>
                <c:pt idx="18">
                  <c:v>37.799999999999997</c:v>
                </c:pt>
                <c:pt idx="19">
                  <c:v>35.799999999999997</c:v>
                </c:pt>
                <c:pt idx="20">
                  <c:v>38.799999999999997</c:v>
                </c:pt>
                <c:pt idx="21">
                  <c:v>40.4</c:v>
                </c:pt>
                <c:pt idx="22">
                  <c:v>37.799999999999997</c:v>
                </c:pt>
                <c:pt idx="23">
                  <c:v>36.200000000000003</c:v>
                </c:pt>
                <c:pt idx="24">
                  <c:v>40.6</c:v>
                </c:pt>
                <c:pt idx="25">
                  <c:v>44.8</c:v>
                </c:pt>
                <c:pt idx="26">
                  <c:v>45.6</c:v>
                </c:pt>
                <c:pt idx="27">
                  <c:v>43.6</c:v>
                </c:pt>
                <c:pt idx="28">
                  <c:v>48.2</c:v>
                </c:pt>
                <c:pt idx="29">
                  <c:v>42.6</c:v>
                </c:pt>
                <c:pt idx="30">
                  <c:v>41.8</c:v>
                </c:pt>
                <c:pt idx="31">
                  <c:v>41.4</c:v>
                </c:pt>
                <c:pt idx="32">
                  <c:v>43.2</c:v>
                </c:pt>
                <c:pt idx="33">
                  <c:v>40.4</c:v>
                </c:pt>
                <c:pt idx="34">
                  <c:v>42.2</c:v>
                </c:pt>
                <c:pt idx="35">
                  <c:v>42.6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36</c:v>
                </c:pt>
                <c:pt idx="39">
                  <c:v>32.200000000000003</c:v>
                </c:pt>
                <c:pt idx="40">
                  <c:v>28.8</c:v>
                </c:pt>
                <c:pt idx="41">
                  <c:v>29.4</c:v>
                </c:pt>
                <c:pt idx="42">
                  <c:v>32</c:v>
                </c:pt>
                <c:pt idx="43">
                  <c:v>30.2</c:v>
                </c:pt>
                <c:pt idx="44">
                  <c:v>27</c:v>
                </c:pt>
                <c:pt idx="45">
                  <c:v>27</c:v>
                </c:pt>
                <c:pt idx="46">
                  <c:v>24.8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21.6</c:v>
                </c:pt>
                <c:pt idx="1">
                  <c:v>22.6</c:v>
                </c:pt>
                <c:pt idx="2">
                  <c:v>22</c:v>
                </c:pt>
                <c:pt idx="3">
                  <c:v>24.2</c:v>
                </c:pt>
                <c:pt idx="4">
                  <c:v>21.8</c:v>
                </c:pt>
                <c:pt idx="5">
                  <c:v>21.6</c:v>
                </c:pt>
                <c:pt idx="6">
                  <c:v>21.6</c:v>
                </c:pt>
                <c:pt idx="7">
                  <c:v>22.6</c:v>
                </c:pt>
                <c:pt idx="8">
                  <c:v>20.8</c:v>
                </c:pt>
                <c:pt idx="9">
                  <c:v>24.4</c:v>
                </c:pt>
                <c:pt idx="10">
                  <c:v>29</c:v>
                </c:pt>
                <c:pt idx="11">
                  <c:v>29.4</c:v>
                </c:pt>
                <c:pt idx="12">
                  <c:v>31.4</c:v>
                </c:pt>
                <c:pt idx="13">
                  <c:v>33.6</c:v>
                </c:pt>
                <c:pt idx="14">
                  <c:v>36.6</c:v>
                </c:pt>
                <c:pt idx="15">
                  <c:v>34.799999999999997</c:v>
                </c:pt>
                <c:pt idx="16">
                  <c:v>35.799999999999997</c:v>
                </c:pt>
                <c:pt idx="17">
                  <c:v>47.4</c:v>
                </c:pt>
                <c:pt idx="18">
                  <c:v>38.6</c:v>
                </c:pt>
                <c:pt idx="19">
                  <c:v>35.799999999999997</c:v>
                </c:pt>
                <c:pt idx="20">
                  <c:v>40.4</c:v>
                </c:pt>
                <c:pt idx="21">
                  <c:v>41.8</c:v>
                </c:pt>
                <c:pt idx="22">
                  <c:v>46</c:v>
                </c:pt>
                <c:pt idx="23">
                  <c:v>50.4</c:v>
                </c:pt>
                <c:pt idx="24">
                  <c:v>50.4</c:v>
                </c:pt>
                <c:pt idx="25">
                  <c:v>45.6</c:v>
                </c:pt>
                <c:pt idx="26">
                  <c:v>48.6</c:v>
                </c:pt>
                <c:pt idx="27">
                  <c:v>46.8</c:v>
                </c:pt>
                <c:pt idx="28">
                  <c:v>48</c:v>
                </c:pt>
                <c:pt idx="29">
                  <c:v>49.8</c:v>
                </c:pt>
                <c:pt idx="30">
                  <c:v>52.6</c:v>
                </c:pt>
                <c:pt idx="31">
                  <c:v>46</c:v>
                </c:pt>
                <c:pt idx="32">
                  <c:v>41.2</c:v>
                </c:pt>
                <c:pt idx="33">
                  <c:v>40.200000000000003</c:v>
                </c:pt>
                <c:pt idx="34">
                  <c:v>36.200000000000003</c:v>
                </c:pt>
                <c:pt idx="35">
                  <c:v>32.799999999999997</c:v>
                </c:pt>
                <c:pt idx="36">
                  <c:v>44.4</c:v>
                </c:pt>
                <c:pt idx="37">
                  <c:v>39.4</c:v>
                </c:pt>
                <c:pt idx="38">
                  <c:v>35.799999999999997</c:v>
                </c:pt>
                <c:pt idx="39">
                  <c:v>33.799999999999997</c:v>
                </c:pt>
                <c:pt idx="40">
                  <c:v>27.4</c:v>
                </c:pt>
                <c:pt idx="41">
                  <c:v>27</c:v>
                </c:pt>
                <c:pt idx="42">
                  <c:v>28.6</c:v>
                </c:pt>
                <c:pt idx="43">
                  <c:v>27.2</c:v>
                </c:pt>
                <c:pt idx="44">
                  <c:v>26</c:v>
                </c:pt>
                <c:pt idx="45">
                  <c:v>26.2</c:v>
                </c:pt>
                <c:pt idx="46">
                  <c:v>26.2</c:v>
                </c:pt>
                <c:pt idx="47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21.8</c:v>
                </c:pt>
                <c:pt idx="1">
                  <c:v>21</c:v>
                </c:pt>
                <c:pt idx="2">
                  <c:v>20.2</c:v>
                </c:pt>
                <c:pt idx="3">
                  <c:v>19.399999999999999</c:v>
                </c:pt>
                <c:pt idx="4">
                  <c:v>18.8</c:v>
                </c:pt>
                <c:pt idx="5">
                  <c:v>20.6</c:v>
                </c:pt>
                <c:pt idx="6">
                  <c:v>20</c:v>
                </c:pt>
                <c:pt idx="7">
                  <c:v>19.600000000000001</c:v>
                </c:pt>
                <c:pt idx="8">
                  <c:v>19.8</c:v>
                </c:pt>
                <c:pt idx="9">
                  <c:v>19.2</c:v>
                </c:pt>
                <c:pt idx="10">
                  <c:v>19.8</c:v>
                </c:pt>
                <c:pt idx="11">
                  <c:v>20.6</c:v>
                </c:pt>
                <c:pt idx="12">
                  <c:v>22.8</c:v>
                </c:pt>
                <c:pt idx="13">
                  <c:v>26.2</c:v>
                </c:pt>
                <c:pt idx="14">
                  <c:v>30.2</c:v>
                </c:pt>
                <c:pt idx="15">
                  <c:v>34.4</c:v>
                </c:pt>
                <c:pt idx="16">
                  <c:v>36</c:v>
                </c:pt>
                <c:pt idx="17">
                  <c:v>31.2</c:v>
                </c:pt>
                <c:pt idx="18">
                  <c:v>36.799999999999997</c:v>
                </c:pt>
                <c:pt idx="19">
                  <c:v>42.8</c:v>
                </c:pt>
                <c:pt idx="20">
                  <c:v>38</c:v>
                </c:pt>
                <c:pt idx="21">
                  <c:v>40.6</c:v>
                </c:pt>
                <c:pt idx="22">
                  <c:v>39.799999999999997</c:v>
                </c:pt>
                <c:pt idx="23">
                  <c:v>38.4</c:v>
                </c:pt>
                <c:pt idx="24">
                  <c:v>39.6</c:v>
                </c:pt>
                <c:pt idx="25">
                  <c:v>36.799999999999997</c:v>
                </c:pt>
                <c:pt idx="26">
                  <c:v>36.200000000000003</c:v>
                </c:pt>
                <c:pt idx="27">
                  <c:v>37.799999999999997</c:v>
                </c:pt>
                <c:pt idx="28">
                  <c:v>42.2</c:v>
                </c:pt>
                <c:pt idx="29">
                  <c:v>39.200000000000003</c:v>
                </c:pt>
                <c:pt idx="30">
                  <c:v>45.6</c:v>
                </c:pt>
                <c:pt idx="31">
                  <c:v>36.200000000000003</c:v>
                </c:pt>
                <c:pt idx="32">
                  <c:v>42.8</c:v>
                </c:pt>
                <c:pt idx="33">
                  <c:v>43.6</c:v>
                </c:pt>
                <c:pt idx="34">
                  <c:v>40.799999999999997</c:v>
                </c:pt>
                <c:pt idx="35">
                  <c:v>41.2</c:v>
                </c:pt>
                <c:pt idx="36">
                  <c:v>33.6</c:v>
                </c:pt>
                <c:pt idx="37">
                  <c:v>44.2</c:v>
                </c:pt>
                <c:pt idx="38">
                  <c:v>33.200000000000003</c:v>
                </c:pt>
                <c:pt idx="39">
                  <c:v>27.4</c:v>
                </c:pt>
                <c:pt idx="40">
                  <c:v>27.6</c:v>
                </c:pt>
                <c:pt idx="41">
                  <c:v>32</c:v>
                </c:pt>
                <c:pt idx="42">
                  <c:v>30.2</c:v>
                </c:pt>
                <c:pt idx="43">
                  <c:v>30.4</c:v>
                </c:pt>
                <c:pt idx="44">
                  <c:v>28.8</c:v>
                </c:pt>
                <c:pt idx="45">
                  <c:v>28.8</c:v>
                </c:pt>
                <c:pt idx="46">
                  <c:v>27.4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23.2</c:v>
                </c:pt>
                <c:pt idx="1">
                  <c:v>22.4</c:v>
                </c:pt>
                <c:pt idx="2">
                  <c:v>23.8</c:v>
                </c:pt>
                <c:pt idx="3">
                  <c:v>21.8</c:v>
                </c:pt>
                <c:pt idx="4">
                  <c:v>21.4</c:v>
                </c:pt>
                <c:pt idx="5">
                  <c:v>21.4</c:v>
                </c:pt>
                <c:pt idx="6">
                  <c:v>21.2</c:v>
                </c:pt>
                <c:pt idx="7">
                  <c:v>21</c:v>
                </c:pt>
                <c:pt idx="8">
                  <c:v>20.399999999999999</c:v>
                </c:pt>
                <c:pt idx="9">
                  <c:v>20.6</c:v>
                </c:pt>
                <c:pt idx="10">
                  <c:v>19.399999999999999</c:v>
                </c:pt>
                <c:pt idx="11">
                  <c:v>20.2</c:v>
                </c:pt>
                <c:pt idx="12">
                  <c:v>24</c:v>
                </c:pt>
                <c:pt idx="13">
                  <c:v>24.4</c:v>
                </c:pt>
                <c:pt idx="14">
                  <c:v>28.6</c:v>
                </c:pt>
                <c:pt idx="15">
                  <c:v>33.4</c:v>
                </c:pt>
                <c:pt idx="16">
                  <c:v>33.6</c:v>
                </c:pt>
                <c:pt idx="17">
                  <c:v>29.4</c:v>
                </c:pt>
                <c:pt idx="18">
                  <c:v>29.6</c:v>
                </c:pt>
                <c:pt idx="19">
                  <c:v>31.8</c:v>
                </c:pt>
                <c:pt idx="20">
                  <c:v>40.6</c:v>
                </c:pt>
                <c:pt idx="21">
                  <c:v>41.6</c:v>
                </c:pt>
                <c:pt idx="22">
                  <c:v>38.4</c:v>
                </c:pt>
                <c:pt idx="23">
                  <c:v>35.200000000000003</c:v>
                </c:pt>
                <c:pt idx="24">
                  <c:v>40.4</c:v>
                </c:pt>
                <c:pt idx="25">
                  <c:v>36.6</c:v>
                </c:pt>
                <c:pt idx="26">
                  <c:v>41</c:v>
                </c:pt>
                <c:pt idx="27">
                  <c:v>37</c:v>
                </c:pt>
                <c:pt idx="28">
                  <c:v>46.8</c:v>
                </c:pt>
                <c:pt idx="29">
                  <c:v>36.200000000000003</c:v>
                </c:pt>
                <c:pt idx="30">
                  <c:v>40.200000000000003</c:v>
                </c:pt>
                <c:pt idx="31">
                  <c:v>40</c:v>
                </c:pt>
                <c:pt idx="32">
                  <c:v>39.6</c:v>
                </c:pt>
                <c:pt idx="33">
                  <c:v>36.200000000000003</c:v>
                </c:pt>
                <c:pt idx="34">
                  <c:v>38.6</c:v>
                </c:pt>
                <c:pt idx="35">
                  <c:v>33.799999999999997</c:v>
                </c:pt>
                <c:pt idx="36">
                  <c:v>33.6</c:v>
                </c:pt>
                <c:pt idx="37">
                  <c:v>33</c:v>
                </c:pt>
                <c:pt idx="38">
                  <c:v>38</c:v>
                </c:pt>
                <c:pt idx="39">
                  <c:v>28.2</c:v>
                </c:pt>
                <c:pt idx="40">
                  <c:v>27</c:v>
                </c:pt>
                <c:pt idx="41">
                  <c:v>25</c:v>
                </c:pt>
                <c:pt idx="42">
                  <c:v>25.8</c:v>
                </c:pt>
                <c:pt idx="43">
                  <c:v>25</c:v>
                </c:pt>
                <c:pt idx="44">
                  <c:v>23.8</c:v>
                </c:pt>
                <c:pt idx="45">
                  <c:v>24</c:v>
                </c:pt>
                <c:pt idx="46">
                  <c:v>23.4</c:v>
                </c:pt>
                <c:pt idx="4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20</c:v>
                </c:pt>
                <c:pt idx="1">
                  <c:v>19.8</c:v>
                </c:pt>
                <c:pt idx="2">
                  <c:v>20</c:v>
                </c:pt>
                <c:pt idx="3">
                  <c:v>22.4</c:v>
                </c:pt>
                <c:pt idx="4">
                  <c:v>21.2</c:v>
                </c:pt>
                <c:pt idx="5">
                  <c:v>23.6</c:v>
                </c:pt>
                <c:pt idx="6">
                  <c:v>22.4</c:v>
                </c:pt>
                <c:pt idx="7">
                  <c:v>21.2</c:v>
                </c:pt>
                <c:pt idx="8">
                  <c:v>23</c:v>
                </c:pt>
                <c:pt idx="9">
                  <c:v>21</c:v>
                </c:pt>
                <c:pt idx="10">
                  <c:v>20.8</c:v>
                </c:pt>
                <c:pt idx="11">
                  <c:v>22</c:v>
                </c:pt>
                <c:pt idx="12">
                  <c:v>26.6</c:v>
                </c:pt>
                <c:pt idx="13">
                  <c:v>31.2</c:v>
                </c:pt>
                <c:pt idx="14">
                  <c:v>32</c:v>
                </c:pt>
                <c:pt idx="15">
                  <c:v>32.799999999999997</c:v>
                </c:pt>
                <c:pt idx="16">
                  <c:v>34.799999999999997</c:v>
                </c:pt>
                <c:pt idx="17">
                  <c:v>41.6</c:v>
                </c:pt>
                <c:pt idx="18">
                  <c:v>39</c:v>
                </c:pt>
                <c:pt idx="19">
                  <c:v>38.6</c:v>
                </c:pt>
                <c:pt idx="20">
                  <c:v>40.200000000000003</c:v>
                </c:pt>
                <c:pt idx="21">
                  <c:v>40.6</c:v>
                </c:pt>
                <c:pt idx="22">
                  <c:v>44.6</c:v>
                </c:pt>
                <c:pt idx="23">
                  <c:v>50.6</c:v>
                </c:pt>
                <c:pt idx="24">
                  <c:v>46.8</c:v>
                </c:pt>
                <c:pt idx="25">
                  <c:v>51.2</c:v>
                </c:pt>
                <c:pt idx="26">
                  <c:v>51.4</c:v>
                </c:pt>
                <c:pt idx="27">
                  <c:v>56.2</c:v>
                </c:pt>
                <c:pt idx="28">
                  <c:v>53.8</c:v>
                </c:pt>
                <c:pt idx="29">
                  <c:v>48.2</c:v>
                </c:pt>
                <c:pt idx="30">
                  <c:v>48.4</c:v>
                </c:pt>
                <c:pt idx="31">
                  <c:v>50.4</c:v>
                </c:pt>
                <c:pt idx="32">
                  <c:v>56</c:v>
                </c:pt>
                <c:pt idx="33">
                  <c:v>55.8</c:v>
                </c:pt>
                <c:pt idx="34">
                  <c:v>58.2</c:v>
                </c:pt>
                <c:pt idx="35">
                  <c:v>45</c:v>
                </c:pt>
                <c:pt idx="36">
                  <c:v>46.2</c:v>
                </c:pt>
                <c:pt idx="37">
                  <c:v>47.8</c:v>
                </c:pt>
                <c:pt idx="38">
                  <c:v>52.8</c:v>
                </c:pt>
                <c:pt idx="39">
                  <c:v>49</c:v>
                </c:pt>
                <c:pt idx="40">
                  <c:v>39.799999999999997</c:v>
                </c:pt>
                <c:pt idx="41">
                  <c:v>39</c:v>
                </c:pt>
                <c:pt idx="42">
                  <c:v>37.6</c:v>
                </c:pt>
                <c:pt idx="43">
                  <c:v>36.6</c:v>
                </c:pt>
                <c:pt idx="44">
                  <c:v>37.6</c:v>
                </c:pt>
                <c:pt idx="45">
                  <c:v>36</c:v>
                </c:pt>
                <c:pt idx="46">
                  <c:v>32.6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24.6</c:v>
                </c:pt>
                <c:pt idx="1">
                  <c:v>27.4</c:v>
                </c:pt>
                <c:pt idx="2">
                  <c:v>25</c:v>
                </c:pt>
                <c:pt idx="3">
                  <c:v>33.6</c:v>
                </c:pt>
                <c:pt idx="4">
                  <c:v>29.2</c:v>
                </c:pt>
                <c:pt idx="5">
                  <c:v>22.8</c:v>
                </c:pt>
                <c:pt idx="6">
                  <c:v>26.4</c:v>
                </c:pt>
                <c:pt idx="7">
                  <c:v>24</c:v>
                </c:pt>
                <c:pt idx="8">
                  <c:v>21.8</c:v>
                </c:pt>
                <c:pt idx="9">
                  <c:v>22.8</c:v>
                </c:pt>
                <c:pt idx="10">
                  <c:v>23.4</c:v>
                </c:pt>
                <c:pt idx="11">
                  <c:v>25</c:v>
                </c:pt>
                <c:pt idx="12">
                  <c:v>30.2</c:v>
                </c:pt>
                <c:pt idx="13">
                  <c:v>35.200000000000003</c:v>
                </c:pt>
                <c:pt idx="14">
                  <c:v>32.6</c:v>
                </c:pt>
                <c:pt idx="15">
                  <c:v>32</c:v>
                </c:pt>
                <c:pt idx="16">
                  <c:v>35.4</c:v>
                </c:pt>
                <c:pt idx="17">
                  <c:v>36</c:v>
                </c:pt>
                <c:pt idx="18">
                  <c:v>40.6</c:v>
                </c:pt>
                <c:pt idx="19">
                  <c:v>43.2</c:v>
                </c:pt>
                <c:pt idx="20">
                  <c:v>44.4</c:v>
                </c:pt>
                <c:pt idx="21">
                  <c:v>44.4</c:v>
                </c:pt>
                <c:pt idx="22">
                  <c:v>46</c:v>
                </c:pt>
                <c:pt idx="23">
                  <c:v>45.8</c:v>
                </c:pt>
                <c:pt idx="24">
                  <c:v>50.6</c:v>
                </c:pt>
                <c:pt idx="25">
                  <c:v>49.4</c:v>
                </c:pt>
                <c:pt idx="26">
                  <c:v>50.2</c:v>
                </c:pt>
                <c:pt idx="27">
                  <c:v>53.4</c:v>
                </c:pt>
                <c:pt idx="28">
                  <c:v>52</c:v>
                </c:pt>
                <c:pt idx="29">
                  <c:v>50.2</c:v>
                </c:pt>
                <c:pt idx="30">
                  <c:v>50.2</c:v>
                </c:pt>
                <c:pt idx="31">
                  <c:v>45.6</c:v>
                </c:pt>
                <c:pt idx="32">
                  <c:v>40</c:v>
                </c:pt>
                <c:pt idx="33">
                  <c:v>48.8</c:v>
                </c:pt>
                <c:pt idx="34">
                  <c:v>39</c:v>
                </c:pt>
                <c:pt idx="35">
                  <c:v>37.200000000000003</c:v>
                </c:pt>
                <c:pt idx="36">
                  <c:v>41.6</c:v>
                </c:pt>
                <c:pt idx="37">
                  <c:v>39.6</c:v>
                </c:pt>
                <c:pt idx="38">
                  <c:v>47.6</c:v>
                </c:pt>
                <c:pt idx="39">
                  <c:v>35.6</c:v>
                </c:pt>
                <c:pt idx="40">
                  <c:v>33.6</c:v>
                </c:pt>
                <c:pt idx="41">
                  <c:v>33.200000000000003</c:v>
                </c:pt>
                <c:pt idx="42">
                  <c:v>32</c:v>
                </c:pt>
                <c:pt idx="43">
                  <c:v>28.8</c:v>
                </c:pt>
                <c:pt idx="44">
                  <c:v>27.8</c:v>
                </c:pt>
                <c:pt idx="45">
                  <c:v>29.4</c:v>
                </c:pt>
                <c:pt idx="46">
                  <c:v>24.4</c:v>
                </c:pt>
                <c:pt idx="47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22</c:v>
                </c:pt>
                <c:pt idx="1">
                  <c:v>21.2</c:v>
                </c:pt>
                <c:pt idx="2">
                  <c:v>21</c:v>
                </c:pt>
                <c:pt idx="3">
                  <c:v>21</c:v>
                </c:pt>
                <c:pt idx="4">
                  <c:v>21.4</c:v>
                </c:pt>
                <c:pt idx="5">
                  <c:v>21.6</c:v>
                </c:pt>
                <c:pt idx="6">
                  <c:v>21.8</c:v>
                </c:pt>
                <c:pt idx="7">
                  <c:v>21.4</c:v>
                </c:pt>
                <c:pt idx="8">
                  <c:v>20.2</c:v>
                </c:pt>
                <c:pt idx="9">
                  <c:v>20.8</c:v>
                </c:pt>
                <c:pt idx="10">
                  <c:v>20.399999999999999</c:v>
                </c:pt>
                <c:pt idx="11">
                  <c:v>25.2</c:v>
                </c:pt>
                <c:pt idx="12">
                  <c:v>28.4</c:v>
                </c:pt>
                <c:pt idx="13">
                  <c:v>30.4</c:v>
                </c:pt>
                <c:pt idx="14">
                  <c:v>30</c:v>
                </c:pt>
                <c:pt idx="15">
                  <c:v>36.200000000000003</c:v>
                </c:pt>
                <c:pt idx="16">
                  <c:v>31.8</c:v>
                </c:pt>
                <c:pt idx="17">
                  <c:v>38.200000000000003</c:v>
                </c:pt>
                <c:pt idx="18">
                  <c:v>33.799999999999997</c:v>
                </c:pt>
                <c:pt idx="19">
                  <c:v>36</c:v>
                </c:pt>
                <c:pt idx="20">
                  <c:v>39.6</c:v>
                </c:pt>
                <c:pt idx="21">
                  <c:v>37.4</c:v>
                </c:pt>
                <c:pt idx="22">
                  <c:v>38.4</c:v>
                </c:pt>
                <c:pt idx="23">
                  <c:v>36.6</c:v>
                </c:pt>
                <c:pt idx="24">
                  <c:v>40</c:v>
                </c:pt>
                <c:pt idx="25">
                  <c:v>47.2</c:v>
                </c:pt>
                <c:pt idx="26">
                  <c:v>43.2</c:v>
                </c:pt>
                <c:pt idx="27">
                  <c:v>41.4</c:v>
                </c:pt>
                <c:pt idx="28">
                  <c:v>37.200000000000003</c:v>
                </c:pt>
                <c:pt idx="29">
                  <c:v>41</c:v>
                </c:pt>
                <c:pt idx="30">
                  <c:v>36.4</c:v>
                </c:pt>
                <c:pt idx="31">
                  <c:v>36.6</c:v>
                </c:pt>
                <c:pt idx="32">
                  <c:v>40</c:v>
                </c:pt>
                <c:pt idx="33">
                  <c:v>43</c:v>
                </c:pt>
                <c:pt idx="34">
                  <c:v>38.6</c:v>
                </c:pt>
                <c:pt idx="35">
                  <c:v>35.4</c:v>
                </c:pt>
                <c:pt idx="36">
                  <c:v>33.200000000000003</c:v>
                </c:pt>
                <c:pt idx="37">
                  <c:v>37.4</c:v>
                </c:pt>
                <c:pt idx="38">
                  <c:v>45</c:v>
                </c:pt>
                <c:pt idx="39">
                  <c:v>34</c:v>
                </c:pt>
                <c:pt idx="40">
                  <c:v>31.4</c:v>
                </c:pt>
                <c:pt idx="41">
                  <c:v>31.4</c:v>
                </c:pt>
                <c:pt idx="42">
                  <c:v>29.2</c:v>
                </c:pt>
                <c:pt idx="43">
                  <c:v>26.2</c:v>
                </c:pt>
                <c:pt idx="44">
                  <c:v>25.4</c:v>
                </c:pt>
                <c:pt idx="45">
                  <c:v>27.8</c:v>
                </c:pt>
                <c:pt idx="46">
                  <c:v>23.2</c:v>
                </c:pt>
                <c:pt idx="4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22.8</c:v>
                </c:pt>
                <c:pt idx="1">
                  <c:v>21.2</c:v>
                </c:pt>
                <c:pt idx="2">
                  <c:v>24.2</c:v>
                </c:pt>
                <c:pt idx="3">
                  <c:v>23.8</c:v>
                </c:pt>
                <c:pt idx="4">
                  <c:v>23</c:v>
                </c:pt>
                <c:pt idx="5">
                  <c:v>23.2</c:v>
                </c:pt>
                <c:pt idx="6">
                  <c:v>21.6</c:v>
                </c:pt>
                <c:pt idx="7">
                  <c:v>21.6</c:v>
                </c:pt>
                <c:pt idx="8">
                  <c:v>23.2</c:v>
                </c:pt>
                <c:pt idx="9">
                  <c:v>22.2</c:v>
                </c:pt>
                <c:pt idx="10">
                  <c:v>26</c:v>
                </c:pt>
                <c:pt idx="11">
                  <c:v>27.4</c:v>
                </c:pt>
                <c:pt idx="12">
                  <c:v>30.6</c:v>
                </c:pt>
                <c:pt idx="13">
                  <c:v>33.6</c:v>
                </c:pt>
                <c:pt idx="14">
                  <c:v>34</c:v>
                </c:pt>
                <c:pt idx="15">
                  <c:v>37.200000000000003</c:v>
                </c:pt>
                <c:pt idx="16">
                  <c:v>40.799999999999997</c:v>
                </c:pt>
                <c:pt idx="17">
                  <c:v>36</c:v>
                </c:pt>
                <c:pt idx="18">
                  <c:v>38</c:v>
                </c:pt>
                <c:pt idx="19">
                  <c:v>41.8</c:v>
                </c:pt>
                <c:pt idx="20">
                  <c:v>40.799999999999997</c:v>
                </c:pt>
                <c:pt idx="21">
                  <c:v>37.799999999999997</c:v>
                </c:pt>
                <c:pt idx="22">
                  <c:v>39</c:v>
                </c:pt>
                <c:pt idx="23">
                  <c:v>38.6</c:v>
                </c:pt>
                <c:pt idx="24">
                  <c:v>38</c:v>
                </c:pt>
                <c:pt idx="25">
                  <c:v>39.200000000000003</c:v>
                </c:pt>
                <c:pt idx="26">
                  <c:v>41.2</c:v>
                </c:pt>
                <c:pt idx="27">
                  <c:v>45.8</c:v>
                </c:pt>
                <c:pt idx="28">
                  <c:v>39.4</c:v>
                </c:pt>
                <c:pt idx="29">
                  <c:v>40.200000000000003</c:v>
                </c:pt>
                <c:pt idx="30">
                  <c:v>38.4</c:v>
                </c:pt>
                <c:pt idx="31">
                  <c:v>35.6</c:v>
                </c:pt>
                <c:pt idx="32">
                  <c:v>33.799999999999997</c:v>
                </c:pt>
                <c:pt idx="33">
                  <c:v>34.6</c:v>
                </c:pt>
                <c:pt idx="34">
                  <c:v>35.4</c:v>
                </c:pt>
                <c:pt idx="35">
                  <c:v>31.4</c:v>
                </c:pt>
                <c:pt idx="36">
                  <c:v>33.4</c:v>
                </c:pt>
                <c:pt idx="37">
                  <c:v>39</c:v>
                </c:pt>
                <c:pt idx="38">
                  <c:v>28</c:v>
                </c:pt>
                <c:pt idx="39">
                  <c:v>26.6</c:v>
                </c:pt>
                <c:pt idx="40">
                  <c:v>25.8</c:v>
                </c:pt>
                <c:pt idx="41">
                  <c:v>28.8</c:v>
                </c:pt>
                <c:pt idx="42">
                  <c:v>27.2</c:v>
                </c:pt>
                <c:pt idx="43">
                  <c:v>28</c:v>
                </c:pt>
                <c:pt idx="44">
                  <c:v>24.6</c:v>
                </c:pt>
                <c:pt idx="45">
                  <c:v>25.2</c:v>
                </c:pt>
                <c:pt idx="46">
                  <c:v>23</c:v>
                </c:pt>
                <c:pt idx="47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23.2</c:v>
                </c:pt>
                <c:pt idx="1">
                  <c:v>23</c:v>
                </c:pt>
                <c:pt idx="2">
                  <c:v>22.8</c:v>
                </c:pt>
                <c:pt idx="3">
                  <c:v>23</c:v>
                </c:pt>
                <c:pt idx="4">
                  <c:v>23.8</c:v>
                </c:pt>
                <c:pt idx="5">
                  <c:v>24.2</c:v>
                </c:pt>
                <c:pt idx="6">
                  <c:v>24</c:v>
                </c:pt>
                <c:pt idx="7">
                  <c:v>26</c:v>
                </c:pt>
                <c:pt idx="8">
                  <c:v>22.6</c:v>
                </c:pt>
                <c:pt idx="9">
                  <c:v>23.4</c:v>
                </c:pt>
                <c:pt idx="10">
                  <c:v>22.6</c:v>
                </c:pt>
                <c:pt idx="11">
                  <c:v>27.6</c:v>
                </c:pt>
                <c:pt idx="12">
                  <c:v>30.2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48.6</c:v>
                </c:pt>
                <c:pt idx="16">
                  <c:v>46.8</c:v>
                </c:pt>
                <c:pt idx="17">
                  <c:v>47.2</c:v>
                </c:pt>
                <c:pt idx="18">
                  <c:v>45</c:v>
                </c:pt>
                <c:pt idx="19">
                  <c:v>42.6</c:v>
                </c:pt>
                <c:pt idx="20">
                  <c:v>46.4</c:v>
                </c:pt>
                <c:pt idx="21">
                  <c:v>49.4</c:v>
                </c:pt>
                <c:pt idx="22">
                  <c:v>44.2</c:v>
                </c:pt>
                <c:pt idx="23">
                  <c:v>36.6</c:v>
                </c:pt>
                <c:pt idx="24">
                  <c:v>39.6</c:v>
                </c:pt>
                <c:pt idx="25">
                  <c:v>40.799999999999997</c:v>
                </c:pt>
                <c:pt idx="26">
                  <c:v>46.2</c:v>
                </c:pt>
                <c:pt idx="27">
                  <c:v>39.200000000000003</c:v>
                </c:pt>
                <c:pt idx="28">
                  <c:v>35.799999999999997</c:v>
                </c:pt>
                <c:pt idx="29">
                  <c:v>36.6</c:v>
                </c:pt>
                <c:pt idx="30">
                  <c:v>37.799999999999997</c:v>
                </c:pt>
                <c:pt idx="31">
                  <c:v>42.6</c:v>
                </c:pt>
                <c:pt idx="32">
                  <c:v>32.200000000000003</c:v>
                </c:pt>
                <c:pt idx="33">
                  <c:v>36.799999999999997</c:v>
                </c:pt>
                <c:pt idx="34">
                  <c:v>37.200000000000003</c:v>
                </c:pt>
                <c:pt idx="35">
                  <c:v>34</c:v>
                </c:pt>
                <c:pt idx="36">
                  <c:v>34.4</c:v>
                </c:pt>
                <c:pt idx="37">
                  <c:v>40</c:v>
                </c:pt>
                <c:pt idx="38">
                  <c:v>34.799999999999997</c:v>
                </c:pt>
                <c:pt idx="39">
                  <c:v>31.4</c:v>
                </c:pt>
                <c:pt idx="40">
                  <c:v>34.4</c:v>
                </c:pt>
                <c:pt idx="41">
                  <c:v>30.4</c:v>
                </c:pt>
                <c:pt idx="42">
                  <c:v>31.2</c:v>
                </c:pt>
                <c:pt idx="43">
                  <c:v>31.2</c:v>
                </c:pt>
                <c:pt idx="44">
                  <c:v>31</c:v>
                </c:pt>
                <c:pt idx="45">
                  <c:v>30.4</c:v>
                </c:pt>
                <c:pt idx="46">
                  <c:v>27.6</c:v>
                </c:pt>
                <c:pt idx="47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26.6</c:v>
                </c:pt>
                <c:pt idx="1">
                  <c:v>24.8</c:v>
                </c:pt>
                <c:pt idx="2">
                  <c:v>26.6</c:v>
                </c:pt>
                <c:pt idx="3">
                  <c:v>24.4</c:v>
                </c:pt>
                <c:pt idx="4">
                  <c:v>24</c:v>
                </c:pt>
                <c:pt idx="5">
                  <c:v>25</c:v>
                </c:pt>
                <c:pt idx="6">
                  <c:v>23.4</c:v>
                </c:pt>
                <c:pt idx="7">
                  <c:v>24</c:v>
                </c:pt>
                <c:pt idx="8">
                  <c:v>24.8</c:v>
                </c:pt>
                <c:pt idx="9">
                  <c:v>25.2</c:v>
                </c:pt>
                <c:pt idx="10">
                  <c:v>23.6</c:v>
                </c:pt>
                <c:pt idx="11">
                  <c:v>30.2</c:v>
                </c:pt>
                <c:pt idx="12">
                  <c:v>33.799999999999997</c:v>
                </c:pt>
                <c:pt idx="13">
                  <c:v>32.6</c:v>
                </c:pt>
                <c:pt idx="14">
                  <c:v>35</c:v>
                </c:pt>
                <c:pt idx="15">
                  <c:v>41.6</c:v>
                </c:pt>
                <c:pt idx="16">
                  <c:v>36.6</c:v>
                </c:pt>
                <c:pt idx="17">
                  <c:v>37.6</c:v>
                </c:pt>
                <c:pt idx="18">
                  <c:v>41.6</c:v>
                </c:pt>
                <c:pt idx="19">
                  <c:v>36.200000000000003</c:v>
                </c:pt>
                <c:pt idx="20">
                  <c:v>36</c:v>
                </c:pt>
                <c:pt idx="21">
                  <c:v>36</c:v>
                </c:pt>
                <c:pt idx="22">
                  <c:v>36.799999999999997</c:v>
                </c:pt>
                <c:pt idx="23">
                  <c:v>36</c:v>
                </c:pt>
                <c:pt idx="24">
                  <c:v>35.4</c:v>
                </c:pt>
                <c:pt idx="25">
                  <c:v>34.4</c:v>
                </c:pt>
                <c:pt idx="26">
                  <c:v>43.6</c:v>
                </c:pt>
                <c:pt idx="27">
                  <c:v>36.799999999999997</c:v>
                </c:pt>
                <c:pt idx="28">
                  <c:v>35.4</c:v>
                </c:pt>
                <c:pt idx="29">
                  <c:v>36</c:v>
                </c:pt>
                <c:pt idx="30">
                  <c:v>33.200000000000003</c:v>
                </c:pt>
                <c:pt idx="31">
                  <c:v>36.799999999999997</c:v>
                </c:pt>
                <c:pt idx="32">
                  <c:v>37.200000000000003</c:v>
                </c:pt>
                <c:pt idx="33">
                  <c:v>43.6</c:v>
                </c:pt>
                <c:pt idx="34">
                  <c:v>34.6</c:v>
                </c:pt>
                <c:pt idx="35">
                  <c:v>36</c:v>
                </c:pt>
                <c:pt idx="36">
                  <c:v>29.2</c:v>
                </c:pt>
                <c:pt idx="37">
                  <c:v>37</c:v>
                </c:pt>
                <c:pt idx="38">
                  <c:v>30.8</c:v>
                </c:pt>
                <c:pt idx="39">
                  <c:v>28</c:v>
                </c:pt>
                <c:pt idx="40">
                  <c:v>28.8</c:v>
                </c:pt>
                <c:pt idx="41">
                  <c:v>29</c:v>
                </c:pt>
                <c:pt idx="42">
                  <c:v>29</c:v>
                </c:pt>
                <c:pt idx="43">
                  <c:v>28.8</c:v>
                </c:pt>
                <c:pt idx="44">
                  <c:v>27.2</c:v>
                </c:pt>
                <c:pt idx="45">
                  <c:v>26.4</c:v>
                </c:pt>
                <c:pt idx="46">
                  <c:v>27.6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24.8</c:v>
                </c:pt>
                <c:pt idx="1">
                  <c:v>25.2</c:v>
                </c:pt>
                <c:pt idx="2">
                  <c:v>25</c:v>
                </c:pt>
                <c:pt idx="3">
                  <c:v>27.4</c:v>
                </c:pt>
                <c:pt idx="4">
                  <c:v>26</c:v>
                </c:pt>
                <c:pt idx="5">
                  <c:v>26</c:v>
                </c:pt>
                <c:pt idx="6">
                  <c:v>24.6</c:v>
                </c:pt>
                <c:pt idx="7">
                  <c:v>25.2</c:v>
                </c:pt>
                <c:pt idx="8">
                  <c:v>25</c:v>
                </c:pt>
                <c:pt idx="9">
                  <c:v>24.2</c:v>
                </c:pt>
                <c:pt idx="10">
                  <c:v>23.8</c:v>
                </c:pt>
                <c:pt idx="11">
                  <c:v>23.6</c:v>
                </c:pt>
                <c:pt idx="12">
                  <c:v>32.4</c:v>
                </c:pt>
                <c:pt idx="13">
                  <c:v>31.8</c:v>
                </c:pt>
                <c:pt idx="14">
                  <c:v>39.4</c:v>
                </c:pt>
                <c:pt idx="15">
                  <c:v>37.4</c:v>
                </c:pt>
                <c:pt idx="16">
                  <c:v>35.799999999999997</c:v>
                </c:pt>
                <c:pt idx="17">
                  <c:v>37.799999999999997</c:v>
                </c:pt>
                <c:pt idx="18">
                  <c:v>41.2</c:v>
                </c:pt>
                <c:pt idx="19">
                  <c:v>36.200000000000003</c:v>
                </c:pt>
                <c:pt idx="20">
                  <c:v>31.2</c:v>
                </c:pt>
                <c:pt idx="21">
                  <c:v>35</c:v>
                </c:pt>
                <c:pt idx="22">
                  <c:v>31.8</c:v>
                </c:pt>
                <c:pt idx="23">
                  <c:v>31.2</c:v>
                </c:pt>
                <c:pt idx="24">
                  <c:v>35.799999999999997</c:v>
                </c:pt>
                <c:pt idx="25">
                  <c:v>32.4</c:v>
                </c:pt>
                <c:pt idx="26">
                  <c:v>42.4</c:v>
                </c:pt>
                <c:pt idx="27">
                  <c:v>38.799999999999997</c:v>
                </c:pt>
                <c:pt idx="28">
                  <c:v>40</c:v>
                </c:pt>
                <c:pt idx="29">
                  <c:v>36.6</c:v>
                </c:pt>
                <c:pt idx="30">
                  <c:v>32.799999999999997</c:v>
                </c:pt>
                <c:pt idx="31">
                  <c:v>32.200000000000003</c:v>
                </c:pt>
                <c:pt idx="32">
                  <c:v>31.2</c:v>
                </c:pt>
                <c:pt idx="33">
                  <c:v>34</c:v>
                </c:pt>
                <c:pt idx="34">
                  <c:v>34.4</c:v>
                </c:pt>
                <c:pt idx="35">
                  <c:v>31.8</c:v>
                </c:pt>
                <c:pt idx="36">
                  <c:v>31.6</c:v>
                </c:pt>
                <c:pt idx="37">
                  <c:v>39.4</c:v>
                </c:pt>
                <c:pt idx="38">
                  <c:v>39.799999999999997</c:v>
                </c:pt>
                <c:pt idx="39">
                  <c:v>33.799999999999997</c:v>
                </c:pt>
                <c:pt idx="40">
                  <c:v>35</c:v>
                </c:pt>
                <c:pt idx="41">
                  <c:v>34.799999999999997</c:v>
                </c:pt>
                <c:pt idx="42">
                  <c:v>31.2</c:v>
                </c:pt>
                <c:pt idx="43">
                  <c:v>32.200000000000003</c:v>
                </c:pt>
                <c:pt idx="44">
                  <c:v>33</c:v>
                </c:pt>
                <c:pt idx="45">
                  <c:v>29.8</c:v>
                </c:pt>
                <c:pt idx="46">
                  <c:v>30.4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28.6</c:v>
                </c:pt>
                <c:pt idx="1">
                  <c:v>28.6</c:v>
                </c:pt>
                <c:pt idx="2">
                  <c:v>31.6</c:v>
                </c:pt>
                <c:pt idx="3">
                  <c:v>29.4</c:v>
                </c:pt>
                <c:pt idx="4">
                  <c:v>30.4</c:v>
                </c:pt>
                <c:pt idx="5">
                  <c:v>30.6</c:v>
                </c:pt>
                <c:pt idx="6">
                  <c:v>29.6</c:v>
                </c:pt>
                <c:pt idx="7">
                  <c:v>29.4</c:v>
                </c:pt>
                <c:pt idx="8">
                  <c:v>30.8</c:v>
                </c:pt>
                <c:pt idx="9">
                  <c:v>32</c:v>
                </c:pt>
                <c:pt idx="10">
                  <c:v>29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40</c:v>
                </c:pt>
                <c:pt idx="14">
                  <c:v>41</c:v>
                </c:pt>
                <c:pt idx="15">
                  <c:v>45.4</c:v>
                </c:pt>
                <c:pt idx="16">
                  <c:v>47.4</c:v>
                </c:pt>
                <c:pt idx="17">
                  <c:v>45.6</c:v>
                </c:pt>
                <c:pt idx="18">
                  <c:v>47.2</c:v>
                </c:pt>
                <c:pt idx="19">
                  <c:v>46.6</c:v>
                </c:pt>
                <c:pt idx="20">
                  <c:v>52.6</c:v>
                </c:pt>
                <c:pt idx="21">
                  <c:v>47.6</c:v>
                </c:pt>
                <c:pt idx="22">
                  <c:v>50</c:v>
                </c:pt>
                <c:pt idx="23">
                  <c:v>51.2</c:v>
                </c:pt>
                <c:pt idx="24">
                  <c:v>44.4</c:v>
                </c:pt>
                <c:pt idx="25">
                  <c:v>43.4</c:v>
                </c:pt>
                <c:pt idx="26">
                  <c:v>51.4</c:v>
                </c:pt>
                <c:pt idx="27">
                  <c:v>43.2</c:v>
                </c:pt>
                <c:pt idx="28">
                  <c:v>44.6</c:v>
                </c:pt>
                <c:pt idx="29">
                  <c:v>47.6</c:v>
                </c:pt>
                <c:pt idx="30">
                  <c:v>41.4</c:v>
                </c:pt>
                <c:pt idx="31">
                  <c:v>41</c:v>
                </c:pt>
                <c:pt idx="32">
                  <c:v>42.6</c:v>
                </c:pt>
                <c:pt idx="33">
                  <c:v>48.4</c:v>
                </c:pt>
                <c:pt idx="34">
                  <c:v>48.4</c:v>
                </c:pt>
                <c:pt idx="35">
                  <c:v>47.8</c:v>
                </c:pt>
                <c:pt idx="36">
                  <c:v>38</c:v>
                </c:pt>
                <c:pt idx="37">
                  <c:v>48</c:v>
                </c:pt>
                <c:pt idx="38">
                  <c:v>36.799999999999997</c:v>
                </c:pt>
                <c:pt idx="39">
                  <c:v>35.799999999999997</c:v>
                </c:pt>
                <c:pt idx="40">
                  <c:v>33.200000000000003</c:v>
                </c:pt>
                <c:pt idx="41">
                  <c:v>31.2</c:v>
                </c:pt>
                <c:pt idx="42">
                  <c:v>31.8</c:v>
                </c:pt>
                <c:pt idx="43">
                  <c:v>32.200000000000003</c:v>
                </c:pt>
                <c:pt idx="44">
                  <c:v>31</c:v>
                </c:pt>
                <c:pt idx="45">
                  <c:v>30</c:v>
                </c:pt>
                <c:pt idx="46">
                  <c:v>26.2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27.8</c:v>
                </c:pt>
                <c:pt idx="1">
                  <c:v>27.4</c:v>
                </c:pt>
                <c:pt idx="2">
                  <c:v>26</c:v>
                </c:pt>
                <c:pt idx="3">
                  <c:v>28</c:v>
                </c:pt>
                <c:pt idx="4">
                  <c:v>26.4</c:v>
                </c:pt>
                <c:pt idx="5">
                  <c:v>29</c:v>
                </c:pt>
                <c:pt idx="6">
                  <c:v>28.4</c:v>
                </c:pt>
                <c:pt idx="7">
                  <c:v>28.2</c:v>
                </c:pt>
                <c:pt idx="8">
                  <c:v>28.4</c:v>
                </c:pt>
                <c:pt idx="9">
                  <c:v>28.2</c:v>
                </c:pt>
                <c:pt idx="10">
                  <c:v>30.6</c:v>
                </c:pt>
                <c:pt idx="11">
                  <c:v>30.2</c:v>
                </c:pt>
                <c:pt idx="12">
                  <c:v>37.4</c:v>
                </c:pt>
                <c:pt idx="13">
                  <c:v>43.4</c:v>
                </c:pt>
                <c:pt idx="14">
                  <c:v>42</c:v>
                </c:pt>
                <c:pt idx="15">
                  <c:v>45.2</c:v>
                </c:pt>
                <c:pt idx="16">
                  <c:v>49</c:v>
                </c:pt>
                <c:pt idx="17">
                  <c:v>43.4</c:v>
                </c:pt>
                <c:pt idx="18">
                  <c:v>44.2</c:v>
                </c:pt>
                <c:pt idx="19">
                  <c:v>50.4</c:v>
                </c:pt>
                <c:pt idx="20">
                  <c:v>47.8</c:v>
                </c:pt>
                <c:pt idx="21">
                  <c:v>44</c:v>
                </c:pt>
                <c:pt idx="22">
                  <c:v>46</c:v>
                </c:pt>
                <c:pt idx="23">
                  <c:v>41.6</c:v>
                </c:pt>
                <c:pt idx="24">
                  <c:v>41</c:v>
                </c:pt>
                <c:pt idx="25">
                  <c:v>40.200000000000003</c:v>
                </c:pt>
                <c:pt idx="26">
                  <c:v>40.799999999999997</c:v>
                </c:pt>
                <c:pt idx="27">
                  <c:v>41.2</c:v>
                </c:pt>
                <c:pt idx="28">
                  <c:v>38.4</c:v>
                </c:pt>
                <c:pt idx="29">
                  <c:v>38.4</c:v>
                </c:pt>
                <c:pt idx="30">
                  <c:v>40.799999999999997</c:v>
                </c:pt>
                <c:pt idx="31">
                  <c:v>44.6</c:v>
                </c:pt>
                <c:pt idx="32">
                  <c:v>39.4</c:v>
                </c:pt>
                <c:pt idx="33">
                  <c:v>39</c:v>
                </c:pt>
                <c:pt idx="34">
                  <c:v>34.6</c:v>
                </c:pt>
                <c:pt idx="35">
                  <c:v>36.799999999999997</c:v>
                </c:pt>
                <c:pt idx="36">
                  <c:v>37</c:v>
                </c:pt>
                <c:pt idx="37">
                  <c:v>35.799999999999997</c:v>
                </c:pt>
                <c:pt idx="38">
                  <c:v>37.4</c:v>
                </c:pt>
                <c:pt idx="39">
                  <c:v>44.2</c:v>
                </c:pt>
                <c:pt idx="40">
                  <c:v>37.799999999999997</c:v>
                </c:pt>
                <c:pt idx="41">
                  <c:v>32.4</c:v>
                </c:pt>
                <c:pt idx="42">
                  <c:v>31</c:v>
                </c:pt>
                <c:pt idx="43">
                  <c:v>32.200000000000003</c:v>
                </c:pt>
                <c:pt idx="44">
                  <c:v>29.8</c:v>
                </c:pt>
                <c:pt idx="45">
                  <c:v>29.8</c:v>
                </c:pt>
                <c:pt idx="46">
                  <c:v>28.2</c:v>
                </c:pt>
                <c:pt idx="4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27.6</c:v>
                </c:pt>
                <c:pt idx="1">
                  <c:v>28</c:v>
                </c:pt>
                <c:pt idx="2">
                  <c:v>28.8</c:v>
                </c:pt>
                <c:pt idx="3">
                  <c:v>28.8</c:v>
                </c:pt>
                <c:pt idx="4">
                  <c:v>29.4</c:v>
                </c:pt>
                <c:pt idx="5">
                  <c:v>29.6</c:v>
                </c:pt>
                <c:pt idx="6">
                  <c:v>31.4</c:v>
                </c:pt>
                <c:pt idx="7">
                  <c:v>29.2</c:v>
                </c:pt>
                <c:pt idx="8">
                  <c:v>30.4</c:v>
                </c:pt>
                <c:pt idx="9">
                  <c:v>31.2</c:v>
                </c:pt>
                <c:pt idx="10">
                  <c:v>33.4</c:v>
                </c:pt>
                <c:pt idx="11">
                  <c:v>33.6</c:v>
                </c:pt>
                <c:pt idx="12">
                  <c:v>41.2</c:v>
                </c:pt>
                <c:pt idx="13">
                  <c:v>40</c:v>
                </c:pt>
                <c:pt idx="14">
                  <c:v>43</c:v>
                </c:pt>
                <c:pt idx="15">
                  <c:v>47</c:v>
                </c:pt>
                <c:pt idx="16">
                  <c:v>44.4</c:v>
                </c:pt>
                <c:pt idx="17">
                  <c:v>45.4</c:v>
                </c:pt>
                <c:pt idx="18">
                  <c:v>44.2</c:v>
                </c:pt>
                <c:pt idx="19">
                  <c:v>43.8</c:v>
                </c:pt>
                <c:pt idx="20">
                  <c:v>47</c:v>
                </c:pt>
                <c:pt idx="21">
                  <c:v>42.6</c:v>
                </c:pt>
                <c:pt idx="22">
                  <c:v>49.4</c:v>
                </c:pt>
                <c:pt idx="23">
                  <c:v>43.6</c:v>
                </c:pt>
                <c:pt idx="24">
                  <c:v>44.4</c:v>
                </c:pt>
                <c:pt idx="25">
                  <c:v>40.799999999999997</c:v>
                </c:pt>
                <c:pt idx="26">
                  <c:v>41</c:v>
                </c:pt>
                <c:pt idx="27">
                  <c:v>41.6</c:v>
                </c:pt>
                <c:pt idx="28">
                  <c:v>42.2</c:v>
                </c:pt>
                <c:pt idx="29">
                  <c:v>40.200000000000003</c:v>
                </c:pt>
                <c:pt idx="30">
                  <c:v>42.6</c:v>
                </c:pt>
                <c:pt idx="31">
                  <c:v>47.6</c:v>
                </c:pt>
                <c:pt idx="32">
                  <c:v>42</c:v>
                </c:pt>
                <c:pt idx="33">
                  <c:v>49</c:v>
                </c:pt>
                <c:pt idx="34">
                  <c:v>45.4</c:v>
                </c:pt>
                <c:pt idx="35">
                  <c:v>44.4</c:v>
                </c:pt>
                <c:pt idx="36">
                  <c:v>40.200000000000003</c:v>
                </c:pt>
                <c:pt idx="37">
                  <c:v>36</c:v>
                </c:pt>
                <c:pt idx="38">
                  <c:v>44.2</c:v>
                </c:pt>
                <c:pt idx="39">
                  <c:v>41.8</c:v>
                </c:pt>
                <c:pt idx="40">
                  <c:v>31.4</c:v>
                </c:pt>
                <c:pt idx="41">
                  <c:v>32</c:v>
                </c:pt>
                <c:pt idx="42">
                  <c:v>29.6</c:v>
                </c:pt>
                <c:pt idx="43">
                  <c:v>31.8</c:v>
                </c:pt>
                <c:pt idx="44">
                  <c:v>29.8</c:v>
                </c:pt>
                <c:pt idx="45">
                  <c:v>29</c:v>
                </c:pt>
                <c:pt idx="46">
                  <c:v>28</c:v>
                </c:pt>
                <c:pt idx="4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28.6</c:v>
                </c:pt>
                <c:pt idx="1">
                  <c:v>26.6</c:v>
                </c:pt>
                <c:pt idx="2">
                  <c:v>26.8</c:v>
                </c:pt>
                <c:pt idx="3">
                  <c:v>27.4</c:v>
                </c:pt>
                <c:pt idx="4">
                  <c:v>26.2</c:v>
                </c:pt>
                <c:pt idx="5">
                  <c:v>26.2</c:v>
                </c:pt>
                <c:pt idx="6">
                  <c:v>25</c:v>
                </c:pt>
                <c:pt idx="7">
                  <c:v>27.6</c:v>
                </c:pt>
                <c:pt idx="8">
                  <c:v>26.2</c:v>
                </c:pt>
                <c:pt idx="9">
                  <c:v>27.6</c:v>
                </c:pt>
                <c:pt idx="10">
                  <c:v>26.4</c:v>
                </c:pt>
                <c:pt idx="11">
                  <c:v>27.2</c:v>
                </c:pt>
                <c:pt idx="12">
                  <c:v>37</c:v>
                </c:pt>
                <c:pt idx="13">
                  <c:v>37</c:v>
                </c:pt>
                <c:pt idx="14">
                  <c:v>41.2</c:v>
                </c:pt>
                <c:pt idx="15">
                  <c:v>40</c:v>
                </c:pt>
                <c:pt idx="16">
                  <c:v>40.200000000000003</c:v>
                </c:pt>
                <c:pt idx="17">
                  <c:v>41.4</c:v>
                </c:pt>
                <c:pt idx="18">
                  <c:v>43.2</c:v>
                </c:pt>
                <c:pt idx="19">
                  <c:v>43.2</c:v>
                </c:pt>
                <c:pt idx="20">
                  <c:v>40.799999999999997</c:v>
                </c:pt>
                <c:pt idx="21">
                  <c:v>48.6</c:v>
                </c:pt>
                <c:pt idx="22">
                  <c:v>46.2</c:v>
                </c:pt>
                <c:pt idx="23">
                  <c:v>47.2</c:v>
                </c:pt>
                <c:pt idx="24">
                  <c:v>45.2</c:v>
                </c:pt>
                <c:pt idx="25">
                  <c:v>45.2</c:v>
                </c:pt>
                <c:pt idx="26">
                  <c:v>46.2</c:v>
                </c:pt>
                <c:pt idx="27">
                  <c:v>44.4</c:v>
                </c:pt>
                <c:pt idx="28">
                  <c:v>56</c:v>
                </c:pt>
                <c:pt idx="29">
                  <c:v>44.8</c:v>
                </c:pt>
                <c:pt idx="30">
                  <c:v>45</c:v>
                </c:pt>
                <c:pt idx="31">
                  <c:v>42.8</c:v>
                </c:pt>
                <c:pt idx="32">
                  <c:v>40.799999999999997</c:v>
                </c:pt>
                <c:pt idx="33">
                  <c:v>46.8</c:v>
                </c:pt>
                <c:pt idx="34">
                  <c:v>44.8</c:v>
                </c:pt>
                <c:pt idx="35">
                  <c:v>38.6</c:v>
                </c:pt>
                <c:pt idx="36">
                  <c:v>43.2</c:v>
                </c:pt>
                <c:pt idx="37">
                  <c:v>35.6</c:v>
                </c:pt>
                <c:pt idx="38">
                  <c:v>38.4</c:v>
                </c:pt>
                <c:pt idx="39">
                  <c:v>43.2</c:v>
                </c:pt>
                <c:pt idx="40">
                  <c:v>28</c:v>
                </c:pt>
                <c:pt idx="41">
                  <c:v>27.4</c:v>
                </c:pt>
                <c:pt idx="42">
                  <c:v>28.6</c:v>
                </c:pt>
                <c:pt idx="43">
                  <c:v>28</c:v>
                </c:pt>
                <c:pt idx="44">
                  <c:v>26.6</c:v>
                </c:pt>
                <c:pt idx="45">
                  <c:v>26.4</c:v>
                </c:pt>
                <c:pt idx="46">
                  <c:v>23.6</c:v>
                </c:pt>
                <c:pt idx="4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23.2</c:v>
                </c:pt>
                <c:pt idx="1">
                  <c:v>21.6</c:v>
                </c:pt>
                <c:pt idx="2">
                  <c:v>22</c:v>
                </c:pt>
                <c:pt idx="3">
                  <c:v>22.6</c:v>
                </c:pt>
                <c:pt idx="4">
                  <c:v>24.6</c:v>
                </c:pt>
                <c:pt idx="5">
                  <c:v>22</c:v>
                </c:pt>
                <c:pt idx="6">
                  <c:v>24</c:v>
                </c:pt>
                <c:pt idx="7">
                  <c:v>23.6</c:v>
                </c:pt>
                <c:pt idx="8">
                  <c:v>24.6</c:v>
                </c:pt>
                <c:pt idx="9">
                  <c:v>23.8</c:v>
                </c:pt>
                <c:pt idx="10">
                  <c:v>25.4</c:v>
                </c:pt>
                <c:pt idx="11">
                  <c:v>28.6</c:v>
                </c:pt>
                <c:pt idx="12">
                  <c:v>31.8</c:v>
                </c:pt>
                <c:pt idx="13">
                  <c:v>34</c:v>
                </c:pt>
                <c:pt idx="14">
                  <c:v>39.799999999999997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35.4</c:v>
                </c:pt>
                <c:pt idx="18">
                  <c:v>42.8</c:v>
                </c:pt>
                <c:pt idx="19">
                  <c:v>44</c:v>
                </c:pt>
                <c:pt idx="20">
                  <c:v>41.2</c:v>
                </c:pt>
                <c:pt idx="21">
                  <c:v>39.799999999999997</c:v>
                </c:pt>
                <c:pt idx="22">
                  <c:v>39.200000000000003</c:v>
                </c:pt>
                <c:pt idx="23">
                  <c:v>40</c:v>
                </c:pt>
                <c:pt idx="24">
                  <c:v>46</c:v>
                </c:pt>
                <c:pt idx="25">
                  <c:v>44.6</c:v>
                </c:pt>
                <c:pt idx="26">
                  <c:v>46</c:v>
                </c:pt>
                <c:pt idx="27">
                  <c:v>46.8</c:v>
                </c:pt>
                <c:pt idx="28">
                  <c:v>45.4</c:v>
                </c:pt>
                <c:pt idx="29">
                  <c:v>42.8</c:v>
                </c:pt>
                <c:pt idx="30">
                  <c:v>41.2</c:v>
                </c:pt>
                <c:pt idx="31">
                  <c:v>47.6</c:v>
                </c:pt>
                <c:pt idx="32">
                  <c:v>44.2</c:v>
                </c:pt>
                <c:pt idx="33">
                  <c:v>42.6</c:v>
                </c:pt>
                <c:pt idx="34">
                  <c:v>36.200000000000003</c:v>
                </c:pt>
                <c:pt idx="35">
                  <c:v>40.799999999999997</c:v>
                </c:pt>
                <c:pt idx="36">
                  <c:v>38.6</c:v>
                </c:pt>
                <c:pt idx="37">
                  <c:v>40.799999999999997</c:v>
                </c:pt>
                <c:pt idx="38">
                  <c:v>32.200000000000003</c:v>
                </c:pt>
                <c:pt idx="39">
                  <c:v>30</c:v>
                </c:pt>
                <c:pt idx="40">
                  <c:v>34</c:v>
                </c:pt>
                <c:pt idx="41">
                  <c:v>30.4</c:v>
                </c:pt>
                <c:pt idx="42">
                  <c:v>29.2</c:v>
                </c:pt>
                <c:pt idx="43">
                  <c:v>30.2</c:v>
                </c:pt>
                <c:pt idx="44">
                  <c:v>28</c:v>
                </c:pt>
                <c:pt idx="45">
                  <c:v>27.6</c:v>
                </c:pt>
                <c:pt idx="46">
                  <c:v>26.4</c:v>
                </c:pt>
                <c:pt idx="4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22.4</c:v>
                </c:pt>
                <c:pt idx="1">
                  <c:v>21.4</c:v>
                </c:pt>
                <c:pt idx="2">
                  <c:v>21.2</c:v>
                </c:pt>
                <c:pt idx="3">
                  <c:v>21.4</c:v>
                </c:pt>
                <c:pt idx="4">
                  <c:v>22.2</c:v>
                </c:pt>
                <c:pt idx="5">
                  <c:v>22.4</c:v>
                </c:pt>
                <c:pt idx="6">
                  <c:v>23.8</c:v>
                </c:pt>
                <c:pt idx="7">
                  <c:v>23</c:v>
                </c:pt>
                <c:pt idx="8">
                  <c:v>25.2</c:v>
                </c:pt>
                <c:pt idx="9">
                  <c:v>24</c:v>
                </c:pt>
                <c:pt idx="10">
                  <c:v>23.6</c:v>
                </c:pt>
                <c:pt idx="11">
                  <c:v>24</c:v>
                </c:pt>
                <c:pt idx="12">
                  <c:v>26.2</c:v>
                </c:pt>
                <c:pt idx="13">
                  <c:v>30.6</c:v>
                </c:pt>
                <c:pt idx="14">
                  <c:v>32</c:v>
                </c:pt>
                <c:pt idx="15">
                  <c:v>40.799999999999997</c:v>
                </c:pt>
                <c:pt idx="16">
                  <c:v>39</c:v>
                </c:pt>
                <c:pt idx="17">
                  <c:v>39.200000000000003</c:v>
                </c:pt>
                <c:pt idx="18">
                  <c:v>36.799999999999997</c:v>
                </c:pt>
                <c:pt idx="19">
                  <c:v>37</c:v>
                </c:pt>
                <c:pt idx="20">
                  <c:v>44.2</c:v>
                </c:pt>
                <c:pt idx="21">
                  <c:v>35.799999999999997</c:v>
                </c:pt>
                <c:pt idx="22">
                  <c:v>34.799999999999997</c:v>
                </c:pt>
                <c:pt idx="23">
                  <c:v>31.2</c:v>
                </c:pt>
                <c:pt idx="24">
                  <c:v>32.4</c:v>
                </c:pt>
                <c:pt idx="25">
                  <c:v>31.2</c:v>
                </c:pt>
                <c:pt idx="26">
                  <c:v>30.4</c:v>
                </c:pt>
                <c:pt idx="27">
                  <c:v>31.2</c:v>
                </c:pt>
                <c:pt idx="28">
                  <c:v>30</c:v>
                </c:pt>
                <c:pt idx="29">
                  <c:v>33.6</c:v>
                </c:pt>
                <c:pt idx="30">
                  <c:v>36.6</c:v>
                </c:pt>
                <c:pt idx="31">
                  <c:v>34.6</c:v>
                </c:pt>
                <c:pt idx="32">
                  <c:v>31.4</c:v>
                </c:pt>
                <c:pt idx="33">
                  <c:v>34</c:v>
                </c:pt>
                <c:pt idx="34">
                  <c:v>31.4</c:v>
                </c:pt>
                <c:pt idx="35">
                  <c:v>38.200000000000003</c:v>
                </c:pt>
                <c:pt idx="36">
                  <c:v>35.799999999999997</c:v>
                </c:pt>
                <c:pt idx="37">
                  <c:v>38</c:v>
                </c:pt>
                <c:pt idx="38">
                  <c:v>28.2</c:v>
                </c:pt>
                <c:pt idx="39">
                  <c:v>27.8</c:v>
                </c:pt>
                <c:pt idx="40">
                  <c:v>27.8</c:v>
                </c:pt>
                <c:pt idx="41">
                  <c:v>31</c:v>
                </c:pt>
                <c:pt idx="42">
                  <c:v>29.8</c:v>
                </c:pt>
                <c:pt idx="43">
                  <c:v>28.8</c:v>
                </c:pt>
                <c:pt idx="44">
                  <c:v>28.6</c:v>
                </c:pt>
                <c:pt idx="45">
                  <c:v>28.2</c:v>
                </c:pt>
                <c:pt idx="46">
                  <c:v>25.8</c:v>
                </c:pt>
                <c:pt idx="47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26.6</c:v>
                </c:pt>
                <c:pt idx="1">
                  <c:v>23.4</c:v>
                </c:pt>
                <c:pt idx="2">
                  <c:v>48</c:v>
                </c:pt>
                <c:pt idx="3">
                  <c:v>47.8</c:v>
                </c:pt>
                <c:pt idx="4">
                  <c:v>23.2</c:v>
                </c:pt>
                <c:pt idx="5">
                  <c:v>23.8</c:v>
                </c:pt>
                <c:pt idx="6">
                  <c:v>23.4</c:v>
                </c:pt>
                <c:pt idx="7">
                  <c:v>22</c:v>
                </c:pt>
                <c:pt idx="8">
                  <c:v>22</c:v>
                </c:pt>
                <c:pt idx="9">
                  <c:v>22.6</c:v>
                </c:pt>
                <c:pt idx="10">
                  <c:v>24.2</c:v>
                </c:pt>
                <c:pt idx="11">
                  <c:v>24</c:v>
                </c:pt>
                <c:pt idx="12">
                  <c:v>24.2</c:v>
                </c:pt>
                <c:pt idx="13">
                  <c:v>28.4</c:v>
                </c:pt>
                <c:pt idx="14">
                  <c:v>30.2</c:v>
                </c:pt>
                <c:pt idx="15">
                  <c:v>31.6</c:v>
                </c:pt>
                <c:pt idx="16">
                  <c:v>36.6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32.799999999999997</c:v>
                </c:pt>
                <c:pt idx="20">
                  <c:v>41</c:v>
                </c:pt>
                <c:pt idx="21">
                  <c:v>31.6</c:v>
                </c:pt>
                <c:pt idx="22">
                  <c:v>32.4</c:v>
                </c:pt>
                <c:pt idx="23">
                  <c:v>33.4</c:v>
                </c:pt>
                <c:pt idx="24">
                  <c:v>31.6</c:v>
                </c:pt>
                <c:pt idx="25">
                  <c:v>31.8</c:v>
                </c:pt>
                <c:pt idx="26">
                  <c:v>31.4</c:v>
                </c:pt>
                <c:pt idx="27">
                  <c:v>30.8</c:v>
                </c:pt>
                <c:pt idx="28">
                  <c:v>30.4</c:v>
                </c:pt>
                <c:pt idx="29">
                  <c:v>37.6</c:v>
                </c:pt>
                <c:pt idx="30">
                  <c:v>32.6</c:v>
                </c:pt>
                <c:pt idx="31">
                  <c:v>30.8</c:v>
                </c:pt>
                <c:pt idx="32">
                  <c:v>30</c:v>
                </c:pt>
                <c:pt idx="33">
                  <c:v>33.200000000000003</c:v>
                </c:pt>
                <c:pt idx="34">
                  <c:v>31.4</c:v>
                </c:pt>
                <c:pt idx="35">
                  <c:v>34.799999999999997</c:v>
                </c:pt>
                <c:pt idx="36">
                  <c:v>40.799999999999997</c:v>
                </c:pt>
                <c:pt idx="37">
                  <c:v>33.799999999999997</c:v>
                </c:pt>
                <c:pt idx="38">
                  <c:v>30.6</c:v>
                </c:pt>
                <c:pt idx="39">
                  <c:v>28.8</c:v>
                </c:pt>
                <c:pt idx="40">
                  <c:v>28.8</c:v>
                </c:pt>
                <c:pt idx="41">
                  <c:v>28.4</c:v>
                </c:pt>
                <c:pt idx="42">
                  <c:v>30.2</c:v>
                </c:pt>
                <c:pt idx="43">
                  <c:v>28.8</c:v>
                </c:pt>
                <c:pt idx="44">
                  <c:v>27.2</c:v>
                </c:pt>
                <c:pt idx="45">
                  <c:v>28.8</c:v>
                </c:pt>
                <c:pt idx="46">
                  <c:v>25.6</c:v>
                </c:pt>
                <c:pt idx="47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27.2</c:v>
                </c:pt>
                <c:pt idx="1">
                  <c:v>24.4</c:v>
                </c:pt>
                <c:pt idx="2">
                  <c:v>23.4</c:v>
                </c:pt>
                <c:pt idx="3">
                  <c:v>25.6</c:v>
                </c:pt>
                <c:pt idx="4">
                  <c:v>24.6</c:v>
                </c:pt>
                <c:pt idx="5">
                  <c:v>26.4</c:v>
                </c:pt>
                <c:pt idx="6">
                  <c:v>24.6</c:v>
                </c:pt>
                <c:pt idx="7">
                  <c:v>24.4</c:v>
                </c:pt>
                <c:pt idx="8">
                  <c:v>29</c:v>
                </c:pt>
                <c:pt idx="9">
                  <c:v>33.6</c:v>
                </c:pt>
                <c:pt idx="10">
                  <c:v>32.200000000000003</c:v>
                </c:pt>
                <c:pt idx="11">
                  <c:v>30</c:v>
                </c:pt>
                <c:pt idx="12">
                  <c:v>35.200000000000003</c:v>
                </c:pt>
                <c:pt idx="13">
                  <c:v>38.4</c:v>
                </c:pt>
                <c:pt idx="14">
                  <c:v>36.4</c:v>
                </c:pt>
                <c:pt idx="15">
                  <c:v>38.799999999999997</c:v>
                </c:pt>
                <c:pt idx="16">
                  <c:v>48.8</c:v>
                </c:pt>
                <c:pt idx="17">
                  <c:v>41</c:v>
                </c:pt>
                <c:pt idx="18">
                  <c:v>42.8</c:v>
                </c:pt>
                <c:pt idx="19">
                  <c:v>41.2</c:v>
                </c:pt>
                <c:pt idx="20">
                  <c:v>42.4</c:v>
                </c:pt>
                <c:pt idx="21">
                  <c:v>46.6</c:v>
                </c:pt>
                <c:pt idx="22">
                  <c:v>43.4</c:v>
                </c:pt>
                <c:pt idx="23">
                  <c:v>44.6</c:v>
                </c:pt>
                <c:pt idx="24">
                  <c:v>42.8</c:v>
                </c:pt>
                <c:pt idx="25">
                  <c:v>39.799999999999997</c:v>
                </c:pt>
                <c:pt idx="26">
                  <c:v>49.6</c:v>
                </c:pt>
                <c:pt idx="27">
                  <c:v>46</c:v>
                </c:pt>
                <c:pt idx="28">
                  <c:v>44.2</c:v>
                </c:pt>
                <c:pt idx="29">
                  <c:v>42.4</c:v>
                </c:pt>
                <c:pt idx="30">
                  <c:v>42.8</c:v>
                </c:pt>
                <c:pt idx="31">
                  <c:v>43.2</c:v>
                </c:pt>
                <c:pt idx="32">
                  <c:v>41.4</c:v>
                </c:pt>
                <c:pt idx="33">
                  <c:v>43</c:v>
                </c:pt>
                <c:pt idx="34">
                  <c:v>43.2</c:v>
                </c:pt>
                <c:pt idx="35">
                  <c:v>41.6</c:v>
                </c:pt>
                <c:pt idx="36">
                  <c:v>41.4</c:v>
                </c:pt>
                <c:pt idx="37">
                  <c:v>42.6</c:v>
                </c:pt>
                <c:pt idx="38">
                  <c:v>48.6</c:v>
                </c:pt>
                <c:pt idx="39">
                  <c:v>44.2</c:v>
                </c:pt>
                <c:pt idx="40">
                  <c:v>33.200000000000003</c:v>
                </c:pt>
                <c:pt idx="41">
                  <c:v>30.4</c:v>
                </c:pt>
                <c:pt idx="42">
                  <c:v>30.2</c:v>
                </c:pt>
                <c:pt idx="43">
                  <c:v>28.8</c:v>
                </c:pt>
                <c:pt idx="44">
                  <c:v>29</c:v>
                </c:pt>
                <c:pt idx="45">
                  <c:v>26</c:v>
                </c:pt>
                <c:pt idx="46">
                  <c:v>24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28.2</c:v>
                </c:pt>
                <c:pt idx="1">
                  <c:v>26.2</c:v>
                </c:pt>
                <c:pt idx="2">
                  <c:v>23.2</c:v>
                </c:pt>
                <c:pt idx="3">
                  <c:v>25.4</c:v>
                </c:pt>
                <c:pt idx="4">
                  <c:v>28.2</c:v>
                </c:pt>
                <c:pt idx="5">
                  <c:v>26.8</c:v>
                </c:pt>
                <c:pt idx="6">
                  <c:v>25.8</c:v>
                </c:pt>
                <c:pt idx="7">
                  <c:v>26</c:v>
                </c:pt>
                <c:pt idx="8">
                  <c:v>31.6</c:v>
                </c:pt>
                <c:pt idx="9">
                  <c:v>39.799999999999997</c:v>
                </c:pt>
                <c:pt idx="10">
                  <c:v>33.200000000000003</c:v>
                </c:pt>
                <c:pt idx="11">
                  <c:v>33</c:v>
                </c:pt>
                <c:pt idx="12">
                  <c:v>36</c:v>
                </c:pt>
                <c:pt idx="13">
                  <c:v>38</c:v>
                </c:pt>
                <c:pt idx="14">
                  <c:v>42.6</c:v>
                </c:pt>
                <c:pt idx="15">
                  <c:v>44.8</c:v>
                </c:pt>
                <c:pt idx="16">
                  <c:v>52.8</c:v>
                </c:pt>
                <c:pt idx="17">
                  <c:v>51.8</c:v>
                </c:pt>
                <c:pt idx="18">
                  <c:v>44.8</c:v>
                </c:pt>
                <c:pt idx="19">
                  <c:v>41.6</c:v>
                </c:pt>
                <c:pt idx="20">
                  <c:v>44.4</c:v>
                </c:pt>
                <c:pt idx="21">
                  <c:v>48.2</c:v>
                </c:pt>
                <c:pt idx="22">
                  <c:v>52</c:v>
                </c:pt>
                <c:pt idx="23">
                  <c:v>46</c:v>
                </c:pt>
                <c:pt idx="24">
                  <c:v>49.2</c:v>
                </c:pt>
                <c:pt idx="25">
                  <c:v>51</c:v>
                </c:pt>
                <c:pt idx="26">
                  <c:v>50.2</c:v>
                </c:pt>
                <c:pt idx="27">
                  <c:v>51.6</c:v>
                </c:pt>
                <c:pt idx="28">
                  <c:v>47.2</c:v>
                </c:pt>
                <c:pt idx="29">
                  <c:v>50.2</c:v>
                </c:pt>
                <c:pt idx="30">
                  <c:v>47</c:v>
                </c:pt>
                <c:pt idx="31">
                  <c:v>47</c:v>
                </c:pt>
                <c:pt idx="32">
                  <c:v>48.2</c:v>
                </c:pt>
                <c:pt idx="33">
                  <c:v>46</c:v>
                </c:pt>
                <c:pt idx="34">
                  <c:v>48</c:v>
                </c:pt>
                <c:pt idx="35">
                  <c:v>49.8</c:v>
                </c:pt>
                <c:pt idx="36">
                  <c:v>48.2</c:v>
                </c:pt>
                <c:pt idx="37">
                  <c:v>53.4</c:v>
                </c:pt>
                <c:pt idx="38">
                  <c:v>55</c:v>
                </c:pt>
                <c:pt idx="39">
                  <c:v>44.8</c:v>
                </c:pt>
                <c:pt idx="40">
                  <c:v>43</c:v>
                </c:pt>
                <c:pt idx="41">
                  <c:v>40</c:v>
                </c:pt>
                <c:pt idx="42">
                  <c:v>40</c:v>
                </c:pt>
                <c:pt idx="43">
                  <c:v>37.6</c:v>
                </c:pt>
                <c:pt idx="44">
                  <c:v>39.4</c:v>
                </c:pt>
                <c:pt idx="45">
                  <c:v>38.799999999999997</c:v>
                </c:pt>
                <c:pt idx="46">
                  <c:v>33.799999999999997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34</c:v>
                </c:pt>
                <c:pt idx="1">
                  <c:v>33.6</c:v>
                </c:pt>
                <c:pt idx="2">
                  <c:v>35.6</c:v>
                </c:pt>
                <c:pt idx="3">
                  <c:v>35.200000000000003</c:v>
                </c:pt>
                <c:pt idx="4">
                  <c:v>33</c:v>
                </c:pt>
                <c:pt idx="5">
                  <c:v>35.799999999999997</c:v>
                </c:pt>
                <c:pt idx="6">
                  <c:v>34.200000000000003</c:v>
                </c:pt>
                <c:pt idx="7">
                  <c:v>34.4</c:v>
                </c:pt>
                <c:pt idx="8">
                  <c:v>35.200000000000003</c:v>
                </c:pt>
                <c:pt idx="9">
                  <c:v>37</c:v>
                </c:pt>
                <c:pt idx="10">
                  <c:v>37.799999999999997</c:v>
                </c:pt>
                <c:pt idx="11">
                  <c:v>40.6</c:v>
                </c:pt>
                <c:pt idx="12">
                  <c:v>43.8</c:v>
                </c:pt>
                <c:pt idx="13">
                  <c:v>46.4</c:v>
                </c:pt>
                <c:pt idx="14">
                  <c:v>44.4</c:v>
                </c:pt>
                <c:pt idx="15">
                  <c:v>47.4</c:v>
                </c:pt>
                <c:pt idx="16">
                  <c:v>52.4</c:v>
                </c:pt>
                <c:pt idx="17">
                  <c:v>57.2</c:v>
                </c:pt>
                <c:pt idx="18">
                  <c:v>54.6</c:v>
                </c:pt>
                <c:pt idx="19">
                  <c:v>49.4</c:v>
                </c:pt>
                <c:pt idx="20">
                  <c:v>48.6</c:v>
                </c:pt>
                <c:pt idx="21">
                  <c:v>47.6</c:v>
                </c:pt>
                <c:pt idx="22">
                  <c:v>50.4</c:v>
                </c:pt>
                <c:pt idx="23">
                  <c:v>51</c:v>
                </c:pt>
                <c:pt idx="24">
                  <c:v>49.4</c:v>
                </c:pt>
                <c:pt idx="25">
                  <c:v>47.4</c:v>
                </c:pt>
                <c:pt idx="26">
                  <c:v>44.6</c:v>
                </c:pt>
                <c:pt idx="27">
                  <c:v>50.4</c:v>
                </c:pt>
                <c:pt idx="28">
                  <c:v>52.6</c:v>
                </c:pt>
                <c:pt idx="29">
                  <c:v>50.8</c:v>
                </c:pt>
                <c:pt idx="30">
                  <c:v>52.2</c:v>
                </c:pt>
                <c:pt idx="31">
                  <c:v>47</c:v>
                </c:pt>
                <c:pt idx="32">
                  <c:v>48.6</c:v>
                </c:pt>
                <c:pt idx="33">
                  <c:v>50.4</c:v>
                </c:pt>
                <c:pt idx="34">
                  <c:v>52</c:v>
                </c:pt>
                <c:pt idx="35">
                  <c:v>50.2</c:v>
                </c:pt>
                <c:pt idx="36">
                  <c:v>46.6</c:v>
                </c:pt>
                <c:pt idx="37">
                  <c:v>50.4</c:v>
                </c:pt>
                <c:pt idx="38">
                  <c:v>59.8</c:v>
                </c:pt>
                <c:pt idx="39">
                  <c:v>43.6</c:v>
                </c:pt>
                <c:pt idx="40">
                  <c:v>41.8</c:v>
                </c:pt>
                <c:pt idx="41">
                  <c:v>40.4</c:v>
                </c:pt>
                <c:pt idx="42">
                  <c:v>41.6</c:v>
                </c:pt>
                <c:pt idx="43">
                  <c:v>39.200000000000003</c:v>
                </c:pt>
                <c:pt idx="44">
                  <c:v>38.4</c:v>
                </c:pt>
                <c:pt idx="45">
                  <c:v>39</c:v>
                </c:pt>
                <c:pt idx="46">
                  <c:v>36.4</c:v>
                </c:pt>
                <c:pt idx="4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34.799999999999997</c:v>
                </c:pt>
                <c:pt idx="1">
                  <c:v>33.6</c:v>
                </c:pt>
                <c:pt idx="2">
                  <c:v>34.4</c:v>
                </c:pt>
                <c:pt idx="3">
                  <c:v>34.799999999999997</c:v>
                </c:pt>
                <c:pt idx="4">
                  <c:v>33.799999999999997</c:v>
                </c:pt>
                <c:pt idx="5">
                  <c:v>33.6</c:v>
                </c:pt>
                <c:pt idx="6">
                  <c:v>33.6</c:v>
                </c:pt>
                <c:pt idx="7">
                  <c:v>34.799999999999997</c:v>
                </c:pt>
                <c:pt idx="8">
                  <c:v>32.4</c:v>
                </c:pt>
                <c:pt idx="9">
                  <c:v>41</c:v>
                </c:pt>
                <c:pt idx="10">
                  <c:v>38.4</c:v>
                </c:pt>
                <c:pt idx="11">
                  <c:v>43.6</c:v>
                </c:pt>
                <c:pt idx="12">
                  <c:v>42</c:v>
                </c:pt>
                <c:pt idx="13">
                  <c:v>47.6</c:v>
                </c:pt>
                <c:pt idx="14">
                  <c:v>47.2</c:v>
                </c:pt>
                <c:pt idx="15">
                  <c:v>51</c:v>
                </c:pt>
                <c:pt idx="16">
                  <c:v>49.6</c:v>
                </c:pt>
                <c:pt idx="17">
                  <c:v>56</c:v>
                </c:pt>
                <c:pt idx="18">
                  <c:v>52</c:v>
                </c:pt>
                <c:pt idx="19">
                  <c:v>52.4</c:v>
                </c:pt>
                <c:pt idx="20">
                  <c:v>54.2</c:v>
                </c:pt>
                <c:pt idx="21">
                  <c:v>57</c:v>
                </c:pt>
                <c:pt idx="22">
                  <c:v>52.4</c:v>
                </c:pt>
                <c:pt idx="23">
                  <c:v>51.2</c:v>
                </c:pt>
                <c:pt idx="24">
                  <c:v>49.4</c:v>
                </c:pt>
                <c:pt idx="25">
                  <c:v>52.8</c:v>
                </c:pt>
                <c:pt idx="26">
                  <c:v>50.4</c:v>
                </c:pt>
                <c:pt idx="27">
                  <c:v>41.6</c:v>
                </c:pt>
                <c:pt idx="28">
                  <c:v>42</c:v>
                </c:pt>
                <c:pt idx="29">
                  <c:v>42.2</c:v>
                </c:pt>
                <c:pt idx="30">
                  <c:v>42</c:v>
                </c:pt>
                <c:pt idx="31">
                  <c:v>42</c:v>
                </c:pt>
                <c:pt idx="32">
                  <c:v>40.6</c:v>
                </c:pt>
                <c:pt idx="33">
                  <c:v>45.8</c:v>
                </c:pt>
                <c:pt idx="34">
                  <c:v>45.6</c:v>
                </c:pt>
                <c:pt idx="35">
                  <c:v>47.2</c:v>
                </c:pt>
                <c:pt idx="36">
                  <c:v>46.2</c:v>
                </c:pt>
                <c:pt idx="37">
                  <c:v>47.8</c:v>
                </c:pt>
                <c:pt idx="38">
                  <c:v>47.2</c:v>
                </c:pt>
                <c:pt idx="39">
                  <c:v>40.4</c:v>
                </c:pt>
                <c:pt idx="40">
                  <c:v>37</c:v>
                </c:pt>
                <c:pt idx="41">
                  <c:v>39.200000000000003</c:v>
                </c:pt>
                <c:pt idx="42">
                  <c:v>37.799999999999997</c:v>
                </c:pt>
                <c:pt idx="43">
                  <c:v>36</c:v>
                </c:pt>
                <c:pt idx="44">
                  <c:v>38.6</c:v>
                </c:pt>
                <c:pt idx="45">
                  <c:v>35.4</c:v>
                </c:pt>
                <c:pt idx="46">
                  <c:v>34.200000000000003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31.2</c:v>
                </c:pt>
                <c:pt idx="1">
                  <c:v>33.200000000000003</c:v>
                </c:pt>
                <c:pt idx="2">
                  <c:v>32.200000000000003</c:v>
                </c:pt>
                <c:pt idx="3">
                  <c:v>35.4</c:v>
                </c:pt>
                <c:pt idx="4">
                  <c:v>33.799999999999997</c:v>
                </c:pt>
                <c:pt idx="5">
                  <c:v>33.200000000000003</c:v>
                </c:pt>
                <c:pt idx="6">
                  <c:v>32.799999999999997</c:v>
                </c:pt>
                <c:pt idx="7">
                  <c:v>32.4</c:v>
                </c:pt>
                <c:pt idx="8">
                  <c:v>32.4</c:v>
                </c:pt>
                <c:pt idx="9">
                  <c:v>32.4</c:v>
                </c:pt>
                <c:pt idx="10">
                  <c:v>32.799999999999997</c:v>
                </c:pt>
                <c:pt idx="11">
                  <c:v>42.8</c:v>
                </c:pt>
                <c:pt idx="12">
                  <c:v>38.200000000000003</c:v>
                </c:pt>
                <c:pt idx="13">
                  <c:v>42.4</c:v>
                </c:pt>
                <c:pt idx="14">
                  <c:v>45.6</c:v>
                </c:pt>
                <c:pt idx="15">
                  <c:v>49.2</c:v>
                </c:pt>
                <c:pt idx="16">
                  <c:v>46.6</c:v>
                </c:pt>
                <c:pt idx="17">
                  <c:v>54.4</c:v>
                </c:pt>
                <c:pt idx="18">
                  <c:v>49.4</c:v>
                </c:pt>
                <c:pt idx="19">
                  <c:v>45.2</c:v>
                </c:pt>
                <c:pt idx="20">
                  <c:v>47.2</c:v>
                </c:pt>
                <c:pt idx="21">
                  <c:v>42.8</c:v>
                </c:pt>
                <c:pt idx="22">
                  <c:v>43.6</c:v>
                </c:pt>
                <c:pt idx="23">
                  <c:v>40.200000000000003</c:v>
                </c:pt>
                <c:pt idx="24">
                  <c:v>37.200000000000003</c:v>
                </c:pt>
                <c:pt idx="25">
                  <c:v>42.8</c:v>
                </c:pt>
                <c:pt idx="26">
                  <c:v>41.6</c:v>
                </c:pt>
                <c:pt idx="27">
                  <c:v>48.2</c:v>
                </c:pt>
                <c:pt idx="28">
                  <c:v>44.2</c:v>
                </c:pt>
                <c:pt idx="29">
                  <c:v>41</c:v>
                </c:pt>
                <c:pt idx="30">
                  <c:v>42.2</c:v>
                </c:pt>
                <c:pt idx="31">
                  <c:v>44.8</c:v>
                </c:pt>
                <c:pt idx="32">
                  <c:v>40.799999999999997</c:v>
                </c:pt>
                <c:pt idx="33">
                  <c:v>41.6</c:v>
                </c:pt>
                <c:pt idx="34">
                  <c:v>47.4</c:v>
                </c:pt>
                <c:pt idx="35">
                  <c:v>48.2</c:v>
                </c:pt>
                <c:pt idx="36">
                  <c:v>44.6</c:v>
                </c:pt>
                <c:pt idx="37">
                  <c:v>50.4</c:v>
                </c:pt>
                <c:pt idx="38">
                  <c:v>41.8</c:v>
                </c:pt>
                <c:pt idx="39">
                  <c:v>41.2</c:v>
                </c:pt>
                <c:pt idx="40">
                  <c:v>40.799999999999997</c:v>
                </c:pt>
                <c:pt idx="41">
                  <c:v>43</c:v>
                </c:pt>
                <c:pt idx="42">
                  <c:v>46</c:v>
                </c:pt>
                <c:pt idx="43">
                  <c:v>43.8</c:v>
                </c:pt>
                <c:pt idx="44">
                  <c:v>49.8</c:v>
                </c:pt>
                <c:pt idx="45">
                  <c:v>42.2</c:v>
                </c:pt>
                <c:pt idx="46">
                  <c:v>43.2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39.799999999999997</c:v>
                </c:pt>
                <c:pt idx="2">
                  <c:v>41.8</c:v>
                </c:pt>
                <c:pt idx="3">
                  <c:v>41</c:v>
                </c:pt>
                <c:pt idx="4">
                  <c:v>40.799999999999997</c:v>
                </c:pt>
                <c:pt idx="5">
                  <c:v>40.799999999999997</c:v>
                </c:pt>
                <c:pt idx="6">
                  <c:v>39.200000000000003</c:v>
                </c:pt>
                <c:pt idx="7">
                  <c:v>41.6</c:v>
                </c:pt>
                <c:pt idx="8">
                  <c:v>45.8</c:v>
                </c:pt>
                <c:pt idx="9">
                  <c:v>44.2</c:v>
                </c:pt>
                <c:pt idx="10">
                  <c:v>43.2</c:v>
                </c:pt>
                <c:pt idx="11">
                  <c:v>44.8</c:v>
                </c:pt>
                <c:pt idx="12">
                  <c:v>44.6</c:v>
                </c:pt>
                <c:pt idx="13">
                  <c:v>48</c:v>
                </c:pt>
                <c:pt idx="14">
                  <c:v>53.2</c:v>
                </c:pt>
                <c:pt idx="15">
                  <c:v>55.6</c:v>
                </c:pt>
                <c:pt idx="16">
                  <c:v>55.6</c:v>
                </c:pt>
                <c:pt idx="17">
                  <c:v>54.8</c:v>
                </c:pt>
                <c:pt idx="18">
                  <c:v>61.4</c:v>
                </c:pt>
                <c:pt idx="19">
                  <c:v>61.2</c:v>
                </c:pt>
                <c:pt idx="20">
                  <c:v>46</c:v>
                </c:pt>
                <c:pt idx="21">
                  <c:v>47.4</c:v>
                </c:pt>
                <c:pt idx="22">
                  <c:v>45.6</c:v>
                </c:pt>
                <c:pt idx="23">
                  <c:v>44</c:v>
                </c:pt>
                <c:pt idx="24">
                  <c:v>50.4</c:v>
                </c:pt>
                <c:pt idx="25">
                  <c:v>47.6</c:v>
                </c:pt>
                <c:pt idx="26">
                  <c:v>44.8</c:v>
                </c:pt>
                <c:pt idx="27">
                  <c:v>41.4</c:v>
                </c:pt>
                <c:pt idx="28">
                  <c:v>49.6</c:v>
                </c:pt>
                <c:pt idx="29">
                  <c:v>47.8</c:v>
                </c:pt>
                <c:pt idx="30">
                  <c:v>46.8</c:v>
                </c:pt>
                <c:pt idx="31">
                  <c:v>43.4</c:v>
                </c:pt>
                <c:pt idx="32">
                  <c:v>44.6</c:v>
                </c:pt>
                <c:pt idx="33">
                  <c:v>42.2</c:v>
                </c:pt>
                <c:pt idx="34">
                  <c:v>50.8</c:v>
                </c:pt>
                <c:pt idx="35">
                  <c:v>50.6</c:v>
                </c:pt>
                <c:pt idx="36">
                  <c:v>48.8</c:v>
                </c:pt>
                <c:pt idx="37">
                  <c:v>48.8</c:v>
                </c:pt>
                <c:pt idx="38">
                  <c:v>40.6</c:v>
                </c:pt>
                <c:pt idx="39">
                  <c:v>42.2</c:v>
                </c:pt>
                <c:pt idx="40">
                  <c:v>44</c:v>
                </c:pt>
                <c:pt idx="41">
                  <c:v>45.2</c:v>
                </c:pt>
                <c:pt idx="42">
                  <c:v>48</c:v>
                </c:pt>
                <c:pt idx="43">
                  <c:v>43.4</c:v>
                </c:pt>
                <c:pt idx="44">
                  <c:v>42.2</c:v>
                </c:pt>
                <c:pt idx="45">
                  <c:v>41.8</c:v>
                </c:pt>
                <c:pt idx="46">
                  <c:v>42.4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43</c:v>
                </c:pt>
                <c:pt idx="1">
                  <c:v>38.799999999999997</c:v>
                </c:pt>
                <c:pt idx="2">
                  <c:v>38</c:v>
                </c:pt>
                <c:pt idx="3">
                  <c:v>39.4</c:v>
                </c:pt>
                <c:pt idx="4">
                  <c:v>39</c:v>
                </c:pt>
                <c:pt idx="5">
                  <c:v>37.200000000000003</c:v>
                </c:pt>
                <c:pt idx="6">
                  <c:v>37</c:v>
                </c:pt>
                <c:pt idx="7">
                  <c:v>38.4</c:v>
                </c:pt>
                <c:pt idx="8">
                  <c:v>38.200000000000003</c:v>
                </c:pt>
                <c:pt idx="9">
                  <c:v>37.4</c:v>
                </c:pt>
                <c:pt idx="10">
                  <c:v>38.4</c:v>
                </c:pt>
                <c:pt idx="11">
                  <c:v>44.2</c:v>
                </c:pt>
                <c:pt idx="12">
                  <c:v>43</c:v>
                </c:pt>
                <c:pt idx="13">
                  <c:v>48.2</c:v>
                </c:pt>
                <c:pt idx="14">
                  <c:v>50.8</c:v>
                </c:pt>
                <c:pt idx="15">
                  <c:v>50.6</c:v>
                </c:pt>
                <c:pt idx="16">
                  <c:v>50.6</c:v>
                </c:pt>
                <c:pt idx="17">
                  <c:v>48.4</c:v>
                </c:pt>
                <c:pt idx="18">
                  <c:v>49</c:v>
                </c:pt>
                <c:pt idx="19">
                  <c:v>52.8</c:v>
                </c:pt>
                <c:pt idx="20">
                  <c:v>44</c:v>
                </c:pt>
                <c:pt idx="21">
                  <c:v>45.8</c:v>
                </c:pt>
                <c:pt idx="22">
                  <c:v>39.4</c:v>
                </c:pt>
                <c:pt idx="23">
                  <c:v>39</c:v>
                </c:pt>
                <c:pt idx="24">
                  <c:v>38.799999999999997</c:v>
                </c:pt>
                <c:pt idx="25">
                  <c:v>47.4</c:v>
                </c:pt>
                <c:pt idx="26">
                  <c:v>40.6</c:v>
                </c:pt>
                <c:pt idx="27">
                  <c:v>39</c:v>
                </c:pt>
                <c:pt idx="28">
                  <c:v>36.6</c:v>
                </c:pt>
                <c:pt idx="29">
                  <c:v>40.4</c:v>
                </c:pt>
                <c:pt idx="30">
                  <c:v>37.200000000000003</c:v>
                </c:pt>
                <c:pt idx="31">
                  <c:v>40.799999999999997</c:v>
                </c:pt>
                <c:pt idx="32">
                  <c:v>36.6</c:v>
                </c:pt>
                <c:pt idx="33">
                  <c:v>39.6</c:v>
                </c:pt>
                <c:pt idx="34">
                  <c:v>43.2</c:v>
                </c:pt>
                <c:pt idx="35">
                  <c:v>40.200000000000003</c:v>
                </c:pt>
                <c:pt idx="36">
                  <c:v>44.8</c:v>
                </c:pt>
                <c:pt idx="37">
                  <c:v>43.4</c:v>
                </c:pt>
                <c:pt idx="38">
                  <c:v>38.200000000000003</c:v>
                </c:pt>
                <c:pt idx="39">
                  <c:v>42.6</c:v>
                </c:pt>
                <c:pt idx="40">
                  <c:v>39.200000000000003</c:v>
                </c:pt>
                <c:pt idx="41">
                  <c:v>40</c:v>
                </c:pt>
                <c:pt idx="42">
                  <c:v>36.799999999999997</c:v>
                </c:pt>
                <c:pt idx="43">
                  <c:v>39.6</c:v>
                </c:pt>
                <c:pt idx="44">
                  <c:v>38.200000000000003</c:v>
                </c:pt>
                <c:pt idx="45">
                  <c:v>37</c:v>
                </c:pt>
                <c:pt idx="46">
                  <c:v>37.200000000000003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35.4</c:v>
                </c:pt>
                <c:pt idx="1">
                  <c:v>35.200000000000003</c:v>
                </c:pt>
                <c:pt idx="2">
                  <c:v>33.799999999999997</c:v>
                </c:pt>
                <c:pt idx="3">
                  <c:v>39.6</c:v>
                </c:pt>
                <c:pt idx="4">
                  <c:v>37.799999999999997</c:v>
                </c:pt>
                <c:pt idx="5">
                  <c:v>35</c:v>
                </c:pt>
                <c:pt idx="6">
                  <c:v>33.6</c:v>
                </c:pt>
                <c:pt idx="7">
                  <c:v>34.799999999999997</c:v>
                </c:pt>
                <c:pt idx="8">
                  <c:v>33.799999999999997</c:v>
                </c:pt>
                <c:pt idx="9">
                  <c:v>35.200000000000003</c:v>
                </c:pt>
                <c:pt idx="10">
                  <c:v>34</c:v>
                </c:pt>
                <c:pt idx="11">
                  <c:v>37.200000000000003</c:v>
                </c:pt>
                <c:pt idx="12">
                  <c:v>43.2</c:v>
                </c:pt>
                <c:pt idx="13">
                  <c:v>46.4</c:v>
                </c:pt>
                <c:pt idx="14">
                  <c:v>45.6</c:v>
                </c:pt>
                <c:pt idx="15">
                  <c:v>46.8</c:v>
                </c:pt>
                <c:pt idx="16">
                  <c:v>46</c:v>
                </c:pt>
                <c:pt idx="17">
                  <c:v>45.4</c:v>
                </c:pt>
                <c:pt idx="18">
                  <c:v>48.6</c:v>
                </c:pt>
                <c:pt idx="19">
                  <c:v>48.6</c:v>
                </c:pt>
                <c:pt idx="20">
                  <c:v>53.8</c:v>
                </c:pt>
                <c:pt idx="21">
                  <c:v>47.6</c:v>
                </c:pt>
                <c:pt idx="22">
                  <c:v>48</c:v>
                </c:pt>
                <c:pt idx="23">
                  <c:v>50</c:v>
                </c:pt>
                <c:pt idx="24">
                  <c:v>45.4</c:v>
                </c:pt>
                <c:pt idx="25">
                  <c:v>45.8</c:v>
                </c:pt>
                <c:pt idx="26">
                  <c:v>56.2</c:v>
                </c:pt>
                <c:pt idx="27">
                  <c:v>48</c:v>
                </c:pt>
                <c:pt idx="28">
                  <c:v>45.2</c:v>
                </c:pt>
                <c:pt idx="29">
                  <c:v>46</c:v>
                </c:pt>
                <c:pt idx="30">
                  <c:v>48.8</c:v>
                </c:pt>
                <c:pt idx="31">
                  <c:v>46</c:v>
                </c:pt>
                <c:pt idx="32">
                  <c:v>49.8</c:v>
                </c:pt>
                <c:pt idx="33">
                  <c:v>44.2</c:v>
                </c:pt>
                <c:pt idx="34">
                  <c:v>49</c:v>
                </c:pt>
                <c:pt idx="35">
                  <c:v>49</c:v>
                </c:pt>
                <c:pt idx="36">
                  <c:v>46.8</c:v>
                </c:pt>
                <c:pt idx="37">
                  <c:v>50.8</c:v>
                </c:pt>
                <c:pt idx="38">
                  <c:v>41</c:v>
                </c:pt>
                <c:pt idx="39">
                  <c:v>41.2</c:v>
                </c:pt>
                <c:pt idx="40">
                  <c:v>38.6</c:v>
                </c:pt>
                <c:pt idx="41">
                  <c:v>37.200000000000003</c:v>
                </c:pt>
                <c:pt idx="42">
                  <c:v>38.799999999999997</c:v>
                </c:pt>
                <c:pt idx="43">
                  <c:v>35.4</c:v>
                </c:pt>
                <c:pt idx="44">
                  <c:v>39.200000000000003</c:v>
                </c:pt>
                <c:pt idx="45">
                  <c:v>36.6</c:v>
                </c:pt>
                <c:pt idx="46">
                  <c:v>33.799999999999997</c:v>
                </c:pt>
                <c:pt idx="47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35.4</c:v>
                </c:pt>
                <c:pt idx="1">
                  <c:v>34.6</c:v>
                </c:pt>
                <c:pt idx="2">
                  <c:v>37.200000000000003</c:v>
                </c:pt>
                <c:pt idx="3">
                  <c:v>36.4</c:v>
                </c:pt>
                <c:pt idx="4">
                  <c:v>32.799999999999997</c:v>
                </c:pt>
                <c:pt idx="5">
                  <c:v>36</c:v>
                </c:pt>
                <c:pt idx="6">
                  <c:v>32</c:v>
                </c:pt>
                <c:pt idx="7">
                  <c:v>37.200000000000003</c:v>
                </c:pt>
                <c:pt idx="8">
                  <c:v>34.799999999999997</c:v>
                </c:pt>
                <c:pt idx="9">
                  <c:v>34</c:v>
                </c:pt>
                <c:pt idx="10">
                  <c:v>34.200000000000003</c:v>
                </c:pt>
                <c:pt idx="11">
                  <c:v>39.799999999999997</c:v>
                </c:pt>
                <c:pt idx="12">
                  <c:v>41.8</c:v>
                </c:pt>
                <c:pt idx="13">
                  <c:v>42.4</c:v>
                </c:pt>
                <c:pt idx="14">
                  <c:v>46.8</c:v>
                </c:pt>
                <c:pt idx="15">
                  <c:v>45.6</c:v>
                </c:pt>
                <c:pt idx="16">
                  <c:v>47.8</c:v>
                </c:pt>
                <c:pt idx="17">
                  <c:v>47.6</c:v>
                </c:pt>
                <c:pt idx="18">
                  <c:v>49.2</c:v>
                </c:pt>
                <c:pt idx="19">
                  <c:v>55.2</c:v>
                </c:pt>
                <c:pt idx="20">
                  <c:v>47.8</c:v>
                </c:pt>
                <c:pt idx="21">
                  <c:v>48.2</c:v>
                </c:pt>
                <c:pt idx="22">
                  <c:v>48.4</c:v>
                </c:pt>
                <c:pt idx="23">
                  <c:v>50.4</c:v>
                </c:pt>
                <c:pt idx="24">
                  <c:v>51.4</c:v>
                </c:pt>
                <c:pt idx="25">
                  <c:v>49.6</c:v>
                </c:pt>
                <c:pt idx="26">
                  <c:v>54</c:v>
                </c:pt>
                <c:pt idx="27">
                  <c:v>45.6</c:v>
                </c:pt>
                <c:pt idx="28">
                  <c:v>43</c:v>
                </c:pt>
                <c:pt idx="29">
                  <c:v>48.8</c:v>
                </c:pt>
                <c:pt idx="30">
                  <c:v>43.6</c:v>
                </c:pt>
                <c:pt idx="31">
                  <c:v>43.2</c:v>
                </c:pt>
                <c:pt idx="32">
                  <c:v>41.2</c:v>
                </c:pt>
                <c:pt idx="33">
                  <c:v>49.6</c:v>
                </c:pt>
                <c:pt idx="34">
                  <c:v>44.2</c:v>
                </c:pt>
                <c:pt idx="35">
                  <c:v>46.6</c:v>
                </c:pt>
                <c:pt idx="36">
                  <c:v>43.2</c:v>
                </c:pt>
                <c:pt idx="37">
                  <c:v>56.2</c:v>
                </c:pt>
                <c:pt idx="38">
                  <c:v>45.6</c:v>
                </c:pt>
                <c:pt idx="39">
                  <c:v>42.8</c:v>
                </c:pt>
                <c:pt idx="40">
                  <c:v>40</c:v>
                </c:pt>
                <c:pt idx="41">
                  <c:v>41.6</c:v>
                </c:pt>
                <c:pt idx="42">
                  <c:v>39.200000000000003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39.6</c:v>
                </c:pt>
                <c:pt idx="46">
                  <c:v>33.200000000000003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35.4</c:v>
                </c:pt>
                <c:pt idx="1">
                  <c:v>33.4</c:v>
                </c:pt>
                <c:pt idx="2">
                  <c:v>35.200000000000003</c:v>
                </c:pt>
                <c:pt idx="3">
                  <c:v>36.200000000000003</c:v>
                </c:pt>
                <c:pt idx="4">
                  <c:v>34.4</c:v>
                </c:pt>
                <c:pt idx="5">
                  <c:v>37.799999999999997</c:v>
                </c:pt>
                <c:pt idx="6">
                  <c:v>37.200000000000003</c:v>
                </c:pt>
                <c:pt idx="7">
                  <c:v>34.200000000000003</c:v>
                </c:pt>
                <c:pt idx="8">
                  <c:v>35.4</c:v>
                </c:pt>
                <c:pt idx="9">
                  <c:v>34.200000000000003</c:v>
                </c:pt>
                <c:pt idx="10">
                  <c:v>36.200000000000003</c:v>
                </c:pt>
                <c:pt idx="11">
                  <c:v>38.6</c:v>
                </c:pt>
                <c:pt idx="12">
                  <c:v>43.6</c:v>
                </c:pt>
                <c:pt idx="13">
                  <c:v>44.2</c:v>
                </c:pt>
                <c:pt idx="14">
                  <c:v>47.8</c:v>
                </c:pt>
                <c:pt idx="15">
                  <c:v>51.2</c:v>
                </c:pt>
                <c:pt idx="16">
                  <c:v>51.2</c:v>
                </c:pt>
                <c:pt idx="17">
                  <c:v>48.4</c:v>
                </c:pt>
                <c:pt idx="18">
                  <c:v>47</c:v>
                </c:pt>
                <c:pt idx="19">
                  <c:v>47.6</c:v>
                </c:pt>
                <c:pt idx="20">
                  <c:v>46.4</c:v>
                </c:pt>
                <c:pt idx="21">
                  <c:v>45.2</c:v>
                </c:pt>
                <c:pt idx="22">
                  <c:v>41</c:v>
                </c:pt>
                <c:pt idx="23">
                  <c:v>43.6</c:v>
                </c:pt>
                <c:pt idx="24">
                  <c:v>41.4</c:v>
                </c:pt>
                <c:pt idx="25">
                  <c:v>43.2</c:v>
                </c:pt>
                <c:pt idx="26">
                  <c:v>41.2</c:v>
                </c:pt>
                <c:pt idx="27">
                  <c:v>46.8</c:v>
                </c:pt>
                <c:pt idx="28">
                  <c:v>42.2</c:v>
                </c:pt>
                <c:pt idx="29">
                  <c:v>45.6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38</c:v>
                </c:pt>
                <c:pt idx="34">
                  <c:v>40.799999999999997</c:v>
                </c:pt>
                <c:pt idx="35">
                  <c:v>39.4</c:v>
                </c:pt>
                <c:pt idx="36">
                  <c:v>39.4</c:v>
                </c:pt>
                <c:pt idx="37">
                  <c:v>44.4</c:v>
                </c:pt>
                <c:pt idx="38">
                  <c:v>44.8</c:v>
                </c:pt>
                <c:pt idx="39">
                  <c:v>43.2</c:v>
                </c:pt>
                <c:pt idx="40">
                  <c:v>36.799999999999997</c:v>
                </c:pt>
                <c:pt idx="41">
                  <c:v>35.4</c:v>
                </c:pt>
                <c:pt idx="42">
                  <c:v>35.200000000000003</c:v>
                </c:pt>
                <c:pt idx="43">
                  <c:v>34.799999999999997</c:v>
                </c:pt>
                <c:pt idx="44">
                  <c:v>36</c:v>
                </c:pt>
                <c:pt idx="45">
                  <c:v>35.799999999999997</c:v>
                </c:pt>
                <c:pt idx="46">
                  <c:v>33.6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29.6</c:v>
                </c:pt>
                <c:pt idx="1">
                  <c:v>29</c:v>
                </c:pt>
                <c:pt idx="2">
                  <c:v>28.2</c:v>
                </c:pt>
                <c:pt idx="3">
                  <c:v>28.8</c:v>
                </c:pt>
                <c:pt idx="4">
                  <c:v>30</c:v>
                </c:pt>
                <c:pt idx="5">
                  <c:v>29.4</c:v>
                </c:pt>
                <c:pt idx="6">
                  <c:v>29.2</c:v>
                </c:pt>
                <c:pt idx="7">
                  <c:v>30.6</c:v>
                </c:pt>
                <c:pt idx="8">
                  <c:v>29.2</c:v>
                </c:pt>
                <c:pt idx="9">
                  <c:v>30.8</c:v>
                </c:pt>
                <c:pt idx="10">
                  <c:v>31.8</c:v>
                </c:pt>
                <c:pt idx="11">
                  <c:v>32.4</c:v>
                </c:pt>
                <c:pt idx="12">
                  <c:v>34.4</c:v>
                </c:pt>
                <c:pt idx="13">
                  <c:v>40.200000000000003</c:v>
                </c:pt>
                <c:pt idx="14">
                  <c:v>45.6</c:v>
                </c:pt>
                <c:pt idx="15">
                  <c:v>43.4</c:v>
                </c:pt>
                <c:pt idx="16">
                  <c:v>41.2</c:v>
                </c:pt>
                <c:pt idx="17">
                  <c:v>45.6</c:v>
                </c:pt>
                <c:pt idx="18">
                  <c:v>47.8</c:v>
                </c:pt>
                <c:pt idx="19">
                  <c:v>41.4</c:v>
                </c:pt>
                <c:pt idx="20">
                  <c:v>34</c:v>
                </c:pt>
                <c:pt idx="21">
                  <c:v>39.6</c:v>
                </c:pt>
                <c:pt idx="22">
                  <c:v>40</c:v>
                </c:pt>
                <c:pt idx="23">
                  <c:v>39</c:v>
                </c:pt>
                <c:pt idx="24">
                  <c:v>40.4</c:v>
                </c:pt>
                <c:pt idx="25">
                  <c:v>42.8</c:v>
                </c:pt>
                <c:pt idx="26">
                  <c:v>36.6</c:v>
                </c:pt>
                <c:pt idx="27">
                  <c:v>36.200000000000003</c:v>
                </c:pt>
                <c:pt idx="28">
                  <c:v>39.6</c:v>
                </c:pt>
                <c:pt idx="29">
                  <c:v>40</c:v>
                </c:pt>
                <c:pt idx="30">
                  <c:v>35</c:v>
                </c:pt>
                <c:pt idx="31">
                  <c:v>37.799999999999997</c:v>
                </c:pt>
                <c:pt idx="32">
                  <c:v>35.200000000000003</c:v>
                </c:pt>
                <c:pt idx="33">
                  <c:v>38.4</c:v>
                </c:pt>
                <c:pt idx="34">
                  <c:v>38.799999999999997</c:v>
                </c:pt>
                <c:pt idx="35">
                  <c:v>39.4</c:v>
                </c:pt>
                <c:pt idx="36">
                  <c:v>40.799999999999997</c:v>
                </c:pt>
                <c:pt idx="37">
                  <c:v>46.8</c:v>
                </c:pt>
                <c:pt idx="38">
                  <c:v>40</c:v>
                </c:pt>
                <c:pt idx="39">
                  <c:v>35.6</c:v>
                </c:pt>
                <c:pt idx="40">
                  <c:v>35.799999999999997</c:v>
                </c:pt>
                <c:pt idx="41">
                  <c:v>38.200000000000003</c:v>
                </c:pt>
                <c:pt idx="42">
                  <c:v>34.6</c:v>
                </c:pt>
                <c:pt idx="43">
                  <c:v>39.6</c:v>
                </c:pt>
                <c:pt idx="44">
                  <c:v>34.799999999999997</c:v>
                </c:pt>
                <c:pt idx="45">
                  <c:v>38</c:v>
                </c:pt>
                <c:pt idx="46">
                  <c:v>32.6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33.6</c:v>
                </c:pt>
                <c:pt idx="1">
                  <c:v>28</c:v>
                </c:pt>
                <c:pt idx="2">
                  <c:v>33.6</c:v>
                </c:pt>
                <c:pt idx="3">
                  <c:v>32</c:v>
                </c:pt>
                <c:pt idx="4">
                  <c:v>33</c:v>
                </c:pt>
                <c:pt idx="5">
                  <c:v>31.2</c:v>
                </c:pt>
                <c:pt idx="6">
                  <c:v>36.200000000000003</c:v>
                </c:pt>
                <c:pt idx="7">
                  <c:v>30</c:v>
                </c:pt>
                <c:pt idx="8">
                  <c:v>34.6</c:v>
                </c:pt>
                <c:pt idx="9">
                  <c:v>32.200000000000003</c:v>
                </c:pt>
                <c:pt idx="10">
                  <c:v>33.799999999999997</c:v>
                </c:pt>
                <c:pt idx="11">
                  <c:v>39.200000000000003</c:v>
                </c:pt>
                <c:pt idx="12">
                  <c:v>43.4</c:v>
                </c:pt>
                <c:pt idx="13">
                  <c:v>42.4</c:v>
                </c:pt>
                <c:pt idx="14">
                  <c:v>47</c:v>
                </c:pt>
                <c:pt idx="15">
                  <c:v>44.8</c:v>
                </c:pt>
                <c:pt idx="16">
                  <c:v>41.8</c:v>
                </c:pt>
                <c:pt idx="17">
                  <c:v>45</c:v>
                </c:pt>
                <c:pt idx="18">
                  <c:v>45.8</c:v>
                </c:pt>
                <c:pt idx="19">
                  <c:v>46.6</c:v>
                </c:pt>
                <c:pt idx="20">
                  <c:v>48.8</c:v>
                </c:pt>
                <c:pt idx="21">
                  <c:v>49</c:v>
                </c:pt>
                <c:pt idx="22">
                  <c:v>41</c:v>
                </c:pt>
                <c:pt idx="23">
                  <c:v>43.6</c:v>
                </c:pt>
                <c:pt idx="24">
                  <c:v>46.8</c:v>
                </c:pt>
                <c:pt idx="25">
                  <c:v>43.6</c:v>
                </c:pt>
                <c:pt idx="26">
                  <c:v>45</c:v>
                </c:pt>
                <c:pt idx="27">
                  <c:v>40.200000000000003</c:v>
                </c:pt>
                <c:pt idx="28">
                  <c:v>41.2</c:v>
                </c:pt>
                <c:pt idx="29">
                  <c:v>36.799999999999997</c:v>
                </c:pt>
                <c:pt idx="30">
                  <c:v>40.200000000000003</c:v>
                </c:pt>
                <c:pt idx="31">
                  <c:v>38.4</c:v>
                </c:pt>
                <c:pt idx="32">
                  <c:v>34.6</c:v>
                </c:pt>
                <c:pt idx="33">
                  <c:v>42.4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39.4</c:v>
                </c:pt>
                <c:pt idx="37">
                  <c:v>43.6</c:v>
                </c:pt>
                <c:pt idx="38">
                  <c:v>39.799999999999997</c:v>
                </c:pt>
                <c:pt idx="39">
                  <c:v>40.6</c:v>
                </c:pt>
                <c:pt idx="40">
                  <c:v>37.799999999999997</c:v>
                </c:pt>
                <c:pt idx="41">
                  <c:v>38.6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40.6</c:v>
                </c:pt>
                <c:pt idx="45">
                  <c:v>40.799999999999997</c:v>
                </c:pt>
                <c:pt idx="46">
                  <c:v>37.6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33.6</c:v>
                </c:pt>
                <c:pt idx="1">
                  <c:v>37.6</c:v>
                </c:pt>
                <c:pt idx="2">
                  <c:v>36</c:v>
                </c:pt>
                <c:pt idx="3">
                  <c:v>36.799999999999997</c:v>
                </c:pt>
                <c:pt idx="4">
                  <c:v>34.799999999999997</c:v>
                </c:pt>
                <c:pt idx="5">
                  <c:v>34.799999999999997</c:v>
                </c:pt>
                <c:pt idx="6">
                  <c:v>33.799999999999997</c:v>
                </c:pt>
                <c:pt idx="7">
                  <c:v>34.4</c:v>
                </c:pt>
                <c:pt idx="8">
                  <c:v>34.799999999999997</c:v>
                </c:pt>
                <c:pt idx="9">
                  <c:v>36.4</c:v>
                </c:pt>
                <c:pt idx="10">
                  <c:v>35.200000000000003</c:v>
                </c:pt>
                <c:pt idx="11">
                  <c:v>37</c:v>
                </c:pt>
                <c:pt idx="12">
                  <c:v>38.200000000000003</c:v>
                </c:pt>
                <c:pt idx="13">
                  <c:v>42.6</c:v>
                </c:pt>
                <c:pt idx="14">
                  <c:v>46.4</c:v>
                </c:pt>
                <c:pt idx="15">
                  <c:v>47</c:v>
                </c:pt>
                <c:pt idx="16">
                  <c:v>43.4</c:v>
                </c:pt>
                <c:pt idx="17">
                  <c:v>43.8</c:v>
                </c:pt>
                <c:pt idx="18">
                  <c:v>42.8</c:v>
                </c:pt>
                <c:pt idx="19">
                  <c:v>39</c:v>
                </c:pt>
                <c:pt idx="20">
                  <c:v>41.6</c:v>
                </c:pt>
                <c:pt idx="21">
                  <c:v>39.200000000000003</c:v>
                </c:pt>
                <c:pt idx="22">
                  <c:v>37.799999999999997</c:v>
                </c:pt>
                <c:pt idx="23">
                  <c:v>35</c:v>
                </c:pt>
                <c:pt idx="24">
                  <c:v>35.6</c:v>
                </c:pt>
                <c:pt idx="25">
                  <c:v>34</c:v>
                </c:pt>
                <c:pt idx="26">
                  <c:v>45.4</c:v>
                </c:pt>
                <c:pt idx="27">
                  <c:v>34.6</c:v>
                </c:pt>
                <c:pt idx="28">
                  <c:v>33.6</c:v>
                </c:pt>
                <c:pt idx="29">
                  <c:v>33.4</c:v>
                </c:pt>
                <c:pt idx="30">
                  <c:v>32</c:v>
                </c:pt>
                <c:pt idx="31">
                  <c:v>33.200000000000003</c:v>
                </c:pt>
                <c:pt idx="32">
                  <c:v>31.6</c:v>
                </c:pt>
                <c:pt idx="33">
                  <c:v>32.799999999999997</c:v>
                </c:pt>
                <c:pt idx="34">
                  <c:v>36.200000000000003</c:v>
                </c:pt>
                <c:pt idx="35">
                  <c:v>38.799999999999997</c:v>
                </c:pt>
                <c:pt idx="36">
                  <c:v>37.4</c:v>
                </c:pt>
                <c:pt idx="37">
                  <c:v>38</c:v>
                </c:pt>
                <c:pt idx="38">
                  <c:v>29.4</c:v>
                </c:pt>
                <c:pt idx="39">
                  <c:v>32.799999999999997</c:v>
                </c:pt>
                <c:pt idx="40">
                  <c:v>30.2</c:v>
                </c:pt>
                <c:pt idx="41">
                  <c:v>29</c:v>
                </c:pt>
                <c:pt idx="42">
                  <c:v>30.6</c:v>
                </c:pt>
                <c:pt idx="43">
                  <c:v>31.2</c:v>
                </c:pt>
                <c:pt idx="44">
                  <c:v>28.8</c:v>
                </c:pt>
                <c:pt idx="45">
                  <c:v>27.4</c:v>
                </c:pt>
                <c:pt idx="46">
                  <c:v>25.4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25.8</c:v>
                </c:pt>
                <c:pt idx="1">
                  <c:v>22.8</c:v>
                </c:pt>
                <c:pt idx="2">
                  <c:v>24.4</c:v>
                </c:pt>
                <c:pt idx="3">
                  <c:v>23.2</c:v>
                </c:pt>
                <c:pt idx="4">
                  <c:v>24.6</c:v>
                </c:pt>
                <c:pt idx="5">
                  <c:v>23.4</c:v>
                </c:pt>
                <c:pt idx="6">
                  <c:v>23.6</c:v>
                </c:pt>
                <c:pt idx="7">
                  <c:v>23.2</c:v>
                </c:pt>
                <c:pt idx="8">
                  <c:v>23</c:v>
                </c:pt>
                <c:pt idx="9">
                  <c:v>23.8</c:v>
                </c:pt>
                <c:pt idx="10">
                  <c:v>25.4</c:v>
                </c:pt>
                <c:pt idx="11">
                  <c:v>26.2</c:v>
                </c:pt>
                <c:pt idx="12">
                  <c:v>29.6</c:v>
                </c:pt>
                <c:pt idx="13">
                  <c:v>31.4</c:v>
                </c:pt>
                <c:pt idx="14">
                  <c:v>37.6</c:v>
                </c:pt>
                <c:pt idx="15">
                  <c:v>39.4</c:v>
                </c:pt>
                <c:pt idx="16">
                  <c:v>37.6</c:v>
                </c:pt>
                <c:pt idx="17">
                  <c:v>40.200000000000003</c:v>
                </c:pt>
                <c:pt idx="18">
                  <c:v>39</c:v>
                </c:pt>
                <c:pt idx="19">
                  <c:v>38.4</c:v>
                </c:pt>
                <c:pt idx="20">
                  <c:v>33.200000000000003</c:v>
                </c:pt>
                <c:pt idx="21">
                  <c:v>36.799999999999997</c:v>
                </c:pt>
                <c:pt idx="22">
                  <c:v>33</c:v>
                </c:pt>
                <c:pt idx="23">
                  <c:v>35</c:v>
                </c:pt>
                <c:pt idx="24">
                  <c:v>42.6</c:v>
                </c:pt>
                <c:pt idx="25">
                  <c:v>41.4</c:v>
                </c:pt>
                <c:pt idx="26">
                  <c:v>37.200000000000003</c:v>
                </c:pt>
                <c:pt idx="27">
                  <c:v>34.6</c:v>
                </c:pt>
                <c:pt idx="28">
                  <c:v>32</c:v>
                </c:pt>
                <c:pt idx="29">
                  <c:v>36.200000000000003</c:v>
                </c:pt>
                <c:pt idx="30">
                  <c:v>34.200000000000003</c:v>
                </c:pt>
                <c:pt idx="31">
                  <c:v>39.6</c:v>
                </c:pt>
                <c:pt idx="32">
                  <c:v>34.799999999999997</c:v>
                </c:pt>
                <c:pt idx="33">
                  <c:v>41.4</c:v>
                </c:pt>
                <c:pt idx="34">
                  <c:v>37</c:v>
                </c:pt>
                <c:pt idx="35">
                  <c:v>39.6</c:v>
                </c:pt>
                <c:pt idx="36">
                  <c:v>43</c:v>
                </c:pt>
                <c:pt idx="37">
                  <c:v>37.200000000000003</c:v>
                </c:pt>
                <c:pt idx="38">
                  <c:v>34.200000000000003</c:v>
                </c:pt>
                <c:pt idx="39">
                  <c:v>35.799999999999997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34</c:v>
                </c:pt>
                <c:pt idx="43">
                  <c:v>36.799999999999997</c:v>
                </c:pt>
                <c:pt idx="44">
                  <c:v>36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34</c:v>
                </c:pt>
                <c:pt idx="1">
                  <c:v>32.200000000000003</c:v>
                </c:pt>
                <c:pt idx="2">
                  <c:v>34</c:v>
                </c:pt>
                <c:pt idx="3">
                  <c:v>32.799999999999997</c:v>
                </c:pt>
                <c:pt idx="4">
                  <c:v>31.8</c:v>
                </c:pt>
                <c:pt idx="5">
                  <c:v>32.799999999999997</c:v>
                </c:pt>
                <c:pt idx="6">
                  <c:v>32.4</c:v>
                </c:pt>
                <c:pt idx="7">
                  <c:v>33.6</c:v>
                </c:pt>
                <c:pt idx="8">
                  <c:v>33.4</c:v>
                </c:pt>
                <c:pt idx="9">
                  <c:v>39.4</c:v>
                </c:pt>
                <c:pt idx="10">
                  <c:v>39.200000000000003</c:v>
                </c:pt>
                <c:pt idx="11">
                  <c:v>40</c:v>
                </c:pt>
                <c:pt idx="12">
                  <c:v>39.4</c:v>
                </c:pt>
                <c:pt idx="13">
                  <c:v>42.8</c:v>
                </c:pt>
                <c:pt idx="14">
                  <c:v>45.2</c:v>
                </c:pt>
                <c:pt idx="15">
                  <c:v>47</c:v>
                </c:pt>
                <c:pt idx="16">
                  <c:v>46.6</c:v>
                </c:pt>
                <c:pt idx="17">
                  <c:v>53</c:v>
                </c:pt>
                <c:pt idx="18">
                  <c:v>60.8</c:v>
                </c:pt>
                <c:pt idx="19">
                  <c:v>52.4</c:v>
                </c:pt>
                <c:pt idx="20">
                  <c:v>52.8</c:v>
                </c:pt>
                <c:pt idx="21">
                  <c:v>47.8</c:v>
                </c:pt>
                <c:pt idx="22">
                  <c:v>49.4</c:v>
                </c:pt>
                <c:pt idx="23">
                  <c:v>44.2</c:v>
                </c:pt>
                <c:pt idx="24">
                  <c:v>42.2</c:v>
                </c:pt>
                <c:pt idx="25">
                  <c:v>40.799999999999997</c:v>
                </c:pt>
                <c:pt idx="26">
                  <c:v>40.6</c:v>
                </c:pt>
                <c:pt idx="27">
                  <c:v>38.799999999999997</c:v>
                </c:pt>
                <c:pt idx="28">
                  <c:v>39.799999999999997</c:v>
                </c:pt>
                <c:pt idx="29">
                  <c:v>48</c:v>
                </c:pt>
                <c:pt idx="30">
                  <c:v>40.799999999999997</c:v>
                </c:pt>
                <c:pt idx="31">
                  <c:v>40.6</c:v>
                </c:pt>
                <c:pt idx="32">
                  <c:v>41.8</c:v>
                </c:pt>
                <c:pt idx="33">
                  <c:v>43.2</c:v>
                </c:pt>
                <c:pt idx="34">
                  <c:v>46.6</c:v>
                </c:pt>
                <c:pt idx="35">
                  <c:v>47.4</c:v>
                </c:pt>
                <c:pt idx="36">
                  <c:v>45.4</c:v>
                </c:pt>
                <c:pt idx="37">
                  <c:v>55.8</c:v>
                </c:pt>
                <c:pt idx="38">
                  <c:v>56.8</c:v>
                </c:pt>
                <c:pt idx="39">
                  <c:v>44.2</c:v>
                </c:pt>
                <c:pt idx="40">
                  <c:v>39.4</c:v>
                </c:pt>
                <c:pt idx="41">
                  <c:v>39</c:v>
                </c:pt>
                <c:pt idx="42">
                  <c:v>39.799999999999997</c:v>
                </c:pt>
                <c:pt idx="43">
                  <c:v>39.4</c:v>
                </c:pt>
                <c:pt idx="44">
                  <c:v>39.200000000000003</c:v>
                </c:pt>
                <c:pt idx="45">
                  <c:v>37</c:v>
                </c:pt>
                <c:pt idx="46">
                  <c:v>37.799999999999997</c:v>
                </c:pt>
                <c:pt idx="47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34.200000000000003</c:v>
                </c:pt>
                <c:pt idx="1">
                  <c:v>36.4</c:v>
                </c:pt>
                <c:pt idx="2">
                  <c:v>35.4</c:v>
                </c:pt>
                <c:pt idx="3">
                  <c:v>36.6</c:v>
                </c:pt>
                <c:pt idx="4">
                  <c:v>35.6</c:v>
                </c:pt>
                <c:pt idx="5">
                  <c:v>35.200000000000003</c:v>
                </c:pt>
                <c:pt idx="6">
                  <c:v>34.6</c:v>
                </c:pt>
                <c:pt idx="7">
                  <c:v>34</c:v>
                </c:pt>
                <c:pt idx="8">
                  <c:v>34.799999999999997</c:v>
                </c:pt>
                <c:pt idx="9">
                  <c:v>42.6</c:v>
                </c:pt>
                <c:pt idx="10">
                  <c:v>43.2</c:v>
                </c:pt>
                <c:pt idx="11">
                  <c:v>40.200000000000003</c:v>
                </c:pt>
                <c:pt idx="12">
                  <c:v>47.6</c:v>
                </c:pt>
                <c:pt idx="13">
                  <c:v>43.4</c:v>
                </c:pt>
                <c:pt idx="14">
                  <c:v>47.8</c:v>
                </c:pt>
                <c:pt idx="15">
                  <c:v>53.6</c:v>
                </c:pt>
                <c:pt idx="16">
                  <c:v>56.8</c:v>
                </c:pt>
                <c:pt idx="17">
                  <c:v>49</c:v>
                </c:pt>
                <c:pt idx="18">
                  <c:v>50</c:v>
                </c:pt>
                <c:pt idx="19">
                  <c:v>55.6</c:v>
                </c:pt>
                <c:pt idx="20">
                  <c:v>43.8</c:v>
                </c:pt>
                <c:pt idx="21">
                  <c:v>48.4</c:v>
                </c:pt>
                <c:pt idx="22">
                  <c:v>48.6</c:v>
                </c:pt>
                <c:pt idx="23">
                  <c:v>46.8</c:v>
                </c:pt>
                <c:pt idx="24">
                  <c:v>40.4</c:v>
                </c:pt>
                <c:pt idx="25">
                  <c:v>42.2</c:v>
                </c:pt>
                <c:pt idx="26">
                  <c:v>43.2</c:v>
                </c:pt>
                <c:pt idx="27">
                  <c:v>39.200000000000003</c:v>
                </c:pt>
                <c:pt idx="28">
                  <c:v>37.4</c:v>
                </c:pt>
                <c:pt idx="29">
                  <c:v>43</c:v>
                </c:pt>
                <c:pt idx="30">
                  <c:v>39.799999999999997</c:v>
                </c:pt>
                <c:pt idx="31">
                  <c:v>40.4</c:v>
                </c:pt>
                <c:pt idx="32">
                  <c:v>37</c:v>
                </c:pt>
                <c:pt idx="33">
                  <c:v>37</c:v>
                </c:pt>
                <c:pt idx="34">
                  <c:v>39.799999999999997</c:v>
                </c:pt>
                <c:pt idx="35">
                  <c:v>43.4</c:v>
                </c:pt>
                <c:pt idx="36">
                  <c:v>44.2</c:v>
                </c:pt>
                <c:pt idx="37">
                  <c:v>43.4</c:v>
                </c:pt>
                <c:pt idx="38">
                  <c:v>43</c:v>
                </c:pt>
                <c:pt idx="39">
                  <c:v>39.6</c:v>
                </c:pt>
                <c:pt idx="40">
                  <c:v>38.4</c:v>
                </c:pt>
                <c:pt idx="41">
                  <c:v>33.6</c:v>
                </c:pt>
                <c:pt idx="42">
                  <c:v>34.200000000000003</c:v>
                </c:pt>
                <c:pt idx="43">
                  <c:v>33.799999999999997</c:v>
                </c:pt>
                <c:pt idx="44">
                  <c:v>31.2</c:v>
                </c:pt>
                <c:pt idx="45">
                  <c:v>33</c:v>
                </c:pt>
                <c:pt idx="46">
                  <c:v>32.6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30.4</c:v>
                </c:pt>
                <c:pt idx="1">
                  <c:v>28.8</c:v>
                </c:pt>
                <c:pt idx="2">
                  <c:v>30.4</c:v>
                </c:pt>
                <c:pt idx="3">
                  <c:v>29</c:v>
                </c:pt>
                <c:pt idx="4">
                  <c:v>28.8</c:v>
                </c:pt>
                <c:pt idx="5">
                  <c:v>27.8</c:v>
                </c:pt>
                <c:pt idx="6">
                  <c:v>29.4</c:v>
                </c:pt>
                <c:pt idx="7">
                  <c:v>28</c:v>
                </c:pt>
                <c:pt idx="8">
                  <c:v>28</c:v>
                </c:pt>
                <c:pt idx="9">
                  <c:v>35.4</c:v>
                </c:pt>
                <c:pt idx="10">
                  <c:v>33.6</c:v>
                </c:pt>
                <c:pt idx="11">
                  <c:v>36.6</c:v>
                </c:pt>
                <c:pt idx="12">
                  <c:v>36.799999999999997</c:v>
                </c:pt>
                <c:pt idx="13">
                  <c:v>38.200000000000003</c:v>
                </c:pt>
                <c:pt idx="14">
                  <c:v>41.2</c:v>
                </c:pt>
                <c:pt idx="15">
                  <c:v>42.6</c:v>
                </c:pt>
                <c:pt idx="16">
                  <c:v>43</c:v>
                </c:pt>
                <c:pt idx="17">
                  <c:v>41</c:v>
                </c:pt>
                <c:pt idx="18">
                  <c:v>36.799999999999997</c:v>
                </c:pt>
                <c:pt idx="19">
                  <c:v>35.6</c:v>
                </c:pt>
                <c:pt idx="20">
                  <c:v>37.4</c:v>
                </c:pt>
                <c:pt idx="21">
                  <c:v>35</c:v>
                </c:pt>
                <c:pt idx="22">
                  <c:v>33.4</c:v>
                </c:pt>
                <c:pt idx="23">
                  <c:v>38.799999999999997</c:v>
                </c:pt>
                <c:pt idx="24">
                  <c:v>45.4</c:v>
                </c:pt>
                <c:pt idx="25">
                  <c:v>40.799999999999997</c:v>
                </c:pt>
                <c:pt idx="26">
                  <c:v>45.2</c:v>
                </c:pt>
                <c:pt idx="27">
                  <c:v>41.2</c:v>
                </c:pt>
                <c:pt idx="28">
                  <c:v>36.799999999999997</c:v>
                </c:pt>
                <c:pt idx="29">
                  <c:v>42.2</c:v>
                </c:pt>
                <c:pt idx="30">
                  <c:v>40.6</c:v>
                </c:pt>
                <c:pt idx="31">
                  <c:v>40.4</c:v>
                </c:pt>
                <c:pt idx="32">
                  <c:v>40.799999999999997</c:v>
                </c:pt>
                <c:pt idx="33">
                  <c:v>41.8</c:v>
                </c:pt>
                <c:pt idx="34">
                  <c:v>43.4</c:v>
                </c:pt>
                <c:pt idx="35">
                  <c:v>43.2</c:v>
                </c:pt>
                <c:pt idx="36">
                  <c:v>41.6</c:v>
                </c:pt>
                <c:pt idx="37">
                  <c:v>48.4</c:v>
                </c:pt>
                <c:pt idx="38">
                  <c:v>47.4</c:v>
                </c:pt>
                <c:pt idx="39">
                  <c:v>46.6</c:v>
                </c:pt>
                <c:pt idx="40">
                  <c:v>43.6</c:v>
                </c:pt>
                <c:pt idx="41">
                  <c:v>40.799999999999997</c:v>
                </c:pt>
                <c:pt idx="42">
                  <c:v>41.2</c:v>
                </c:pt>
                <c:pt idx="43">
                  <c:v>40.6</c:v>
                </c:pt>
                <c:pt idx="44">
                  <c:v>42.6</c:v>
                </c:pt>
                <c:pt idx="45">
                  <c:v>41.6</c:v>
                </c:pt>
                <c:pt idx="46">
                  <c:v>38.200000000000003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36.4</c:v>
                </c:pt>
                <c:pt idx="2">
                  <c:v>38.6</c:v>
                </c:pt>
                <c:pt idx="3">
                  <c:v>38</c:v>
                </c:pt>
                <c:pt idx="4">
                  <c:v>38.799999999999997</c:v>
                </c:pt>
                <c:pt idx="5">
                  <c:v>36.799999999999997</c:v>
                </c:pt>
                <c:pt idx="6">
                  <c:v>37.799999999999997</c:v>
                </c:pt>
                <c:pt idx="7">
                  <c:v>38.6</c:v>
                </c:pt>
                <c:pt idx="8">
                  <c:v>36.6</c:v>
                </c:pt>
                <c:pt idx="9">
                  <c:v>38.200000000000003</c:v>
                </c:pt>
                <c:pt idx="10">
                  <c:v>42.4</c:v>
                </c:pt>
                <c:pt idx="11">
                  <c:v>40.799999999999997</c:v>
                </c:pt>
                <c:pt idx="12">
                  <c:v>46.4</c:v>
                </c:pt>
                <c:pt idx="13">
                  <c:v>43.2</c:v>
                </c:pt>
                <c:pt idx="14">
                  <c:v>50</c:v>
                </c:pt>
                <c:pt idx="15">
                  <c:v>52</c:v>
                </c:pt>
                <c:pt idx="16">
                  <c:v>49</c:v>
                </c:pt>
                <c:pt idx="17">
                  <c:v>46.8</c:v>
                </c:pt>
                <c:pt idx="18">
                  <c:v>48.2</c:v>
                </c:pt>
                <c:pt idx="19">
                  <c:v>44.4</c:v>
                </c:pt>
                <c:pt idx="20">
                  <c:v>45</c:v>
                </c:pt>
                <c:pt idx="21">
                  <c:v>40.799999999999997</c:v>
                </c:pt>
                <c:pt idx="22">
                  <c:v>42</c:v>
                </c:pt>
                <c:pt idx="23">
                  <c:v>39.6</c:v>
                </c:pt>
                <c:pt idx="24">
                  <c:v>40.799999999999997</c:v>
                </c:pt>
                <c:pt idx="25">
                  <c:v>43.8</c:v>
                </c:pt>
                <c:pt idx="26">
                  <c:v>38.799999999999997</c:v>
                </c:pt>
                <c:pt idx="27">
                  <c:v>37.4</c:v>
                </c:pt>
                <c:pt idx="28">
                  <c:v>37</c:v>
                </c:pt>
                <c:pt idx="29">
                  <c:v>37.4</c:v>
                </c:pt>
                <c:pt idx="30">
                  <c:v>38.200000000000003</c:v>
                </c:pt>
                <c:pt idx="31">
                  <c:v>36.4</c:v>
                </c:pt>
                <c:pt idx="32">
                  <c:v>37.4</c:v>
                </c:pt>
                <c:pt idx="33">
                  <c:v>38.4</c:v>
                </c:pt>
                <c:pt idx="34">
                  <c:v>39.799999999999997</c:v>
                </c:pt>
                <c:pt idx="35">
                  <c:v>42.6</c:v>
                </c:pt>
                <c:pt idx="36">
                  <c:v>42</c:v>
                </c:pt>
                <c:pt idx="37">
                  <c:v>48</c:v>
                </c:pt>
                <c:pt idx="38">
                  <c:v>39</c:v>
                </c:pt>
                <c:pt idx="39">
                  <c:v>41</c:v>
                </c:pt>
                <c:pt idx="40">
                  <c:v>40.4</c:v>
                </c:pt>
                <c:pt idx="41">
                  <c:v>40.4</c:v>
                </c:pt>
                <c:pt idx="42">
                  <c:v>43.8</c:v>
                </c:pt>
                <c:pt idx="43">
                  <c:v>40</c:v>
                </c:pt>
                <c:pt idx="44">
                  <c:v>41</c:v>
                </c:pt>
                <c:pt idx="45">
                  <c:v>41.6</c:v>
                </c:pt>
                <c:pt idx="46">
                  <c:v>39.799999999999997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35</c:v>
                </c:pt>
                <c:pt idx="1">
                  <c:v>35.6</c:v>
                </c:pt>
                <c:pt idx="2">
                  <c:v>37.6</c:v>
                </c:pt>
                <c:pt idx="3">
                  <c:v>38.4</c:v>
                </c:pt>
                <c:pt idx="4">
                  <c:v>36.200000000000003</c:v>
                </c:pt>
                <c:pt idx="5">
                  <c:v>34.799999999999997</c:v>
                </c:pt>
                <c:pt idx="6">
                  <c:v>37</c:v>
                </c:pt>
                <c:pt idx="7">
                  <c:v>34.799999999999997</c:v>
                </c:pt>
                <c:pt idx="8">
                  <c:v>37.4</c:v>
                </c:pt>
                <c:pt idx="9">
                  <c:v>39.6</c:v>
                </c:pt>
                <c:pt idx="10">
                  <c:v>37.4</c:v>
                </c:pt>
                <c:pt idx="11">
                  <c:v>40.6</c:v>
                </c:pt>
                <c:pt idx="12">
                  <c:v>40.200000000000003</c:v>
                </c:pt>
                <c:pt idx="13">
                  <c:v>42.2</c:v>
                </c:pt>
                <c:pt idx="14">
                  <c:v>45.4</c:v>
                </c:pt>
                <c:pt idx="15">
                  <c:v>47.8</c:v>
                </c:pt>
                <c:pt idx="16">
                  <c:v>49.4</c:v>
                </c:pt>
                <c:pt idx="17">
                  <c:v>49</c:v>
                </c:pt>
                <c:pt idx="18">
                  <c:v>46.2</c:v>
                </c:pt>
                <c:pt idx="19">
                  <c:v>44.6</c:v>
                </c:pt>
                <c:pt idx="20">
                  <c:v>48</c:v>
                </c:pt>
                <c:pt idx="21">
                  <c:v>40.4</c:v>
                </c:pt>
                <c:pt idx="22">
                  <c:v>37.200000000000003</c:v>
                </c:pt>
                <c:pt idx="23">
                  <c:v>37.6</c:v>
                </c:pt>
                <c:pt idx="24">
                  <c:v>37</c:v>
                </c:pt>
                <c:pt idx="25">
                  <c:v>36.799999999999997</c:v>
                </c:pt>
                <c:pt idx="26">
                  <c:v>44</c:v>
                </c:pt>
                <c:pt idx="27">
                  <c:v>36.4</c:v>
                </c:pt>
                <c:pt idx="28">
                  <c:v>39.200000000000003</c:v>
                </c:pt>
                <c:pt idx="29">
                  <c:v>36.200000000000003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39.200000000000003</c:v>
                </c:pt>
                <c:pt idx="33">
                  <c:v>35.200000000000003</c:v>
                </c:pt>
                <c:pt idx="34">
                  <c:v>37.799999999999997</c:v>
                </c:pt>
                <c:pt idx="35">
                  <c:v>43.2</c:v>
                </c:pt>
                <c:pt idx="36">
                  <c:v>38.6</c:v>
                </c:pt>
                <c:pt idx="37">
                  <c:v>42.6</c:v>
                </c:pt>
                <c:pt idx="38">
                  <c:v>39.200000000000003</c:v>
                </c:pt>
                <c:pt idx="39">
                  <c:v>36.4</c:v>
                </c:pt>
                <c:pt idx="40">
                  <c:v>40</c:v>
                </c:pt>
                <c:pt idx="41">
                  <c:v>39.4</c:v>
                </c:pt>
                <c:pt idx="42">
                  <c:v>41</c:v>
                </c:pt>
                <c:pt idx="43">
                  <c:v>39.6</c:v>
                </c:pt>
                <c:pt idx="44">
                  <c:v>38.6</c:v>
                </c:pt>
                <c:pt idx="45">
                  <c:v>38</c:v>
                </c:pt>
                <c:pt idx="46">
                  <c:v>38.4</c:v>
                </c:pt>
                <c:pt idx="47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37.4</c:v>
                </c:pt>
                <c:pt idx="2">
                  <c:v>35.200000000000003</c:v>
                </c:pt>
                <c:pt idx="3">
                  <c:v>36.4</c:v>
                </c:pt>
                <c:pt idx="4">
                  <c:v>36.4</c:v>
                </c:pt>
                <c:pt idx="5">
                  <c:v>35</c:v>
                </c:pt>
                <c:pt idx="6">
                  <c:v>36</c:v>
                </c:pt>
                <c:pt idx="7">
                  <c:v>34.4</c:v>
                </c:pt>
                <c:pt idx="8">
                  <c:v>34.200000000000003</c:v>
                </c:pt>
                <c:pt idx="9">
                  <c:v>34.4</c:v>
                </c:pt>
                <c:pt idx="10">
                  <c:v>33.200000000000003</c:v>
                </c:pt>
                <c:pt idx="11">
                  <c:v>33.799999999999997</c:v>
                </c:pt>
                <c:pt idx="12">
                  <c:v>43.2</c:v>
                </c:pt>
                <c:pt idx="13">
                  <c:v>39.4</c:v>
                </c:pt>
                <c:pt idx="14">
                  <c:v>42</c:v>
                </c:pt>
                <c:pt idx="15">
                  <c:v>47.8</c:v>
                </c:pt>
                <c:pt idx="16">
                  <c:v>44.4</c:v>
                </c:pt>
                <c:pt idx="17">
                  <c:v>42.6</c:v>
                </c:pt>
                <c:pt idx="18">
                  <c:v>43.4</c:v>
                </c:pt>
                <c:pt idx="19">
                  <c:v>49</c:v>
                </c:pt>
                <c:pt idx="20">
                  <c:v>38.200000000000003</c:v>
                </c:pt>
                <c:pt idx="21">
                  <c:v>37</c:v>
                </c:pt>
                <c:pt idx="22">
                  <c:v>36</c:v>
                </c:pt>
                <c:pt idx="23">
                  <c:v>34.4</c:v>
                </c:pt>
                <c:pt idx="24">
                  <c:v>34.799999999999997</c:v>
                </c:pt>
                <c:pt idx="25">
                  <c:v>36.799999999999997</c:v>
                </c:pt>
                <c:pt idx="26">
                  <c:v>31.8</c:v>
                </c:pt>
                <c:pt idx="27">
                  <c:v>38.799999999999997</c:v>
                </c:pt>
                <c:pt idx="28">
                  <c:v>32.200000000000003</c:v>
                </c:pt>
                <c:pt idx="29">
                  <c:v>34.200000000000003</c:v>
                </c:pt>
                <c:pt idx="30">
                  <c:v>38.4</c:v>
                </c:pt>
                <c:pt idx="31">
                  <c:v>39.4</c:v>
                </c:pt>
                <c:pt idx="32">
                  <c:v>35.200000000000003</c:v>
                </c:pt>
                <c:pt idx="33">
                  <c:v>37.4</c:v>
                </c:pt>
                <c:pt idx="34">
                  <c:v>34.799999999999997</c:v>
                </c:pt>
                <c:pt idx="35">
                  <c:v>35.799999999999997</c:v>
                </c:pt>
                <c:pt idx="36">
                  <c:v>41.6</c:v>
                </c:pt>
                <c:pt idx="37">
                  <c:v>33.200000000000003</c:v>
                </c:pt>
                <c:pt idx="38">
                  <c:v>31.8</c:v>
                </c:pt>
                <c:pt idx="39">
                  <c:v>33.799999999999997</c:v>
                </c:pt>
                <c:pt idx="40">
                  <c:v>35.200000000000003</c:v>
                </c:pt>
                <c:pt idx="41">
                  <c:v>37.6</c:v>
                </c:pt>
                <c:pt idx="42">
                  <c:v>35.799999999999997</c:v>
                </c:pt>
                <c:pt idx="43">
                  <c:v>34.4</c:v>
                </c:pt>
                <c:pt idx="44">
                  <c:v>33.6</c:v>
                </c:pt>
                <c:pt idx="45">
                  <c:v>31.6</c:v>
                </c:pt>
                <c:pt idx="46">
                  <c:v>29.6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27.8</c:v>
                </c:pt>
                <c:pt idx="1">
                  <c:v>28.4</c:v>
                </c:pt>
                <c:pt idx="2">
                  <c:v>30</c:v>
                </c:pt>
                <c:pt idx="3">
                  <c:v>29.8</c:v>
                </c:pt>
                <c:pt idx="4">
                  <c:v>29.2</c:v>
                </c:pt>
                <c:pt idx="5">
                  <c:v>28.8</c:v>
                </c:pt>
                <c:pt idx="6">
                  <c:v>28.8</c:v>
                </c:pt>
                <c:pt idx="7">
                  <c:v>30.2</c:v>
                </c:pt>
                <c:pt idx="8">
                  <c:v>27.6</c:v>
                </c:pt>
                <c:pt idx="9">
                  <c:v>34</c:v>
                </c:pt>
                <c:pt idx="10">
                  <c:v>29</c:v>
                </c:pt>
                <c:pt idx="11">
                  <c:v>37</c:v>
                </c:pt>
                <c:pt idx="12">
                  <c:v>32</c:v>
                </c:pt>
                <c:pt idx="13">
                  <c:v>39</c:v>
                </c:pt>
                <c:pt idx="14">
                  <c:v>39.799999999999997</c:v>
                </c:pt>
                <c:pt idx="15">
                  <c:v>37.200000000000003</c:v>
                </c:pt>
                <c:pt idx="16">
                  <c:v>41</c:v>
                </c:pt>
                <c:pt idx="17">
                  <c:v>37.4</c:v>
                </c:pt>
                <c:pt idx="18">
                  <c:v>43.8</c:v>
                </c:pt>
                <c:pt idx="19">
                  <c:v>37</c:v>
                </c:pt>
                <c:pt idx="20">
                  <c:v>36.799999999999997</c:v>
                </c:pt>
                <c:pt idx="21">
                  <c:v>34.6</c:v>
                </c:pt>
                <c:pt idx="22">
                  <c:v>33.4</c:v>
                </c:pt>
                <c:pt idx="23">
                  <c:v>35.6</c:v>
                </c:pt>
                <c:pt idx="24">
                  <c:v>33</c:v>
                </c:pt>
                <c:pt idx="25">
                  <c:v>32.4</c:v>
                </c:pt>
                <c:pt idx="26">
                  <c:v>39.6</c:v>
                </c:pt>
                <c:pt idx="27">
                  <c:v>31.8</c:v>
                </c:pt>
                <c:pt idx="28">
                  <c:v>36.4</c:v>
                </c:pt>
                <c:pt idx="29">
                  <c:v>33.200000000000003</c:v>
                </c:pt>
                <c:pt idx="30">
                  <c:v>33.6</c:v>
                </c:pt>
                <c:pt idx="31">
                  <c:v>36.6</c:v>
                </c:pt>
                <c:pt idx="32">
                  <c:v>33.799999999999997</c:v>
                </c:pt>
                <c:pt idx="33">
                  <c:v>36.799999999999997</c:v>
                </c:pt>
                <c:pt idx="34">
                  <c:v>41.2</c:v>
                </c:pt>
                <c:pt idx="35">
                  <c:v>41.6</c:v>
                </c:pt>
                <c:pt idx="36">
                  <c:v>36.4</c:v>
                </c:pt>
                <c:pt idx="37">
                  <c:v>43.6</c:v>
                </c:pt>
                <c:pt idx="38">
                  <c:v>36.4</c:v>
                </c:pt>
                <c:pt idx="39">
                  <c:v>34.6</c:v>
                </c:pt>
                <c:pt idx="40">
                  <c:v>36.200000000000003</c:v>
                </c:pt>
                <c:pt idx="41">
                  <c:v>39</c:v>
                </c:pt>
                <c:pt idx="42">
                  <c:v>38.200000000000003</c:v>
                </c:pt>
                <c:pt idx="43">
                  <c:v>37.799999999999997</c:v>
                </c:pt>
                <c:pt idx="44">
                  <c:v>36.799999999999997</c:v>
                </c:pt>
                <c:pt idx="45">
                  <c:v>33.6</c:v>
                </c:pt>
                <c:pt idx="46">
                  <c:v>34.4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31.2</c:v>
                </c:pt>
                <c:pt idx="1">
                  <c:v>30.8</c:v>
                </c:pt>
                <c:pt idx="2">
                  <c:v>38.4</c:v>
                </c:pt>
                <c:pt idx="3">
                  <c:v>45.4</c:v>
                </c:pt>
                <c:pt idx="4">
                  <c:v>35.200000000000003</c:v>
                </c:pt>
                <c:pt idx="5">
                  <c:v>31.6</c:v>
                </c:pt>
                <c:pt idx="6">
                  <c:v>34.799999999999997</c:v>
                </c:pt>
                <c:pt idx="7">
                  <c:v>35.799999999999997</c:v>
                </c:pt>
                <c:pt idx="8">
                  <c:v>35.200000000000003</c:v>
                </c:pt>
                <c:pt idx="9">
                  <c:v>37.6</c:v>
                </c:pt>
                <c:pt idx="10">
                  <c:v>37.799999999999997</c:v>
                </c:pt>
                <c:pt idx="11">
                  <c:v>38.799999999999997</c:v>
                </c:pt>
                <c:pt idx="12">
                  <c:v>43.4</c:v>
                </c:pt>
                <c:pt idx="13">
                  <c:v>45</c:v>
                </c:pt>
                <c:pt idx="14">
                  <c:v>52.4</c:v>
                </c:pt>
                <c:pt idx="15">
                  <c:v>50</c:v>
                </c:pt>
                <c:pt idx="16">
                  <c:v>51.4</c:v>
                </c:pt>
                <c:pt idx="17">
                  <c:v>49.6</c:v>
                </c:pt>
                <c:pt idx="18">
                  <c:v>54.4</c:v>
                </c:pt>
                <c:pt idx="19">
                  <c:v>52.4</c:v>
                </c:pt>
                <c:pt idx="20">
                  <c:v>50.4</c:v>
                </c:pt>
                <c:pt idx="21">
                  <c:v>44.6</c:v>
                </c:pt>
                <c:pt idx="22">
                  <c:v>43.2</c:v>
                </c:pt>
                <c:pt idx="23">
                  <c:v>38.799999999999997</c:v>
                </c:pt>
                <c:pt idx="24">
                  <c:v>41.6</c:v>
                </c:pt>
                <c:pt idx="25">
                  <c:v>42.6</c:v>
                </c:pt>
                <c:pt idx="26">
                  <c:v>47.8</c:v>
                </c:pt>
                <c:pt idx="27">
                  <c:v>40</c:v>
                </c:pt>
                <c:pt idx="28">
                  <c:v>38.4</c:v>
                </c:pt>
                <c:pt idx="29">
                  <c:v>37.4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37.6</c:v>
                </c:pt>
                <c:pt idx="33">
                  <c:v>39.4</c:v>
                </c:pt>
                <c:pt idx="34">
                  <c:v>43.4</c:v>
                </c:pt>
                <c:pt idx="35">
                  <c:v>37.799999999999997</c:v>
                </c:pt>
                <c:pt idx="36">
                  <c:v>36.6</c:v>
                </c:pt>
                <c:pt idx="37">
                  <c:v>44.2</c:v>
                </c:pt>
                <c:pt idx="38">
                  <c:v>48</c:v>
                </c:pt>
                <c:pt idx="39">
                  <c:v>43.2</c:v>
                </c:pt>
                <c:pt idx="40">
                  <c:v>35.4</c:v>
                </c:pt>
                <c:pt idx="41">
                  <c:v>35.200000000000003</c:v>
                </c:pt>
                <c:pt idx="42">
                  <c:v>34.4</c:v>
                </c:pt>
                <c:pt idx="43">
                  <c:v>36.200000000000003</c:v>
                </c:pt>
                <c:pt idx="44">
                  <c:v>35.4</c:v>
                </c:pt>
                <c:pt idx="45">
                  <c:v>36.200000000000003</c:v>
                </c:pt>
                <c:pt idx="46">
                  <c:v>33.6</c:v>
                </c:pt>
                <c:pt idx="47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32</c:v>
                </c:pt>
                <c:pt idx="1">
                  <c:v>32.4</c:v>
                </c:pt>
                <c:pt idx="2">
                  <c:v>35.4</c:v>
                </c:pt>
                <c:pt idx="3">
                  <c:v>33.200000000000003</c:v>
                </c:pt>
                <c:pt idx="4">
                  <c:v>32.799999999999997</c:v>
                </c:pt>
                <c:pt idx="5">
                  <c:v>32.4</c:v>
                </c:pt>
                <c:pt idx="6">
                  <c:v>33.6</c:v>
                </c:pt>
                <c:pt idx="7">
                  <c:v>34.4</c:v>
                </c:pt>
                <c:pt idx="8">
                  <c:v>35.6</c:v>
                </c:pt>
                <c:pt idx="9">
                  <c:v>36.200000000000003</c:v>
                </c:pt>
                <c:pt idx="10">
                  <c:v>35.799999999999997</c:v>
                </c:pt>
                <c:pt idx="11">
                  <c:v>38.6</c:v>
                </c:pt>
                <c:pt idx="12">
                  <c:v>45</c:v>
                </c:pt>
                <c:pt idx="13">
                  <c:v>50</c:v>
                </c:pt>
                <c:pt idx="14">
                  <c:v>51.2</c:v>
                </c:pt>
                <c:pt idx="15">
                  <c:v>51.2</c:v>
                </c:pt>
                <c:pt idx="16">
                  <c:v>49.4</c:v>
                </c:pt>
                <c:pt idx="17">
                  <c:v>47.6</c:v>
                </c:pt>
                <c:pt idx="18">
                  <c:v>47</c:v>
                </c:pt>
                <c:pt idx="19">
                  <c:v>52.6</c:v>
                </c:pt>
                <c:pt idx="20">
                  <c:v>44.6</c:v>
                </c:pt>
                <c:pt idx="21">
                  <c:v>52.4</c:v>
                </c:pt>
                <c:pt idx="22">
                  <c:v>42.4</c:v>
                </c:pt>
                <c:pt idx="23">
                  <c:v>40.200000000000003</c:v>
                </c:pt>
                <c:pt idx="24">
                  <c:v>39.4</c:v>
                </c:pt>
                <c:pt idx="25">
                  <c:v>39.6</c:v>
                </c:pt>
                <c:pt idx="26">
                  <c:v>43.6</c:v>
                </c:pt>
                <c:pt idx="27">
                  <c:v>35.6</c:v>
                </c:pt>
                <c:pt idx="28">
                  <c:v>37.799999999999997</c:v>
                </c:pt>
                <c:pt idx="29">
                  <c:v>40.6</c:v>
                </c:pt>
                <c:pt idx="30">
                  <c:v>34.799999999999997</c:v>
                </c:pt>
                <c:pt idx="31">
                  <c:v>38.4</c:v>
                </c:pt>
                <c:pt idx="32">
                  <c:v>39</c:v>
                </c:pt>
                <c:pt idx="33">
                  <c:v>38.200000000000003</c:v>
                </c:pt>
                <c:pt idx="34">
                  <c:v>37.799999999999997</c:v>
                </c:pt>
                <c:pt idx="35">
                  <c:v>42.8</c:v>
                </c:pt>
                <c:pt idx="36">
                  <c:v>40.4</c:v>
                </c:pt>
                <c:pt idx="37">
                  <c:v>49.2</c:v>
                </c:pt>
                <c:pt idx="38">
                  <c:v>45.8</c:v>
                </c:pt>
                <c:pt idx="39">
                  <c:v>41</c:v>
                </c:pt>
                <c:pt idx="40">
                  <c:v>39.6</c:v>
                </c:pt>
                <c:pt idx="41">
                  <c:v>35</c:v>
                </c:pt>
                <c:pt idx="42">
                  <c:v>31.8</c:v>
                </c:pt>
                <c:pt idx="43">
                  <c:v>34.4</c:v>
                </c:pt>
                <c:pt idx="44">
                  <c:v>32.6</c:v>
                </c:pt>
                <c:pt idx="45">
                  <c:v>32.4</c:v>
                </c:pt>
                <c:pt idx="46">
                  <c:v>32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30.8</c:v>
                </c:pt>
                <c:pt idx="1">
                  <c:v>28.6</c:v>
                </c:pt>
                <c:pt idx="2">
                  <c:v>28.8</c:v>
                </c:pt>
                <c:pt idx="3">
                  <c:v>29</c:v>
                </c:pt>
                <c:pt idx="4">
                  <c:v>29.4</c:v>
                </c:pt>
                <c:pt idx="5">
                  <c:v>31.6</c:v>
                </c:pt>
                <c:pt idx="6">
                  <c:v>29</c:v>
                </c:pt>
                <c:pt idx="7">
                  <c:v>31.8</c:v>
                </c:pt>
                <c:pt idx="8">
                  <c:v>31.4</c:v>
                </c:pt>
                <c:pt idx="9">
                  <c:v>32</c:v>
                </c:pt>
                <c:pt idx="10">
                  <c:v>35.200000000000003</c:v>
                </c:pt>
                <c:pt idx="11">
                  <c:v>33.6</c:v>
                </c:pt>
                <c:pt idx="12">
                  <c:v>38.4</c:v>
                </c:pt>
                <c:pt idx="13">
                  <c:v>48.2</c:v>
                </c:pt>
                <c:pt idx="14">
                  <c:v>45.4</c:v>
                </c:pt>
                <c:pt idx="15">
                  <c:v>45.6</c:v>
                </c:pt>
                <c:pt idx="16">
                  <c:v>46.2</c:v>
                </c:pt>
                <c:pt idx="17">
                  <c:v>45.2</c:v>
                </c:pt>
                <c:pt idx="18">
                  <c:v>44.8</c:v>
                </c:pt>
                <c:pt idx="19">
                  <c:v>44.8</c:v>
                </c:pt>
                <c:pt idx="20">
                  <c:v>49.4</c:v>
                </c:pt>
                <c:pt idx="21">
                  <c:v>41.2</c:v>
                </c:pt>
                <c:pt idx="22">
                  <c:v>37.200000000000003</c:v>
                </c:pt>
                <c:pt idx="23">
                  <c:v>39.4</c:v>
                </c:pt>
                <c:pt idx="24">
                  <c:v>42.2</c:v>
                </c:pt>
                <c:pt idx="25">
                  <c:v>47.2</c:v>
                </c:pt>
                <c:pt idx="26">
                  <c:v>46.2</c:v>
                </c:pt>
                <c:pt idx="27">
                  <c:v>37</c:v>
                </c:pt>
                <c:pt idx="28">
                  <c:v>38</c:v>
                </c:pt>
                <c:pt idx="29">
                  <c:v>35.200000000000003</c:v>
                </c:pt>
                <c:pt idx="30">
                  <c:v>32</c:v>
                </c:pt>
                <c:pt idx="31">
                  <c:v>35.4</c:v>
                </c:pt>
                <c:pt idx="32">
                  <c:v>35.799999999999997</c:v>
                </c:pt>
                <c:pt idx="33">
                  <c:v>36.799999999999997</c:v>
                </c:pt>
                <c:pt idx="34">
                  <c:v>34.799999999999997</c:v>
                </c:pt>
                <c:pt idx="35">
                  <c:v>36.200000000000003</c:v>
                </c:pt>
                <c:pt idx="36">
                  <c:v>38</c:v>
                </c:pt>
                <c:pt idx="37">
                  <c:v>48.4</c:v>
                </c:pt>
                <c:pt idx="38">
                  <c:v>39.200000000000003</c:v>
                </c:pt>
                <c:pt idx="39">
                  <c:v>33.200000000000003</c:v>
                </c:pt>
                <c:pt idx="40">
                  <c:v>34.200000000000003</c:v>
                </c:pt>
                <c:pt idx="41">
                  <c:v>37.4</c:v>
                </c:pt>
                <c:pt idx="42">
                  <c:v>33.6</c:v>
                </c:pt>
                <c:pt idx="43">
                  <c:v>34.200000000000003</c:v>
                </c:pt>
                <c:pt idx="44">
                  <c:v>36</c:v>
                </c:pt>
                <c:pt idx="45">
                  <c:v>35</c:v>
                </c:pt>
                <c:pt idx="46">
                  <c:v>30.8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32.200000000000003</c:v>
                </c:pt>
                <c:pt idx="1">
                  <c:v>31.6</c:v>
                </c:pt>
                <c:pt idx="2">
                  <c:v>31.4</c:v>
                </c:pt>
                <c:pt idx="3">
                  <c:v>31.4</c:v>
                </c:pt>
                <c:pt idx="4">
                  <c:v>30.6</c:v>
                </c:pt>
                <c:pt idx="5">
                  <c:v>31.2</c:v>
                </c:pt>
                <c:pt idx="6">
                  <c:v>29.8</c:v>
                </c:pt>
                <c:pt idx="7">
                  <c:v>31.6</c:v>
                </c:pt>
                <c:pt idx="8">
                  <c:v>32</c:v>
                </c:pt>
                <c:pt idx="9">
                  <c:v>30.6</c:v>
                </c:pt>
                <c:pt idx="10">
                  <c:v>34.200000000000003</c:v>
                </c:pt>
                <c:pt idx="11">
                  <c:v>34.799999999999997</c:v>
                </c:pt>
                <c:pt idx="12">
                  <c:v>39.6</c:v>
                </c:pt>
                <c:pt idx="13">
                  <c:v>44.6</c:v>
                </c:pt>
                <c:pt idx="14">
                  <c:v>47</c:v>
                </c:pt>
                <c:pt idx="15">
                  <c:v>45.2</c:v>
                </c:pt>
                <c:pt idx="16">
                  <c:v>48.4</c:v>
                </c:pt>
                <c:pt idx="17">
                  <c:v>45.2</c:v>
                </c:pt>
                <c:pt idx="18">
                  <c:v>55.4</c:v>
                </c:pt>
                <c:pt idx="19">
                  <c:v>46.2</c:v>
                </c:pt>
                <c:pt idx="20">
                  <c:v>49.4</c:v>
                </c:pt>
                <c:pt idx="21">
                  <c:v>46.6</c:v>
                </c:pt>
                <c:pt idx="22">
                  <c:v>46.6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41.4</c:v>
                </c:pt>
                <c:pt idx="27">
                  <c:v>44.8</c:v>
                </c:pt>
                <c:pt idx="28">
                  <c:v>39.4</c:v>
                </c:pt>
                <c:pt idx="29">
                  <c:v>33.4</c:v>
                </c:pt>
                <c:pt idx="30">
                  <c:v>36.200000000000003</c:v>
                </c:pt>
                <c:pt idx="31">
                  <c:v>35.6</c:v>
                </c:pt>
                <c:pt idx="32">
                  <c:v>33</c:v>
                </c:pt>
                <c:pt idx="33">
                  <c:v>32</c:v>
                </c:pt>
                <c:pt idx="34">
                  <c:v>35.799999999999997</c:v>
                </c:pt>
                <c:pt idx="35">
                  <c:v>40.4</c:v>
                </c:pt>
                <c:pt idx="36">
                  <c:v>35.6</c:v>
                </c:pt>
                <c:pt idx="37">
                  <c:v>34.799999999999997</c:v>
                </c:pt>
                <c:pt idx="38">
                  <c:v>33.799999999999997</c:v>
                </c:pt>
                <c:pt idx="39">
                  <c:v>30.6</c:v>
                </c:pt>
                <c:pt idx="40">
                  <c:v>29.6</c:v>
                </c:pt>
                <c:pt idx="41">
                  <c:v>30.8</c:v>
                </c:pt>
                <c:pt idx="42">
                  <c:v>29.8</c:v>
                </c:pt>
                <c:pt idx="43">
                  <c:v>34.4</c:v>
                </c:pt>
                <c:pt idx="44">
                  <c:v>30.2</c:v>
                </c:pt>
                <c:pt idx="45">
                  <c:v>31.4</c:v>
                </c:pt>
                <c:pt idx="46">
                  <c:v>32.200000000000003</c:v>
                </c:pt>
                <c:pt idx="4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17</xdr:row>
      <xdr:rowOff>38099</xdr:rowOff>
    </xdr:from>
    <xdr:to>
      <xdr:col>24</xdr:col>
      <xdr:colOff>66675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47625</xdr:rowOff>
    </xdr:from>
    <xdr:to>
      <xdr:col>14</xdr:col>
      <xdr:colOff>66675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590549</xdr:colOff>
      <xdr:row>2</xdr:row>
      <xdr:rowOff>133350</xdr:rowOff>
    </xdr:from>
    <xdr:to>
      <xdr:col>71</xdr:col>
      <xdr:colOff>238124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533399</xdr:colOff>
      <xdr:row>0</xdr:row>
      <xdr:rowOff>190499</xdr:rowOff>
    </xdr:from>
    <xdr:to>
      <xdr:col>76</xdr:col>
      <xdr:colOff>28575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133349</xdr:colOff>
      <xdr:row>3</xdr:row>
      <xdr:rowOff>9524</xdr:rowOff>
    </xdr:from>
    <xdr:to>
      <xdr:col>76</xdr:col>
      <xdr:colOff>409575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361949</xdr:colOff>
      <xdr:row>1</xdr:row>
      <xdr:rowOff>161924</xdr:rowOff>
    </xdr:from>
    <xdr:to>
      <xdr:col>75</xdr:col>
      <xdr:colOff>28575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533400</xdr:colOff>
      <xdr:row>36</xdr:row>
      <xdr:rowOff>66675</xdr:rowOff>
    </xdr:from>
    <xdr:to>
      <xdr:col>61</xdr:col>
      <xdr:colOff>228600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FC7D-B4EA-48AC-BE68-B84006BDE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B79E8-A03F-4745-97F3-4840AB68B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  <sheetName val="M-O-M"/>
    </sheetNames>
    <sheetDataSet>
      <sheetData sheetId="0">
        <row r="2">
          <cell r="Q2">
            <v>2011</v>
          </cell>
          <cell r="R2">
            <v>2012</v>
          </cell>
          <cell r="S2">
            <v>2013</v>
          </cell>
          <cell r="AE2">
            <v>2011</v>
          </cell>
          <cell r="AF2">
            <v>2012</v>
          </cell>
          <cell r="AG2">
            <v>2013</v>
          </cell>
          <cell r="AH2">
            <v>2014</v>
          </cell>
        </row>
        <row r="3">
          <cell r="Q3">
            <v>965</v>
          </cell>
          <cell r="R3">
            <v>746</v>
          </cell>
          <cell r="S3">
            <v>759</v>
          </cell>
          <cell r="Z3">
            <v>-0.23835319609967498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Q4">
            <v>649</v>
          </cell>
          <cell r="R4">
            <v>595</v>
          </cell>
          <cell r="S4">
            <v>741</v>
          </cell>
          <cell r="Z4">
            <v>-0.33795013850415512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Q5">
            <v>594</v>
          </cell>
          <cell r="R5">
            <v>270</v>
          </cell>
          <cell r="S5">
            <v>651</v>
          </cell>
          <cell r="Z5">
            <v>0.56125356125356129</v>
          </cell>
          <cell r="AE5">
            <v>0</v>
          </cell>
          <cell r="AF5">
            <v>23</v>
          </cell>
          <cell r="AG5">
            <v>0</v>
          </cell>
          <cell r="AH5">
            <v>0</v>
          </cell>
        </row>
        <row r="6">
          <cell r="Q6">
            <v>225</v>
          </cell>
          <cell r="R6">
            <v>220</v>
          </cell>
          <cell r="S6">
            <v>217</v>
          </cell>
          <cell r="Z6">
            <v>-0.54275092936802971</v>
          </cell>
          <cell r="AE6">
            <v>44</v>
          </cell>
          <cell r="AF6">
            <v>27</v>
          </cell>
          <cell r="AG6">
            <v>41</v>
          </cell>
          <cell r="AH6">
            <v>21</v>
          </cell>
        </row>
        <row r="7">
          <cell r="Q7">
            <v>48</v>
          </cell>
          <cell r="R7">
            <v>4</v>
          </cell>
          <cell r="S7">
            <v>83</v>
          </cell>
          <cell r="Z7">
            <v>-0.37815126050420167</v>
          </cell>
          <cell r="AE7">
            <v>156</v>
          </cell>
          <cell r="AF7">
            <v>209</v>
          </cell>
          <cell r="AG7">
            <v>144</v>
          </cell>
          <cell r="AH7">
            <v>148</v>
          </cell>
        </row>
        <row r="8">
          <cell r="Q8">
            <v>0</v>
          </cell>
          <cell r="R8">
            <v>0</v>
          </cell>
          <cell r="S8">
            <v>0</v>
          </cell>
          <cell r="Z8" t="e">
            <v>#DIV/0!</v>
          </cell>
          <cell r="AE8">
            <v>421</v>
          </cell>
          <cell r="AF8">
            <v>346</v>
          </cell>
          <cell r="AG8">
            <v>351</v>
          </cell>
          <cell r="AH8">
            <v>372</v>
          </cell>
        </row>
        <row r="9">
          <cell r="Q9">
            <v>0</v>
          </cell>
          <cell r="R9">
            <v>0</v>
          </cell>
          <cell r="S9">
            <v>0</v>
          </cell>
          <cell r="Z9" t="e">
            <v>#DIV/0!</v>
          </cell>
          <cell r="AE9">
            <v>613</v>
          </cell>
          <cell r="AF9">
            <v>595</v>
          </cell>
          <cell r="AG9">
            <v>511</v>
          </cell>
          <cell r="AH9">
            <v>453</v>
          </cell>
        </row>
        <row r="10">
          <cell r="Q10">
            <v>0</v>
          </cell>
          <cell r="R10">
            <v>0</v>
          </cell>
          <cell r="S10">
            <v>0</v>
          </cell>
          <cell r="Z10" t="e">
            <v>#DIV/0!</v>
          </cell>
          <cell r="AE10">
            <v>468</v>
          </cell>
          <cell r="AF10">
            <v>501</v>
          </cell>
          <cell r="AG10">
            <v>383</v>
          </cell>
          <cell r="AH10">
            <v>399</v>
          </cell>
        </row>
        <row r="11">
          <cell r="Q11">
            <v>14</v>
          </cell>
          <cell r="R11">
            <v>5</v>
          </cell>
          <cell r="S11">
            <v>9</v>
          </cell>
          <cell r="Z11">
            <v>5</v>
          </cell>
          <cell r="AE11">
            <v>208</v>
          </cell>
          <cell r="AF11">
            <v>229</v>
          </cell>
          <cell r="AG11">
            <v>204</v>
          </cell>
          <cell r="AH11">
            <v>274</v>
          </cell>
        </row>
        <row r="12">
          <cell r="Q12">
            <v>208</v>
          </cell>
          <cell r="R12">
            <v>163</v>
          </cell>
          <cell r="S12">
            <v>156</v>
          </cell>
          <cell r="Z12">
            <v>-0.25</v>
          </cell>
          <cell r="AE12">
            <v>15</v>
          </cell>
          <cell r="AF12">
            <v>45</v>
          </cell>
          <cell r="AG12">
            <v>83</v>
          </cell>
          <cell r="AH12">
            <v>46</v>
          </cell>
        </row>
        <row r="13">
          <cell r="Q13">
            <v>369</v>
          </cell>
          <cell r="R13">
            <v>543</v>
          </cell>
          <cell r="S13">
            <v>543</v>
          </cell>
          <cell r="Z13">
            <v>0.23243243243243245</v>
          </cell>
          <cell r="AE13">
            <v>0</v>
          </cell>
          <cell r="AF13">
            <v>0</v>
          </cell>
          <cell r="AG13">
            <v>2</v>
          </cell>
          <cell r="AH13">
            <v>0</v>
          </cell>
        </row>
        <row r="14">
          <cell r="Q14">
            <v>613</v>
          </cell>
          <cell r="R14">
            <v>603</v>
          </cell>
          <cell r="S14">
            <v>696</v>
          </cell>
          <cell r="Z14">
            <v>0.11549295774647887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9">
          <cell r="O19">
            <v>2009</v>
          </cell>
          <cell r="P19">
            <v>2010</v>
          </cell>
          <cell r="Q19">
            <v>2011</v>
          </cell>
          <cell r="R19">
            <v>2012</v>
          </cell>
          <cell r="S19">
            <v>2013</v>
          </cell>
          <cell r="T19">
            <v>2014</v>
          </cell>
          <cell r="U19">
            <v>2015</v>
          </cell>
        </row>
        <row r="20">
          <cell r="M20">
            <v>1</v>
          </cell>
          <cell r="N20" t="str">
            <v>Jan</v>
          </cell>
          <cell r="O20">
            <v>31.838709677419356</v>
          </cell>
          <cell r="P20">
            <v>35.516129032258064</v>
          </cell>
          <cell r="Q20">
            <v>33.87096774193548</v>
          </cell>
          <cell r="R20">
            <v>40.935483870967744</v>
          </cell>
          <cell r="S20">
            <v>40.548387096774192</v>
          </cell>
          <cell r="T20">
            <v>32.12903225806452</v>
          </cell>
          <cell r="U20">
            <v>35.838709677419352</v>
          </cell>
        </row>
        <row r="21">
          <cell r="M21">
            <v>2</v>
          </cell>
          <cell r="N21" t="str">
            <v>Feb</v>
          </cell>
          <cell r="O21">
            <v>40.071428571428569</v>
          </cell>
          <cell r="P21">
            <v>34.428571428571431</v>
          </cell>
          <cell r="Q21">
            <v>41.821428571428569</v>
          </cell>
          <cell r="R21">
            <v>44.482758620689658</v>
          </cell>
          <cell r="S21">
            <v>38.535714285714285</v>
          </cell>
          <cell r="T21">
            <v>38.071428571428569</v>
          </cell>
          <cell r="U21">
            <v>29.607142857142858</v>
          </cell>
        </row>
        <row r="22">
          <cell r="M22">
            <v>3</v>
          </cell>
          <cell r="N22" t="str">
            <v>Mar</v>
          </cell>
          <cell r="O22">
            <v>45.387096774193552</v>
          </cell>
          <cell r="P22">
            <v>51.483870967741936</v>
          </cell>
          <cell r="Q22">
            <v>45.838709677419352</v>
          </cell>
          <cell r="R22">
            <v>57.032258064516128</v>
          </cell>
          <cell r="S22">
            <v>44</v>
          </cell>
          <cell r="T22">
            <v>43.12903225806452</v>
          </cell>
          <cell r="U22">
            <v>45.548387096774192</v>
          </cell>
        </row>
        <row r="23">
          <cell r="M23">
            <v>4</v>
          </cell>
          <cell r="N23" t="str">
            <v>Apr</v>
          </cell>
          <cell r="O23">
            <v>57.2</v>
          </cell>
          <cell r="P23">
            <v>61.033333333333331</v>
          </cell>
          <cell r="Q23">
            <v>58.966666666666669</v>
          </cell>
          <cell r="R23">
            <v>58.56666666666667</v>
          </cell>
          <cell r="S23">
            <v>59.133333333333333</v>
          </cell>
          <cell r="T23">
            <v>57.533333333333331</v>
          </cell>
          <cell r="U23">
            <v>59.9</v>
          </cell>
        </row>
        <row r="24">
          <cell r="M24">
            <v>5</v>
          </cell>
          <cell r="N24" t="str">
            <v>May</v>
          </cell>
          <cell r="O24">
            <v>65.645161290322577</v>
          </cell>
          <cell r="P24">
            <v>69.645161290322577</v>
          </cell>
          <cell r="Q24">
            <v>68.483870967741936</v>
          </cell>
          <cell r="R24">
            <v>71.612903225806448</v>
          </cell>
          <cell r="S24">
            <v>66.967741935483872</v>
          </cell>
          <cell r="T24">
            <v>68.741935483870961</v>
          </cell>
          <cell r="U24">
            <v>73.451612903225808</v>
          </cell>
        </row>
        <row r="25">
          <cell r="M25">
            <v>6</v>
          </cell>
          <cell r="N25" t="str">
            <v>June</v>
          </cell>
          <cell r="O25">
            <v>73.833333333333329</v>
          </cell>
          <cell r="P25">
            <v>80.766666666666666</v>
          </cell>
          <cell r="Q25">
            <v>79.033333333333331</v>
          </cell>
          <cell r="R25">
            <v>76.533333333333331</v>
          </cell>
          <cell r="S25">
            <v>76.7</v>
          </cell>
          <cell r="T25">
            <v>77.400000000000006</v>
          </cell>
          <cell r="U25">
            <v>78.400000000000006</v>
          </cell>
        </row>
        <row r="26">
          <cell r="M26">
            <v>7</v>
          </cell>
          <cell r="N26" t="str">
            <v>July</v>
          </cell>
          <cell r="O26">
            <v>77.193548387096769</v>
          </cell>
          <cell r="P26">
            <v>83.258064516129039</v>
          </cell>
          <cell r="Q26">
            <v>84.774193548387103</v>
          </cell>
          <cell r="R26">
            <v>84.193548387096769</v>
          </cell>
          <cell r="S26">
            <v>81.483870967741936</v>
          </cell>
          <cell r="T26">
            <v>79.612903225806448</v>
          </cell>
          <cell r="U26">
            <v>81.774193548387103</v>
          </cell>
          <cell r="BV26">
            <v>2016</v>
          </cell>
          <cell r="BW26">
            <v>923</v>
          </cell>
          <cell r="BX26">
            <v>722</v>
          </cell>
          <cell r="BY26">
            <v>351</v>
          </cell>
          <cell r="BZ26">
            <v>269</v>
          </cell>
          <cell r="CA26">
            <v>119</v>
          </cell>
          <cell r="CB26">
            <v>0</v>
          </cell>
          <cell r="CC26">
            <v>0</v>
          </cell>
          <cell r="CD26">
            <v>0</v>
          </cell>
          <cell r="CE26">
            <v>1</v>
          </cell>
          <cell r="CF26">
            <v>116</v>
          </cell>
        </row>
        <row r="27">
          <cell r="M27">
            <v>8</v>
          </cell>
          <cell r="N27" t="str">
            <v>Aug</v>
          </cell>
          <cell r="O27">
            <v>80.064516129032256</v>
          </cell>
          <cell r="P27">
            <v>80.451612903225808</v>
          </cell>
          <cell r="Q27">
            <v>80.096774193548384</v>
          </cell>
          <cell r="R27">
            <v>81.161290322580641</v>
          </cell>
          <cell r="S27">
            <v>77.354838709677423</v>
          </cell>
          <cell r="T27">
            <v>77.870967741935488</v>
          </cell>
          <cell r="U27">
            <v>79.483870967741936</v>
          </cell>
        </row>
        <row r="28">
          <cell r="M28">
            <v>9</v>
          </cell>
          <cell r="N28" t="str">
            <v>Sep</v>
          </cell>
          <cell r="O28">
            <v>70.466666666666669</v>
          </cell>
          <cell r="P28">
            <v>75.7</v>
          </cell>
          <cell r="Q28">
            <v>71.466666666666669</v>
          </cell>
          <cell r="R28">
            <v>72.466666666666669</v>
          </cell>
          <cell r="S28">
            <v>71.5</v>
          </cell>
          <cell r="T28">
            <v>74.13333333333334</v>
          </cell>
          <cell r="U28">
            <v>75.099999999999994</v>
          </cell>
        </row>
        <row r="29">
          <cell r="M29">
            <v>10</v>
          </cell>
          <cell r="N29" t="str">
            <v>Oct</v>
          </cell>
          <cell r="O29">
            <v>58.741935483870968</v>
          </cell>
          <cell r="P29">
            <v>61.70967741935484</v>
          </cell>
          <cell r="Q29">
            <v>58.774193548387096</v>
          </cell>
          <cell r="R29">
            <v>61.193548387096776</v>
          </cell>
          <cell r="S29">
            <v>62.645161290322584</v>
          </cell>
          <cell r="T29">
            <v>63.193548387096776</v>
          </cell>
          <cell r="U29">
            <v>59.161290322580648</v>
          </cell>
        </row>
        <row r="30">
          <cell r="M30">
            <v>11</v>
          </cell>
          <cell r="N30" t="str">
            <v>Nov</v>
          </cell>
          <cell r="O30">
            <v>52.466666666666669</v>
          </cell>
          <cell r="P30">
            <v>50.733333333333334</v>
          </cell>
          <cell r="Q30">
            <v>52.7</v>
          </cell>
          <cell r="R30">
            <v>46.9</v>
          </cell>
          <cell r="S30">
            <v>46.966666666666669</v>
          </cell>
          <cell r="T30">
            <v>48.166666666666664</v>
          </cell>
          <cell r="U30">
            <v>53.9</v>
          </cell>
        </row>
        <row r="31">
          <cell r="M31">
            <v>12</v>
          </cell>
          <cell r="N31" t="str">
            <v>Dec</v>
          </cell>
          <cell r="O31">
            <v>38.064516129032256</v>
          </cell>
          <cell r="P31">
            <v>34.87096774193548</v>
          </cell>
          <cell r="Q31">
            <v>45.225806451612904</v>
          </cell>
          <cell r="R31">
            <v>45.548387096774192</v>
          </cell>
          <cell r="S31">
            <v>42.548387096774192</v>
          </cell>
          <cell r="T31">
            <v>44.032258064516128</v>
          </cell>
          <cell r="U31">
            <v>51.451612903225808</v>
          </cell>
        </row>
        <row r="1829">
          <cell r="D1829">
            <v>41640</v>
          </cell>
          <cell r="F1829">
            <v>39</v>
          </cell>
          <cell r="I1829">
            <v>0</v>
          </cell>
        </row>
        <row r="1830">
          <cell r="D1830">
            <v>41641</v>
          </cell>
          <cell r="F1830">
            <v>36</v>
          </cell>
          <cell r="I1830">
            <v>0</v>
          </cell>
        </row>
        <row r="1831">
          <cell r="D1831">
            <v>41642</v>
          </cell>
          <cell r="F1831">
            <v>26</v>
          </cell>
          <cell r="I1831">
            <v>0</v>
          </cell>
        </row>
        <row r="1832">
          <cell r="D1832">
            <v>41643</v>
          </cell>
          <cell r="F1832">
            <v>26</v>
          </cell>
          <cell r="I1832">
            <v>0</v>
          </cell>
        </row>
        <row r="1833">
          <cell r="D1833">
            <v>41644</v>
          </cell>
          <cell r="F1833">
            <v>37</v>
          </cell>
          <cell r="I1833">
            <v>0</v>
          </cell>
        </row>
        <row r="1834">
          <cell r="D1834">
            <v>41645</v>
          </cell>
          <cell r="F1834">
            <v>30</v>
          </cell>
          <cell r="I1834">
            <v>0</v>
          </cell>
        </row>
        <row r="1835">
          <cell r="D1835">
            <v>41646</v>
          </cell>
          <cell r="F1835">
            <v>14</v>
          </cell>
          <cell r="I1835">
            <v>0</v>
          </cell>
        </row>
        <row r="1836">
          <cell r="D1836">
            <v>41647</v>
          </cell>
          <cell r="F1836">
            <v>22</v>
          </cell>
          <cell r="I1836">
            <v>0</v>
          </cell>
        </row>
        <row r="1837">
          <cell r="D1837">
            <v>41648</v>
          </cell>
          <cell r="F1837">
            <v>35</v>
          </cell>
          <cell r="I1837">
            <v>0</v>
          </cell>
        </row>
        <row r="1838">
          <cell r="D1838">
            <v>41649</v>
          </cell>
          <cell r="F1838">
            <v>34</v>
          </cell>
          <cell r="I1838">
            <v>0</v>
          </cell>
        </row>
        <row r="1839">
          <cell r="D1839">
            <v>41650</v>
          </cell>
          <cell r="F1839">
            <v>48</v>
          </cell>
          <cell r="I1839">
            <v>0</v>
          </cell>
        </row>
        <row r="1840">
          <cell r="D1840">
            <v>41651</v>
          </cell>
          <cell r="F1840">
            <v>34</v>
          </cell>
          <cell r="I1840">
            <v>0</v>
          </cell>
        </row>
        <row r="1841">
          <cell r="D1841">
            <v>41652</v>
          </cell>
          <cell r="F1841">
            <v>47</v>
          </cell>
          <cell r="I1841">
            <v>0</v>
          </cell>
        </row>
        <row r="1842">
          <cell r="D1842">
            <v>41653</v>
          </cell>
          <cell r="F1842">
            <v>48</v>
          </cell>
          <cell r="I1842">
            <v>0</v>
          </cell>
        </row>
        <row r="1843">
          <cell r="D1843">
            <v>41654</v>
          </cell>
          <cell r="F1843">
            <v>45</v>
          </cell>
          <cell r="I1843">
            <v>0</v>
          </cell>
        </row>
        <row r="1844">
          <cell r="D1844">
            <v>41655</v>
          </cell>
          <cell r="F1844">
            <v>38</v>
          </cell>
          <cell r="I1844">
            <v>0</v>
          </cell>
        </row>
        <row r="1845">
          <cell r="D1845">
            <v>41656</v>
          </cell>
          <cell r="F1845">
            <v>40</v>
          </cell>
          <cell r="I1845">
            <v>0</v>
          </cell>
        </row>
        <row r="1846">
          <cell r="D1846">
            <v>41657</v>
          </cell>
          <cell r="F1846">
            <v>33</v>
          </cell>
          <cell r="I1846">
            <v>0</v>
          </cell>
        </row>
        <row r="1847">
          <cell r="D1847">
            <v>41658</v>
          </cell>
          <cell r="F1847">
            <v>38</v>
          </cell>
          <cell r="I1847">
            <v>0</v>
          </cell>
        </row>
        <row r="1848">
          <cell r="D1848">
            <v>41659</v>
          </cell>
          <cell r="F1848">
            <v>49</v>
          </cell>
          <cell r="I1848">
            <v>0</v>
          </cell>
        </row>
        <row r="1849">
          <cell r="D1849">
            <v>41660</v>
          </cell>
          <cell r="F1849">
            <v>29</v>
          </cell>
          <cell r="I1849">
            <v>0</v>
          </cell>
        </row>
        <row r="1850">
          <cell r="D1850">
            <v>41661</v>
          </cell>
          <cell r="F1850">
            <v>14</v>
          </cell>
          <cell r="I1850">
            <v>0</v>
          </cell>
        </row>
        <row r="1851">
          <cell r="D1851">
            <v>41662</v>
          </cell>
          <cell r="F1851">
            <v>20</v>
          </cell>
          <cell r="I1851">
            <v>0</v>
          </cell>
        </row>
        <row r="1852">
          <cell r="D1852">
            <v>41663</v>
          </cell>
          <cell r="F1852">
            <v>18</v>
          </cell>
          <cell r="I1852">
            <v>0</v>
          </cell>
        </row>
        <row r="1853">
          <cell r="D1853">
            <v>41664</v>
          </cell>
          <cell r="F1853">
            <v>29</v>
          </cell>
          <cell r="I1853">
            <v>0</v>
          </cell>
        </row>
        <row r="1854">
          <cell r="D1854">
            <v>41665</v>
          </cell>
          <cell r="F1854">
            <v>27</v>
          </cell>
          <cell r="I1854">
            <v>0</v>
          </cell>
        </row>
        <row r="1855">
          <cell r="D1855">
            <v>41666</v>
          </cell>
          <cell r="F1855">
            <v>39</v>
          </cell>
          <cell r="I1855">
            <v>0</v>
          </cell>
        </row>
        <row r="1856">
          <cell r="D1856">
            <v>41667</v>
          </cell>
          <cell r="F1856">
            <v>18</v>
          </cell>
          <cell r="I1856">
            <v>0</v>
          </cell>
        </row>
        <row r="1857">
          <cell r="D1857">
            <v>41668</v>
          </cell>
          <cell r="F1857">
            <v>20</v>
          </cell>
          <cell r="I1857">
            <v>0</v>
          </cell>
        </row>
        <row r="1858">
          <cell r="D1858">
            <v>41669</v>
          </cell>
          <cell r="F1858">
            <v>25</v>
          </cell>
          <cell r="I1858">
            <v>0</v>
          </cell>
        </row>
        <row r="1859">
          <cell r="D1859">
            <v>41670</v>
          </cell>
          <cell r="F1859">
            <v>38</v>
          </cell>
          <cell r="I1859">
            <v>0</v>
          </cell>
        </row>
        <row r="1860">
          <cell r="D1860">
            <v>41671</v>
          </cell>
          <cell r="F1860">
            <v>41</v>
          </cell>
          <cell r="I1860">
            <v>0</v>
          </cell>
        </row>
        <row r="1861">
          <cell r="D1861">
            <v>41672</v>
          </cell>
          <cell r="F1861">
            <v>49</v>
          </cell>
          <cell r="I1861">
            <v>0</v>
          </cell>
        </row>
        <row r="1862">
          <cell r="D1862">
            <v>41673</v>
          </cell>
          <cell r="F1862">
            <v>42</v>
          </cell>
          <cell r="I1862">
            <v>0</v>
          </cell>
        </row>
        <row r="1863">
          <cell r="D1863">
            <v>41674</v>
          </cell>
          <cell r="F1863">
            <v>35</v>
          </cell>
          <cell r="I1863">
            <v>0</v>
          </cell>
        </row>
        <row r="1864">
          <cell r="D1864">
            <v>41675</v>
          </cell>
          <cell r="F1864">
            <v>39</v>
          </cell>
          <cell r="I1864">
            <v>0</v>
          </cell>
        </row>
        <row r="1865">
          <cell r="D1865">
            <v>41676</v>
          </cell>
          <cell r="F1865">
            <v>34</v>
          </cell>
          <cell r="I1865">
            <v>0</v>
          </cell>
        </row>
        <row r="1866">
          <cell r="D1866">
            <v>41677</v>
          </cell>
          <cell r="F1866">
            <v>37</v>
          </cell>
          <cell r="I1866">
            <v>0</v>
          </cell>
        </row>
        <row r="1867">
          <cell r="D1867">
            <v>41678</v>
          </cell>
          <cell r="F1867">
            <v>33</v>
          </cell>
          <cell r="I1867">
            <v>0</v>
          </cell>
        </row>
        <row r="1868">
          <cell r="D1868">
            <v>41679</v>
          </cell>
          <cell r="F1868">
            <v>33</v>
          </cell>
          <cell r="I1868">
            <v>0</v>
          </cell>
        </row>
        <row r="1869">
          <cell r="D1869">
            <v>41680</v>
          </cell>
          <cell r="F1869">
            <v>30</v>
          </cell>
          <cell r="I1869">
            <v>0</v>
          </cell>
        </row>
        <row r="1870">
          <cell r="D1870">
            <v>41681</v>
          </cell>
          <cell r="F1870">
            <v>29</v>
          </cell>
          <cell r="I1870">
            <v>0</v>
          </cell>
        </row>
        <row r="1871">
          <cell r="D1871">
            <v>41682</v>
          </cell>
          <cell r="F1871">
            <v>25</v>
          </cell>
          <cell r="I1871">
            <v>0</v>
          </cell>
        </row>
        <row r="1872">
          <cell r="D1872">
            <v>41683</v>
          </cell>
          <cell r="F1872">
            <v>33</v>
          </cell>
          <cell r="I1872">
            <v>0</v>
          </cell>
        </row>
        <row r="1873">
          <cell r="D1873">
            <v>41684</v>
          </cell>
          <cell r="F1873">
            <v>43</v>
          </cell>
          <cell r="I1873">
            <v>0</v>
          </cell>
        </row>
        <row r="1874">
          <cell r="D1874">
            <v>41685</v>
          </cell>
          <cell r="F1874">
            <v>36</v>
          </cell>
          <cell r="I1874">
            <v>0</v>
          </cell>
        </row>
        <row r="1875">
          <cell r="D1875">
            <v>41686</v>
          </cell>
          <cell r="F1875">
            <v>33</v>
          </cell>
          <cell r="I1875">
            <v>0</v>
          </cell>
        </row>
        <row r="1876">
          <cell r="D1876">
            <v>41687</v>
          </cell>
          <cell r="F1876">
            <v>32</v>
          </cell>
          <cell r="I1876">
            <v>0</v>
          </cell>
        </row>
        <row r="1877">
          <cell r="D1877">
            <v>41688</v>
          </cell>
          <cell r="F1877">
            <v>44</v>
          </cell>
          <cell r="I1877">
            <v>0</v>
          </cell>
        </row>
        <row r="1878">
          <cell r="D1878">
            <v>41689</v>
          </cell>
          <cell r="F1878">
            <v>49</v>
          </cell>
          <cell r="I1878">
            <v>0</v>
          </cell>
        </row>
        <row r="1879">
          <cell r="D1879">
            <v>41690</v>
          </cell>
          <cell r="F1879">
            <v>47</v>
          </cell>
          <cell r="I1879">
            <v>0</v>
          </cell>
        </row>
        <row r="1880">
          <cell r="D1880">
            <v>41691</v>
          </cell>
          <cell r="F1880">
            <v>55</v>
          </cell>
          <cell r="I1880">
            <v>0</v>
          </cell>
        </row>
        <row r="1881">
          <cell r="D1881">
            <v>41692</v>
          </cell>
          <cell r="F1881">
            <v>49</v>
          </cell>
          <cell r="I1881">
            <v>0</v>
          </cell>
        </row>
        <row r="1882">
          <cell r="D1882">
            <v>41693</v>
          </cell>
          <cell r="F1882">
            <v>55</v>
          </cell>
          <cell r="I1882">
            <v>0</v>
          </cell>
        </row>
        <row r="1883">
          <cell r="D1883">
            <v>41694</v>
          </cell>
          <cell r="F1883">
            <v>41</v>
          </cell>
          <cell r="I1883">
            <v>0</v>
          </cell>
        </row>
        <row r="1884">
          <cell r="D1884">
            <v>41695</v>
          </cell>
          <cell r="F1884">
            <v>35</v>
          </cell>
          <cell r="I1884">
            <v>0</v>
          </cell>
        </row>
        <row r="1885">
          <cell r="D1885">
            <v>41696</v>
          </cell>
          <cell r="F1885">
            <v>33</v>
          </cell>
          <cell r="I1885">
            <v>0</v>
          </cell>
        </row>
        <row r="1886">
          <cell r="D1886">
            <v>41697</v>
          </cell>
          <cell r="F1886">
            <v>32</v>
          </cell>
          <cell r="I1886">
            <v>0</v>
          </cell>
        </row>
        <row r="1887">
          <cell r="D1887">
            <v>41698</v>
          </cell>
          <cell r="F1887">
            <v>22</v>
          </cell>
          <cell r="I1887">
            <v>0</v>
          </cell>
        </row>
        <row r="2864">
          <cell r="D2864">
            <v>42675</v>
          </cell>
        </row>
        <row r="2865">
          <cell r="D2865">
            <v>42676</v>
          </cell>
        </row>
        <row r="2866">
          <cell r="D2866">
            <v>42677</v>
          </cell>
        </row>
        <row r="2867">
          <cell r="D2867">
            <v>42678</v>
          </cell>
        </row>
        <row r="2868">
          <cell r="D2868">
            <v>42679</v>
          </cell>
        </row>
        <row r="2869">
          <cell r="D2869">
            <v>42680</v>
          </cell>
        </row>
        <row r="2870">
          <cell r="D2870">
            <v>42681</v>
          </cell>
        </row>
        <row r="2871">
          <cell r="D2871">
            <v>42682</v>
          </cell>
        </row>
        <row r="2872">
          <cell r="D2872">
            <v>42683</v>
          </cell>
        </row>
        <row r="2873">
          <cell r="D2873">
            <v>42684</v>
          </cell>
        </row>
        <row r="2874">
          <cell r="D2874">
            <v>42685</v>
          </cell>
        </row>
        <row r="2875">
          <cell r="D2875">
            <v>42686</v>
          </cell>
        </row>
        <row r="2876">
          <cell r="D2876">
            <v>42687</v>
          </cell>
        </row>
        <row r="2877">
          <cell r="D2877">
            <v>42688</v>
          </cell>
        </row>
        <row r="2878">
          <cell r="D2878">
            <v>42689</v>
          </cell>
        </row>
        <row r="2879">
          <cell r="D2879">
            <v>42690</v>
          </cell>
        </row>
        <row r="2880">
          <cell r="D2880">
            <v>42691</v>
          </cell>
        </row>
        <row r="2881">
          <cell r="D2881">
            <v>42692</v>
          </cell>
        </row>
        <row r="2882">
          <cell r="D2882">
            <v>42693</v>
          </cell>
        </row>
        <row r="2883">
          <cell r="D2883">
            <v>42694</v>
          </cell>
        </row>
        <row r="2884">
          <cell r="D2884">
            <v>42695</v>
          </cell>
        </row>
        <row r="2885">
          <cell r="D2885">
            <v>42696</v>
          </cell>
        </row>
        <row r="2886">
          <cell r="D2886">
            <v>42697</v>
          </cell>
        </row>
        <row r="2887">
          <cell r="D2887">
            <v>42698</v>
          </cell>
        </row>
        <row r="2888">
          <cell r="D2888">
            <v>42699</v>
          </cell>
        </row>
        <row r="2889">
          <cell r="D2889">
            <v>42700</v>
          </cell>
        </row>
        <row r="2890">
          <cell r="D2890">
            <v>42701</v>
          </cell>
        </row>
        <row r="2891">
          <cell r="D2891">
            <v>42702</v>
          </cell>
        </row>
        <row r="2892">
          <cell r="D2892">
            <v>42703</v>
          </cell>
        </row>
        <row r="2893">
          <cell r="D2893">
            <v>42704</v>
          </cell>
        </row>
        <row r="2894">
          <cell r="D2894">
            <v>42705</v>
          </cell>
        </row>
        <row r="2895">
          <cell r="D2895">
            <v>42706</v>
          </cell>
        </row>
        <row r="2896">
          <cell r="D2896">
            <v>42707</v>
          </cell>
        </row>
        <row r="2897">
          <cell r="D2897">
            <v>42708</v>
          </cell>
        </row>
        <row r="2898">
          <cell r="D2898">
            <v>42709</v>
          </cell>
        </row>
        <row r="2899">
          <cell r="D2899">
            <v>42710</v>
          </cell>
        </row>
        <row r="2900">
          <cell r="D2900">
            <v>42711</v>
          </cell>
        </row>
        <row r="2901">
          <cell r="D2901">
            <v>42712</v>
          </cell>
        </row>
        <row r="3173">
          <cell r="F3173">
            <v>67</v>
          </cell>
        </row>
        <row r="3174">
          <cell r="F3174">
            <v>67</v>
          </cell>
        </row>
        <row r="3175">
          <cell r="F3175">
            <v>67</v>
          </cell>
        </row>
        <row r="3176">
          <cell r="F3176">
            <v>65</v>
          </cell>
        </row>
        <row r="3177">
          <cell r="F3177">
            <v>64</v>
          </cell>
        </row>
        <row r="3178">
          <cell r="F3178">
            <v>66</v>
          </cell>
        </row>
        <row r="3179">
          <cell r="F3179">
            <v>72</v>
          </cell>
        </row>
        <row r="3180">
          <cell r="F3180">
            <v>74</v>
          </cell>
        </row>
        <row r="3181">
          <cell r="F3181">
            <v>76</v>
          </cell>
        </row>
        <row r="3182">
          <cell r="F3182">
            <v>75</v>
          </cell>
        </row>
        <row r="3183">
          <cell r="F3183">
            <v>77</v>
          </cell>
        </row>
        <row r="3184">
          <cell r="F3184">
            <v>77</v>
          </cell>
        </row>
        <row r="3185">
          <cell r="F3185">
            <v>74</v>
          </cell>
        </row>
        <row r="3186">
          <cell r="F3186">
            <v>76</v>
          </cell>
        </row>
        <row r="3187">
          <cell r="F3187">
            <v>79</v>
          </cell>
        </row>
        <row r="3188">
          <cell r="F3188">
            <v>78</v>
          </cell>
        </row>
        <row r="3189">
          <cell r="F3189">
            <v>77</v>
          </cell>
        </row>
        <row r="3190">
          <cell r="F3190">
            <v>77</v>
          </cell>
        </row>
        <row r="3191">
          <cell r="F3191">
            <v>80</v>
          </cell>
        </row>
        <row r="3192">
          <cell r="F3192">
            <v>81</v>
          </cell>
        </row>
        <row r="3193">
          <cell r="F3193">
            <v>78</v>
          </cell>
        </row>
        <row r="3194">
          <cell r="F3194">
            <v>82</v>
          </cell>
        </row>
        <row r="3195">
          <cell r="F3195">
            <v>74</v>
          </cell>
        </row>
        <row r="3196">
          <cell r="F3196">
            <v>67</v>
          </cell>
        </row>
        <row r="3197">
          <cell r="F3197">
            <v>64</v>
          </cell>
        </row>
        <row r="3198">
          <cell r="F3198">
            <v>61</v>
          </cell>
        </row>
        <row r="3199">
          <cell r="F3199">
            <v>63</v>
          </cell>
        </row>
        <row r="3200">
          <cell r="F3200">
            <v>66</v>
          </cell>
        </row>
        <row r="3201">
          <cell r="F3201">
            <v>67</v>
          </cell>
        </row>
        <row r="3202">
          <cell r="F3202">
            <v>69</v>
          </cell>
        </row>
        <row r="3203">
          <cell r="F3203">
            <v>74</v>
          </cell>
        </row>
        <row r="3204">
          <cell r="F3204">
            <v>75</v>
          </cell>
        </row>
        <row r="3205">
          <cell r="F3205">
            <v>79</v>
          </cell>
        </row>
        <row r="3206">
          <cell r="F3206">
            <v>80</v>
          </cell>
        </row>
        <row r="3207">
          <cell r="F3207">
            <v>79</v>
          </cell>
        </row>
        <row r="3208">
          <cell r="F3208">
            <v>71</v>
          </cell>
        </row>
        <row r="3209">
          <cell r="F3209">
            <v>65</v>
          </cell>
        </row>
        <row r="3210">
          <cell r="F3210">
            <v>63</v>
          </cell>
        </row>
        <row r="3211">
          <cell r="F3211">
            <v>67</v>
          </cell>
        </row>
        <row r="3212">
          <cell r="F3212">
            <v>72</v>
          </cell>
        </row>
        <row r="3213">
          <cell r="F3213">
            <v>63</v>
          </cell>
        </row>
        <row r="3214">
          <cell r="F3214">
            <v>55</v>
          </cell>
        </row>
        <row r="3215">
          <cell r="F3215">
            <v>58</v>
          </cell>
        </row>
        <row r="3216">
          <cell r="F3216">
            <v>61</v>
          </cell>
        </row>
        <row r="3217">
          <cell r="F3217">
            <v>66</v>
          </cell>
        </row>
        <row r="3218">
          <cell r="F3218">
            <v>65</v>
          </cell>
        </row>
        <row r="3219">
          <cell r="F3219">
            <v>66</v>
          </cell>
        </row>
        <row r="3220">
          <cell r="F3220">
            <v>69</v>
          </cell>
        </row>
        <row r="3221">
          <cell r="F3221">
            <v>66</v>
          </cell>
        </row>
        <row r="3222">
          <cell r="F3222">
            <v>57</v>
          </cell>
        </row>
        <row r="3223">
          <cell r="F3223">
            <v>56</v>
          </cell>
        </row>
        <row r="3224">
          <cell r="F3224">
            <v>57</v>
          </cell>
        </row>
        <row r="3225">
          <cell r="F3225">
            <v>64</v>
          </cell>
        </row>
        <row r="3226">
          <cell r="F3226">
            <v>58</v>
          </cell>
        </row>
        <row r="3227">
          <cell r="F3227">
            <v>53</v>
          </cell>
        </row>
        <row r="3228">
          <cell r="F3228">
            <v>54</v>
          </cell>
        </row>
        <row r="3229">
          <cell r="F3229">
            <v>55</v>
          </cell>
        </row>
        <row r="3230">
          <cell r="F3230">
            <v>64</v>
          </cell>
        </row>
        <row r="3231">
          <cell r="F3231">
            <v>68</v>
          </cell>
        </row>
        <row r="3232">
          <cell r="F3232">
            <v>55</v>
          </cell>
        </row>
        <row r="3233">
          <cell r="F3233">
            <v>58</v>
          </cell>
        </row>
        <row r="3234">
          <cell r="F3234">
            <v>63</v>
          </cell>
        </row>
        <row r="3235">
          <cell r="F3235">
            <v>49</v>
          </cell>
        </row>
        <row r="3236">
          <cell r="F3236">
            <v>46</v>
          </cell>
        </row>
        <row r="3237">
          <cell r="F3237">
            <v>51</v>
          </cell>
        </row>
        <row r="3238">
          <cell r="F3238">
            <v>41</v>
          </cell>
        </row>
        <row r="3239">
          <cell r="F3239">
            <v>33</v>
          </cell>
        </row>
        <row r="3240">
          <cell r="F3240">
            <v>39</v>
          </cell>
        </row>
        <row r="3241">
          <cell r="F3241">
            <v>47</v>
          </cell>
        </row>
        <row r="3242">
          <cell r="F3242">
            <v>45</v>
          </cell>
        </row>
        <row r="3243">
          <cell r="F3243">
            <v>45</v>
          </cell>
        </row>
        <row r="3244">
          <cell r="F3244">
            <v>54</v>
          </cell>
        </row>
        <row r="3245">
          <cell r="F3245">
            <v>47</v>
          </cell>
        </row>
        <row r="3246">
          <cell r="F3246">
            <v>50</v>
          </cell>
        </row>
        <row r="3247">
          <cell r="F3247">
            <v>54</v>
          </cell>
        </row>
        <row r="3248">
          <cell r="F3248">
            <v>46</v>
          </cell>
        </row>
        <row r="3249">
          <cell r="F3249">
            <v>51</v>
          </cell>
        </row>
        <row r="3250">
          <cell r="F3250">
            <v>48</v>
          </cell>
        </row>
        <row r="3251">
          <cell r="F3251">
            <v>40</v>
          </cell>
        </row>
        <row r="3252">
          <cell r="F3252">
            <v>43</v>
          </cell>
        </row>
        <row r="3253">
          <cell r="F3253">
            <v>49</v>
          </cell>
        </row>
        <row r="3254">
          <cell r="F3254">
            <v>49</v>
          </cell>
        </row>
        <row r="3255">
          <cell r="F3255">
            <v>50</v>
          </cell>
        </row>
        <row r="3256">
          <cell r="F3256">
            <v>50</v>
          </cell>
        </row>
        <row r="3257">
          <cell r="F3257">
            <v>56</v>
          </cell>
        </row>
        <row r="3258">
          <cell r="F3258">
            <v>51</v>
          </cell>
        </row>
        <row r="3259">
          <cell r="F3259">
            <v>50</v>
          </cell>
        </row>
        <row r="3260">
          <cell r="F3260">
            <v>45</v>
          </cell>
        </row>
        <row r="3261">
          <cell r="F3261">
            <v>48</v>
          </cell>
        </row>
        <row r="3262">
          <cell r="F3262">
            <v>46</v>
          </cell>
        </row>
        <row r="3263">
          <cell r="F3263">
            <v>53</v>
          </cell>
        </row>
        <row r="3264">
          <cell r="F3264">
            <v>50</v>
          </cell>
        </row>
        <row r="3265">
          <cell r="F3265">
            <v>46</v>
          </cell>
        </row>
        <row r="3266">
          <cell r="F3266">
            <v>40</v>
          </cell>
        </row>
        <row r="3267">
          <cell r="F3267">
            <v>35</v>
          </cell>
        </row>
        <row r="3268">
          <cell r="F3268">
            <v>36</v>
          </cell>
        </row>
        <row r="3269">
          <cell r="F3269">
            <v>42</v>
          </cell>
        </row>
        <row r="3270">
          <cell r="F3270">
            <v>37</v>
          </cell>
        </row>
        <row r="3271">
          <cell r="F3271">
            <v>30</v>
          </cell>
        </row>
        <row r="3272">
          <cell r="F3272">
            <v>38</v>
          </cell>
        </row>
        <row r="3273">
          <cell r="F3273">
            <v>28</v>
          </cell>
        </row>
        <row r="3274">
          <cell r="F3274">
            <v>37</v>
          </cell>
        </row>
        <row r="3275">
          <cell r="F3275">
            <v>40</v>
          </cell>
        </row>
        <row r="3276">
          <cell r="F3276">
            <v>48</v>
          </cell>
        </row>
        <row r="3277">
          <cell r="F3277">
            <v>51</v>
          </cell>
        </row>
        <row r="3278">
          <cell r="F3278">
            <v>47</v>
          </cell>
        </row>
        <row r="3279">
          <cell r="F3279">
            <v>39</v>
          </cell>
        </row>
        <row r="3280">
          <cell r="F3280">
            <v>47</v>
          </cell>
        </row>
        <row r="3281">
          <cell r="F3281">
            <v>55</v>
          </cell>
        </row>
        <row r="3282">
          <cell r="F3282">
            <v>43</v>
          </cell>
        </row>
        <row r="3283">
          <cell r="F3283">
            <v>36</v>
          </cell>
        </row>
        <row r="3284">
          <cell r="F3284">
            <v>35</v>
          </cell>
        </row>
        <row r="3285">
          <cell r="F3285">
            <v>26</v>
          </cell>
        </row>
        <row r="3286">
          <cell r="F3286">
            <v>21</v>
          </cell>
        </row>
        <row r="3287">
          <cell r="F3287">
            <v>26</v>
          </cell>
        </row>
        <row r="3288">
          <cell r="F3288">
            <v>28</v>
          </cell>
        </row>
        <row r="3289">
          <cell r="F3289">
            <v>20</v>
          </cell>
        </row>
        <row r="3290">
          <cell r="F3290">
            <v>20</v>
          </cell>
        </row>
        <row r="3291">
          <cell r="F3291">
            <v>20</v>
          </cell>
        </row>
        <row r="3292">
          <cell r="F3292">
            <v>24</v>
          </cell>
        </row>
        <row r="3293">
          <cell r="F3293">
            <v>22</v>
          </cell>
        </row>
        <row r="3294">
          <cell r="F3294">
            <v>17</v>
          </cell>
        </row>
        <row r="3295">
          <cell r="F3295">
            <v>16</v>
          </cell>
        </row>
        <row r="3296">
          <cell r="F3296">
            <v>16</v>
          </cell>
        </row>
        <row r="3297">
          <cell r="F3297">
            <v>29</v>
          </cell>
        </row>
        <row r="3298">
          <cell r="F3298">
            <v>41</v>
          </cell>
        </row>
        <row r="3299">
          <cell r="F3299">
            <v>35</v>
          </cell>
        </row>
        <row r="3300">
          <cell r="F3300">
            <v>50</v>
          </cell>
        </row>
        <row r="3301">
          <cell r="F3301">
            <v>61</v>
          </cell>
        </row>
        <row r="3302">
          <cell r="F3302">
            <v>42</v>
          </cell>
        </row>
        <row r="3303">
          <cell r="F3303">
            <v>23</v>
          </cell>
        </row>
        <row r="3304">
          <cell r="F3304">
            <v>25</v>
          </cell>
        </row>
        <row r="3305">
          <cell r="F3305">
            <v>37</v>
          </cell>
        </row>
        <row r="3306">
          <cell r="F3306">
            <v>29</v>
          </cell>
        </row>
        <row r="3307">
          <cell r="F3307">
            <v>33</v>
          </cell>
        </row>
        <row r="3308">
          <cell r="F3308">
            <v>38</v>
          </cell>
        </row>
        <row r="3309">
          <cell r="F3309">
            <v>46</v>
          </cell>
        </row>
        <row r="3310">
          <cell r="F3310">
            <v>47</v>
          </cell>
        </row>
        <row r="3311">
          <cell r="F3311">
            <v>56</v>
          </cell>
        </row>
        <row r="3312">
          <cell r="F3312">
            <v>58</v>
          </cell>
        </row>
        <row r="3313">
          <cell r="F3313">
            <v>42</v>
          </cell>
        </row>
        <row r="3314">
          <cell r="F3314">
            <v>37</v>
          </cell>
        </row>
        <row r="3315">
          <cell r="F3315">
            <v>39</v>
          </cell>
        </row>
        <row r="3316">
          <cell r="F3316">
            <v>51</v>
          </cell>
        </row>
        <row r="3317">
          <cell r="F3317">
            <v>52</v>
          </cell>
        </row>
        <row r="3318">
          <cell r="F3318">
            <v>45</v>
          </cell>
        </row>
        <row r="3319">
          <cell r="F3319">
            <v>33</v>
          </cell>
        </row>
        <row r="3320">
          <cell r="F3320">
            <v>31</v>
          </cell>
        </row>
        <row r="3321">
          <cell r="F3321">
            <v>47</v>
          </cell>
        </row>
        <row r="3322">
          <cell r="F3322">
            <v>31</v>
          </cell>
        </row>
        <row r="3323">
          <cell r="F3323">
            <v>27</v>
          </cell>
        </row>
        <row r="3324">
          <cell r="F3324">
            <v>35</v>
          </cell>
        </row>
        <row r="3325">
          <cell r="F3325">
            <v>33</v>
          </cell>
        </row>
        <row r="3326">
          <cell r="F3326">
            <v>36</v>
          </cell>
        </row>
        <row r="3327">
          <cell r="F3327">
            <v>38</v>
          </cell>
        </row>
        <row r="3328">
          <cell r="F3328">
            <v>32</v>
          </cell>
        </row>
        <row r="3329">
          <cell r="F3329">
            <v>37</v>
          </cell>
        </row>
        <row r="3330">
          <cell r="F3330">
            <v>45</v>
          </cell>
        </row>
        <row r="3331">
          <cell r="F3331">
            <v>57</v>
          </cell>
        </row>
        <row r="3332">
          <cell r="F3332">
            <v>51</v>
          </cell>
        </row>
        <row r="3333">
          <cell r="F3333">
            <v>38</v>
          </cell>
        </row>
        <row r="3334">
          <cell r="F3334">
            <v>44</v>
          </cell>
        </row>
        <row r="3335">
          <cell r="F3335">
            <v>61</v>
          </cell>
        </row>
        <row r="3336">
          <cell r="F3336">
            <v>54</v>
          </cell>
        </row>
        <row r="3337">
          <cell r="F3337">
            <v>39</v>
          </cell>
        </row>
        <row r="3338">
          <cell r="F3338">
            <v>42</v>
          </cell>
        </row>
        <row r="3339">
          <cell r="F3339">
            <v>45</v>
          </cell>
        </row>
        <row r="3340">
          <cell r="F3340">
            <v>64</v>
          </cell>
        </row>
        <row r="3341">
          <cell r="F3341">
            <v>69</v>
          </cell>
        </row>
        <row r="3342">
          <cell r="F3342">
            <v>55</v>
          </cell>
        </row>
        <row r="3343">
          <cell r="F3343">
            <v>45</v>
          </cell>
        </row>
        <row r="3344">
          <cell r="F3344">
            <v>51</v>
          </cell>
        </row>
        <row r="3345">
          <cell r="F3345">
            <v>51</v>
          </cell>
        </row>
        <row r="3346">
          <cell r="F3346">
            <v>47</v>
          </cell>
        </row>
        <row r="3347">
          <cell r="F3347">
            <v>47</v>
          </cell>
        </row>
        <row r="3348">
          <cell r="F3348">
            <v>54</v>
          </cell>
        </row>
        <row r="3349">
          <cell r="F3349">
            <v>54</v>
          </cell>
        </row>
        <row r="3350">
          <cell r="F3350">
            <v>47</v>
          </cell>
        </row>
        <row r="3351">
          <cell r="F3351">
            <v>45</v>
          </cell>
        </row>
        <row r="3352">
          <cell r="F3352">
            <v>44</v>
          </cell>
        </row>
        <row r="3353">
          <cell r="F3353">
            <v>40</v>
          </cell>
        </row>
        <row r="3354">
          <cell r="F3354">
            <v>40</v>
          </cell>
        </row>
        <row r="3355">
          <cell r="F3355">
            <v>43</v>
          </cell>
        </row>
        <row r="3356">
          <cell r="F3356">
            <v>40</v>
          </cell>
        </row>
        <row r="3357">
          <cell r="F3357">
            <v>40</v>
          </cell>
        </row>
        <row r="3358">
          <cell r="F3358">
            <v>40</v>
          </cell>
        </row>
        <row r="3359">
          <cell r="F3359">
            <v>42</v>
          </cell>
        </row>
        <row r="3360">
          <cell r="F3360">
            <v>40</v>
          </cell>
        </row>
        <row r="3361">
          <cell r="F3361">
            <v>40</v>
          </cell>
        </row>
        <row r="3362">
          <cell r="F3362">
            <v>38</v>
          </cell>
        </row>
        <row r="3363">
          <cell r="F3363">
            <v>43</v>
          </cell>
        </row>
        <row r="3364">
          <cell r="F3364">
            <v>41</v>
          </cell>
        </row>
        <row r="3365">
          <cell r="F3365">
            <v>39</v>
          </cell>
        </row>
        <row r="3366">
          <cell r="F3366">
            <v>47</v>
          </cell>
        </row>
        <row r="3367">
          <cell r="F3367">
            <v>46</v>
          </cell>
        </row>
        <row r="3368">
          <cell r="F3368">
            <v>38</v>
          </cell>
        </row>
        <row r="3369">
          <cell r="F3369">
            <v>34</v>
          </cell>
        </row>
        <row r="3370">
          <cell r="F3370">
            <v>42</v>
          </cell>
        </row>
        <row r="3371">
          <cell r="F3371">
            <v>43</v>
          </cell>
        </row>
        <row r="3372">
          <cell r="F3372">
            <v>43</v>
          </cell>
        </row>
        <row r="3373">
          <cell r="F3373">
            <v>41</v>
          </cell>
        </row>
        <row r="3374">
          <cell r="F3374">
            <v>42</v>
          </cell>
        </row>
        <row r="3375">
          <cell r="F3375">
            <v>41</v>
          </cell>
        </row>
        <row r="3376">
          <cell r="F3376">
            <v>51</v>
          </cell>
        </row>
        <row r="3377">
          <cell r="F3377">
            <v>63</v>
          </cell>
        </row>
        <row r="3378">
          <cell r="F3378">
            <v>61</v>
          </cell>
        </row>
        <row r="3379">
          <cell r="F3379">
            <v>50</v>
          </cell>
        </row>
        <row r="3380">
          <cell r="F3380">
            <v>59</v>
          </cell>
        </row>
        <row r="3381">
          <cell r="F3381">
            <v>48</v>
          </cell>
        </row>
        <row r="3382">
          <cell r="F3382">
            <v>50</v>
          </cell>
        </row>
        <row r="3383">
          <cell r="F3383">
            <v>58</v>
          </cell>
        </row>
        <row r="3384">
          <cell r="F3384">
            <v>45</v>
          </cell>
        </row>
        <row r="3385">
          <cell r="F3385">
            <v>58</v>
          </cell>
        </row>
        <row r="3386">
          <cell r="F3386">
            <v>52</v>
          </cell>
        </row>
        <row r="3387">
          <cell r="F3387">
            <v>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40"/>
  <sheetViews>
    <sheetView topLeftCell="A2880" workbookViewId="0">
      <selection activeCell="N3333" sqref="N3333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36" t="s">
        <v>5</v>
      </c>
      <c r="N1" s="136"/>
      <c r="O1" s="136"/>
      <c r="P1" s="136"/>
      <c r="Q1" s="136"/>
      <c r="R1" s="136"/>
      <c r="S1" s="136"/>
      <c r="T1" s="136"/>
      <c r="U1" s="136"/>
      <c r="V1" s="10"/>
      <c r="W1" s="137" t="s">
        <v>6</v>
      </c>
      <c r="X1" s="11"/>
      <c r="Y1" s="12"/>
      <c r="Z1" s="8"/>
      <c r="AA1" s="136" t="s">
        <v>7</v>
      </c>
      <c r="AB1" s="136"/>
      <c r="AC1" s="136"/>
      <c r="AD1" s="136"/>
      <c r="AE1" s="136"/>
      <c r="AF1" s="136"/>
      <c r="AG1" s="136"/>
      <c r="AH1" s="136"/>
      <c r="AI1" s="136"/>
      <c r="AJ1" s="10"/>
      <c r="AK1" s="13"/>
      <c r="AL1" s="11"/>
      <c r="AN1" s="8"/>
      <c r="AO1" s="136" t="s">
        <v>8</v>
      </c>
      <c r="AP1" s="136"/>
      <c r="AQ1" s="136"/>
      <c r="AR1" s="136"/>
      <c r="AS1" s="136"/>
      <c r="AT1" s="136"/>
      <c r="AU1" s="136"/>
      <c r="AV1" s="136"/>
      <c r="AW1" s="136"/>
      <c r="AX1" s="10"/>
      <c r="AY1" s="13"/>
      <c r="AZ1" s="11"/>
      <c r="BB1" s="8"/>
      <c r="BC1" s="136" t="s">
        <v>9</v>
      </c>
      <c r="BD1" s="136"/>
      <c r="BE1" s="136"/>
      <c r="BF1" s="136"/>
      <c r="BG1" s="136"/>
      <c r="BH1" s="136"/>
      <c r="BI1" s="136"/>
      <c r="BJ1" s="136"/>
      <c r="BK1" s="136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38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>
        <f>[1]Weather!E3</f>
        <v>0</v>
      </c>
      <c r="F3" s="5">
        <f t="shared" ref="F3:F66" si="3">IF($E$1&gt;E3,$E$1-E3,0)</f>
        <v>65</v>
      </c>
      <c r="G3" s="5">
        <f t="shared" ref="G3:G66" si="4">IF(E3&gt;$E$1,E3-$E$1,0)</f>
        <v>0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2015</v>
      </c>
      <c r="N3" s="17">
        <f t="shared" ref="N3:V14" si="5">SUMIFS($F$3:$F$9990,$B$3:$B$9990,N$2,$C$3:$C$9990,$K3)</f>
        <v>2015</v>
      </c>
      <c r="O3" s="17">
        <f t="shared" si="5"/>
        <v>2015</v>
      </c>
      <c r="P3" s="17">
        <f t="shared" si="5"/>
        <v>2015</v>
      </c>
      <c r="Q3" s="17">
        <v>759</v>
      </c>
      <c r="R3" s="17">
        <f t="shared" si="5"/>
        <v>2015</v>
      </c>
      <c r="S3" s="17">
        <f t="shared" si="5"/>
        <v>2015</v>
      </c>
      <c r="T3" s="17">
        <f t="shared" si="5"/>
        <v>2015</v>
      </c>
      <c r="U3" s="17">
        <f t="shared" si="5"/>
        <v>2015</v>
      </c>
      <c r="V3" s="17">
        <f t="shared" si="5"/>
        <v>2015</v>
      </c>
      <c r="W3" s="17">
        <f t="shared" ref="W3:W14" si="6">T3-U3</f>
        <v>0</v>
      </c>
      <c r="X3" s="18">
        <f t="shared" ref="X3:X14" si="7">(U3-T3)/T3</f>
        <v>0</v>
      </c>
      <c r="Y3" s="23"/>
      <c r="Z3" s="16" t="s">
        <v>17</v>
      </c>
      <c r="AA3" s="17">
        <f t="shared" ref="AA3:AA14" si="8">SUMIFS($G$3:$G$9990,$B$3:$B$9990,AA$2,$C$3:$C$9990,K$3)</f>
        <v>0</v>
      </c>
      <c r="AB3" s="17">
        <f t="shared" ref="AB3:AJ14" si="9">SUMIFS($G$3:$G$9990,$B$3:$B$9990,AB$2,$C$3:$C$9990,$K3)</f>
        <v>0</v>
      </c>
      <c r="AC3" s="17">
        <f t="shared" si="9"/>
        <v>0</v>
      </c>
      <c r="AD3" s="17">
        <f t="shared" si="9"/>
        <v>0</v>
      </c>
      <c r="AE3" s="17">
        <f t="shared" si="9"/>
        <v>0</v>
      </c>
      <c r="AF3" s="17">
        <f t="shared" si="9"/>
        <v>0</v>
      </c>
      <c r="AG3" s="17">
        <f t="shared" si="9"/>
        <v>0</v>
      </c>
      <c r="AH3" s="17">
        <f t="shared" si="9"/>
        <v>0</v>
      </c>
      <c r="AI3" s="17">
        <f t="shared" si="9"/>
        <v>0</v>
      </c>
      <c r="AJ3" s="17">
        <f t="shared" si="9"/>
        <v>0</v>
      </c>
      <c r="AK3" s="17">
        <f>AH3-AI3</f>
        <v>0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0</v>
      </c>
      <c r="AP3" s="17">
        <f t="shared" si="10"/>
        <v>0</v>
      </c>
      <c r="AQ3" s="17">
        <f t="shared" si="10"/>
        <v>0</v>
      </c>
      <c r="AR3" s="17">
        <f t="shared" si="10"/>
        <v>0</v>
      </c>
      <c r="AS3" s="17">
        <f t="shared" si="10"/>
        <v>0</v>
      </c>
      <c r="AT3" s="17">
        <f t="shared" si="10"/>
        <v>0</v>
      </c>
      <c r="AU3" s="17">
        <f t="shared" si="10"/>
        <v>0</v>
      </c>
      <c r="AV3" s="17">
        <f t="shared" si="10"/>
        <v>0</v>
      </c>
      <c r="AW3" s="17">
        <f t="shared" si="10"/>
        <v>0</v>
      </c>
      <c r="AX3" s="17">
        <f t="shared" si="10"/>
        <v>0</v>
      </c>
      <c r="AY3" s="17">
        <f t="shared" ref="AY3:AY14" si="11">AV3-AW3</f>
        <v>0</v>
      </c>
      <c r="AZ3" s="18" t="e">
        <f t="shared" ref="AZ3:AZ14" si="12">(AW3-AV3)/AV3</f>
        <v>#DIV/0!</v>
      </c>
      <c r="BB3" s="16" t="s">
        <v>17</v>
      </c>
      <c r="BC3" s="17">
        <f t="shared" ref="BC3:BL14" si="13">_xlfn.MINIFS($E$3:$E$9990,$B$3:$B$9990,BC$2,$C$3:$C$9990,$K3)</f>
        <v>0</v>
      </c>
      <c r="BD3" s="17">
        <f t="shared" si="13"/>
        <v>0</v>
      </c>
      <c r="BE3" s="17">
        <f t="shared" si="13"/>
        <v>0</v>
      </c>
      <c r="BF3" s="17">
        <f t="shared" si="13"/>
        <v>0</v>
      </c>
      <c r="BG3" s="17">
        <f t="shared" si="13"/>
        <v>0</v>
      </c>
      <c r="BH3" s="17">
        <f t="shared" si="13"/>
        <v>0</v>
      </c>
      <c r="BI3" s="17">
        <f t="shared" si="13"/>
        <v>0</v>
      </c>
      <c r="BJ3" s="17">
        <f t="shared" si="13"/>
        <v>0</v>
      </c>
      <c r="BK3" s="17">
        <f t="shared" si="13"/>
        <v>0</v>
      </c>
      <c r="BL3" s="17">
        <f t="shared" si="13"/>
        <v>0</v>
      </c>
      <c r="BM3" s="17">
        <f>BJ3-BK3</f>
        <v>0</v>
      </c>
      <c r="BN3" s="18" t="e">
        <f>(BK3-BJ3)/BJ3</f>
        <v>#DIV/0!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0</v>
      </c>
      <c r="F4" s="5">
        <f t="shared" si="3"/>
        <v>65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1820</v>
      </c>
      <c r="N4" s="17">
        <f t="shared" si="5"/>
        <v>1820</v>
      </c>
      <c r="O4" s="17">
        <f t="shared" si="5"/>
        <v>1820</v>
      </c>
      <c r="P4" s="17">
        <f t="shared" si="5"/>
        <v>1885</v>
      </c>
      <c r="Q4" s="17">
        <f t="shared" si="5"/>
        <v>1820</v>
      </c>
      <c r="R4" s="17">
        <f t="shared" si="5"/>
        <v>1820</v>
      </c>
      <c r="S4" s="17">
        <f t="shared" si="5"/>
        <v>1820</v>
      </c>
      <c r="T4" s="17">
        <f t="shared" si="5"/>
        <v>1885</v>
      </c>
      <c r="U4" s="17">
        <f t="shared" si="5"/>
        <v>1820</v>
      </c>
      <c r="V4" s="17"/>
      <c r="W4" s="17">
        <f t="shared" si="6"/>
        <v>65</v>
      </c>
      <c r="X4" s="18">
        <f t="shared" si="7"/>
        <v>-3.4482758620689655E-2</v>
      </c>
      <c r="Y4" s="23"/>
      <c r="Z4" s="16" t="s">
        <v>18</v>
      </c>
      <c r="AA4" s="17">
        <f t="shared" si="8"/>
        <v>0</v>
      </c>
      <c r="AB4" s="17">
        <f t="shared" si="9"/>
        <v>0</v>
      </c>
      <c r="AC4" s="17">
        <f t="shared" si="9"/>
        <v>0</v>
      </c>
      <c r="AD4" s="17">
        <f t="shared" si="9"/>
        <v>0</v>
      </c>
      <c r="AE4" s="17">
        <f t="shared" si="9"/>
        <v>0</v>
      </c>
      <c r="AF4" s="17">
        <f t="shared" si="9"/>
        <v>0</v>
      </c>
      <c r="AG4" s="17">
        <f t="shared" si="9"/>
        <v>0</v>
      </c>
      <c r="AH4" s="17">
        <f t="shared" si="9"/>
        <v>0</v>
      </c>
      <c r="AI4" s="17">
        <f t="shared" si="9"/>
        <v>0</v>
      </c>
      <c r="AJ4" s="17"/>
      <c r="AK4" s="17">
        <f>AH4-AI4</f>
        <v>0</v>
      </c>
      <c r="AL4" s="18" t="e">
        <f>(AI4-AH4)/AH4</f>
        <v>#DIV/0!</v>
      </c>
      <c r="AN4" s="16" t="s">
        <v>18</v>
      </c>
      <c r="AO4" s="17">
        <f t="shared" si="10"/>
        <v>0</v>
      </c>
      <c r="AP4" s="17">
        <f t="shared" si="10"/>
        <v>0</v>
      </c>
      <c r="AQ4" s="17">
        <f t="shared" si="10"/>
        <v>0</v>
      </c>
      <c r="AR4" s="17">
        <f t="shared" si="10"/>
        <v>0</v>
      </c>
      <c r="AS4" s="17">
        <f t="shared" si="10"/>
        <v>0</v>
      </c>
      <c r="AT4" s="17">
        <f t="shared" si="10"/>
        <v>0</v>
      </c>
      <c r="AU4" s="17">
        <f t="shared" si="10"/>
        <v>0</v>
      </c>
      <c r="AV4" s="17">
        <f t="shared" si="10"/>
        <v>0</v>
      </c>
      <c r="AW4" s="17">
        <f t="shared" si="10"/>
        <v>0</v>
      </c>
      <c r="AX4" s="17">
        <f t="shared" si="10"/>
        <v>0</v>
      </c>
      <c r="AY4" s="17">
        <f t="shared" si="11"/>
        <v>0</v>
      </c>
      <c r="AZ4" s="18" t="e">
        <f t="shared" si="12"/>
        <v>#DIV/0!</v>
      </c>
      <c r="BB4" s="16" t="s">
        <v>18</v>
      </c>
      <c r="BC4" s="17">
        <f t="shared" si="13"/>
        <v>0</v>
      </c>
      <c r="BD4" s="17">
        <f t="shared" si="13"/>
        <v>0</v>
      </c>
      <c r="BE4" s="17">
        <f t="shared" si="13"/>
        <v>0</v>
      </c>
      <c r="BF4" s="17">
        <f t="shared" si="13"/>
        <v>0</v>
      </c>
      <c r="BG4" s="17">
        <f t="shared" si="13"/>
        <v>0</v>
      </c>
      <c r="BH4" s="17">
        <f t="shared" si="13"/>
        <v>0</v>
      </c>
      <c r="BI4" s="17">
        <f t="shared" si="13"/>
        <v>0</v>
      </c>
      <c r="BJ4" s="17">
        <f t="shared" si="13"/>
        <v>0</v>
      </c>
      <c r="BK4" s="17">
        <f t="shared" si="13"/>
        <v>0</v>
      </c>
      <c r="BL4" s="17">
        <f t="shared" si="13"/>
        <v>0</v>
      </c>
      <c r="BM4" s="17">
        <f>BJ4-BK4</f>
        <v>0</v>
      </c>
      <c r="BN4" s="18" t="e">
        <f>(BK4-BJ4)/BJ4</f>
        <v>#DIV/0!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0</v>
      </c>
      <c r="F5" s="5">
        <f t="shared" si="3"/>
        <v>65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2015</v>
      </c>
      <c r="N5" s="17">
        <f t="shared" si="5"/>
        <v>2015</v>
      </c>
      <c r="O5" s="17">
        <f t="shared" si="5"/>
        <v>2015</v>
      </c>
      <c r="P5" s="17">
        <f t="shared" si="5"/>
        <v>2015</v>
      </c>
      <c r="Q5" s="17">
        <f t="shared" si="5"/>
        <v>2015</v>
      </c>
      <c r="R5" s="17">
        <f t="shared" si="5"/>
        <v>2015</v>
      </c>
      <c r="S5" s="17">
        <f t="shared" si="5"/>
        <v>2015</v>
      </c>
      <c r="T5" s="17">
        <f t="shared" si="5"/>
        <v>2015</v>
      </c>
      <c r="U5" s="24">
        <v>548</v>
      </c>
      <c r="V5" s="24"/>
      <c r="W5" s="17">
        <f t="shared" si="6"/>
        <v>1467</v>
      </c>
      <c r="X5" s="18">
        <f t="shared" si="7"/>
        <v>-0.72803970223325065</v>
      </c>
      <c r="Y5" s="19"/>
      <c r="Z5" s="16" t="s">
        <v>19</v>
      </c>
      <c r="AA5" s="17">
        <f t="shared" si="8"/>
        <v>0</v>
      </c>
      <c r="AB5" s="17">
        <f t="shared" si="9"/>
        <v>0</v>
      </c>
      <c r="AC5" s="17">
        <f t="shared" si="9"/>
        <v>0</v>
      </c>
      <c r="AD5" s="17">
        <f t="shared" si="9"/>
        <v>0</v>
      </c>
      <c r="AE5" s="17">
        <f t="shared" si="9"/>
        <v>0</v>
      </c>
      <c r="AF5" s="17">
        <f t="shared" si="9"/>
        <v>0</v>
      </c>
      <c r="AG5" s="17">
        <f t="shared" si="9"/>
        <v>0</v>
      </c>
      <c r="AH5" s="17">
        <f t="shared" si="9"/>
        <v>0</v>
      </c>
      <c r="AI5" s="17">
        <f t="shared" si="9"/>
        <v>0</v>
      </c>
      <c r="AJ5" s="17"/>
      <c r="AK5" s="17"/>
      <c r="AL5" s="18"/>
      <c r="AN5" s="16" t="s">
        <v>19</v>
      </c>
      <c r="AO5" s="17">
        <f t="shared" si="10"/>
        <v>0</v>
      </c>
      <c r="AP5" s="17">
        <f t="shared" si="10"/>
        <v>0</v>
      </c>
      <c r="AQ5" s="17">
        <f t="shared" si="10"/>
        <v>0</v>
      </c>
      <c r="AR5" s="17">
        <f t="shared" si="10"/>
        <v>0</v>
      </c>
      <c r="AS5" s="17">
        <f t="shared" si="10"/>
        <v>0</v>
      </c>
      <c r="AT5" s="17">
        <f t="shared" si="10"/>
        <v>0</v>
      </c>
      <c r="AU5" s="17">
        <f t="shared" si="10"/>
        <v>0</v>
      </c>
      <c r="AV5" s="17">
        <f t="shared" si="10"/>
        <v>0</v>
      </c>
      <c r="AW5" s="17">
        <f t="shared" si="10"/>
        <v>0</v>
      </c>
      <c r="AX5" s="17">
        <f t="shared" si="10"/>
        <v>0</v>
      </c>
      <c r="AY5" s="17">
        <f t="shared" si="11"/>
        <v>0</v>
      </c>
      <c r="AZ5" s="18" t="e">
        <f t="shared" si="12"/>
        <v>#DIV/0!</v>
      </c>
      <c r="BB5" s="16" t="s">
        <v>19</v>
      </c>
      <c r="BC5" s="17">
        <f t="shared" si="13"/>
        <v>0</v>
      </c>
      <c r="BD5" s="17">
        <f t="shared" si="13"/>
        <v>0</v>
      </c>
      <c r="BE5" s="17">
        <f t="shared" si="13"/>
        <v>0</v>
      </c>
      <c r="BF5" s="17">
        <f t="shared" si="13"/>
        <v>0</v>
      </c>
      <c r="BG5" s="17">
        <f t="shared" si="13"/>
        <v>0</v>
      </c>
      <c r="BH5" s="17">
        <f t="shared" si="13"/>
        <v>0</v>
      </c>
      <c r="BI5" s="17">
        <f t="shared" si="13"/>
        <v>0</v>
      </c>
      <c r="BJ5" s="17">
        <f t="shared" si="13"/>
        <v>0</v>
      </c>
      <c r="BK5" s="17">
        <f t="shared" si="13"/>
        <v>0</v>
      </c>
      <c r="BL5" s="17">
        <f t="shared" si="13"/>
        <v>0</v>
      </c>
      <c r="BM5" s="17">
        <f t="shared" ref="BM5:BM12" si="14">BJ5-BK5</f>
        <v>0</v>
      </c>
      <c r="BN5" s="18" t="e">
        <f t="shared" ref="BN5:BN12" si="15">(BK5-BJ5)/BJ5</f>
        <v>#DIV/0!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0</v>
      </c>
      <c r="F6" s="5">
        <f t="shared" si="3"/>
        <v>65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1950</v>
      </c>
      <c r="O6" s="17">
        <f t="shared" si="5"/>
        <v>1950</v>
      </c>
      <c r="P6" s="17">
        <f t="shared" si="5"/>
        <v>1950</v>
      </c>
      <c r="Q6" s="17">
        <f t="shared" si="5"/>
        <v>1950</v>
      </c>
      <c r="R6" s="17">
        <f t="shared" si="5"/>
        <v>1950</v>
      </c>
      <c r="S6" s="17">
        <f t="shared" si="5"/>
        <v>1950</v>
      </c>
      <c r="T6" s="17">
        <f t="shared" si="5"/>
        <v>1950</v>
      </c>
      <c r="U6" s="17">
        <f t="shared" si="5"/>
        <v>1950</v>
      </c>
      <c r="V6" s="17"/>
      <c r="W6" s="17">
        <f t="shared" si="6"/>
        <v>0</v>
      </c>
      <c r="X6" s="18">
        <f t="shared" si="7"/>
        <v>0</v>
      </c>
      <c r="Y6" s="19"/>
      <c r="Z6" s="16" t="s">
        <v>20</v>
      </c>
      <c r="AA6" s="17">
        <f t="shared" si="8"/>
        <v>0</v>
      </c>
      <c r="AB6" s="17">
        <f t="shared" si="9"/>
        <v>0</v>
      </c>
      <c r="AC6" s="17">
        <f t="shared" si="9"/>
        <v>0</v>
      </c>
      <c r="AD6" s="17">
        <f t="shared" si="9"/>
        <v>0</v>
      </c>
      <c r="AE6" s="17">
        <f t="shared" si="9"/>
        <v>0</v>
      </c>
      <c r="AF6" s="17">
        <f t="shared" si="9"/>
        <v>0</v>
      </c>
      <c r="AG6" s="17">
        <f t="shared" si="9"/>
        <v>0</v>
      </c>
      <c r="AH6" s="17">
        <f t="shared" si="9"/>
        <v>0</v>
      </c>
      <c r="AI6" s="17">
        <f t="shared" si="9"/>
        <v>0</v>
      </c>
      <c r="AJ6" s="17"/>
      <c r="AK6" s="17"/>
      <c r="AL6" s="18"/>
      <c r="AN6" s="16" t="s">
        <v>20</v>
      </c>
      <c r="AO6" s="17">
        <f t="shared" si="10"/>
        <v>0</v>
      </c>
      <c r="AP6" s="17">
        <f t="shared" si="10"/>
        <v>0</v>
      </c>
      <c r="AQ6" s="17">
        <f t="shared" si="10"/>
        <v>0</v>
      </c>
      <c r="AR6" s="17">
        <f t="shared" si="10"/>
        <v>0</v>
      </c>
      <c r="AS6" s="17">
        <f t="shared" si="10"/>
        <v>0</v>
      </c>
      <c r="AT6" s="17">
        <f t="shared" si="10"/>
        <v>0</v>
      </c>
      <c r="AU6" s="17">
        <f t="shared" si="10"/>
        <v>0</v>
      </c>
      <c r="AV6" s="17">
        <f t="shared" si="10"/>
        <v>0</v>
      </c>
      <c r="AW6" s="17">
        <f t="shared" si="10"/>
        <v>0</v>
      </c>
      <c r="AX6" s="17">
        <f t="shared" si="10"/>
        <v>0</v>
      </c>
      <c r="AY6" s="17">
        <f t="shared" si="11"/>
        <v>0</v>
      </c>
      <c r="AZ6" s="18" t="e">
        <f t="shared" si="12"/>
        <v>#DIV/0!</v>
      </c>
      <c r="BB6" s="16" t="s">
        <v>20</v>
      </c>
      <c r="BC6" s="17">
        <f t="shared" si="13"/>
        <v>0</v>
      </c>
      <c r="BD6" s="17">
        <f t="shared" si="13"/>
        <v>0</v>
      </c>
      <c r="BE6" s="17">
        <f t="shared" si="13"/>
        <v>0</v>
      </c>
      <c r="BF6" s="17">
        <f t="shared" si="13"/>
        <v>0</v>
      </c>
      <c r="BG6" s="17">
        <f t="shared" si="13"/>
        <v>0</v>
      </c>
      <c r="BH6" s="17">
        <f t="shared" si="13"/>
        <v>0</v>
      </c>
      <c r="BI6" s="17">
        <f t="shared" si="13"/>
        <v>0</v>
      </c>
      <c r="BJ6" s="17">
        <f t="shared" si="13"/>
        <v>0</v>
      </c>
      <c r="BK6" s="17">
        <f t="shared" si="13"/>
        <v>0</v>
      </c>
      <c r="BL6" s="17">
        <f t="shared" si="13"/>
        <v>0</v>
      </c>
      <c r="BM6" s="17">
        <f t="shared" si="14"/>
        <v>0</v>
      </c>
      <c r="BN6" s="18" t="e">
        <f t="shared" si="15"/>
        <v>#DIV/0!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0</v>
      </c>
      <c r="F7" s="5">
        <f t="shared" si="3"/>
        <v>65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2015</v>
      </c>
      <c r="N7" s="17">
        <f t="shared" si="5"/>
        <v>2015</v>
      </c>
      <c r="O7" s="17">
        <f t="shared" si="5"/>
        <v>2015</v>
      </c>
      <c r="P7" s="17">
        <f t="shared" si="5"/>
        <v>2015</v>
      </c>
      <c r="Q7" s="17">
        <f t="shared" si="5"/>
        <v>2015</v>
      </c>
      <c r="R7" s="17">
        <f t="shared" si="5"/>
        <v>2015</v>
      </c>
      <c r="S7" s="17">
        <f t="shared" si="5"/>
        <v>2015</v>
      </c>
      <c r="T7" s="17">
        <f t="shared" si="5"/>
        <v>2015</v>
      </c>
      <c r="U7" s="17">
        <f t="shared" si="5"/>
        <v>2015</v>
      </c>
      <c r="V7" s="17"/>
      <c r="W7" s="17">
        <f t="shared" si="6"/>
        <v>0</v>
      </c>
      <c r="X7" s="18">
        <f t="shared" si="7"/>
        <v>0</v>
      </c>
      <c r="Y7" s="19"/>
      <c r="Z7" s="16" t="s">
        <v>21</v>
      </c>
      <c r="AA7" s="17">
        <f t="shared" si="8"/>
        <v>0</v>
      </c>
      <c r="AB7" s="17">
        <f t="shared" si="9"/>
        <v>0</v>
      </c>
      <c r="AC7" s="17">
        <f t="shared" si="9"/>
        <v>0</v>
      </c>
      <c r="AD7" s="17">
        <f t="shared" si="9"/>
        <v>0</v>
      </c>
      <c r="AE7" s="17">
        <f t="shared" si="9"/>
        <v>0</v>
      </c>
      <c r="AF7" s="17">
        <f t="shared" si="9"/>
        <v>0</v>
      </c>
      <c r="AG7" s="17">
        <f t="shared" si="9"/>
        <v>0</v>
      </c>
      <c r="AH7" s="17">
        <f t="shared" si="9"/>
        <v>0</v>
      </c>
      <c r="AI7" s="17">
        <f t="shared" si="9"/>
        <v>0</v>
      </c>
      <c r="AJ7" s="17"/>
      <c r="AK7" s="17"/>
      <c r="AL7" s="18"/>
      <c r="AN7" s="16" t="s">
        <v>21</v>
      </c>
      <c r="AO7" s="17">
        <f t="shared" si="10"/>
        <v>0</v>
      </c>
      <c r="AP7" s="17">
        <f t="shared" si="10"/>
        <v>0</v>
      </c>
      <c r="AQ7" s="17">
        <f t="shared" si="10"/>
        <v>0</v>
      </c>
      <c r="AR7" s="17">
        <f t="shared" si="10"/>
        <v>0</v>
      </c>
      <c r="AS7" s="17">
        <f t="shared" si="10"/>
        <v>0</v>
      </c>
      <c r="AT7" s="17">
        <f t="shared" si="10"/>
        <v>0</v>
      </c>
      <c r="AU7" s="17">
        <f t="shared" si="10"/>
        <v>0</v>
      </c>
      <c r="AV7" s="17">
        <f t="shared" si="10"/>
        <v>0</v>
      </c>
      <c r="AW7" s="17">
        <f t="shared" si="10"/>
        <v>0</v>
      </c>
      <c r="AX7" s="17">
        <f t="shared" si="10"/>
        <v>0</v>
      </c>
      <c r="AY7" s="17">
        <f t="shared" si="11"/>
        <v>0</v>
      </c>
      <c r="AZ7" s="18" t="e">
        <f t="shared" si="12"/>
        <v>#DIV/0!</v>
      </c>
      <c r="BB7" s="16" t="s">
        <v>21</v>
      </c>
      <c r="BC7" s="17">
        <f t="shared" si="13"/>
        <v>0</v>
      </c>
      <c r="BD7" s="17">
        <f t="shared" si="13"/>
        <v>0</v>
      </c>
      <c r="BE7" s="17">
        <f t="shared" si="13"/>
        <v>0</v>
      </c>
      <c r="BF7" s="17">
        <f t="shared" si="13"/>
        <v>0</v>
      </c>
      <c r="BG7" s="17">
        <f t="shared" si="13"/>
        <v>0</v>
      </c>
      <c r="BH7" s="17">
        <f t="shared" si="13"/>
        <v>0</v>
      </c>
      <c r="BI7" s="17">
        <f t="shared" si="13"/>
        <v>0</v>
      </c>
      <c r="BJ7" s="17">
        <f t="shared" si="13"/>
        <v>0</v>
      </c>
      <c r="BK7" s="17">
        <f t="shared" si="13"/>
        <v>0</v>
      </c>
      <c r="BL7" s="17">
        <f t="shared" si="13"/>
        <v>0</v>
      </c>
      <c r="BM7" s="17">
        <f t="shared" si="14"/>
        <v>0</v>
      </c>
      <c r="BN7" s="18" t="e">
        <f t="shared" si="15"/>
        <v>#DIV/0!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0</v>
      </c>
      <c r="F8" s="5">
        <f t="shared" si="3"/>
        <v>65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1950</v>
      </c>
      <c r="N8" s="17">
        <f t="shared" si="5"/>
        <v>1950</v>
      </c>
      <c r="O8" s="17">
        <f t="shared" si="5"/>
        <v>1950</v>
      </c>
      <c r="P8" s="17">
        <f t="shared" si="5"/>
        <v>1950</v>
      </c>
      <c r="Q8" s="17">
        <f t="shared" si="5"/>
        <v>1950</v>
      </c>
      <c r="R8" s="17">
        <f t="shared" si="5"/>
        <v>1950</v>
      </c>
      <c r="S8" s="17">
        <f t="shared" si="5"/>
        <v>1950</v>
      </c>
      <c r="T8" s="17">
        <f t="shared" si="5"/>
        <v>1950</v>
      </c>
      <c r="U8" s="17">
        <f t="shared" si="5"/>
        <v>1950</v>
      </c>
      <c r="V8" s="17"/>
      <c r="W8" s="17">
        <f t="shared" si="6"/>
        <v>0</v>
      </c>
      <c r="X8" s="18">
        <f t="shared" si="7"/>
        <v>0</v>
      </c>
      <c r="Y8" s="19"/>
      <c r="Z8" s="16" t="s">
        <v>22</v>
      </c>
      <c r="AA8" s="17">
        <f t="shared" si="8"/>
        <v>0</v>
      </c>
      <c r="AB8" s="17">
        <f t="shared" si="9"/>
        <v>0</v>
      </c>
      <c r="AC8" s="17">
        <f t="shared" si="9"/>
        <v>0</v>
      </c>
      <c r="AD8" s="17">
        <f t="shared" si="9"/>
        <v>0</v>
      </c>
      <c r="AE8" s="17">
        <f t="shared" si="9"/>
        <v>0</v>
      </c>
      <c r="AF8" s="17">
        <f t="shared" si="9"/>
        <v>0</v>
      </c>
      <c r="AG8" s="17">
        <f t="shared" si="9"/>
        <v>0</v>
      </c>
      <c r="AH8" s="17">
        <f t="shared" si="9"/>
        <v>0</v>
      </c>
      <c r="AI8" s="17">
        <f t="shared" si="9"/>
        <v>0</v>
      </c>
      <c r="AJ8" s="17"/>
      <c r="AK8" s="17"/>
      <c r="AL8" s="18"/>
      <c r="AN8" s="16" t="s">
        <v>22</v>
      </c>
      <c r="AO8" s="17">
        <f t="shared" si="10"/>
        <v>0</v>
      </c>
      <c r="AP8" s="17">
        <f t="shared" si="10"/>
        <v>0</v>
      </c>
      <c r="AQ8" s="17">
        <f t="shared" si="10"/>
        <v>0</v>
      </c>
      <c r="AR8" s="17">
        <f t="shared" si="10"/>
        <v>0</v>
      </c>
      <c r="AS8" s="17">
        <f t="shared" si="10"/>
        <v>0</v>
      </c>
      <c r="AT8" s="17">
        <f t="shared" si="10"/>
        <v>0</v>
      </c>
      <c r="AU8" s="17">
        <f t="shared" si="10"/>
        <v>0</v>
      </c>
      <c r="AV8" s="17">
        <f t="shared" si="10"/>
        <v>0</v>
      </c>
      <c r="AW8" s="17">
        <f t="shared" si="10"/>
        <v>0</v>
      </c>
      <c r="AX8" s="17">
        <f t="shared" si="10"/>
        <v>0</v>
      </c>
      <c r="AY8" s="17">
        <f t="shared" si="11"/>
        <v>0</v>
      </c>
      <c r="AZ8" s="18" t="e">
        <f t="shared" si="12"/>
        <v>#DIV/0!</v>
      </c>
      <c r="BB8" s="16" t="s">
        <v>22</v>
      </c>
      <c r="BC8" s="17">
        <f t="shared" si="13"/>
        <v>0</v>
      </c>
      <c r="BD8" s="17">
        <f t="shared" si="13"/>
        <v>0</v>
      </c>
      <c r="BE8" s="17">
        <f t="shared" si="13"/>
        <v>0</v>
      </c>
      <c r="BF8" s="17">
        <f t="shared" si="13"/>
        <v>0</v>
      </c>
      <c r="BG8" s="17">
        <f t="shared" si="13"/>
        <v>0</v>
      </c>
      <c r="BH8" s="17">
        <f t="shared" si="13"/>
        <v>0</v>
      </c>
      <c r="BI8" s="17">
        <f t="shared" si="13"/>
        <v>0</v>
      </c>
      <c r="BJ8" s="17">
        <f t="shared" si="13"/>
        <v>0</v>
      </c>
      <c r="BK8" s="17">
        <f t="shared" si="13"/>
        <v>0</v>
      </c>
      <c r="BL8" s="17">
        <f t="shared" si="13"/>
        <v>0</v>
      </c>
      <c r="BM8" s="17">
        <f t="shared" si="14"/>
        <v>0</v>
      </c>
      <c r="BN8" s="18" t="e">
        <f t="shared" si="15"/>
        <v>#DIV/0!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0</v>
      </c>
      <c r="F9" s="5">
        <f t="shared" si="3"/>
        <v>65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2015</v>
      </c>
      <c r="N9" s="17">
        <f t="shared" si="5"/>
        <v>2015</v>
      </c>
      <c r="O9" s="17">
        <f t="shared" si="5"/>
        <v>2015</v>
      </c>
      <c r="P9" s="17">
        <f t="shared" si="5"/>
        <v>2015</v>
      </c>
      <c r="Q9" s="17">
        <f t="shared" si="5"/>
        <v>2015</v>
      </c>
      <c r="R9" s="17">
        <f t="shared" si="5"/>
        <v>2015</v>
      </c>
      <c r="S9" s="17">
        <f t="shared" si="5"/>
        <v>2015</v>
      </c>
      <c r="T9" s="17">
        <f t="shared" si="5"/>
        <v>2015</v>
      </c>
      <c r="U9" s="17">
        <f t="shared" si="5"/>
        <v>2015</v>
      </c>
      <c r="V9" s="17"/>
      <c r="W9" s="17">
        <f t="shared" si="6"/>
        <v>0</v>
      </c>
      <c r="X9" s="18">
        <f t="shared" si="7"/>
        <v>0</v>
      </c>
      <c r="Y9" s="19"/>
      <c r="Z9" s="16" t="s">
        <v>23</v>
      </c>
      <c r="AA9" s="17">
        <f t="shared" si="8"/>
        <v>0</v>
      </c>
      <c r="AB9" s="17">
        <f t="shared" si="9"/>
        <v>0</v>
      </c>
      <c r="AC9" s="17">
        <f t="shared" si="9"/>
        <v>0</v>
      </c>
      <c r="AD9" s="17">
        <f t="shared" si="9"/>
        <v>0</v>
      </c>
      <c r="AE9" s="17">
        <f t="shared" si="9"/>
        <v>0</v>
      </c>
      <c r="AF9" s="17">
        <f t="shared" si="9"/>
        <v>0</v>
      </c>
      <c r="AG9" s="17">
        <f t="shared" si="9"/>
        <v>0</v>
      </c>
      <c r="AH9" s="17">
        <f t="shared" si="9"/>
        <v>0</v>
      </c>
      <c r="AI9" s="17">
        <f t="shared" si="9"/>
        <v>0</v>
      </c>
      <c r="AJ9" s="17"/>
      <c r="AK9" s="17"/>
      <c r="AL9" s="18"/>
      <c r="AM9" s="25"/>
      <c r="AN9" s="16" t="s">
        <v>23</v>
      </c>
      <c r="AO9" s="17">
        <f t="shared" si="10"/>
        <v>0</v>
      </c>
      <c r="AP9" s="17">
        <f t="shared" si="10"/>
        <v>0</v>
      </c>
      <c r="AQ9" s="17">
        <f t="shared" si="10"/>
        <v>0</v>
      </c>
      <c r="AR9" s="17">
        <f t="shared" si="10"/>
        <v>0</v>
      </c>
      <c r="AS9" s="17">
        <f>_xlfn.MAXIFS($E$3:$E$9990,$B$3:$B$9990,AS$2,$C$3:$C$9990,$K9)</f>
        <v>0</v>
      </c>
      <c r="AT9" s="17">
        <f t="shared" si="10"/>
        <v>0</v>
      </c>
      <c r="AU9" s="17">
        <f t="shared" si="10"/>
        <v>0</v>
      </c>
      <c r="AV9" s="17">
        <f t="shared" si="10"/>
        <v>0</v>
      </c>
      <c r="AW9" s="17">
        <f t="shared" si="10"/>
        <v>0</v>
      </c>
      <c r="AX9" s="17">
        <f t="shared" si="10"/>
        <v>0</v>
      </c>
      <c r="AY9" s="17">
        <f t="shared" si="11"/>
        <v>0</v>
      </c>
      <c r="AZ9" s="18" t="e">
        <f t="shared" si="12"/>
        <v>#DIV/0!</v>
      </c>
      <c r="BB9" s="16" t="s">
        <v>23</v>
      </c>
      <c r="BC9" s="17">
        <f t="shared" si="13"/>
        <v>0</v>
      </c>
      <c r="BD9" s="17">
        <f t="shared" si="13"/>
        <v>0</v>
      </c>
      <c r="BE9" s="17">
        <f t="shared" si="13"/>
        <v>0</v>
      </c>
      <c r="BF9" s="17">
        <f t="shared" si="13"/>
        <v>0</v>
      </c>
      <c r="BG9" s="17">
        <f t="shared" si="13"/>
        <v>0</v>
      </c>
      <c r="BH9" s="17">
        <f t="shared" si="13"/>
        <v>0</v>
      </c>
      <c r="BI9" s="17">
        <f t="shared" si="13"/>
        <v>0</v>
      </c>
      <c r="BJ9" s="17">
        <f t="shared" si="13"/>
        <v>0</v>
      </c>
      <c r="BK9" s="17">
        <f t="shared" si="13"/>
        <v>0</v>
      </c>
      <c r="BL9" s="17">
        <f t="shared" si="13"/>
        <v>0</v>
      </c>
      <c r="BM9" s="17">
        <f t="shared" si="14"/>
        <v>0</v>
      </c>
      <c r="BN9" s="18" t="e">
        <f t="shared" si="15"/>
        <v>#DIV/0!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0</v>
      </c>
      <c r="F10" s="5">
        <f t="shared" si="3"/>
        <v>65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2015</v>
      </c>
      <c r="N10" s="17">
        <f t="shared" si="5"/>
        <v>2015</v>
      </c>
      <c r="O10" s="17">
        <f t="shared" si="5"/>
        <v>2015</v>
      </c>
      <c r="P10" s="17">
        <f t="shared" si="5"/>
        <v>2015</v>
      </c>
      <c r="Q10" s="17">
        <f t="shared" si="5"/>
        <v>2015</v>
      </c>
      <c r="R10" s="17">
        <f t="shared" si="5"/>
        <v>2015</v>
      </c>
      <c r="S10" s="17">
        <f t="shared" si="5"/>
        <v>2015</v>
      </c>
      <c r="T10" s="17">
        <f t="shared" si="5"/>
        <v>2015</v>
      </c>
      <c r="U10" s="17">
        <f t="shared" si="5"/>
        <v>2015</v>
      </c>
      <c r="V10" s="17"/>
      <c r="W10" s="17">
        <f t="shared" si="6"/>
        <v>0</v>
      </c>
      <c r="X10" s="18">
        <f t="shared" si="7"/>
        <v>0</v>
      </c>
      <c r="Y10" s="19"/>
      <c r="Z10" s="16" t="s">
        <v>24</v>
      </c>
      <c r="AA10" s="17">
        <f t="shared" si="8"/>
        <v>0</v>
      </c>
      <c r="AB10" s="17">
        <f t="shared" si="9"/>
        <v>0</v>
      </c>
      <c r="AC10" s="17">
        <f t="shared" si="9"/>
        <v>0</v>
      </c>
      <c r="AD10" s="17">
        <f t="shared" si="9"/>
        <v>0</v>
      </c>
      <c r="AE10" s="17">
        <f t="shared" si="9"/>
        <v>0</v>
      </c>
      <c r="AF10" s="17">
        <f t="shared" si="9"/>
        <v>0</v>
      </c>
      <c r="AG10" s="17">
        <f t="shared" si="9"/>
        <v>0</v>
      </c>
      <c r="AH10" s="17">
        <f t="shared" si="9"/>
        <v>0</v>
      </c>
      <c r="AI10" s="17">
        <f t="shared" si="9"/>
        <v>0</v>
      </c>
      <c r="AJ10" s="17"/>
      <c r="AK10" s="17"/>
      <c r="AL10" s="18"/>
      <c r="AN10" s="16" t="s">
        <v>24</v>
      </c>
      <c r="AO10" s="17">
        <f t="shared" si="10"/>
        <v>0</v>
      </c>
      <c r="AP10" s="17">
        <f t="shared" si="10"/>
        <v>0</v>
      </c>
      <c r="AQ10" s="17">
        <f t="shared" si="10"/>
        <v>0</v>
      </c>
      <c r="AR10" s="17">
        <f t="shared" si="10"/>
        <v>0</v>
      </c>
      <c r="AS10" s="17">
        <f t="shared" si="10"/>
        <v>0</v>
      </c>
      <c r="AT10" s="17">
        <f t="shared" si="10"/>
        <v>0</v>
      </c>
      <c r="AU10" s="17">
        <f t="shared" si="10"/>
        <v>0</v>
      </c>
      <c r="AV10" s="17">
        <f t="shared" si="10"/>
        <v>0</v>
      </c>
      <c r="AW10" s="17">
        <f t="shared" si="10"/>
        <v>0</v>
      </c>
      <c r="AX10" s="17">
        <f t="shared" si="10"/>
        <v>0</v>
      </c>
      <c r="AY10" s="17">
        <f t="shared" si="11"/>
        <v>0</v>
      </c>
      <c r="AZ10" s="18" t="e">
        <f t="shared" si="12"/>
        <v>#DIV/0!</v>
      </c>
      <c r="BB10" s="16" t="s">
        <v>24</v>
      </c>
      <c r="BC10" s="17">
        <f t="shared" si="13"/>
        <v>0</v>
      </c>
      <c r="BD10" s="17">
        <f t="shared" si="13"/>
        <v>0</v>
      </c>
      <c r="BE10" s="17">
        <f t="shared" si="13"/>
        <v>0</v>
      </c>
      <c r="BF10" s="17">
        <f t="shared" si="13"/>
        <v>0</v>
      </c>
      <c r="BG10" s="17">
        <f t="shared" si="13"/>
        <v>0</v>
      </c>
      <c r="BH10" s="17">
        <f t="shared" si="13"/>
        <v>0</v>
      </c>
      <c r="BI10" s="17">
        <f t="shared" si="13"/>
        <v>0</v>
      </c>
      <c r="BJ10" s="17">
        <f t="shared" si="13"/>
        <v>0</v>
      </c>
      <c r="BK10" s="17">
        <f t="shared" si="13"/>
        <v>0</v>
      </c>
      <c r="BL10" s="17">
        <f t="shared" si="13"/>
        <v>0</v>
      </c>
      <c r="BM10" s="17">
        <f t="shared" si="14"/>
        <v>0</v>
      </c>
      <c r="BN10" s="18" t="e">
        <f t="shared" si="15"/>
        <v>#DIV/0!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0</v>
      </c>
      <c r="F11" s="5">
        <f t="shared" si="3"/>
        <v>65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1950</v>
      </c>
      <c r="N11" s="17">
        <f t="shared" si="5"/>
        <v>1950</v>
      </c>
      <c r="O11" s="17">
        <f t="shared" si="5"/>
        <v>1950</v>
      </c>
      <c r="P11" s="17">
        <f t="shared" si="5"/>
        <v>1950</v>
      </c>
      <c r="Q11" s="17">
        <f t="shared" si="5"/>
        <v>1950</v>
      </c>
      <c r="R11" s="17">
        <f t="shared" si="5"/>
        <v>1950</v>
      </c>
      <c r="S11" s="17">
        <f t="shared" si="5"/>
        <v>1950</v>
      </c>
      <c r="T11" s="17">
        <f t="shared" si="5"/>
        <v>1950</v>
      </c>
      <c r="U11" s="17">
        <f t="shared" si="5"/>
        <v>1950</v>
      </c>
      <c r="V11" s="17"/>
      <c r="W11" s="17">
        <f t="shared" si="6"/>
        <v>0</v>
      </c>
      <c r="X11" s="18">
        <f t="shared" si="7"/>
        <v>0</v>
      </c>
      <c r="Y11" s="19"/>
      <c r="Z11" s="16" t="s">
        <v>25</v>
      </c>
      <c r="AA11" s="17">
        <f t="shared" si="8"/>
        <v>0</v>
      </c>
      <c r="AB11" s="17">
        <v>322</v>
      </c>
      <c r="AC11" s="17">
        <f t="shared" si="9"/>
        <v>0</v>
      </c>
      <c r="AD11" s="17">
        <f t="shared" si="9"/>
        <v>0</v>
      </c>
      <c r="AE11" s="17">
        <f t="shared" si="9"/>
        <v>0</v>
      </c>
      <c r="AF11" s="17">
        <f t="shared" si="9"/>
        <v>0</v>
      </c>
      <c r="AG11" s="17">
        <f t="shared" si="9"/>
        <v>0</v>
      </c>
      <c r="AH11" s="17">
        <f t="shared" si="9"/>
        <v>0</v>
      </c>
      <c r="AI11" s="17">
        <f t="shared" si="9"/>
        <v>0</v>
      </c>
      <c r="AJ11" s="17"/>
      <c r="AK11" s="17"/>
      <c r="AL11" s="18"/>
      <c r="AN11" s="16" t="s">
        <v>25</v>
      </c>
      <c r="AO11" s="17">
        <f t="shared" si="10"/>
        <v>0</v>
      </c>
      <c r="AP11" s="17">
        <f t="shared" si="10"/>
        <v>0</v>
      </c>
      <c r="AQ11" s="17">
        <f t="shared" si="10"/>
        <v>0</v>
      </c>
      <c r="AR11" s="17">
        <f t="shared" si="10"/>
        <v>0</v>
      </c>
      <c r="AS11" s="17">
        <f t="shared" si="10"/>
        <v>0</v>
      </c>
      <c r="AT11" s="17">
        <f t="shared" si="10"/>
        <v>0</v>
      </c>
      <c r="AU11" s="17">
        <f t="shared" si="10"/>
        <v>0</v>
      </c>
      <c r="AV11" s="17">
        <f t="shared" si="10"/>
        <v>0</v>
      </c>
      <c r="AW11" s="17">
        <f t="shared" si="10"/>
        <v>0</v>
      </c>
      <c r="AX11" s="17">
        <f t="shared" si="10"/>
        <v>0</v>
      </c>
      <c r="AY11" s="17">
        <f t="shared" si="11"/>
        <v>0</v>
      </c>
      <c r="AZ11" s="18" t="e">
        <f t="shared" si="12"/>
        <v>#DIV/0!</v>
      </c>
      <c r="BB11" s="16" t="s">
        <v>25</v>
      </c>
      <c r="BC11" s="17">
        <f t="shared" si="13"/>
        <v>0</v>
      </c>
      <c r="BD11" s="17">
        <f t="shared" si="13"/>
        <v>0</v>
      </c>
      <c r="BE11" s="17">
        <f t="shared" si="13"/>
        <v>0</v>
      </c>
      <c r="BF11" s="17">
        <f t="shared" si="13"/>
        <v>0</v>
      </c>
      <c r="BG11" s="17">
        <f t="shared" si="13"/>
        <v>0</v>
      </c>
      <c r="BH11" s="17">
        <f t="shared" si="13"/>
        <v>0</v>
      </c>
      <c r="BI11" s="17">
        <f t="shared" si="13"/>
        <v>0</v>
      </c>
      <c r="BJ11" s="17">
        <f t="shared" si="13"/>
        <v>0</v>
      </c>
      <c r="BK11" s="17">
        <f t="shared" si="13"/>
        <v>0</v>
      </c>
      <c r="BL11" s="17">
        <f t="shared" si="13"/>
        <v>0</v>
      </c>
      <c r="BM11" s="17">
        <f t="shared" si="14"/>
        <v>0</v>
      </c>
      <c r="BN11" s="18" t="e">
        <f t="shared" si="15"/>
        <v>#DIV/0!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0</v>
      </c>
      <c r="F12" s="5">
        <f t="shared" si="3"/>
        <v>65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2015</v>
      </c>
      <c r="N12" s="17">
        <f t="shared" si="5"/>
        <v>2015</v>
      </c>
      <c r="O12" s="17">
        <f t="shared" si="5"/>
        <v>2015</v>
      </c>
      <c r="P12" s="17">
        <f t="shared" si="5"/>
        <v>2015</v>
      </c>
      <c r="Q12" s="17">
        <f t="shared" si="5"/>
        <v>2015</v>
      </c>
      <c r="R12" s="17">
        <f t="shared" si="5"/>
        <v>2015</v>
      </c>
      <c r="S12" s="17">
        <f t="shared" si="5"/>
        <v>2015</v>
      </c>
      <c r="T12" s="17">
        <f t="shared" si="5"/>
        <v>2015</v>
      </c>
      <c r="U12" s="17">
        <f t="shared" si="5"/>
        <v>2015</v>
      </c>
      <c r="V12" s="17"/>
      <c r="W12" s="17">
        <f t="shared" si="6"/>
        <v>0</v>
      </c>
      <c r="X12" s="18">
        <f t="shared" si="7"/>
        <v>0</v>
      </c>
      <c r="Y12" s="19"/>
      <c r="Z12" s="16" t="s">
        <v>26</v>
      </c>
      <c r="AA12" s="17">
        <f t="shared" si="8"/>
        <v>0</v>
      </c>
      <c r="AB12" s="17">
        <f t="shared" si="9"/>
        <v>0</v>
      </c>
      <c r="AC12" s="17">
        <f t="shared" si="9"/>
        <v>0</v>
      </c>
      <c r="AD12" s="17">
        <f t="shared" si="9"/>
        <v>0</v>
      </c>
      <c r="AE12" s="17">
        <f t="shared" si="9"/>
        <v>0</v>
      </c>
      <c r="AF12" s="17">
        <f t="shared" si="9"/>
        <v>0</v>
      </c>
      <c r="AG12" s="17">
        <f t="shared" si="9"/>
        <v>0</v>
      </c>
      <c r="AH12" s="17">
        <f t="shared" si="9"/>
        <v>0</v>
      </c>
      <c r="AI12" s="17">
        <f t="shared" si="9"/>
        <v>0</v>
      </c>
      <c r="AJ12" s="17"/>
      <c r="AK12" s="17"/>
      <c r="AL12" s="18"/>
      <c r="AN12" s="16" t="s">
        <v>26</v>
      </c>
      <c r="AO12" s="17">
        <f t="shared" si="10"/>
        <v>0</v>
      </c>
      <c r="AP12" s="17">
        <f t="shared" si="10"/>
        <v>0</v>
      </c>
      <c r="AQ12" s="17">
        <f t="shared" si="10"/>
        <v>0</v>
      </c>
      <c r="AR12" s="17">
        <f t="shared" si="10"/>
        <v>0</v>
      </c>
      <c r="AS12" s="17">
        <f t="shared" si="10"/>
        <v>0</v>
      </c>
      <c r="AT12" s="17">
        <f t="shared" si="10"/>
        <v>0</v>
      </c>
      <c r="AU12" s="17">
        <f t="shared" si="10"/>
        <v>0</v>
      </c>
      <c r="AV12" s="17">
        <f t="shared" si="10"/>
        <v>0</v>
      </c>
      <c r="AW12" s="17">
        <f t="shared" si="10"/>
        <v>0</v>
      </c>
      <c r="AX12" s="17">
        <f t="shared" si="10"/>
        <v>0</v>
      </c>
      <c r="AY12" s="17">
        <f t="shared" si="11"/>
        <v>0</v>
      </c>
      <c r="AZ12" s="18" t="e">
        <f t="shared" si="12"/>
        <v>#DIV/0!</v>
      </c>
      <c r="BB12" s="16" t="s">
        <v>26</v>
      </c>
      <c r="BC12" s="17">
        <f t="shared" si="13"/>
        <v>0</v>
      </c>
      <c r="BD12" s="17">
        <f t="shared" si="13"/>
        <v>0</v>
      </c>
      <c r="BE12" s="17">
        <f t="shared" si="13"/>
        <v>0</v>
      </c>
      <c r="BF12" s="17">
        <f t="shared" si="13"/>
        <v>0</v>
      </c>
      <c r="BG12" s="17">
        <f t="shared" si="13"/>
        <v>0</v>
      </c>
      <c r="BH12" s="17">
        <f t="shared" si="13"/>
        <v>0</v>
      </c>
      <c r="BI12" s="17">
        <f t="shared" si="13"/>
        <v>0</v>
      </c>
      <c r="BJ12" s="17">
        <f t="shared" si="13"/>
        <v>0</v>
      </c>
      <c r="BK12" s="17">
        <f t="shared" si="13"/>
        <v>0</v>
      </c>
      <c r="BL12" s="17">
        <f t="shared" si="13"/>
        <v>0</v>
      </c>
      <c r="BM12" s="17">
        <f t="shared" si="14"/>
        <v>0</v>
      </c>
      <c r="BN12" s="18" t="e">
        <f t="shared" si="15"/>
        <v>#DIV/0!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0</v>
      </c>
      <c r="F13" s="5">
        <f t="shared" si="3"/>
        <v>65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1950</v>
      </c>
      <c r="N13" s="17">
        <f t="shared" si="5"/>
        <v>1950</v>
      </c>
      <c r="O13" s="17">
        <f t="shared" si="5"/>
        <v>1950</v>
      </c>
      <c r="P13" s="17">
        <f t="shared" si="5"/>
        <v>1950</v>
      </c>
      <c r="Q13" s="17">
        <f t="shared" si="5"/>
        <v>1950</v>
      </c>
      <c r="R13" s="17">
        <f t="shared" si="5"/>
        <v>1950</v>
      </c>
      <c r="S13" s="17">
        <f t="shared" si="5"/>
        <v>1950</v>
      </c>
      <c r="T13" s="17">
        <f t="shared" si="5"/>
        <v>1950</v>
      </c>
      <c r="U13" s="17">
        <f t="shared" si="5"/>
        <v>1950</v>
      </c>
      <c r="V13" s="17"/>
      <c r="W13" s="17">
        <f t="shared" si="6"/>
        <v>0</v>
      </c>
      <c r="X13" s="18">
        <f t="shared" si="7"/>
        <v>0</v>
      </c>
      <c r="Y13" s="19"/>
      <c r="Z13" s="16" t="s">
        <v>27</v>
      </c>
      <c r="AA13" s="17">
        <f t="shared" si="8"/>
        <v>0</v>
      </c>
      <c r="AB13" s="17">
        <f t="shared" si="9"/>
        <v>0</v>
      </c>
      <c r="AC13" s="17">
        <f t="shared" si="9"/>
        <v>0</v>
      </c>
      <c r="AD13" s="17">
        <f t="shared" si="9"/>
        <v>0</v>
      </c>
      <c r="AE13" s="17">
        <f t="shared" si="9"/>
        <v>0</v>
      </c>
      <c r="AF13" s="17">
        <f t="shared" si="9"/>
        <v>0</v>
      </c>
      <c r="AG13" s="17">
        <f t="shared" si="9"/>
        <v>0</v>
      </c>
      <c r="AH13" s="17">
        <f t="shared" si="9"/>
        <v>0</v>
      </c>
      <c r="AI13" s="17">
        <f t="shared" si="9"/>
        <v>0</v>
      </c>
      <c r="AJ13" s="17"/>
      <c r="AK13" s="17"/>
      <c r="AL13" s="18"/>
      <c r="AN13" s="16" t="s">
        <v>27</v>
      </c>
      <c r="AO13" s="17">
        <f t="shared" si="10"/>
        <v>0</v>
      </c>
      <c r="AP13" s="17">
        <f t="shared" si="10"/>
        <v>0</v>
      </c>
      <c r="AQ13" s="17">
        <f t="shared" si="10"/>
        <v>0</v>
      </c>
      <c r="AR13" s="17">
        <f t="shared" si="10"/>
        <v>0</v>
      </c>
      <c r="AS13" s="17">
        <f t="shared" si="10"/>
        <v>0</v>
      </c>
      <c r="AT13" s="17">
        <f t="shared" si="10"/>
        <v>0</v>
      </c>
      <c r="AU13" s="17">
        <f t="shared" si="10"/>
        <v>0</v>
      </c>
      <c r="AV13" s="17">
        <f t="shared" si="10"/>
        <v>0</v>
      </c>
      <c r="AW13" s="17">
        <f t="shared" si="10"/>
        <v>0</v>
      </c>
      <c r="AX13" s="17">
        <f t="shared" si="10"/>
        <v>0</v>
      </c>
      <c r="AY13" s="17">
        <f t="shared" si="11"/>
        <v>0</v>
      </c>
      <c r="AZ13" s="18" t="e">
        <f t="shared" si="12"/>
        <v>#DIV/0!</v>
      </c>
      <c r="BB13" s="16" t="s">
        <v>27</v>
      </c>
      <c r="BC13" s="17">
        <f t="shared" si="13"/>
        <v>0</v>
      </c>
      <c r="BD13" s="17">
        <f t="shared" si="13"/>
        <v>0</v>
      </c>
      <c r="BE13" s="17">
        <f t="shared" si="13"/>
        <v>0</v>
      </c>
      <c r="BF13" s="17">
        <f t="shared" si="13"/>
        <v>0</v>
      </c>
      <c r="BG13" s="17">
        <f t="shared" si="13"/>
        <v>0</v>
      </c>
      <c r="BH13" s="17">
        <f t="shared" si="13"/>
        <v>0</v>
      </c>
      <c r="BI13" s="17">
        <f t="shared" si="13"/>
        <v>0</v>
      </c>
      <c r="BJ13" s="17">
        <f t="shared" si="13"/>
        <v>0</v>
      </c>
      <c r="BK13" s="17">
        <f t="shared" si="13"/>
        <v>0</v>
      </c>
      <c r="BL13" s="17">
        <f t="shared" si="13"/>
        <v>0</v>
      </c>
      <c r="BM13" s="17">
        <f>BJ13-BK13</f>
        <v>0</v>
      </c>
      <c r="BN13" s="18" t="e">
        <f>(BK13-BJ13)/BJ13</f>
        <v>#DIV/0!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0</v>
      </c>
      <c r="F14" s="5">
        <f t="shared" si="3"/>
        <v>65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2015</v>
      </c>
      <c r="N14" s="27">
        <f t="shared" si="5"/>
        <v>2015</v>
      </c>
      <c r="O14" s="27">
        <f t="shared" si="5"/>
        <v>2015</v>
      </c>
      <c r="P14" s="27">
        <f t="shared" si="5"/>
        <v>2015</v>
      </c>
      <c r="Q14" s="27">
        <f t="shared" si="5"/>
        <v>2015</v>
      </c>
      <c r="R14" s="27">
        <f t="shared" si="5"/>
        <v>2015</v>
      </c>
      <c r="S14" s="27">
        <f t="shared" si="5"/>
        <v>2015</v>
      </c>
      <c r="T14" s="27">
        <f t="shared" si="5"/>
        <v>2015</v>
      </c>
      <c r="U14" s="27">
        <f t="shared" si="5"/>
        <v>2015</v>
      </c>
      <c r="V14" s="27"/>
      <c r="W14" s="27">
        <f t="shared" si="6"/>
        <v>0</v>
      </c>
      <c r="X14" s="18">
        <f t="shared" si="7"/>
        <v>0</v>
      </c>
      <c r="Y14" s="19"/>
      <c r="Z14" s="26" t="s">
        <v>28</v>
      </c>
      <c r="AA14" s="27">
        <f t="shared" si="8"/>
        <v>0</v>
      </c>
      <c r="AB14" s="27">
        <f t="shared" si="9"/>
        <v>0</v>
      </c>
      <c r="AC14" s="27">
        <f t="shared" si="9"/>
        <v>0</v>
      </c>
      <c r="AD14" s="27">
        <f t="shared" si="9"/>
        <v>0</v>
      </c>
      <c r="AE14" s="27">
        <f t="shared" si="9"/>
        <v>0</v>
      </c>
      <c r="AF14" s="27">
        <f t="shared" si="9"/>
        <v>0</v>
      </c>
      <c r="AG14" s="27">
        <f t="shared" si="9"/>
        <v>0</v>
      </c>
      <c r="AH14" s="27">
        <f t="shared" si="9"/>
        <v>0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0</v>
      </c>
      <c r="AP14" s="27">
        <f t="shared" si="10"/>
        <v>0</v>
      </c>
      <c r="AQ14" s="27">
        <f t="shared" si="10"/>
        <v>0</v>
      </c>
      <c r="AR14" s="27">
        <f t="shared" si="10"/>
        <v>0</v>
      </c>
      <c r="AS14" s="27">
        <f t="shared" si="10"/>
        <v>0</v>
      </c>
      <c r="AT14" s="27">
        <f t="shared" si="10"/>
        <v>0</v>
      </c>
      <c r="AU14" s="27">
        <f t="shared" si="10"/>
        <v>0</v>
      </c>
      <c r="AV14" s="27">
        <f t="shared" si="10"/>
        <v>0</v>
      </c>
      <c r="AW14" s="27">
        <f t="shared" si="10"/>
        <v>0</v>
      </c>
      <c r="AX14" s="27">
        <f t="shared" si="10"/>
        <v>0</v>
      </c>
      <c r="AY14" s="27">
        <f t="shared" si="11"/>
        <v>0</v>
      </c>
      <c r="AZ14" s="28" t="e">
        <f t="shared" si="12"/>
        <v>#DIV/0!</v>
      </c>
      <c r="BB14" s="26" t="s">
        <v>28</v>
      </c>
      <c r="BC14" s="27">
        <f t="shared" si="13"/>
        <v>0</v>
      </c>
      <c r="BD14" s="27">
        <f t="shared" si="13"/>
        <v>0</v>
      </c>
      <c r="BE14" s="27">
        <f t="shared" si="13"/>
        <v>0</v>
      </c>
      <c r="BF14" s="27">
        <f t="shared" si="13"/>
        <v>0</v>
      </c>
      <c r="BG14" s="27">
        <f t="shared" si="13"/>
        <v>0</v>
      </c>
      <c r="BH14" s="27">
        <f t="shared" si="13"/>
        <v>0</v>
      </c>
      <c r="BI14" s="27">
        <f t="shared" si="13"/>
        <v>0</v>
      </c>
      <c r="BJ14" s="27">
        <f t="shared" si="13"/>
        <v>0</v>
      </c>
      <c r="BK14" s="27">
        <f t="shared" si="13"/>
        <v>0</v>
      </c>
      <c r="BL14" s="27">
        <f t="shared" si="13"/>
        <v>0</v>
      </c>
      <c r="BM14" s="27">
        <f>BJ14-BK14</f>
        <v>0</v>
      </c>
      <c r="BN14" s="28" t="e">
        <f>(BK14-BJ14)/BJ14</f>
        <v>#DIV/0!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0</v>
      </c>
      <c r="F15" s="5">
        <f t="shared" si="3"/>
        <v>65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22045</v>
      </c>
      <c r="N15" s="17">
        <f t="shared" si="18"/>
        <v>23725</v>
      </c>
      <c r="O15" s="17">
        <f t="shared" si="18"/>
        <v>23725</v>
      </c>
      <c r="P15" s="17">
        <f t="shared" si="18"/>
        <v>23790</v>
      </c>
      <c r="Q15" s="17">
        <f t="shared" si="18"/>
        <v>22469</v>
      </c>
      <c r="R15" s="17">
        <f t="shared" si="18"/>
        <v>23725</v>
      </c>
      <c r="S15" s="17">
        <f t="shared" si="18"/>
        <v>23725</v>
      </c>
      <c r="T15" s="17"/>
      <c r="U15" s="17"/>
      <c r="V15" s="17"/>
      <c r="W15" s="17">
        <f>R15-S15</f>
        <v>0</v>
      </c>
      <c r="X15" s="18">
        <f>(R15-S15)/R15</f>
        <v>0</v>
      </c>
      <c r="Y15" s="19"/>
      <c r="Z15" s="16"/>
      <c r="AA15" s="17">
        <f t="shared" ref="AA15:AG15" si="19">SUM(AA3:AA14)</f>
        <v>0</v>
      </c>
      <c r="AB15" s="17">
        <f t="shared" si="19"/>
        <v>322</v>
      </c>
      <c r="AC15" s="17">
        <f t="shared" si="19"/>
        <v>0</v>
      </c>
      <c r="AD15" s="17">
        <f t="shared" si="19"/>
        <v>0</v>
      </c>
      <c r="AE15" s="17">
        <f t="shared" si="19"/>
        <v>0</v>
      </c>
      <c r="AF15" s="17">
        <f t="shared" si="19"/>
        <v>0</v>
      </c>
      <c r="AG15" s="17">
        <f t="shared" si="19"/>
        <v>0</v>
      </c>
      <c r="AH15" s="17"/>
      <c r="AI15" s="17"/>
      <c r="AJ15" s="17"/>
      <c r="AK15" s="17">
        <f>AD15-AB15</f>
        <v>-322</v>
      </c>
      <c r="AL15" s="18">
        <v>3.83</v>
      </c>
      <c r="AN15" s="16"/>
      <c r="AO15" s="17">
        <f t="shared" ref="AO15:AW15" si="20">SUM(AO3:AO14)</f>
        <v>0</v>
      </c>
      <c r="AP15" s="17">
        <f t="shared" si="20"/>
        <v>0</v>
      </c>
      <c r="AQ15" s="17">
        <f t="shared" si="20"/>
        <v>0</v>
      </c>
      <c r="AR15" s="17">
        <f t="shared" si="20"/>
        <v>0</v>
      </c>
      <c r="AS15" s="17">
        <f t="shared" si="20"/>
        <v>0</v>
      </c>
      <c r="AT15" s="17">
        <f t="shared" si="20"/>
        <v>0</v>
      </c>
      <c r="AU15" s="17">
        <f t="shared" si="20"/>
        <v>0</v>
      </c>
      <c r="AV15" s="17">
        <f t="shared" si="20"/>
        <v>0</v>
      </c>
      <c r="AW15" s="17">
        <f t="shared" si="20"/>
        <v>0</v>
      </c>
      <c r="AX15" s="17">
        <f>SUM(AX3:AX14)</f>
        <v>0</v>
      </c>
      <c r="AY15" s="17">
        <f>AR15-AP15</f>
        <v>0</v>
      </c>
      <c r="AZ15" s="18">
        <v>3.83</v>
      </c>
      <c r="BB15" s="16"/>
      <c r="BC15" s="17">
        <f t="shared" ref="BC15:BK15" si="21">SUM(BC3:BC14)</f>
        <v>0</v>
      </c>
      <c r="BD15" s="17">
        <f t="shared" si="21"/>
        <v>0</v>
      </c>
      <c r="BE15" s="17">
        <f t="shared" si="21"/>
        <v>0</v>
      </c>
      <c r="BF15" s="17">
        <f t="shared" si="21"/>
        <v>0</v>
      </c>
      <c r="BG15" s="17">
        <f t="shared" si="21"/>
        <v>0</v>
      </c>
      <c r="BH15" s="17">
        <f t="shared" si="21"/>
        <v>0</v>
      </c>
      <c r="BI15" s="17">
        <f t="shared" si="21"/>
        <v>0</v>
      </c>
      <c r="BJ15" s="17">
        <f t="shared" si="21"/>
        <v>0</v>
      </c>
      <c r="BK15" s="17">
        <f t="shared" si="21"/>
        <v>0</v>
      </c>
      <c r="BL15" s="17">
        <f>SUM(BL3:BL14)</f>
        <v>0</v>
      </c>
      <c r="BM15" s="17">
        <f>BF15-BD15</f>
        <v>0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0</v>
      </c>
      <c r="F16" s="5">
        <f t="shared" si="3"/>
        <v>65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0</v>
      </c>
      <c r="AP16" s="30">
        <f t="shared" ref="AP16:AW16" si="22">MAX(AP3:AP14)</f>
        <v>0</v>
      </c>
      <c r="AQ16" s="30">
        <f t="shared" si="22"/>
        <v>0</v>
      </c>
      <c r="AR16" s="30">
        <f t="shared" si="22"/>
        <v>0</v>
      </c>
      <c r="AS16" s="30">
        <f t="shared" si="22"/>
        <v>0</v>
      </c>
      <c r="AT16" s="30">
        <f t="shared" si="22"/>
        <v>0</v>
      </c>
      <c r="AU16" s="30">
        <f t="shared" si="22"/>
        <v>0</v>
      </c>
      <c r="AV16" s="30">
        <f t="shared" si="22"/>
        <v>0</v>
      </c>
      <c r="AW16" s="30">
        <f t="shared" si="22"/>
        <v>0</v>
      </c>
      <c r="AX16" s="30">
        <f>MAX(AX3:AX14)</f>
        <v>0</v>
      </c>
      <c r="AY16" s="30"/>
      <c r="AZ16" s="31"/>
      <c r="BB16" s="29"/>
      <c r="BC16" s="30">
        <f>MIN(BC3:BC14)</f>
        <v>0</v>
      </c>
      <c r="BD16" s="30">
        <f t="shared" ref="BD16:BK16" si="23">MIN(BD3:BD14)</f>
        <v>0</v>
      </c>
      <c r="BE16" s="30">
        <f t="shared" si="23"/>
        <v>0</v>
      </c>
      <c r="BF16" s="30">
        <f t="shared" si="23"/>
        <v>0</v>
      </c>
      <c r="BG16" s="30">
        <f t="shared" si="23"/>
        <v>0</v>
      </c>
      <c r="BH16" s="30">
        <f t="shared" si="23"/>
        <v>0</v>
      </c>
      <c r="BI16" s="30">
        <f t="shared" si="23"/>
        <v>0</v>
      </c>
      <c r="BJ16" s="30">
        <f t="shared" si="23"/>
        <v>0</v>
      </c>
      <c r="BK16" s="30">
        <f t="shared" si="23"/>
        <v>0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0</v>
      </c>
      <c r="F17" s="5">
        <f t="shared" si="3"/>
        <v>65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0</v>
      </c>
      <c r="F18" s="5">
        <f t="shared" si="3"/>
        <v>65</v>
      </c>
      <c r="G18" s="5">
        <f t="shared" si="4"/>
        <v>0</v>
      </c>
      <c r="H18" s="5">
        <v>65</v>
      </c>
      <c r="K18" s="32"/>
      <c r="L18" s="118" t="s">
        <v>29</v>
      </c>
      <c r="M18" s="119"/>
      <c r="N18" s="119"/>
      <c r="O18" s="119"/>
      <c r="P18" s="119"/>
      <c r="Q18" s="119"/>
      <c r="R18" s="119"/>
      <c r="S18" s="119"/>
      <c r="T18" s="119"/>
      <c r="U18" s="119"/>
      <c r="V18" s="33"/>
      <c r="W18" s="120" t="s">
        <v>30</v>
      </c>
      <c r="Z18" s="122" t="s">
        <v>31</v>
      </c>
      <c r="AA18" s="123"/>
      <c r="AB18" s="123"/>
      <c r="AC18" s="123"/>
      <c r="AD18" s="123"/>
      <c r="AE18" s="123"/>
      <c r="AF18" s="123"/>
      <c r="AG18" s="123"/>
      <c r="AH18" s="123"/>
      <c r="AI18" s="123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0</v>
      </c>
      <c r="F19" s="5">
        <f t="shared" si="3"/>
        <v>65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21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0</v>
      </c>
      <c r="F20" s="5">
        <f t="shared" si="3"/>
        <v>65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0</v>
      </c>
      <c r="N20" s="39">
        <f t="shared" si="24"/>
        <v>0</v>
      </c>
      <c r="O20" s="39">
        <f t="shared" si="24"/>
        <v>0</v>
      </c>
      <c r="P20" s="39">
        <f t="shared" si="24"/>
        <v>0</v>
      </c>
      <c r="Q20" s="39">
        <f t="shared" si="24"/>
        <v>0</v>
      </c>
      <c r="R20" s="39">
        <f t="shared" si="24"/>
        <v>0</v>
      </c>
      <c r="S20" s="39">
        <f t="shared" si="24"/>
        <v>0</v>
      </c>
      <c r="T20" s="39">
        <f t="shared" si="24"/>
        <v>0</v>
      </c>
      <c r="U20" s="39">
        <f t="shared" si="24"/>
        <v>0</v>
      </c>
      <c r="V20" s="39">
        <f>AVERAGEIFS($E$3:$E$9990,$B$3:$B$9990,V$19,$C$3:$C$9990,$K20)</f>
        <v>0</v>
      </c>
      <c r="W20" s="40" t="e">
        <f>(V20-U20)/U20</f>
        <v>#DIV/0!</v>
      </c>
      <c r="Z20" s="41" t="s">
        <v>33</v>
      </c>
      <c r="AA20" s="42"/>
      <c r="AB20" s="43">
        <f t="shared" ref="AB20:AJ20" si="25">AVERAGEIFS($E$3:$E$9990,$B$3:$B$9990,AB$19,$C$3:$C$9990,"&gt;0",$C$3:$C$9990,"&lt;4")</f>
        <v>0</v>
      </c>
      <c r="AC20" s="43">
        <f t="shared" si="25"/>
        <v>0</v>
      </c>
      <c r="AD20" s="43">
        <f t="shared" si="25"/>
        <v>0</v>
      </c>
      <c r="AE20" s="43">
        <f t="shared" si="25"/>
        <v>0</v>
      </c>
      <c r="AF20" s="43">
        <f t="shared" si="25"/>
        <v>0</v>
      </c>
      <c r="AG20" s="43">
        <f t="shared" si="25"/>
        <v>0</v>
      </c>
      <c r="AH20" s="43">
        <f t="shared" si="25"/>
        <v>0</v>
      </c>
      <c r="AI20" s="43">
        <f t="shared" si="25"/>
        <v>0</v>
      </c>
      <c r="AJ20" s="43">
        <f t="shared" si="25"/>
        <v>0</v>
      </c>
      <c r="AK20" s="39">
        <f>AH20-AI20</f>
        <v>0</v>
      </c>
      <c r="AL20" s="40" t="e">
        <f>(AI20-AH20)/AH20</f>
        <v>#DIV/0!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0</v>
      </c>
      <c r="F21" s="5">
        <f t="shared" si="3"/>
        <v>65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0</v>
      </c>
      <c r="N21" s="39">
        <f t="shared" si="24"/>
        <v>0</v>
      </c>
      <c r="O21" s="39">
        <f t="shared" si="24"/>
        <v>0</v>
      </c>
      <c r="P21" s="39">
        <f t="shared" si="24"/>
        <v>0</v>
      </c>
      <c r="Q21" s="39">
        <f t="shared" si="24"/>
        <v>0</v>
      </c>
      <c r="R21" s="39">
        <f t="shared" si="24"/>
        <v>0</v>
      </c>
      <c r="S21" s="39">
        <f t="shared" si="24"/>
        <v>0</v>
      </c>
      <c r="T21" s="39">
        <f t="shared" si="24"/>
        <v>0</v>
      </c>
      <c r="U21" s="39">
        <f t="shared" si="24"/>
        <v>0</v>
      </c>
      <c r="V21" s="39"/>
      <c r="W21" s="40" t="e">
        <f>(U21-T21)/T21</f>
        <v>#DIV/0!</v>
      </c>
      <c r="Z21" s="41" t="s">
        <v>34</v>
      </c>
      <c r="AA21" s="42"/>
      <c r="AB21" s="43">
        <f t="shared" ref="AB21:AI21" si="26">AVERAGEIFS($E$3:$E$9990,$B$3:$B$9990,AB$19,$C$3:$C$9990,"&gt;3",$C$3:$C$9990,"&lt;7")</f>
        <v>0</v>
      </c>
      <c r="AC21" s="43">
        <f t="shared" si="26"/>
        <v>0</v>
      </c>
      <c r="AD21" s="43">
        <f t="shared" si="26"/>
        <v>0</v>
      </c>
      <c r="AE21" s="43">
        <f t="shared" si="26"/>
        <v>0</v>
      </c>
      <c r="AF21" s="43">
        <f t="shared" si="26"/>
        <v>0</v>
      </c>
      <c r="AG21" s="43">
        <f t="shared" si="26"/>
        <v>0</v>
      </c>
      <c r="AH21" s="43">
        <f t="shared" si="26"/>
        <v>0</v>
      </c>
      <c r="AI21" s="43">
        <f t="shared" si="26"/>
        <v>0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0</v>
      </c>
      <c r="F22" s="5">
        <f t="shared" si="3"/>
        <v>65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0</v>
      </c>
      <c r="N22" s="39">
        <f t="shared" si="24"/>
        <v>0</v>
      </c>
      <c r="O22" s="39">
        <f t="shared" si="24"/>
        <v>0</v>
      </c>
      <c r="P22" s="39">
        <f t="shared" si="24"/>
        <v>0</v>
      </c>
      <c r="Q22" s="39">
        <f t="shared" si="24"/>
        <v>0</v>
      </c>
      <c r="R22" s="39">
        <f t="shared" si="24"/>
        <v>0</v>
      </c>
      <c r="S22" s="39">
        <f t="shared" si="24"/>
        <v>0</v>
      </c>
      <c r="T22" s="39">
        <f t="shared" si="24"/>
        <v>0</v>
      </c>
      <c r="U22" s="39">
        <f t="shared" si="24"/>
        <v>0</v>
      </c>
      <c r="V22" s="39"/>
      <c r="W22" s="40" t="e">
        <f>(U22-T22)/T22</f>
        <v>#DIV/0!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0</v>
      </c>
      <c r="AC22" s="43">
        <f t="shared" si="27"/>
        <v>0</v>
      </c>
      <c r="AD22" s="43">
        <f t="shared" si="27"/>
        <v>0</v>
      </c>
      <c r="AE22" s="43">
        <f t="shared" si="27"/>
        <v>0</v>
      </c>
      <c r="AF22" s="43">
        <f t="shared" si="27"/>
        <v>0</v>
      </c>
      <c r="AG22" s="43">
        <f t="shared" si="27"/>
        <v>0</v>
      </c>
      <c r="AH22" s="43">
        <f t="shared" si="27"/>
        <v>0</v>
      </c>
      <c r="AI22" s="43">
        <f t="shared" si="27"/>
        <v>0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0</v>
      </c>
      <c r="F23" s="5">
        <f t="shared" si="3"/>
        <v>65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0</v>
      </c>
      <c r="N23" s="39">
        <f t="shared" si="24"/>
        <v>0</v>
      </c>
      <c r="O23" s="39">
        <f t="shared" si="24"/>
        <v>0</v>
      </c>
      <c r="P23" s="39">
        <f t="shared" si="24"/>
        <v>0</v>
      </c>
      <c r="Q23" s="39">
        <f t="shared" si="24"/>
        <v>0</v>
      </c>
      <c r="R23" s="39">
        <f t="shared" si="24"/>
        <v>0</v>
      </c>
      <c r="S23" s="39">
        <f t="shared" si="24"/>
        <v>0</v>
      </c>
      <c r="T23" s="39">
        <f t="shared" si="24"/>
        <v>0</v>
      </c>
      <c r="U23" s="39">
        <f t="shared" si="24"/>
        <v>0</v>
      </c>
      <c r="V23" s="39"/>
      <c r="W23" s="40" t="e">
        <f>(U23-T23)/T23</f>
        <v>#DIV/0!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0</v>
      </c>
      <c r="AC23" s="51">
        <f t="shared" si="28"/>
        <v>0</v>
      </c>
      <c r="AD23" s="51">
        <f t="shared" si="28"/>
        <v>0</v>
      </c>
      <c r="AE23" s="51">
        <f t="shared" si="28"/>
        <v>0</v>
      </c>
      <c r="AF23" s="51">
        <f t="shared" si="28"/>
        <v>0</v>
      </c>
      <c r="AG23" s="51">
        <f t="shared" si="28"/>
        <v>0</v>
      </c>
      <c r="AH23" s="51">
        <f t="shared" si="28"/>
        <v>0</v>
      </c>
      <c r="AI23" s="51">
        <f t="shared" si="28"/>
        <v>0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0</v>
      </c>
      <c r="F24" s="5">
        <f t="shared" si="3"/>
        <v>65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0</v>
      </c>
      <c r="N24" s="39">
        <f t="shared" si="24"/>
        <v>0</v>
      </c>
      <c r="O24" s="39">
        <f t="shared" si="24"/>
        <v>0</v>
      </c>
      <c r="P24" s="39">
        <f t="shared" si="24"/>
        <v>0</v>
      </c>
      <c r="Q24" s="39">
        <f t="shared" si="24"/>
        <v>0</v>
      </c>
      <c r="R24" s="39">
        <f t="shared" si="24"/>
        <v>0</v>
      </c>
      <c r="S24" s="39">
        <f t="shared" si="24"/>
        <v>0</v>
      </c>
      <c r="T24" s="39">
        <f t="shared" si="24"/>
        <v>0</v>
      </c>
      <c r="U24" s="39">
        <f t="shared" si="24"/>
        <v>0</v>
      </c>
      <c r="V24" s="39"/>
      <c r="W24" s="40" t="e">
        <f>(U24-T24)/T24</f>
        <v>#DIV/0!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0</v>
      </c>
      <c r="F25" s="5">
        <f t="shared" si="3"/>
        <v>65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0</v>
      </c>
      <c r="N25" s="39">
        <f t="shared" si="24"/>
        <v>0</v>
      </c>
      <c r="O25" s="39">
        <f t="shared" si="24"/>
        <v>0</v>
      </c>
      <c r="P25" s="39">
        <f t="shared" si="24"/>
        <v>0</v>
      </c>
      <c r="Q25" s="39">
        <f t="shared" si="24"/>
        <v>0</v>
      </c>
      <c r="R25" s="39">
        <f t="shared" si="24"/>
        <v>0</v>
      </c>
      <c r="S25" s="39">
        <f t="shared" si="24"/>
        <v>0</v>
      </c>
      <c r="T25" s="39">
        <f t="shared" si="24"/>
        <v>0</v>
      </c>
      <c r="U25" s="39">
        <f t="shared" si="24"/>
        <v>0</v>
      </c>
      <c r="V25" s="39"/>
      <c r="W25" s="40" t="e">
        <f>(U25-T25)/T25</f>
        <v>#DIV/0!</v>
      </c>
      <c r="Z25" s="127" t="s">
        <v>40</v>
      </c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9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2015</v>
      </c>
      <c r="CB25" s="57">
        <f>S10</f>
        <v>2015</v>
      </c>
      <c r="CC25" s="57">
        <f>S11</f>
        <v>1950</v>
      </c>
      <c r="CD25" s="56">
        <f>S12</f>
        <v>2015</v>
      </c>
      <c r="CE25" s="56">
        <f>S13</f>
        <v>1950</v>
      </c>
      <c r="CF25" s="56">
        <f>S14</f>
        <v>2015</v>
      </c>
      <c r="CG25" s="58">
        <f>SUM(BU25:CF25)</f>
        <v>14653</v>
      </c>
      <c r="CH25" s="58">
        <f t="shared" si="29"/>
        <v>28402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0</v>
      </c>
      <c r="F26" s="5">
        <f t="shared" si="3"/>
        <v>65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0</v>
      </c>
      <c r="N26" s="39">
        <f t="shared" si="24"/>
        <v>0</v>
      </c>
      <c r="O26" s="39">
        <f t="shared" si="24"/>
        <v>0</v>
      </c>
      <c r="P26" s="39">
        <f t="shared" si="24"/>
        <v>0</v>
      </c>
      <c r="Q26" s="39">
        <f t="shared" si="24"/>
        <v>0</v>
      </c>
      <c r="R26" s="39">
        <f t="shared" si="24"/>
        <v>0</v>
      </c>
      <c r="S26" s="39">
        <f t="shared" si="24"/>
        <v>0</v>
      </c>
      <c r="T26" s="39">
        <f t="shared" si="24"/>
        <v>0</v>
      </c>
      <c r="U26" s="39">
        <f t="shared" si="24"/>
        <v>0</v>
      </c>
      <c r="V26" s="39"/>
      <c r="W26" s="40" t="e">
        <f t="shared" ref="W26:W31" si="31">(U26-T26)/T26</f>
        <v>#DIV/0!</v>
      </c>
      <c r="Z26" s="16"/>
      <c r="AA26" s="130">
        <v>2010</v>
      </c>
      <c r="AB26" s="120"/>
      <c r="AC26" s="131">
        <v>2011</v>
      </c>
      <c r="AD26" s="132"/>
      <c r="AE26" s="131">
        <v>2012</v>
      </c>
      <c r="AF26" s="132"/>
      <c r="AG26" s="131">
        <v>2013</v>
      </c>
      <c r="AH26" s="132"/>
      <c r="AI26" s="133">
        <v>2014</v>
      </c>
      <c r="AJ26" s="132"/>
      <c r="AK26" s="133">
        <v>2015</v>
      </c>
      <c r="AL26" s="134"/>
      <c r="AM26" s="133">
        <v>2016</v>
      </c>
      <c r="AN26" s="135"/>
      <c r="AT26" s="65">
        <v>2013</v>
      </c>
      <c r="AU26" s="66">
        <f t="shared" ref="AU26:BF29" si="32">AVERAGEIFS($E$3:$E$9990,$B$3:$B$9990,$AT26,$C$3:$C$9990,AU$24)</f>
        <v>0</v>
      </c>
      <c r="AV26" s="66">
        <f t="shared" si="32"/>
        <v>0</v>
      </c>
      <c r="AW26" s="66">
        <f t="shared" si="32"/>
        <v>0</v>
      </c>
      <c r="AX26" s="66">
        <f t="shared" si="32"/>
        <v>0</v>
      </c>
      <c r="AY26" s="66">
        <f t="shared" si="32"/>
        <v>0</v>
      </c>
      <c r="AZ26" s="66">
        <f t="shared" si="32"/>
        <v>0</v>
      </c>
      <c r="BA26" s="66">
        <f t="shared" si="32"/>
        <v>0</v>
      </c>
      <c r="BB26" s="66">
        <f t="shared" si="32"/>
        <v>0</v>
      </c>
      <c r="BC26" s="66">
        <f t="shared" si="32"/>
        <v>0</v>
      </c>
      <c r="BD26" s="66">
        <f t="shared" si="32"/>
        <v>0</v>
      </c>
      <c r="BE26" s="66">
        <f t="shared" si="32"/>
        <v>0</v>
      </c>
      <c r="BF26" s="67">
        <f t="shared" si="32"/>
        <v>0</v>
      </c>
      <c r="BG26" s="60"/>
      <c r="BT26" s="65">
        <v>2016</v>
      </c>
      <c r="BU26" s="7">
        <f t="shared" ref="BU26:CE26" si="33">SUMIFS($T$3:$T$14,$K$3:$K$14,BV21)</f>
        <v>2015</v>
      </c>
      <c r="BV26" s="7">
        <f t="shared" si="33"/>
        <v>1885</v>
      </c>
      <c r="BW26" s="7">
        <f t="shared" si="33"/>
        <v>2015</v>
      </c>
      <c r="BX26" s="7">
        <f t="shared" si="33"/>
        <v>1950</v>
      </c>
      <c r="BY26" s="7">
        <f t="shared" si="33"/>
        <v>2015</v>
      </c>
      <c r="BZ26" s="7">
        <f t="shared" si="33"/>
        <v>1950</v>
      </c>
      <c r="CA26" s="7">
        <f t="shared" si="33"/>
        <v>2015</v>
      </c>
      <c r="CB26" s="7">
        <f t="shared" si="33"/>
        <v>2015</v>
      </c>
      <c r="CC26" s="7">
        <f t="shared" si="33"/>
        <v>1950</v>
      </c>
      <c r="CD26" s="7">
        <f t="shared" si="33"/>
        <v>2015</v>
      </c>
      <c r="CE26" s="7">
        <f t="shared" si="33"/>
        <v>1950</v>
      </c>
      <c r="CF26" s="56"/>
      <c r="CG26" s="58">
        <f>SUM(BU26:CF26)</f>
        <v>21775</v>
      </c>
      <c r="CH26" s="58">
        <f t="shared" si="29"/>
        <v>41535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0</v>
      </c>
      <c r="CN26" s="7">
        <f t="shared" si="34"/>
        <v>0</v>
      </c>
      <c r="CO26" s="7">
        <f t="shared" si="34"/>
        <v>0</v>
      </c>
      <c r="CP26" s="7">
        <f t="shared" si="34"/>
        <v>0</v>
      </c>
      <c r="CQ26" s="7">
        <f t="shared" si="34"/>
        <v>0</v>
      </c>
      <c r="CR26" s="7">
        <f t="shared" si="34"/>
        <v>0</v>
      </c>
      <c r="CS26" s="7">
        <f t="shared" si="34"/>
        <v>0</v>
      </c>
      <c r="CT26" s="7">
        <f t="shared" si="34"/>
        <v>0</v>
      </c>
      <c r="CU26" s="7">
        <f t="shared" si="34"/>
        <v>0</v>
      </c>
      <c r="CV26" s="7"/>
      <c r="CW26" s="58">
        <f>SUM(CK26:CV26)</f>
        <v>0</v>
      </c>
      <c r="CX26" s="58">
        <f t="shared" si="30"/>
        <v>0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0</v>
      </c>
      <c r="F27" s="5">
        <f t="shared" si="3"/>
        <v>65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0</v>
      </c>
      <c r="N27" s="39">
        <f t="shared" si="24"/>
        <v>0</v>
      </c>
      <c r="O27" s="39">
        <f t="shared" si="24"/>
        <v>0</v>
      </c>
      <c r="P27" s="39">
        <f t="shared" si="24"/>
        <v>0</v>
      </c>
      <c r="Q27" s="39">
        <f t="shared" si="24"/>
        <v>0</v>
      </c>
      <c r="R27" s="39">
        <f t="shared" si="24"/>
        <v>0</v>
      </c>
      <c r="S27" s="39">
        <f t="shared" si="24"/>
        <v>0</v>
      </c>
      <c r="T27" s="39">
        <f t="shared" si="24"/>
        <v>0</v>
      </c>
      <c r="U27" s="39">
        <f t="shared" si="24"/>
        <v>0</v>
      </c>
      <c r="V27" s="39"/>
      <c r="W27" s="40" t="e">
        <f t="shared" si="31"/>
        <v>#DIV/0!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0</v>
      </c>
      <c r="AV27" s="66">
        <f t="shared" si="32"/>
        <v>0</v>
      </c>
      <c r="AW27" s="66">
        <f t="shared" si="32"/>
        <v>0</v>
      </c>
      <c r="AX27" s="66">
        <f t="shared" si="32"/>
        <v>0</v>
      </c>
      <c r="AY27" s="66">
        <f t="shared" si="32"/>
        <v>0</v>
      </c>
      <c r="AZ27" s="66">
        <f t="shared" si="32"/>
        <v>0</v>
      </c>
      <c r="BA27" s="66">
        <f t="shared" si="32"/>
        <v>0</v>
      </c>
      <c r="BB27" s="66">
        <f t="shared" si="32"/>
        <v>0</v>
      </c>
      <c r="BC27" s="66">
        <f t="shared" si="32"/>
        <v>0</v>
      </c>
      <c r="BD27" s="66">
        <f t="shared" si="32"/>
        <v>0</v>
      </c>
      <c r="BE27" s="66">
        <f t="shared" si="32"/>
        <v>0</v>
      </c>
      <c r="BF27" s="67">
        <f t="shared" si="32"/>
        <v>0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0</v>
      </c>
      <c r="F28" s="5">
        <f t="shared" si="3"/>
        <v>65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0</v>
      </c>
      <c r="N28" s="39">
        <f t="shared" si="24"/>
        <v>0</v>
      </c>
      <c r="O28" s="39">
        <f t="shared" si="24"/>
        <v>0</v>
      </c>
      <c r="P28" s="39">
        <f t="shared" si="24"/>
        <v>0</v>
      </c>
      <c r="Q28" s="39">
        <f t="shared" si="24"/>
        <v>0</v>
      </c>
      <c r="R28" s="39">
        <f t="shared" si="24"/>
        <v>0</v>
      </c>
      <c r="S28" s="39">
        <f t="shared" si="24"/>
        <v>0</v>
      </c>
      <c r="T28" s="39">
        <f t="shared" si="24"/>
        <v>0</v>
      </c>
      <c r="U28" s="39">
        <f t="shared" si="24"/>
        <v>0</v>
      </c>
      <c r="V28" s="39"/>
      <c r="W28" s="40" t="e">
        <f t="shared" si="31"/>
        <v>#DIV/0!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5850</v>
      </c>
      <c r="AL28" s="36">
        <f>SUM(AG3:AG5)</f>
        <v>0</v>
      </c>
      <c r="AM28" s="37">
        <f>SUM(T3:T5)</f>
        <v>5915</v>
      </c>
      <c r="AN28" s="80">
        <f>SUM(AH3:AH5)</f>
        <v>0</v>
      </c>
      <c r="AP28" s="25"/>
      <c r="AR28" s="25"/>
      <c r="AT28" s="63">
        <v>2015</v>
      </c>
      <c r="AU28" s="66">
        <f t="shared" si="32"/>
        <v>0</v>
      </c>
      <c r="AV28" s="66">
        <f t="shared" si="32"/>
        <v>0</v>
      </c>
      <c r="AW28" s="66">
        <f t="shared" si="32"/>
        <v>0</v>
      </c>
      <c r="AX28" s="66">
        <f t="shared" si="32"/>
        <v>0</v>
      </c>
      <c r="AY28" s="66">
        <f t="shared" si="32"/>
        <v>0</v>
      </c>
      <c r="AZ28" s="66">
        <f t="shared" si="32"/>
        <v>0</v>
      </c>
      <c r="BA28" s="66">
        <f t="shared" si="32"/>
        <v>0</v>
      </c>
      <c r="BB28" s="66">
        <f t="shared" si="32"/>
        <v>0</v>
      </c>
      <c r="BC28" s="66">
        <f t="shared" si="32"/>
        <v>0</v>
      </c>
      <c r="BD28" s="66">
        <f t="shared" si="32"/>
        <v>0</v>
      </c>
      <c r="BE28" s="66">
        <f t="shared" si="32"/>
        <v>0</v>
      </c>
      <c r="BF28" s="67">
        <f t="shared" si="32"/>
        <v>0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>
        <f>(CA25-CB23)/CA25</f>
        <v>1</v>
      </c>
      <c r="CB28" s="78">
        <f>(CB25-CC23)/CB25</f>
        <v>1</v>
      </c>
      <c r="CC28" s="78">
        <f>(CC25-CD23)/CC25</f>
        <v>0.99538461538461542</v>
      </c>
      <c r="CD28" s="78">
        <f>(CD25-CE23)/CE23</f>
        <v>11.916666666666666</v>
      </c>
      <c r="CE28" s="78">
        <f>(CE25-CF23)/CF23</f>
        <v>2.5911602209944751</v>
      </c>
      <c r="CF28" s="78">
        <f>(CF25-CG23)/CG23</f>
        <v>1.8951149425287357</v>
      </c>
      <c r="CG28" s="78">
        <f>(CG25-CH23)/CH23</f>
        <v>2.8010376134889752</v>
      </c>
      <c r="CH28" s="58">
        <f t="shared" si="29"/>
        <v>22.453019363877569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0</v>
      </c>
      <c r="F29" s="5">
        <f t="shared" si="3"/>
        <v>65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0</v>
      </c>
      <c r="N29" s="39">
        <f t="shared" si="24"/>
        <v>0</v>
      </c>
      <c r="O29" s="39">
        <f t="shared" si="24"/>
        <v>0</v>
      </c>
      <c r="P29" s="39">
        <f t="shared" si="24"/>
        <v>0</v>
      </c>
      <c r="Q29" s="39">
        <f t="shared" si="24"/>
        <v>0</v>
      </c>
      <c r="R29" s="39">
        <f t="shared" si="24"/>
        <v>0</v>
      </c>
      <c r="S29" s="39">
        <f t="shared" si="24"/>
        <v>0</v>
      </c>
      <c r="T29" s="39">
        <f t="shared" si="24"/>
        <v>0</v>
      </c>
      <c r="U29" s="39">
        <f t="shared" si="24"/>
        <v>0</v>
      </c>
      <c r="V29" s="39"/>
      <c r="W29" s="40" t="e">
        <f t="shared" si="31"/>
        <v>#DIV/0!</v>
      </c>
      <c r="Y29" s="25"/>
      <c r="Z29" s="82" t="s">
        <v>34</v>
      </c>
      <c r="AA29" s="37">
        <f>SUM(N6:N8)</f>
        <v>5915</v>
      </c>
      <c r="AB29" s="38">
        <f>SUM(AB6:AB8)</f>
        <v>0</v>
      </c>
      <c r="AC29" s="37">
        <f>SUM(O6:O8)</f>
        <v>5915</v>
      </c>
      <c r="AD29" s="38">
        <f>SUM(AC6:AC8)</f>
        <v>0</v>
      </c>
      <c r="AE29" s="37">
        <f>SUM(P6:P8)</f>
        <v>5915</v>
      </c>
      <c r="AF29" s="38">
        <f>SUM(AD6:AD8)</f>
        <v>0</v>
      </c>
      <c r="AG29" s="37">
        <f>SUM(Q6:Q8)</f>
        <v>5915</v>
      </c>
      <c r="AH29" s="38">
        <f>SUM(AE6:AE8)</f>
        <v>0</v>
      </c>
      <c r="AI29" s="37">
        <f>SUM(R6:R8)</f>
        <v>5915</v>
      </c>
      <c r="AJ29" s="38">
        <f>SUM(AF6:AF8)</f>
        <v>0</v>
      </c>
      <c r="AK29" s="17">
        <f>SUM(S6:S8)</f>
        <v>5915</v>
      </c>
      <c r="AL29" s="17">
        <f>SUM(AG6:AG8)</f>
        <v>0</v>
      </c>
      <c r="AM29" s="37">
        <f>SUM(T6:T8)</f>
        <v>5915</v>
      </c>
      <c r="AN29" s="19">
        <f>SUM(AH6:AH8)</f>
        <v>0</v>
      </c>
      <c r="AP29" s="25"/>
      <c r="AR29" s="25"/>
      <c r="AT29" s="83">
        <v>2016</v>
      </c>
      <c r="AU29" s="84">
        <f t="shared" si="32"/>
        <v>0</v>
      </c>
      <c r="AV29" s="84">
        <f t="shared" si="32"/>
        <v>0</v>
      </c>
      <c r="AW29" s="84">
        <f t="shared" si="32"/>
        <v>0</v>
      </c>
      <c r="AX29" s="84">
        <f t="shared" si="32"/>
        <v>0</v>
      </c>
      <c r="AY29" s="84">
        <f t="shared" si="32"/>
        <v>0</v>
      </c>
      <c r="AZ29" s="84">
        <f t="shared" si="32"/>
        <v>0</v>
      </c>
      <c r="BA29" s="84">
        <f t="shared" si="32"/>
        <v>0</v>
      </c>
      <c r="BB29" s="84">
        <f t="shared" si="32"/>
        <v>0</v>
      </c>
      <c r="BC29" s="84">
        <f t="shared" si="32"/>
        <v>0</v>
      </c>
      <c r="BD29" s="84">
        <f t="shared" si="32"/>
        <v>0</v>
      </c>
      <c r="BE29" s="84">
        <f t="shared" si="32"/>
        <v>0</v>
      </c>
      <c r="BF29" s="85">
        <f t="shared" si="32"/>
        <v>0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18.754901960784313</v>
      </c>
      <c r="CE29" s="87">
        <f>(CE25-CE24)/CE24</f>
        <v>2.8613861386138613</v>
      </c>
      <c r="CF29" s="87">
        <f>(CF25-CF24)/CF24</f>
        <v>2.1</v>
      </c>
      <c r="CG29" s="87">
        <f>(CG25-CG24)/CG24</f>
        <v>2.6770388958594729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0</v>
      </c>
      <c r="F30" s="5">
        <f t="shared" si="3"/>
        <v>65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0</v>
      </c>
      <c r="N30" s="39">
        <f t="shared" si="24"/>
        <v>0</v>
      </c>
      <c r="O30" s="39">
        <f t="shared" si="24"/>
        <v>0</v>
      </c>
      <c r="P30" s="39">
        <f t="shared" si="24"/>
        <v>0</v>
      </c>
      <c r="Q30" s="39">
        <f t="shared" si="24"/>
        <v>0</v>
      </c>
      <c r="R30" s="39">
        <f t="shared" si="24"/>
        <v>0</v>
      </c>
      <c r="S30" s="39">
        <f t="shared" si="24"/>
        <v>0</v>
      </c>
      <c r="T30" s="39">
        <f t="shared" si="24"/>
        <v>0</v>
      </c>
      <c r="U30" s="39">
        <f t="shared" si="24"/>
        <v>0</v>
      </c>
      <c r="V30" s="39"/>
      <c r="W30" s="40" t="e">
        <f t="shared" si="31"/>
        <v>#DIV/0!</v>
      </c>
      <c r="Z30" s="82" t="s">
        <v>35</v>
      </c>
      <c r="AA30" s="37">
        <f>SUM(N9:N11)</f>
        <v>5980</v>
      </c>
      <c r="AB30" s="38">
        <f>SUM(AA9:AA11)</f>
        <v>0</v>
      </c>
      <c r="AC30" s="37">
        <f>SUM(O9:O11)</f>
        <v>5980</v>
      </c>
      <c r="AD30" s="38">
        <f>SUM(AC9:AC11)</f>
        <v>0</v>
      </c>
      <c r="AE30" s="37">
        <f>SUM(P9:P11)</f>
        <v>5980</v>
      </c>
      <c r="AF30" s="38">
        <f>SUM(AD9:AD11)</f>
        <v>0</v>
      </c>
      <c r="AG30" s="37">
        <f>SUM(Q9:Q11)</f>
        <v>5980</v>
      </c>
      <c r="AH30" s="38">
        <f>SUM(AE9:AE11)</f>
        <v>0</v>
      </c>
      <c r="AI30" s="37">
        <f>SUM(R9:R11)</f>
        <v>5980</v>
      </c>
      <c r="AJ30" s="38">
        <f>SUM(AF9:AF11)</f>
        <v>0</v>
      </c>
      <c r="AK30" s="17">
        <f>SUM(S9:S11)</f>
        <v>5980</v>
      </c>
      <c r="AL30" s="17">
        <f>SUM(AG9:AG11)</f>
        <v>0</v>
      </c>
      <c r="AM30" s="37">
        <f>SUM(T9:T11)</f>
        <v>5980</v>
      </c>
      <c r="AN30" s="19">
        <f>SUM(AH9:AH11)</f>
        <v>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0</v>
      </c>
      <c r="F31" s="5">
        <f t="shared" si="3"/>
        <v>65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0</v>
      </c>
      <c r="N31" s="52">
        <f t="shared" si="24"/>
        <v>0</v>
      </c>
      <c r="O31" s="52">
        <f t="shared" si="24"/>
        <v>0</v>
      </c>
      <c r="P31" s="52">
        <f t="shared" si="24"/>
        <v>0</v>
      </c>
      <c r="Q31" s="52">
        <f t="shared" si="24"/>
        <v>0</v>
      </c>
      <c r="R31" s="52">
        <f t="shared" si="24"/>
        <v>0</v>
      </c>
      <c r="S31" s="52">
        <f t="shared" si="24"/>
        <v>0</v>
      </c>
      <c r="T31" s="52">
        <f t="shared" si="24"/>
        <v>0</v>
      </c>
      <c r="U31" s="52">
        <f t="shared" si="24"/>
        <v>0</v>
      </c>
      <c r="V31" s="52"/>
      <c r="W31" s="53" t="e">
        <f t="shared" si="31"/>
        <v>#DIV/0!</v>
      </c>
      <c r="Z31" s="89" t="s">
        <v>37</v>
      </c>
      <c r="AA31" s="90">
        <f>SUM(N12:N14)</f>
        <v>5980</v>
      </c>
      <c r="AB31" s="91">
        <f>SUM(AA12:AA14)</f>
        <v>0</v>
      </c>
      <c r="AC31" s="90">
        <f>SUM(O12:O14)</f>
        <v>5980</v>
      </c>
      <c r="AD31" s="91">
        <f>SUM(AC12:AC14)</f>
        <v>0</v>
      </c>
      <c r="AE31" s="90">
        <f>SUM(P12:P14)</f>
        <v>5980</v>
      </c>
      <c r="AF31" s="91">
        <f>SUM(AD12:AD14)</f>
        <v>0</v>
      </c>
      <c r="AG31" s="90">
        <f>SUM(Q12:Q14)</f>
        <v>5980</v>
      </c>
      <c r="AH31" s="91">
        <f>SUM(AE12:AE14)</f>
        <v>0</v>
      </c>
      <c r="AI31" s="90">
        <f>SUM(R12:R14)</f>
        <v>5980</v>
      </c>
      <c r="AJ31" s="91">
        <f>SUM(AF12:AF14)</f>
        <v>0</v>
      </c>
      <c r="AK31" s="30">
        <f>SUM(S12:S14)</f>
        <v>5980</v>
      </c>
      <c r="AL31" s="30">
        <f>SUM(AG12:AG14)</f>
        <v>0</v>
      </c>
      <c r="AM31" s="90">
        <f>SUM(T12:T14)</f>
        <v>5980</v>
      </c>
      <c r="AN31" s="31">
        <f>SUM(AH12:AH14)</f>
        <v>0</v>
      </c>
      <c r="AP31" s="25"/>
      <c r="AR31" s="25"/>
      <c r="BT31" s="5" t="s">
        <v>46</v>
      </c>
      <c r="BU31" s="87">
        <f>($BU$25-BU26)/$BU$25</f>
        <v>-1.2289823008849559</v>
      </c>
      <c r="BV31" s="87">
        <f>($BU$25-BV26)/$BU$25</f>
        <v>-1.0851769911504425</v>
      </c>
      <c r="BW31" s="87">
        <f>($BU$25-BW26)/$BU$25</f>
        <v>-1.2289823008849559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0</v>
      </c>
      <c r="F32" s="5">
        <f t="shared" si="3"/>
        <v>65</v>
      </c>
      <c r="G32" s="5">
        <f t="shared" si="4"/>
        <v>0</v>
      </c>
      <c r="H32" s="5">
        <v>65</v>
      </c>
      <c r="M32" s="92">
        <f t="shared" ref="M32:U32" si="39">AVERAGEIFS($E$3:$E$9990,$B$3:$B$9990,M19)</f>
        <v>0</v>
      </c>
      <c r="N32" s="92">
        <f t="shared" si="39"/>
        <v>0</v>
      </c>
      <c r="O32" s="92">
        <f t="shared" si="39"/>
        <v>0</v>
      </c>
      <c r="P32" s="92">
        <f t="shared" si="39"/>
        <v>0</v>
      </c>
      <c r="Q32" s="92">
        <f t="shared" si="39"/>
        <v>0</v>
      </c>
      <c r="R32" s="92">
        <f t="shared" si="39"/>
        <v>0</v>
      </c>
      <c r="S32" s="92">
        <f t="shared" si="39"/>
        <v>0</v>
      </c>
      <c r="T32" s="92">
        <f t="shared" si="39"/>
        <v>0</v>
      </c>
      <c r="U32" s="92">
        <f t="shared" si="39"/>
        <v>0</v>
      </c>
      <c r="V32" s="92"/>
      <c r="W32" s="93" t="e">
        <f>(R32-S32)/R32</f>
        <v>#DIV/0!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0</v>
      </c>
      <c r="F33" s="5">
        <f t="shared" si="3"/>
        <v>65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0</v>
      </c>
      <c r="F34" s="5">
        <f t="shared" si="3"/>
        <v>65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0</v>
      </c>
      <c r="F35" s="5">
        <f t="shared" si="3"/>
        <v>65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0</v>
      </c>
      <c r="F36" s="5">
        <f t="shared" si="3"/>
        <v>65</v>
      </c>
      <c r="G36" s="5">
        <f t="shared" si="4"/>
        <v>0</v>
      </c>
      <c r="H36" s="5">
        <v>65</v>
      </c>
      <c r="L36" s="124" t="s">
        <v>47</v>
      </c>
      <c r="M36" s="125"/>
      <c r="N36" s="125"/>
      <c r="O36" s="125"/>
      <c r="P36" s="125"/>
      <c r="Q36" s="125"/>
      <c r="R36" s="125"/>
      <c r="S36" s="125"/>
      <c r="T36" s="125"/>
      <c r="U36" s="125"/>
      <c r="V36" s="126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0</v>
      </c>
      <c r="F37" s="5">
        <f t="shared" si="3"/>
        <v>65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0</v>
      </c>
      <c r="F38" s="5">
        <f t="shared" si="3"/>
        <v>65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0</v>
      </c>
      <c r="F39" s="5">
        <f t="shared" si="3"/>
        <v>65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20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0</v>
      </c>
      <c r="F40" s="5">
        <f t="shared" si="3"/>
        <v>65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0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0</v>
      </c>
      <c r="F41" s="5">
        <f t="shared" si="3"/>
        <v>65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0</v>
      </c>
      <c r="F42" s="5">
        <f t="shared" si="3"/>
        <v>65</v>
      </c>
      <c r="G42" s="5">
        <f t="shared" si="4"/>
        <v>0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0</v>
      </c>
      <c r="F43" s="5">
        <f t="shared" si="3"/>
        <v>65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0</v>
      </c>
      <c r="F44" s="5">
        <f t="shared" si="3"/>
        <v>65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0</v>
      </c>
      <c r="F45" s="5">
        <f t="shared" si="3"/>
        <v>65</v>
      </c>
      <c r="G45" s="5">
        <f t="shared" si="4"/>
        <v>0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0</v>
      </c>
      <c r="F46" s="5">
        <f t="shared" si="3"/>
        <v>65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0</v>
      </c>
      <c r="F47" s="5">
        <f t="shared" si="3"/>
        <v>65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0</v>
      </c>
      <c r="F48" s="5">
        <f t="shared" si="3"/>
        <v>65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0</v>
      </c>
      <c r="F49" s="5">
        <f t="shared" si="3"/>
        <v>65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0</v>
      </c>
      <c r="F50" s="5">
        <f t="shared" si="3"/>
        <v>65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0</v>
      </c>
      <c r="F51" s="5">
        <f t="shared" si="3"/>
        <v>65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0</v>
      </c>
      <c r="F52" s="5">
        <f t="shared" si="3"/>
        <v>65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0</v>
      </c>
      <c r="F53" s="5">
        <f t="shared" si="3"/>
        <v>65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0</v>
      </c>
      <c r="F54" s="5">
        <f t="shared" si="3"/>
        <v>65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0</v>
      </c>
      <c r="F55" s="5">
        <f t="shared" si="3"/>
        <v>65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0</v>
      </c>
      <c r="F56" s="5">
        <f t="shared" si="3"/>
        <v>65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0</v>
      </c>
      <c r="F57" s="5">
        <f t="shared" si="3"/>
        <v>65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0</v>
      </c>
      <c r="F58" s="5">
        <f t="shared" si="3"/>
        <v>65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0</v>
      </c>
      <c r="F59" s="5">
        <f t="shared" si="3"/>
        <v>65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0</v>
      </c>
      <c r="F60" s="5">
        <f t="shared" si="3"/>
        <v>65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0</v>
      </c>
      <c r="F61" s="5">
        <f t="shared" si="3"/>
        <v>65</v>
      </c>
      <c r="G61" s="5">
        <f t="shared" si="4"/>
        <v>0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0</v>
      </c>
      <c r="F62" s="5">
        <f t="shared" si="3"/>
        <v>65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0</v>
      </c>
      <c r="F63" s="5">
        <f t="shared" si="3"/>
        <v>65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0</v>
      </c>
      <c r="F64" s="5">
        <f t="shared" si="3"/>
        <v>65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0</v>
      </c>
      <c r="F65" s="5">
        <f t="shared" si="3"/>
        <v>65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0</v>
      </c>
      <c r="F66" s="5">
        <f t="shared" si="3"/>
        <v>65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0</v>
      </c>
      <c r="F67" s="5">
        <f t="shared" ref="F67:F130" si="52">IF($E$1&gt;E67,$E$1-E67,0)</f>
        <v>65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0</v>
      </c>
      <c r="F68" s="5">
        <f t="shared" si="52"/>
        <v>65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0</v>
      </c>
      <c r="F69" s="5">
        <f t="shared" si="52"/>
        <v>65</v>
      </c>
      <c r="G69" s="5">
        <f t="shared" si="53"/>
        <v>0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0</v>
      </c>
      <c r="F70" s="5">
        <f t="shared" si="52"/>
        <v>65</v>
      </c>
      <c r="G70" s="5">
        <f t="shared" si="53"/>
        <v>0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0</v>
      </c>
      <c r="F71" s="5">
        <f t="shared" si="52"/>
        <v>65</v>
      </c>
      <c r="G71" s="5">
        <f t="shared" si="53"/>
        <v>0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0</v>
      </c>
      <c r="F72" s="5">
        <f t="shared" si="52"/>
        <v>65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0</v>
      </c>
      <c r="F73" s="5">
        <f t="shared" si="52"/>
        <v>65</v>
      </c>
      <c r="G73" s="5">
        <f t="shared" si="53"/>
        <v>0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0</v>
      </c>
      <c r="F74" s="5">
        <f t="shared" si="52"/>
        <v>65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0</v>
      </c>
      <c r="F75" s="5">
        <f t="shared" si="52"/>
        <v>65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0</v>
      </c>
      <c r="F76" s="5">
        <f t="shared" si="52"/>
        <v>65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0</v>
      </c>
      <c r="F77" s="5">
        <f t="shared" si="52"/>
        <v>65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0</v>
      </c>
      <c r="F78" s="5">
        <f t="shared" si="52"/>
        <v>65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0</v>
      </c>
      <c r="F79" s="5">
        <f t="shared" si="52"/>
        <v>65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0</v>
      </c>
      <c r="F80" s="5">
        <f t="shared" si="52"/>
        <v>65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0</v>
      </c>
      <c r="F81" s="5">
        <f t="shared" si="52"/>
        <v>65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0</v>
      </c>
      <c r="F82" s="5">
        <f t="shared" si="52"/>
        <v>65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0</v>
      </c>
      <c r="F83" s="5">
        <f t="shared" si="52"/>
        <v>65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0</v>
      </c>
      <c r="F84" s="5">
        <f t="shared" si="52"/>
        <v>65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0</v>
      </c>
      <c r="F85" s="5">
        <f t="shared" si="52"/>
        <v>65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0</v>
      </c>
      <c r="F86" s="5">
        <f t="shared" si="52"/>
        <v>65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0</v>
      </c>
      <c r="F87" s="5">
        <f t="shared" si="52"/>
        <v>65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0</v>
      </c>
      <c r="F88" s="5">
        <f t="shared" si="52"/>
        <v>65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0</v>
      </c>
      <c r="F89" s="5">
        <f t="shared" si="52"/>
        <v>65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0</v>
      </c>
      <c r="F90" s="5">
        <f t="shared" si="52"/>
        <v>65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0</v>
      </c>
      <c r="F91" s="5">
        <f t="shared" si="52"/>
        <v>65</v>
      </c>
      <c r="G91" s="5">
        <f t="shared" si="53"/>
        <v>0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0</v>
      </c>
      <c r="F92" s="5">
        <f t="shared" si="52"/>
        <v>65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0</v>
      </c>
      <c r="F93" s="5">
        <f t="shared" si="52"/>
        <v>65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0</v>
      </c>
      <c r="F94" s="5">
        <f t="shared" si="52"/>
        <v>65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0</v>
      </c>
      <c r="F95" s="5">
        <f t="shared" si="52"/>
        <v>65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0</v>
      </c>
      <c r="F96" s="5">
        <f t="shared" si="52"/>
        <v>65</v>
      </c>
      <c r="G96" s="5">
        <f t="shared" si="53"/>
        <v>0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0</v>
      </c>
      <c r="F97" s="5">
        <f t="shared" si="52"/>
        <v>65</v>
      </c>
      <c r="G97" s="5">
        <f t="shared" si="53"/>
        <v>0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0</v>
      </c>
      <c r="F98" s="5">
        <f t="shared" si="52"/>
        <v>65</v>
      </c>
      <c r="G98" s="5">
        <f t="shared" si="53"/>
        <v>0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0</v>
      </c>
      <c r="F99" s="5">
        <f t="shared" si="52"/>
        <v>65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0</v>
      </c>
      <c r="F100" s="5">
        <f t="shared" si="52"/>
        <v>65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0</v>
      </c>
      <c r="F101" s="5">
        <f t="shared" si="52"/>
        <v>65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0</v>
      </c>
      <c r="F102" s="5">
        <f t="shared" si="52"/>
        <v>65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0</v>
      </c>
      <c r="F103" s="5">
        <f t="shared" si="52"/>
        <v>65</v>
      </c>
      <c r="G103" s="5">
        <f t="shared" si="53"/>
        <v>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0</v>
      </c>
      <c r="F104" s="5">
        <f t="shared" si="52"/>
        <v>65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0</v>
      </c>
      <c r="F105" s="5">
        <f t="shared" si="52"/>
        <v>65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0</v>
      </c>
      <c r="F106" s="5">
        <f t="shared" si="52"/>
        <v>65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0</v>
      </c>
      <c r="F107" s="5">
        <f t="shared" si="52"/>
        <v>65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0</v>
      </c>
      <c r="F108" s="5">
        <f t="shared" si="52"/>
        <v>65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0</v>
      </c>
      <c r="F109" s="5">
        <f t="shared" si="52"/>
        <v>65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0</v>
      </c>
      <c r="F110" s="5">
        <f t="shared" si="52"/>
        <v>65</v>
      </c>
      <c r="G110" s="5">
        <f t="shared" si="53"/>
        <v>0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0</v>
      </c>
      <c r="F111" s="5">
        <f t="shared" si="52"/>
        <v>65</v>
      </c>
      <c r="G111" s="5">
        <f t="shared" si="53"/>
        <v>0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0</v>
      </c>
      <c r="F112" s="5">
        <f t="shared" si="52"/>
        <v>65</v>
      </c>
      <c r="G112" s="5">
        <f t="shared" si="53"/>
        <v>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0</v>
      </c>
      <c r="F113" s="5">
        <f t="shared" si="52"/>
        <v>65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0</v>
      </c>
      <c r="F114" s="5">
        <f t="shared" si="52"/>
        <v>65</v>
      </c>
      <c r="G114" s="5">
        <f t="shared" si="53"/>
        <v>0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0</v>
      </c>
      <c r="F115" s="5">
        <f t="shared" si="52"/>
        <v>65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0</v>
      </c>
      <c r="F116" s="5">
        <f t="shared" si="52"/>
        <v>65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0</v>
      </c>
      <c r="F117" s="5">
        <f t="shared" si="52"/>
        <v>65</v>
      </c>
      <c r="G117" s="5">
        <f t="shared" si="53"/>
        <v>0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0</v>
      </c>
      <c r="F118" s="5">
        <f t="shared" si="52"/>
        <v>65</v>
      </c>
      <c r="G118" s="5">
        <f t="shared" si="53"/>
        <v>0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0</v>
      </c>
      <c r="F119" s="5">
        <f t="shared" si="52"/>
        <v>65</v>
      </c>
      <c r="G119" s="5">
        <f t="shared" si="53"/>
        <v>0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0</v>
      </c>
      <c r="F120" s="5">
        <f t="shared" si="52"/>
        <v>65</v>
      </c>
      <c r="G120" s="5">
        <f t="shared" si="53"/>
        <v>0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0</v>
      </c>
      <c r="F121" s="5">
        <f t="shared" si="52"/>
        <v>65</v>
      </c>
      <c r="G121" s="5">
        <f t="shared" si="53"/>
        <v>0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0</v>
      </c>
      <c r="F122" s="5">
        <f t="shared" si="52"/>
        <v>65</v>
      </c>
      <c r="G122" s="5">
        <f t="shared" si="53"/>
        <v>0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0</v>
      </c>
      <c r="F123" s="5">
        <f t="shared" si="52"/>
        <v>65</v>
      </c>
      <c r="G123" s="5">
        <f t="shared" si="53"/>
        <v>0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0</v>
      </c>
      <c r="F124" s="5">
        <f t="shared" si="52"/>
        <v>65</v>
      </c>
      <c r="G124" s="5">
        <f t="shared" si="53"/>
        <v>0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0</v>
      </c>
      <c r="F125" s="5">
        <f t="shared" si="52"/>
        <v>65</v>
      </c>
      <c r="G125" s="5">
        <f t="shared" si="53"/>
        <v>0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0</v>
      </c>
      <c r="F126" s="5">
        <f t="shared" si="52"/>
        <v>65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0</v>
      </c>
      <c r="F127" s="5">
        <f t="shared" si="52"/>
        <v>65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0</v>
      </c>
      <c r="F128" s="5">
        <f t="shared" si="52"/>
        <v>65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0</v>
      </c>
      <c r="F129" s="5">
        <f t="shared" si="52"/>
        <v>65</v>
      </c>
      <c r="G129" s="5">
        <f t="shared" si="53"/>
        <v>0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0</v>
      </c>
      <c r="F130" s="5">
        <f t="shared" si="52"/>
        <v>65</v>
      </c>
      <c r="G130" s="5">
        <f t="shared" si="53"/>
        <v>0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0</v>
      </c>
      <c r="F131" s="5">
        <f t="shared" ref="F131:F194" si="57">IF($E$1&gt;E131,$E$1-E131,0)</f>
        <v>65</v>
      </c>
      <c r="G131" s="5">
        <f t="shared" ref="G131:G194" si="58">IF(E131&gt;$E$1,E131-$E$1,0)</f>
        <v>0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0</v>
      </c>
      <c r="F132" s="5">
        <f t="shared" si="57"/>
        <v>65</v>
      </c>
      <c r="G132" s="5">
        <f t="shared" si="58"/>
        <v>0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0</v>
      </c>
      <c r="F133" s="5">
        <f t="shared" si="57"/>
        <v>65</v>
      </c>
      <c r="G133" s="5">
        <f t="shared" si="58"/>
        <v>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0</v>
      </c>
      <c r="F134" s="5">
        <f t="shared" si="57"/>
        <v>65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0</v>
      </c>
      <c r="F135" s="5">
        <f t="shared" si="57"/>
        <v>65</v>
      </c>
      <c r="G135" s="5">
        <f t="shared" si="58"/>
        <v>0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0</v>
      </c>
      <c r="F136" s="5">
        <f t="shared" si="57"/>
        <v>65</v>
      </c>
      <c r="G136" s="5">
        <f t="shared" si="58"/>
        <v>0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0</v>
      </c>
      <c r="F137" s="5">
        <f t="shared" si="57"/>
        <v>65</v>
      </c>
      <c r="G137" s="5">
        <f t="shared" si="58"/>
        <v>0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0</v>
      </c>
      <c r="F138" s="5">
        <f t="shared" si="57"/>
        <v>65</v>
      </c>
      <c r="G138" s="5">
        <f t="shared" si="58"/>
        <v>0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0</v>
      </c>
      <c r="F139" s="5">
        <f t="shared" si="57"/>
        <v>65</v>
      </c>
      <c r="G139" s="5">
        <f t="shared" si="58"/>
        <v>0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0</v>
      </c>
      <c r="F140" s="5">
        <f t="shared" si="57"/>
        <v>65</v>
      </c>
      <c r="G140" s="5">
        <f t="shared" si="58"/>
        <v>0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0</v>
      </c>
      <c r="F141" s="5">
        <f t="shared" si="57"/>
        <v>65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0</v>
      </c>
      <c r="F142" s="5">
        <f t="shared" si="57"/>
        <v>65</v>
      </c>
      <c r="G142" s="5">
        <f t="shared" si="58"/>
        <v>0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0</v>
      </c>
      <c r="F143" s="5">
        <f t="shared" si="57"/>
        <v>65</v>
      </c>
      <c r="G143" s="5">
        <f t="shared" si="58"/>
        <v>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0</v>
      </c>
      <c r="F144" s="5">
        <f t="shared" si="57"/>
        <v>65</v>
      </c>
      <c r="G144" s="5">
        <f t="shared" si="58"/>
        <v>0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0</v>
      </c>
      <c r="F145" s="5">
        <f t="shared" si="57"/>
        <v>65</v>
      </c>
      <c r="G145" s="5">
        <f t="shared" si="58"/>
        <v>0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0</v>
      </c>
      <c r="F146" s="5">
        <f t="shared" si="57"/>
        <v>65</v>
      </c>
      <c r="G146" s="5">
        <f t="shared" si="58"/>
        <v>0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0</v>
      </c>
      <c r="F147" s="5">
        <f t="shared" si="57"/>
        <v>65</v>
      </c>
      <c r="G147" s="5">
        <f t="shared" si="58"/>
        <v>0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0</v>
      </c>
      <c r="F148" s="5">
        <f t="shared" si="57"/>
        <v>65</v>
      </c>
      <c r="G148" s="5">
        <f t="shared" si="58"/>
        <v>0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0</v>
      </c>
      <c r="F149" s="5">
        <f t="shared" si="57"/>
        <v>65</v>
      </c>
      <c r="G149" s="5">
        <f t="shared" si="58"/>
        <v>0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0</v>
      </c>
      <c r="F150" s="5">
        <f t="shared" si="57"/>
        <v>65</v>
      </c>
      <c r="G150" s="5">
        <f t="shared" si="58"/>
        <v>0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0</v>
      </c>
      <c r="F151" s="5">
        <f t="shared" si="57"/>
        <v>65</v>
      </c>
      <c r="G151" s="5">
        <f t="shared" si="58"/>
        <v>0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0</v>
      </c>
      <c r="F152" s="5">
        <f t="shared" si="57"/>
        <v>65</v>
      </c>
      <c r="G152" s="5">
        <f t="shared" si="58"/>
        <v>0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0</v>
      </c>
      <c r="F153" s="5">
        <f t="shared" si="57"/>
        <v>65</v>
      </c>
      <c r="G153" s="5">
        <f t="shared" si="58"/>
        <v>0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0</v>
      </c>
      <c r="F154" s="5">
        <f t="shared" si="57"/>
        <v>65</v>
      </c>
      <c r="G154" s="5">
        <f t="shared" si="58"/>
        <v>0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0</v>
      </c>
      <c r="F155" s="5">
        <f t="shared" si="57"/>
        <v>65</v>
      </c>
      <c r="G155" s="5">
        <f t="shared" si="58"/>
        <v>0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0</v>
      </c>
      <c r="F156" s="5">
        <f t="shared" si="57"/>
        <v>65</v>
      </c>
      <c r="G156" s="5">
        <f t="shared" si="58"/>
        <v>0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0</v>
      </c>
      <c r="F157" s="5">
        <f t="shared" si="57"/>
        <v>65</v>
      </c>
      <c r="G157" s="5">
        <f t="shared" si="58"/>
        <v>0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0</v>
      </c>
      <c r="F158" s="5">
        <f t="shared" si="57"/>
        <v>65</v>
      </c>
      <c r="G158" s="5">
        <f t="shared" si="58"/>
        <v>0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0</v>
      </c>
      <c r="F159" s="5">
        <f t="shared" si="57"/>
        <v>65</v>
      </c>
      <c r="G159" s="5">
        <f t="shared" si="58"/>
        <v>0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0</v>
      </c>
      <c r="F160" s="5">
        <f t="shared" si="57"/>
        <v>65</v>
      </c>
      <c r="G160" s="5">
        <f t="shared" si="58"/>
        <v>0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0</v>
      </c>
      <c r="F161" s="5">
        <f t="shared" si="57"/>
        <v>65</v>
      </c>
      <c r="G161" s="5">
        <f t="shared" si="58"/>
        <v>0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0</v>
      </c>
      <c r="F162" s="5">
        <f t="shared" si="57"/>
        <v>65</v>
      </c>
      <c r="G162" s="5">
        <f t="shared" si="58"/>
        <v>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0</v>
      </c>
      <c r="F163" s="5">
        <f t="shared" si="57"/>
        <v>65</v>
      </c>
      <c r="G163" s="5">
        <f t="shared" si="58"/>
        <v>0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0</v>
      </c>
      <c r="F164" s="5">
        <f t="shared" si="57"/>
        <v>65</v>
      </c>
      <c r="G164" s="5">
        <f t="shared" si="58"/>
        <v>0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0</v>
      </c>
      <c r="F165" s="5">
        <f t="shared" si="57"/>
        <v>65</v>
      </c>
      <c r="G165" s="5">
        <f t="shared" si="58"/>
        <v>0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0</v>
      </c>
      <c r="F166" s="5">
        <f t="shared" si="57"/>
        <v>65</v>
      </c>
      <c r="G166" s="5">
        <f t="shared" si="58"/>
        <v>0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0</v>
      </c>
      <c r="F167" s="5">
        <f t="shared" si="57"/>
        <v>65</v>
      </c>
      <c r="G167" s="5">
        <f t="shared" si="58"/>
        <v>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0</v>
      </c>
      <c r="F168" s="5">
        <f t="shared" si="57"/>
        <v>65</v>
      </c>
      <c r="G168" s="5">
        <f t="shared" si="58"/>
        <v>0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0</v>
      </c>
      <c r="F169" s="5">
        <f t="shared" si="57"/>
        <v>65</v>
      </c>
      <c r="G169" s="5">
        <f t="shared" si="58"/>
        <v>0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0</v>
      </c>
      <c r="F170" s="5">
        <f t="shared" si="57"/>
        <v>65</v>
      </c>
      <c r="G170" s="5">
        <f t="shared" si="58"/>
        <v>0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0</v>
      </c>
      <c r="F171" s="5">
        <f t="shared" si="57"/>
        <v>65</v>
      </c>
      <c r="G171" s="5">
        <f t="shared" si="58"/>
        <v>0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0</v>
      </c>
      <c r="F172" s="5">
        <f t="shared" si="57"/>
        <v>65</v>
      </c>
      <c r="G172" s="5">
        <f t="shared" si="58"/>
        <v>0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0</v>
      </c>
      <c r="F173" s="5">
        <f t="shared" si="57"/>
        <v>65</v>
      </c>
      <c r="G173" s="5">
        <f t="shared" si="58"/>
        <v>0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0</v>
      </c>
      <c r="F174" s="5">
        <f t="shared" si="57"/>
        <v>65</v>
      </c>
      <c r="G174" s="5">
        <f t="shared" si="58"/>
        <v>0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0</v>
      </c>
      <c r="F175" s="5">
        <f t="shared" si="57"/>
        <v>65</v>
      </c>
      <c r="G175" s="5">
        <f t="shared" si="58"/>
        <v>0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0</v>
      </c>
      <c r="F176" s="5">
        <f t="shared" si="57"/>
        <v>65</v>
      </c>
      <c r="G176" s="5">
        <f t="shared" si="58"/>
        <v>0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0</v>
      </c>
      <c r="F177" s="5">
        <f t="shared" si="57"/>
        <v>65</v>
      </c>
      <c r="G177" s="5">
        <f t="shared" si="58"/>
        <v>0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0</v>
      </c>
      <c r="F178" s="5">
        <f t="shared" si="57"/>
        <v>65</v>
      </c>
      <c r="G178" s="5">
        <f t="shared" si="58"/>
        <v>0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0</v>
      </c>
      <c r="F179" s="5">
        <f t="shared" si="57"/>
        <v>65</v>
      </c>
      <c r="G179" s="5">
        <f t="shared" si="58"/>
        <v>0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0</v>
      </c>
      <c r="F180" s="5">
        <f t="shared" si="57"/>
        <v>65</v>
      </c>
      <c r="G180" s="5">
        <f t="shared" si="58"/>
        <v>0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0</v>
      </c>
      <c r="F181" s="5">
        <f t="shared" si="57"/>
        <v>65</v>
      </c>
      <c r="G181" s="5">
        <f t="shared" si="58"/>
        <v>0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0</v>
      </c>
      <c r="F182" s="5">
        <f t="shared" si="57"/>
        <v>65</v>
      </c>
      <c r="G182" s="5">
        <f t="shared" si="58"/>
        <v>0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0</v>
      </c>
      <c r="F183" s="5">
        <f t="shared" si="57"/>
        <v>65</v>
      </c>
      <c r="G183" s="5">
        <f t="shared" si="58"/>
        <v>0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0</v>
      </c>
      <c r="F184" s="5">
        <f t="shared" si="57"/>
        <v>65</v>
      </c>
      <c r="G184" s="5">
        <f t="shared" si="58"/>
        <v>0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0</v>
      </c>
      <c r="F185" s="5">
        <f t="shared" si="57"/>
        <v>65</v>
      </c>
      <c r="G185" s="5">
        <f t="shared" si="58"/>
        <v>0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0</v>
      </c>
      <c r="F186" s="5">
        <f t="shared" si="57"/>
        <v>65</v>
      </c>
      <c r="G186" s="5">
        <f t="shared" si="58"/>
        <v>0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0</v>
      </c>
      <c r="F187" s="5">
        <f t="shared" si="57"/>
        <v>65</v>
      </c>
      <c r="G187" s="5">
        <f t="shared" si="58"/>
        <v>0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0</v>
      </c>
      <c r="F188" s="5">
        <f t="shared" si="57"/>
        <v>65</v>
      </c>
      <c r="G188" s="5">
        <f t="shared" si="58"/>
        <v>0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0</v>
      </c>
      <c r="F189" s="5">
        <f t="shared" si="57"/>
        <v>65</v>
      </c>
      <c r="G189" s="5">
        <f t="shared" si="58"/>
        <v>0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0</v>
      </c>
      <c r="F190" s="5">
        <f t="shared" si="57"/>
        <v>65</v>
      </c>
      <c r="G190" s="5">
        <f t="shared" si="58"/>
        <v>0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0</v>
      </c>
      <c r="F191" s="5">
        <f t="shared" si="57"/>
        <v>65</v>
      </c>
      <c r="G191" s="5">
        <f t="shared" si="58"/>
        <v>0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0</v>
      </c>
      <c r="F192" s="5">
        <f t="shared" si="57"/>
        <v>65</v>
      </c>
      <c r="G192" s="5">
        <f t="shared" si="58"/>
        <v>0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0</v>
      </c>
      <c r="F193" s="5">
        <f t="shared" si="57"/>
        <v>65</v>
      </c>
      <c r="G193" s="5">
        <f t="shared" si="58"/>
        <v>0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0</v>
      </c>
      <c r="F194" s="5">
        <f t="shared" si="57"/>
        <v>65</v>
      </c>
      <c r="G194" s="5">
        <f t="shared" si="58"/>
        <v>0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0</v>
      </c>
      <c r="F195" s="5">
        <f t="shared" ref="F195:F258" si="62">IF($E$1&gt;E195,$E$1-E195,0)</f>
        <v>65</v>
      </c>
      <c r="G195" s="5">
        <f t="shared" ref="G195:G258" si="63">IF(E195&gt;$E$1,E195-$E$1,0)</f>
        <v>0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0</v>
      </c>
      <c r="F196" s="5">
        <f t="shared" si="62"/>
        <v>65</v>
      </c>
      <c r="G196" s="5">
        <f t="shared" si="63"/>
        <v>0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0</v>
      </c>
      <c r="F197" s="5">
        <f t="shared" si="62"/>
        <v>65</v>
      </c>
      <c r="G197" s="5">
        <f t="shared" si="63"/>
        <v>0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0</v>
      </c>
      <c r="F198" s="5">
        <f t="shared" si="62"/>
        <v>65</v>
      </c>
      <c r="G198" s="5">
        <f t="shared" si="63"/>
        <v>0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0</v>
      </c>
      <c r="F199" s="5">
        <f t="shared" si="62"/>
        <v>65</v>
      </c>
      <c r="G199" s="5">
        <f t="shared" si="63"/>
        <v>0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0</v>
      </c>
      <c r="F200" s="5">
        <f t="shared" si="62"/>
        <v>65</v>
      </c>
      <c r="G200" s="5">
        <f t="shared" si="63"/>
        <v>0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0</v>
      </c>
      <c r="F201" s="5">
        <f t="shared" si="62"/>
        <v>65</v>
      </c>
      <c r="G201" s="5">
        <f t="shared" si="63"/>
        <v>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0</v>
      </c>
      <c r="F202" s="5">
        <f t="shared" si="62"/>
        <v>65</v>
      </c>
      <c r="G202" s="5">
        <f t="shared" si="63"/>
        <v>0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0</v>
      </c>
      <c r="F203" s="5">
        <f t="shared" si="62"/>
        <v>65</v>
      </c>
      <c r="G203" s="5">
        <f t="shared" si="63"/>
        <v>0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0</v>
      </c>
      <c r="F204" s="5">
        <f t="shared" si="62"/>
        <v>65</v>
      </c>
      <c r="G204" s="5">
        <f t="shared" si="63"/>
        <v>0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0</v>
      </c>
      <c r="F205" s="5">
        <f t="shared" si="62"/>
        <v>65</v>
      </c>
      <c r="G205" s="5">
        <f t="shared" si="63"/>
        <v>0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0</v>
      </c>
      <c r="F206" s="5">
        <f t="shared" si="62"/>
        <v>65</v>
      </c>
      <c r="G206" s="5">
        <f t="shared" si="63"/>
        <v>0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0</v>
      </c>
      <c r="F207" s="5">
        <f t="shared" si="62"/>
        <v>65</v>
      </c>
      <c r="G207" s="5">
        <f t="shared" si="63"/>
        <v>0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0</v>
      </c>
      <c r="F208" s="5">
        <f t="shared" si="62"/>
        <v>65</v>
      </c>
      <c r="G208" s="5">
        <f t="shared" si="63"/>
        <v>0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0</v>
      </c>
      <c r="F209" s="5">
        <f t="shared" si="62"/>
        <v>65</v>
      </c>
      <c r="G209" s="5">
        <f t="shared" si="63"/>
        <v>0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0</v>
      </c>
      <c r="F210" s="5">
        <f t="shared" si="62"/>
        <v>65</v>
      </c>
      <c r="G210" s="5">
        <f t="shared" si="63"/>
        <v>0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0</v>
      </c>
      <c r="F211" s="5">
        <f t="shared" si="62"/>
        <v>65</v>
      </c>
      <c r="G211" s="5">
        <f t="shared" si="63"/>
        <v>0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0</v>
      </c>
      <c r="F212" s="5">
        <f t="shared" si="62"/>
        <v>65</v>
      </c>
      <c r="G212" s="5">
        <f t="shared" si="63"/>
        <v>0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0</v>
      </c>
      <c r="F213" s="5">
        <f t="shared" si="62"/>
        <v>65</v>
      </c>
      <c r="G213" s="5">
        <f t="shared" si="63"/>
        <v>0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0</v>
      </c>
      <c r="F214" s="5">
        <f t="shared" si="62"/>
        <v>65</v>
      </c>
      <c r="G214" s="5">
        <f t="shared" si="63"/>
        <v>0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0</v>
      </c>
      <c r="F215" s="5">
        <f t="shared" si="62"/>
        <v>65</v>
      </c>
      <c r="G215" s="5">
        <f t="shared" si="63"/>
        <v>0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0</v>
      </c>
      <c r="F216" s="5">
        <f t="shared" si="62"/>
        <v>65</v>
      </c>
      <c r="G216" s="5">
        <f t="shared" si="63"/>
        <v>0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0</v>
      </c>
      <c r="F217" s="5">
        <f t="shared" si="62"/>
        <v>65</v>
      </c>
      <c r="G217" s="5">
        <f t="shared" si="63"/>
        <v>0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0</v>
      </c>
      <c r="F218" s="5">
        <f t="shared" si="62"/>
        <v>65</v>
      </c>
      <c r="G218" s="5">
        <f t="shared" si="63"/>
        <v>0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0</v>
      </c>
      <c r="F219" s="5">
        <f t="shared" si="62"/>
        <v>65</v>
      </c>
      <c r="G219" s="5">
        <f t="shared" si="63"/>
        <v>0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0</v>
      </c>
      <c r="F220" s="5">
        <f t="shared" si="62"/>
        <v>65</v>
      </c>
      <c r="G220" s="5">
        <f t="shared" si="63"/>
        <v>0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0</v>
      </c>
      <c r="F221" s="5">
        <f t="shared" si="62"/>
        <v>65</v>
      </c>
      <c r="G221" s="5">
        <f t="shared" si="63"/>
        <v>0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0</v>
      </c>
      <c r="F222" s="5">
        <f t="shared" si="62"/>
        <v>65</v>
      </c>
      <c r="G222" s="5">
        <f t="shared" si="63"/>
        <v>0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0</v>
      </c>
      <c r="F223" s="5">
        <f t="shared" si="62"/>
        <v>65</v>
      </c>
      <c r="G223" s="5">
        <f t="shared" si="63"/>
        <v>0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0</v>
      </c>
      <c r="F224" s="5">
        <f t="shared" si="62"/>
        <v>65</v>
      </c>
      <c r="G224" s="5">
        <f t="shared" si="63"/>
        <v>0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0</v>
      </c>
      <c r="F225" s="5">
        <f t="shared" si="62"/>
        <v>65</v>
      </c>
      <c r="G225" s="5">
        <f t="shared" si="63"/>
        <v>0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0</v>
      </c>
      <c r="F226" s="5">
        <f t="shared" si="62"/>
        <v>65</v>
      </c>
      <c r="G226" s="5">
        <f t="shared" si="63"/>
        <v>0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0</v>
      </c>
      <c r="F227" s="5">
        <f t="shared" si="62"/>
        <v>65</v>
      </c>
      <c r="G227" s="5">
        <f t="shared" si="63"/>
        <v>0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0</v>
      </c>
      <c r="F228" s="5">
        <f t="shared" si="62"/>
        <v>65</v>
      </c>
      <c r="G228" s="5">
        <f t="shared" si="63"/>
        <v>0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0</v>
      </c>
      <c r="F229" s="5">
        <f t="shared" si="62"/>
        <v>65</v>
      </c>
      <c r="G229" s="5">
        <f t="shared" si="63"/>
        <v>0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0</v>
      </c>
      <c r="F230" s="5">
        <f t="shared" si="62"/>
        <v>65</v>
      </c>
      <c r="G230" s="5">
        <f t="shared" si="63"/>
        <v>0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0</v>
      </c>
      <c r="F231" s="5">
        <f t="shared" si="62"/>
        <v>65</v>
      </c>
      <c r="G231" s="5">
        <f t="shared" si="63"/>
        <v>0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0</v>
      </c>
      <c r="F232" s="5">
        <f t="shared" si="62"/>
        <v>65</v>
      </c>
      <c r="G232" s="5">
        <f t="shared" si="63"/>
        <v>0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0</v>
      </c>
      <c r="F233" s="5">
        <f t="shared" si="62"/>
        <v>65</v>
      </c>
      <c r="G233" s="5">
        <f t="shared" si="63"/>
        <v>0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0</v>
      </c>
      <c r="F234" s="5">
        <f t="shared" si="62"/>
        <v>65</v>
      </c>
      <c r="G234" s="5">
        <f t="shared" si="63"/>
        <v>0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0</v>
      </c>
      <c r="F235" s="5">
        <f t="shared" si="62"/>
        <v>65</v>
      </c>
      <c r="G235" s="5">
        <f t="shared" si="63"/>
        <v>0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0</v>
      </c>
      <c r="F236" s="5">
        <f t="shared" si="62"/>
        <v>65</v>
      </c>
      <c r="G236" s="5">
        <f t="shared" si="63"/>
        <v>0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0</v>
      </c>
      <c r="F237" s="5">
        <f t="shared" si="62"/>
        <v>65</v>
      </c>
      <c r="G237" s="5">
        <f t="shared" si="63"/>
        <v>0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0</v>
      </c>
      <c r="F238" s="5">
        <f t="shared" si="62"/>
        <v>65</v>
      </c>
      <c r="G238" s="5">
        <f t="shared" si="63"/>
        <v>0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0</v>
      </c>
      <c r="F239" s="5">
        <f t="shared" si="62"/>
        <v>65</v>
      </c>
      <c r="G239" s="5">
        <f t="shared" si="63"/>
        <v>0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0</v>
      </c>
      <c r="F240" s="5">
        <f t="shared" si="62"/>
        <v>65</v>
      </c>
      <c r="G240" s="5">
        <f t="shared" si="63"/>
        <v>0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0</v>
      </c>
      <c r="F241" s="5">
        <f t="shared" si="62"/>
        <v>65</v>
      </c>
      <c r="G241" s="5">
        <f t="shared" si="63"/>
        <v>0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0</v>
      </c>
      <c r="F242" s="5">
        <f t="shared" si="62"/>
        <v>65</v>
      </c>
      <c r="G242" s="5">
        <f t="shared" si="63"/>
        <v>0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0</v>
      </c>
      <c r="F243" s="5">
        <f t="shared" si="62"/>
        <v>65</v>
      </c>
      <c r="G243" s="5">
        <f t="shared" si="63"/>
        <v>0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0</v>
      </c>
      <c r="F244" s="5">
        <f t="shared" si="62"/>
        <v>65</v>
      </c>
      <c r="G244" s="5">
        <f t="shared" si="63"/>
        <v>0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0</v>
      </c>
      <c r="F245" s="5">
        <f t="shared" si="62"/>
        <v>65</v>
      </c>
      <c r="G245" s="5">
        <f t="shared" si="63"/>
        <v>0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0</v>
      </c>
      <c r="F246" s="5">
        <f t="shared" si="62"/>
        <v>65</v>
      </c>
      <c r="G246" s="5">
        <f t="shared" si="63"/>
        <v>0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0</v>
      </c>
      <c r="F247" s="5">
        <f t="shared" si="62"/>
        <v>65</v>
      </c>
      <c r="G247" s="5">
        <f t="shared" si="63"/>
        <v>0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0</v>
      </c>
      <c r="F248" s="5">
        <f t="shared" si="62"/>
        <v>65</v>
      </c>
      <c r="G248" s="5">
        <f t="shared" si="63"/>
        <v>0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0</v>
      </c>
      <c r="F249" s="5">
        <f t="shared" si="62"/>
        <v>65</v>
      </c>
      <c r="G249" s="5">
        <f t="shared" si="63"/>
        <v>0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0</v>
      </c>
      <c r="F250" s="5">
        <f t="shared" si="62"/>
        <v>65</v>
      </c>
      <c r="G250" s="5">
        <f t="shared" si="63"/>
        <v>0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0</v>
      </c>
      <c r="F251" s="5">
        <f t="shared" si="62"/>
        <v>65</v>
      </c>
      <c r="G251" s="5">
        <f t="shared" si="63"/>
        <v>0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0</v>
      </c>
      <c r="F252" s="5">
        <f t="shared" si="62"/>
        <v>65</v>
      </c>
      <c r="G252" s="5">
        <f t="shared" si="63"/>
        <v>0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0</v>
      </c>
      <c r="F253" s="5">
        <f t="shared" si="62"/>
        <v>65</v>
      </c>
      <c r="G253" s="5">
        <f t="shared" si="63"/>
        <v>0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0</v>
      </c>
      <c r="F254" s="5">
        <f t="shared" si="62"/>
        <v>65</v>
      </c>
      <c r="G254" s="5">
        <f t="shared" si="63"/>
        <v>0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0</v>
      </c>
      <c r="F255" s="5">
        <f t="shared" si="62"/>
        <v>65</v>
      </c>
      <c r="G255" s="5">
        <f t="shared" si="63"/>
        <v>0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0</v>
      </c>
      <c r="F256" s="5">
        <f t="shared" si="62"/>
        <v>65</v>
      </c>
      <c r="G256" s="5">
        <f t="shared" si="63"/>
        <v>0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0</v>
      </c>
      <c r="F257" s="5">
        <f t="shared" si="62"/>
        <v>65</v>
      </c>
      <c r="G257" s="5">
        <f t="shared" si="63"/>
        <v>0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0</v>
      </c>
      <c r="F258" s="5">
        <f t="shared" si="62"/>
        <v>65</v>
      </c>
      <c r="G258" s="5">
        <f t="shared" si="63"/>
        <v>0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0</v>
      </c>
      <c r="F259" s="5">
        <f t="shared" ref="F259:F322" si="67">IF($E$1&gt;E259,$E$1-E259,0)</f>
        <v>65</v>
      </c>
      <c r="G259" s="5">
        <f t="shared" ref="G259:G322" si="68">IF(E259&gt;$E$1,E259-$E$1,0)</f>
        <v>0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0</v>
      </c>
      <c r="F260" s="5">
        <f t="shared" si="67"/>
        <v>65</v>
      </c>
      <c r="G260" s="5">
        <f t="shared" si="68"/>
        <v>0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0</v>
      </c>
      <c r="F261" s="5">
        <f t="shared" si="67"/>
        <v>65</v>
      </c>
      <c r="G261" s="5">
        <f t="shared" si="68"/>
        <v>0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0</v>
      </c>
      <c r="F262" s="5">
        <f t="shared" si="67"/>
        <v>65</v>
      </c>
      <c r="G262" s="5">
        <f t="shared" si="68"/>
        <v>0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0</v>
      </c>
      <c r="F263" s="5">
        <f t="shared" si="67"/>
        <v>65</v>
      </c>
      <c r="G263" s="5">
        <f t="shared" si="68"/>
        <v>0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0</v>
      </c>
      <c r="F264" s="5">
        <f t="shared" si="67"/>
        <v>65</v>
      </c>
      <c r="G264" s="5">
        <f t="shared" si="68"/>
        <v>0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0</v>
      </c>
      <c r="F265" s="5">
        <f t="shared" si="67"/>
        <v>65</v>
      </c>
      <c r="G265" s="5">
        <f t="shared" si="68"/>
        <v>0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0</v>
      </c>
      <c r="F266" s="5">
        <f t="shared" si="67"/>
        <v>65</v>
      </c>
      <c r="G266" s="5">
        <f t="shared" si="68"/>
        <v>0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0</v>
      </c>
      <c r="F267" s="5">
        <f t="shared" si="67"/>
        <v>65</v>
      </c>
      <c r="G267" s="5">
        <f t="shared" si="68"/>
        <v>0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0</v>
      </c>
      <c r="F268" s="5">
        <f t="shared" si="67"/>
        <v>65</v>
      </c>
      <c r="G268" s="5">
        <f t="shared" si="68"/>
        <v>0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0</v>
      </c>
      <c r="F269" s="5">
        <f t="shared" si="67"/>
        <v>65</v>
      </c>
      <c r="G269" s="5">
        <f t="shared" si="68"/>
        <v>0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0</v>
      </c>
      <c r="F270" s="5">
        <f t="shared" si="67"/>
        <v>65</v>
      </c>
      <c r="G270" s="5">
        <f t="shared" si="68"/>
        <v>0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0</v>
      </c>
      <c r="F271" s="5">
        <f t="shared" si="67"/>
        <v>65</v>
      </c>
      <c r="G271" s="5">
        <f t="shared" si="68"/>
        <v>0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0</v>
      </c>
      <c r="F272" s="5">
        <f t="shared" si="67"/>
        <v>65</v>
      </c>
      <c r="G272" s="5">
        <f t="shared" si="68"/>
        <v>0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0</v>
      </c>
      <c r="F273" s="5">
        <f t="shared" si="67"/>
        <v>65</v>
      </c>
      <c r="G273" s="5">
        <f t="shared" si="68"/>
        <v>0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0</v>
      </c>
      <c r="F274" s="5">
        <f t="shared" si="67"/>
        <v>65</v>
      </c>
      <c r="G274" s="5">
        <f t="shared" si="68"/>
        <v>0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0</v>
      </c>
      <c r="F275" s="5">
        <f t="shared" si="67"/>
        <v>65</v>
      </c>
      <c r="G275" s="5">
        <f t="shared" si="68"/>
        <v>0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0</v>
      </c>
      <c r="F276" s="5">
        <f t="shared" si="67"/>
        <v>65</v>
      </c>
      <c r="G276" s="5">
        <f t="shared" si="68"/>
        <v>0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0</v>
      </c>
      <c r="F277" s="5">
        <f t="shared" si="67"/>
        <v>65</v>
      </c>
      <c r="G277" s="5">
        <f t="shared" si="68"/>
        <v>0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0</v>
      </c>
      <c r="F278" s="5">
        <f t="shared" si="67"/>
        <v>65</v>
      </c>
      <c r="G278" s="5">
        <f t="shared" si="68"/>
        <v>0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0</v>
      </c>
      <c r="F279" s="5">
        <f t="shared" si="67"/>
        <v>65</v>
      </c>
      <c r="G279" s="5">
        <f t="shared" si="68"/>
        <v>0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0</v>
      </c>
      <c r="F280" s="5">
        <f t="shared" si="67"/>
        <v>65</v>
      </c>
      <c r="G280" s="5">
        <f t="shared" si="68"/>
        <v>0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0</v>
      </c>
      <c r="F281" s="5">
        <f t="shared" si="67"/>
        <v>65</v>
      </c>
      <c r="G281" s="5">
        <f t="shared" si="68"/>
        <v>0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0</v>
      </c>
      <c r="F282" s="5">
        <f t="shared" si="67"/>
        <v>65</v>
      </c>
      <c r="G282" s="5">
        <f t="shared" si="68"/>
        <v>0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0</v>
      </c>
      <c r="F283" s="5">
        <f t="shared" si="67"/>
        <v>65</v>
      </c>
      <c r="G283" s="5">
        <f t="shared" si="68"/>
        <v>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0</v>
      </c>
      <c r="F284" s="5">
        <f t="shared" si="67"/>
        <v>65</v>
      </c>
      <c r="G284" s="5">
        <f t="shared" si="68"/>
        <v>0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0</v>
      </c>
      <c r="F285" s="5">
        <f t="shared" si="67"/>
        <v>65</v>
      </c>
      <c r="G285" s="5">
        <f t="shared" si="68"/>
        <v>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0</v>
      </c>
      <c r="F286" s="5">
        <f t="shared" si="67"/>
        <v>65</v>
      </c>
      <c r="G286" s="5">
        <f t="shared" si="68"/>
        <v>0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0</v>
      </c>
      <c r="F287" s="5">
        <f t="shared" si="67"/>
        <v>65</v>
      </c>
      <c r="G287" s="5">
        <f t="shared" si="68"/>
        <v>0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0</v>
      </c>
      <c r="F288" s="5">
        <f t="shared" si="67"/>
        <v>65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0</v>
      </c>
      <c r="F289" s="5">
        <f t="shared" si="67"/>
        <v>65</v>
      </c>
      <c r="G289" s="5">
        <f t="shared" si="68"/>
        <v>0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0</v>
      </c>
      <c r="F290" s="5">
        <f t="shared" si="67"/>
        <v>65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0</v>
      </c>
      <c r="F291" s="5">
        <f t="shared" si="67"/>
        <v>65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0</v>
      </c>
      <c r="F292" s="5">
        <f t="shared" si="67"/>
        <v>65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0</v>
      </c>
      <c r="F293" s="5">
        <f t="shared" si="67"/>
        <v>65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0</v>
      </c>
      <c r="F294" s="5">
        <f t="shared" si="67"/>
        <v>65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0</v>
      </c>
      <c r="F295" s="5">
        <f t="shared" si="67"/>
        <v>65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0</v>
      </c>
      <c r="F296" s="5">
        <f t="shared" si="67"/>
        <v>65</v>
      </c>
      <c r="G296" s="5">
        <f t="shared" si="68"/>
        <v>0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0</v>
      </c>
      <c r="F297" s="5">
        <f t="shared" si="67"/>
        <v>65</v>
      </c>
      <c r="G297" s="5">
        <f t="shared" si="68"/>
        <v>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0</v>
      </c>
      <c r="F298" s="5">
        <f t="shared" si="67"/>
        <v>65</v>
      </c>
      <c r="G298" s="5">
        <f t="shared" si="68"/>
        <v>0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0</v>
      </c>
      <c r="F299" s="5">
        <f t="shared" si="67"/>
        <v>65</v>
      </c>
      <c r="G299" s="5">
        <f t="shared" si="68"/>
        <v>0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0</v>
      </c>
      <c r="F300" s="5">
        <f t="shared" si="67"/>
        <v>65</v>
      </c>
      <c r="G300" s="5">
        <f t="shared" si="68"/>
        <v>0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0</v>
      </c>
      <c r="F301" s="5">
        <f t="shared" si="67"/>
        <v>65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0</v>
      </c>
      <c r="F302" s="5">
        <f t="shared" si="67"/>
        <v>65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0</v>
      </c>
      <c r="F303" s="5">
        <f t="shared" si="67"/>
        <v>65</v>
      </c>
      <c r="G303" s="5">
        <f t="shared" si="68"/>
        <v>0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0</v>
      </c>
      <c r="F304" s="5">
        <f t="shared" si="67"/>
        <v>65</v>
      </c>
      <c r="G304" s="5">
        <f t="shared" si="68"/>
        <v>0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0</v>
      </c>
      <c r="F305" s="5">
        <f t="shared" si="67"/>
        <v>65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0</v>
      </c>
      <c r="F306" s="5">
        <f t="shared" si="67"/>
        <v>65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0</v>
      </c>
      <c r="F307" s="5">
        <f t="shared" si="67"/>
        <v>65</v>
      </c>
      <c r="G307" s="5">
        <f t="shared" si="68"/>
        <v>0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0</v>
      </c>
      <c r="F308" s="5">
        <f t="shared" si="67"/>
        <v>65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0</v>
      </c>
      <c r="F309" s="5">
        <f t="shared" si="67"/>
        <v>65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0</v>
      </c>
      <c r="F310" s="5">
        <f t="shared" si="67"/>
        <v>65</v>
      </c>
      <c r="G310" s="5">
        <f t="shared" si="68"/>
        <v>0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0</v>
      </c>
      <c r="F311" s="5">
        <f t="shared" si="67"/>
        <v>65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0</v>
      </c>
      <c r="F312" s="5">
        <f t="shared" si="67"/>
        <v>65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0</v>
      </c>
      <c r="F313" s="5">
        <f t="shared" si="67"/>
        <v>65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0</v>
      </c>
      <c r="F314" s="5">
        <f t="shared" si="67"/>
        <v>65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0</v>
      </c>
      <c r="F315" s="5">
        <f t="shared" si="67"/>
        <v>65</v>
      </c>
      <c r="G315" s="5">
        <f t="shared" si="68"/>
        <v>0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0</v>
      </c>
      <c r="F316" s="5">
        <f t="shared" si="67"/>
        <v>65</v>
      </c>
      <c r="G316" s="5">
        <f t="shared" si="68"/>
        <v>0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0</v>
      </c>
      <c r="F317" s="5">
        <f t="shared" si="67"/>
        <v>65</v>
      </c>
      <c r="G317" s="5">
        <f t="shared" si="68"/>
        <v>0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0</v>
      </c>
      <c r="F318" s="5">
        <f t="shared" si="67"/>
        <v>65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0</v>
      </c>
      <c r="F319" s="5">
        <f t="shared" si="67"/>
        <v>65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0</v>
      </c>
      <c r="F320" s="5">
        <f t="shared" si="67"/>
        <v>65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0</v>
      </c>
      <c r="F321" s="5">
        <f t="shared" si="67"/>
        <v>65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0</v>
      </c>
      <c r="F322" s="5">
        <f t="shared" si="67"/>
        <v>65</v>
      </c>
      <c r="G322" s="5">
        <f t="shared" si="68"/>
        <v>0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0</v>
      </c>
      <c r="F323" s="5">
        <f t="shared" ref="F323:F386" si="72">IF($E$1&gt;E323,$E$1-E323,0)</f>
        <v>65</v>
      </c>
      <c r="G323" s="5">
        <f t="shared" ref="G323:G386" si="73">IF(E323&gt;$E$1,E323-$E$1,0)</f>
        <v>0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0</v>
      </c>
      <c r="F324" s="5">
        <f t="shared" si="72"/>
        <v>65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0</v>
      </c>
      <c r="F325" s="5">
        <f t="shared" si="72"/>
        <v>65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0</v>
      </c>
      <c r="F326" s="5">
        <f t="shared" si="72"/>
        <v>65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0</v>
      </c>
      <c r="F327" s="5">
        <f t="shared" si="72"/>
        <v>65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0</v>
      </c>
      <c r="F328" s="5">
        <f t="shared" si="72"/>
        <v>65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0</v>
      </c>
      <c r="F329" s="5">
        <f t="shared" si="72"/>
        <v>65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0</v>
      </c>
      <c r="F330" s="5">
        <f t="shared" si="72"/>
        <v>65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0</v>
      </c>
      <c r="F331" s="5">
        <f t="shared" si="72"/>
        <v>65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0</v>
      </c>
      <c r="F332" s="5">
        <f t="shared" si="72"/>
        <v>65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0</v>
      </c>
      <c r="F333" s="5">
        <f t="shared" si="72"/>
        <v>65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0</v>
      </c>
      <c r="F334" s="5">
        <f t="shared" si="72"/>
        <v>65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0</v>
      </c>
      <c r="F335" s="5">
        <f t="shared" si="72"/>
        <v>65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0</v>
      </c>
      <c r="F336" s="5">
        <f t="shared" si="72"/>
        <v>65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0</v>
      </c>
      <c r="F337" s="5">
        <f t="shared" si="72"/>
        <v>65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0</v>
      </c>
      <c r="F338" s="5">
        <f t="shared" si="72"/>
        <v>65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0</v>
      </c>
      <c r="F339" s="5">
        <f t="shared" si="72"/>
        <v>65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0</v>
      </c>
      <c r="F340" s="5">
        <f t="shared" si="72"/>
        <v>65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0</v>
      </c>
      <c r="F341" s="5">
        <f t="shared" si="72"/>
        <v>65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0</v>
      </c>
      <c r="F342" s="5">
        <f t="shared" si="72"/>
        <v>65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0</v>
      </c>
      <c r="F343" s="5">
        <f t="shared" si="72"/>
        <v>65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0</v>
      </c>
      <c r="F344" s="5">
        <f t="shared" si="72"/>
        <v>65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0</v>
      </c>
      <c r="F345" s="5">
        <f t="shared" si="72"/>
        <v>65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0</v>
      </c>
      <c r="F346" s="5">
        <f t="shared" si="72"/>
        <v>65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0</v>
      </c>
      <c r="F347" s="5">
        <f t="shared" si="72"/>
        <v>65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0</v>
      </c>
      <c r="F348" s="5">
        <f t="shared" si="72"/>
        <v>65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0</v>
      </c>
      <c r="F349" s="5">
        <f t="shared" si="72"/>
        <v>65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0</v>
      </c>
      <c r="F350" s="5">
        <f t="shared" si="72"/>
        <v>65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0</v>
      </c>
      <c r="F351" s="5">
        <f t="shared" si="72"/>
        <v>65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0</v>
      </c>
      <c r="F352" s="5">
        <f t="shared" si="72"/>
        <v>65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0</v>
      </c>
      <c r="F353" s="5">
        <f t="shared" si="72"/>
        <v>65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0</v>
      </c>
      <c r="F354" s="5">
        <f t="shared" si="72"/>
        <v>65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0</v>
      </c>
      <c r="F355" s="5">
        <f t="shared" si="72"/>
        <v>65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0</v>
      </c>
      <c r="F356" s="5">
        <f t="shared" si="72"/>
        <v>65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0</v>
      </c>
      <c r="F357" s="5">
        <f t="shared" si="72"/>
        <v>65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0</v>
      </c>
      <c r="F358" s="5">
        <f t="shared" si="72"/>
        <v>65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0</v>
      </c>
      <c r="F359" s="5">
        <f t="shared" si="72"/>
        <v>65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0</v>
      </c>
      <c r="F360" s="5">
        <f t="shared" si="72"/>
        <v>65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0</v>
      </c>
      <c r="F361" s="5">
        <f t="shared" si="72"/>
        <v>65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0</v>
      </c>
      <c r="F362" s="5">
        <f t="shared" si="72"/>
        <v>65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0</v>
      </c>
      <c r="F363" s="5">
        <f t="shared" si="72"/>
        <v>65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0</v>
      </c>
      <c r="F364" s="5">
        <f t="shared" si="72"/>
        <v>65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0</v>
      </c>
      <c r="F365" s="5">
        <f t="shared" si="72"/>
        <v>65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0</v>
      </c>
      <c r="F366" s="5">
        <f t="shared" si="72"/>
        <v>65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0</v>
      </c>
      <c r="F367" s="5">
        <f t="shared" si="72"/>
        <v>65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0</v>
      </c>
      <c r="F368" s="5">
        <f t="shared" si="72"/>
        <v>65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0</v>
      </c>
      <c r="F369" s="5">
        <f t="shared" si="72"/>
        <v>65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0</v>
      </c>
      <c r="F370" s="5">
        <f t="shared" si="72"/>
        <v>65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0</v>
      </c>
      <c r="F371" s="5">
        <f t="shared" si="72"/>
        <v>65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0</v>
      </c>
      <c r="F372" s="5">
        <f t="shared" si="72"/>
        <v>65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0</v>
      </c>
      <c r="F373" s="5">
        <f t="shared" si="72"/>
        <v>65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0</v>
      </c>
      <c r="F374" s="5">
        <f t="shared" si="72"/>
        <v>65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0</v>
      </c>
      <c r="F375" s="5">
        <f t="shared" si="72"/>
        <v>65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0</v>
      </c>
      <c r="F376" s="5">
        <f t="shared" si="72"/>
        <v>65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0</v>
      </c>
      <c r="F377" s="5">
        <f t="shared" si="72"/>
        <v>65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0</v>
      </c>
      <c r="F378" s="5">
        <f t="shared" si="72"/>
        <v>65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0</v>
      </c>
      <c r="F379" s="5">
        <f t="shared" si="72"/>
        <v>65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0</v>
      </c>
      <c r="F380" s="5">
        <f t="shared" si="72"/>
        <v>65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0</v>
      </c>
      <c r="F381" s="5">
        <f t="shared" si="72"/>
        <v>65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0</v>
      </c>
      <c r="F382" s="5">
        <f t="shared" si="72"/>
        <v>65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0</v>
      </c>
      <c r="F383" s="5">
        <f t="shared" si="72"/>
        <v>65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0</v>
      </c>
      <c r="F384" s="5">
        <f t="shared" si="72"/>
        <v>65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0</v>
      </c>
      <c r="F385" s="5">
        <f t="shared" si="72"/>
        <v>65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0</v>
      </c>
      <c r="F386" s="5">
        <f t="shared" si="72"/>
        <v>65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0</v>
      </c>
      <c r="F387" s="5">
        <f t="shared" ref="F387:F450" si="77">IF($E$1&gt;E387,$E$1-E387,0)</f>
        <v>65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0</v>
      </c>
      <c r="F388" s="5">
        <f t="shared" si="77"/>
        <v>65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0</v>
      </c>
      <c r="F389" s="5">
        <f t="shared" si="77"/>
        <v>65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0</v>
      </c>
      <c r="F390" s="5">
        <f t="shared" si="77"/>
        <v>65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0</v>
      </c>
      <c r="F391" s="5">
        <f t="shared" si="77"/>
        <v>65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0</v>
      </c>
      <c r="F392" s="5">
        <f t="shared" si="77"/>
        <v>65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0</v>
      </c>
      <c r="F393" s="5">
        <f t="shared" si="77"/>
        <v>65</v>
      </c>
      <c r="G393" s="5">
        <f t="shared" si="78"/>
        <v>0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0</v>
      </c>
      <c r="F394" s="5">
        <f t="shared" si="77"/>
        <v>65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0</v>
      </c>
      <c r="F395" s="5">
        <f t="shared" si="77"/>
        <v>65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0</v>
      </c>
      <c r="F396" s="5">
        <f t="shared" si="77"/>
        <v>65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0</v>
      </c>
      <c r="F397" s="5">
        <f t="shared" si="77"/>
        <v>65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0</v>
      </c>
      <c r="F398" s="5">
        <f t="shared" si="77"/>
        <v>65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0</v>
      </c>
      <c r="F399" s="5">
        <f t="shared" si="77"/>
        <v>65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0</v>
      </c>
      <c r="F400" s="5">
        <f t="shared" si="77"/>
        <v>65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0</v>
      </c>
      <c r="F401" s="5">
        <f t="shared" si="77"/>
        <v>65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0</v>
      </c>
      <c r="F402" s="5">
        <f t="shared" si="77"/>
        <v>65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0</v>
      </c>
      <c r="F403" s="5">
        <f t="shared" si="77"/>
        <v>65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0</v>
      </c>
      <c r="F404" s="5">
        <f t="shared" si="77"/>
        <v>65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0</v>
      </c>
      <c r="F405" s="5">
        <f t="shared" si="77"/>
        <v>65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0</v>
      </c>
      <c r="F406" s="5">
        <f t="shared" si="77"/>
        <v>65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0</v>
      </c>
      <c r="F407" s="5">
        <f t="shared" si="77"/>
        <v>65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0</v>
      </c>
      <c r="F408" s="5">
        <f t="shared" si="77"/>
        <v>65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0</v>
      </c>
      <c r="F409" s="5">
        <f t="shared" si="77"/>
        <v>65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0</v>
      </c>
      <c r="F410" s="5">
        <f t="shared" si="77"/>
        <v>65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0</v>
      </c>
      <c r="F411" s="5">
        <f t="shared" si="77"/>
        <v>65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0</v>
      </c>
      <c r="F412" s="5">
        <f t="shared" si="77"/>
        <v>65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0</v>
      </c>
      <c r="F413" s="5">
        <f t="shared" si="77"/>
        <v>65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0</v>
      </c>
      <c r="F414" s="5">
        <f t="shared" si="77"/>
        <v>65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0</v>
      </c>
      <c r="F415" s="5">
        <f t="shared" si="77"/>
        <v>65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0</v>
      </c>
      <c r="F416" s="5">
        <f t="shared" si="77"/>
        <v>65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0</v>
      </c>
      <c r="F417" s="5">
        <f t="shared" si="77"/>
        <v>65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0</v>
      </c>
      <c r="F418" s="5">
        <f t="shared" si="77"/>
        <v>65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0</v>
      </c>
      <c r="F419" s="5">
        <f t="shared" si="77"/>
        <v>65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0</v>
      </c>
      <c r="F420" s="5">
        <f t="shared" si="77"/>
        <v>65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0</v>
      </c>
      <c r="F421" s="5">
        <f t="shared" si="77"/>
        <v>65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0</v>
      </c>
      <c r="F422" s="5">
        <f t="shared" si="77"/>
        <v>65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0</v>
      </c>
      <c r="F423" s="5">
        <f t="shared" si="77"/>
        <v>65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0</v>
      </c>
      <c r="F424" s="5">
        <f t="shared" si="77"/>
        <v>65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0</v>
      </c>
      <c r="F425" s="5">
        <f t="shared" si="77"/>
        <v>65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0</v>
      </c>
      <c r="F426" s="5">
        <f t="shared" si="77"/>
        <v>65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0</v>
      </c>
      <c r="F427" s="5">
        <f t="shared" si="77"/>
        <v>65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0</v>
      </c>
      <c r="F428" s="5">
        <f t="shared" si="77"/>
        <v>65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0</v>
      </c>
      <c r="F429" s="5">
        <f t="shared" si="77"/>
        <v>65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0</v>
      </c>
      <c r="F430" s="5">
        <f t="shared" si="77"/>
        <v>65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0</v>
      </c>
      <c r="F431" s="5">
        <f t="shared" si="77"/>
        <v>65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0</v>
      </c>
      <c r="F432" s="5">
        <f t="shared" si="77"/>
        <v>65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0</v>
      </c>
      <c r="F433" s="5">
        <f t="shared" si="77"/>
        <v>65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0</v>
      </c>
      <c r="F434" s="5">
        <f t="shared" si="77"/>
        <v>65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0</v>
      </c>
      <c r="F435" s="5">
        <f t="shared" si="77"/>
        <v>65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0</v>
      </c>
      <c r="F436" s="5">
        <f t="shared" si="77"/>
        <v>65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0</v>
      </c>
      <c r="F437" s="5">
        <f t="shared" si="77"/>
        <v>65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0</v>
      </c>
      <c r="F438" s="5">
        <f t="shared" si="77"/>
        <v>65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0</v>
      </c>
      <c r="F439" s="5">
        <f t="shared" si="77"/>
        <v>65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0</v>
      </c>
      <c r="F440" s="5">
        <f t="shared" si="77"/>
        <v>65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0</v>
      </c>
      <c r="F441" s="5">
        <f t="shared" si="77"/>
        <v>65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0</v>
      </c>
      <c r="F442" s="5">
        <f t="shared" si="77"/>
        <v>65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0</v>
      </c>
      <c r="F443" s="5">
        <f t="shared" si="77"/>
        <v>65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0</v>
      </c>
      <c r="F444" s="5">
        <f t="shared" si="77"/>
        <v>65</v>
      </c>
      <c r="G444" s="5">
        <f t="shared" si="78"/>
        <v>0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0</v>
      </c>
      <c r="F445" s="5">
        <f t="shared" si="77"/>
        <v>65</v>
      </c>
      <c r="G445" s="5">
        <f t="shared" si="78"/>
        <v>0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0</v>
      </c>
      <c r="F446" s="5">
        <f t="shared" si="77"/>
        <v>65</v>
      </c>
      <c r="G446" s="5">
        <f t="shared" si="78"/>
        <v>0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0</v>
      </c>
      <c r="F447" s="5">
        <f t="shared" si="77"/>
        <v>65</v>
      </c>
      <c r="G447" s="5">
        <f t="shared" si="78"/>
        <v>0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0</v>
      </c>
      <c r="F448" s="5">
        <f t="shared" si="77"/>
        <v>65</v>
      </c>
      <c r="G448" s="5">
        <f t="shared" si="78"/>
        <v>0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0</v>
      </c>
      <c r="F449" s="5">
        <f t="shared" si="77"/>
        <v>65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0</v>
      </c>
      <c r="F450" s="5">
        <f t="shared" si="77"/>
        <v>65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0</v>
      </c>
      <c r="F451" s="5">
        <f t="shared" ref="F451:F514" si="82">IF($E$1&gt;E451,$E$1-E451,0)</f>
        <v>65</v>
      </c>
      <c r="G451" s="5">
        <f t="shared" ref="G451:G514" si="83">IF(E451&gt;$E$1,E451-$E$1,0)</f>
        <v>0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0</v>
      </c>
      <c r="F452" s="5">
        <f t="shared" si="82"/>
        <v>65</v>
      </c>
      <c r="G452" s="5">
        <f t="shared" si="83"/>
        <v>0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0</v>
      </c>
      <c r="F453" s="5">
        <f t="shared" si="82"/>
        <v>65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0</v>
      </c>
      <c r="F454" s="5">
        <f t="shared" si="82"/>
        <v>65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0</v>
      </c>
      <c r="F455" s="5">
        <f t="shared" si="82"/>
        <v>65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0</v>
      </c>
      <c r="F456" s="5">
        <f t="shared" si="82"/>
        <v>65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0</v>
      </c>
      <c r="F457" s="5">
        <f t="shared" si="82"/>
        <v>65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0</v>
      </c>
      <c r="F458" s="5">
        <f t="shared" si="82"/>
        <v>65</v>
      </c>
      <c r="G458" s="5">
        <f t="shared" si="83"/>
        <v>0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0</v>
      </c>
      <c r="F459" s="5">
        <f t="shared" si="82"/>
        <v>65</v>
      </c>
      <c r="G459" s="5">
        <f t="shared" si="83"/>
        <v>0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0</v>
      </c>
      <c r="F460" s="5">
        <f t="shared" si="82"/>
        <v>65</v>
      </c>
      <c r="G460" s="5">
        <f t="shared" si="83"/>
        <v>0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0</v>
      </c>
      <c r="F461" s="5">
        <f t="shared" si="82"/>
        <v>65</v>
      </c>
      <c r="G461" s="5">
        <f t="shared" si="83"/>
        <v>0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0</v>
      </c>
      <c r="F462" s="5">
        <f t="shared" si="82"/>
        <v>65</v>
      </c>
      <c r="G462" s="5">
        <f t="shared" si="83"/>
        <v>0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0</v>
      </c>
      <c r="F463" s="5">
        <f t="shared" si="82"/>
        <v>65</v>
      </c>
      <c r="G463" s="5">
        <f t="shared" si="83"/>
        <v>0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0</v>
      </c>
      <c r="F464" s="5">
        <f t="shared" si="82"/>
        <v>65</v>
      </c>
      <c r="G464" s="5">
        <f t="shared" si="83"/>
        <v>0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0</v>
      </c>
      <c r="F465" s="5">
        <f t="shared" si="82"/>
        <v>65</v>
      </c>
      <c r="G465" s="5">
        <f t="shared" si="83"/>
        <v>0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0</v>
      </c>
      <c r="F466" s="5">
        <f t="shared" si="82"/>
        <v>65</v>
      </c>
      <c r="G466" s="5">
        <f t="shared" si="83"/>
        <v>0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0</v>
      </c>
      <c r="F467" s="5">
        <f t="shared" si="82"/>
        <v>65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0</v>
      </c>
      <c r="F468" s="5">
        <f t="shared" si="82"/>
        <v>65</v>
      </c>
      <c r="G468" s="5">
        <f t="shared" si="83"/>
        <v>0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0</v>
      </c>
      <c r="F469" s="5">
        <f t="shared" si="82"/>
        <v>65</v>
      </c>
      <c r="G469" s="5">
        <f t="shared" si="83"/>
        <v>0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0</v>
      </c>
      <c r="F470" s="5">
        <f t="shared" si="82"/>
        <v>65</v>
      </c>
      <c r="G470" s="5">
        <f t="shared" si="83"/>
        <v>0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0</v>
      </c>
      <c r="F471" s="5">
        <f t="shared" si="82"/>
        <v>65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0</v>
      </c>
      <c r="F472" s="5">
        <f t="shared" si="82"/>
        <v>65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0</v>
      </c>
      <c r="F473" s="5">
        <f t="shared" si="82"/>
        <v>65</v>
      </c>
      <c r="G473" s="5">
        <f t="shared" si="83"/>
        <v>0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0</v>
      </c>
      <c r="F474" s="5">
        <f t="shared" si="82"/>
        <v>65</v>
      </c>
      <c r="G474" s="5">
        <f t="shared" si="83"/>
        <v>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0</v>
      </c>
      <c r="F475" s="5">
        <f t="shared" si="82"/>
        <v>65</v>
      </c>
      <c r="G475" s="5">
        <f t="shared" si="83"/>
        <v>0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0</v>
      </c>
      <c r="F476" s="5">
        <f t="shared" si="82"/>
        <v>65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0</v>
      </c>
      <c r="F477" s="5">
        <f t="shared" si="82"/>
        <v>65</v>
      </c>
      <c r="G477" s="5">
        <f t="shared" si="83"/>
        <v>0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0</v>
      </c>
      <c r="F478" s="5">
        <f t="shared" si="82"/>
        <v>65</v>
      </c>
      <c r="G478" s="5">
        <f t="shared" si="83"/>
        <v>0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0</v>
      </c>
      <c r="F479" s="5">
        <f t="shared" si="82"/>
        <v>65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0</v>
      </c>
      <c r="F480" s="5">
        <f t="shared" si="82"/>
        <v>65</v>
      </c>
      <c r="G480" s="5">
        <f t="shared" si="83"/>
        <v>0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0</v>
      </c>
      <c r="F481" s="5">
        <f t="shared" si="82"/>
        <v>65</v>
      </c>
      <c r="G481" s="5">
        <f t="shared" si="83"/>
        <v>0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0</v>
      </c>
      <c r="F482" s="5">
        <f t="shared" si="82"/>
        <v>65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0</v>
      </c>
      <c r="F483" s="5">
        <f t="shared" si="82"/>
        <v>65</v>
      </c>
      <c r="G483" s="5">
        <f t="shared" si="83"/>
        <v>0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0</v>
      </c>
      <c r="F484" s="5">
        <f t="shared" si="82"/>
        <v>65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0</v>
      </c>
      <c r="F485" s="5">
        <f t="shared" si="82"/>
        <v>65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0</v>
      </c>
      <c r="F486" s="5">
        <f t="shared" si="82"/>
        <v>65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0</v>
      </c>
      <c r="F487" s="5">
        <f t="shared" si="82"/>
        <v>65</v>
      </c>
      <c r="G487" s="5">
        <f t="shared" si="83"/>
        <v>0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0</v>
      </c>
      <c r="F488" s="5">
        <f t="shared" si="82"/>
        <v>65</v>
      </c>
      <c r="G488" s="5">
        <f t="shared" si="83"/>
        <v>0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0</v>
      </c>
      <c r="F489" s="5">
        <f t="shared" si="82"/>
        <v>65</v>
      </c>
      <c r="G489" s="5">
        <f t="shared" si="83"/>
        <v>0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0</v>
      </c>
      <c r="F490" s="5">
        <f t="shared" si="82"/>
        <v>65</v>
      </c>
      <c r="G490" s="5">
        <f t="shared" si="83"/>
        <v>0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0</v>
      </c>
      <c r="F491" s="5">
        <f t="shared" si="82"/>
        <v>65</v>
      </c>
      <c r="G491" s="5">
        <f t="shared" si="83"/>
        <v>0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0</v>
      </c>
      <c r="F492" s="5">
        <f t="shared" si="82"/>
        <v>65</v>
      </c>
      <c r="G492" s="5">
        <f t="shared" si="83"/>
        <v>0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0</v>
      </c>
      <c r="F493" s="5">
        <f t="shared" si="82"/>
        <v>65</v>
      </c>
      <c r="G493" s="5">
        <f t="shared" si="83"/>
        <v>0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0</v>
      </c>
      <c r="F494" s="5">
        <f t="shared" si="82"/>
        <v>65</v>
      </c>
      <c r="G494" s="5">
        <f t="shared" si="83"/>
        <v>0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0</v>
      </c>
      <c r="F495" s="5">
        <f t="shared" si="82"/>
        <v>65</v>
      </c>
      <c r="G495" s="5">
        <f t="shared" si="83"/>
        <v>0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0</v>
      </c>
      <c r="F496" s="5">
        <f t="shared" si="82"/>
        <v>65</v>
      </c>
      <c r="G496" s="5">
        <f t="shared" si="83"/>
        <v>0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0</v>
      </c>
      <c r="F497" s="5">
        <f t="shared" si="82"/>
        <v>65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0</v>
      </c>
      <c r="F498" s="5">
        <f t="shared" si="82"/>
        <v>65</v>
      </c>
      <c r="G498" s="5">
        <f t="shared" si="83"/>
        <v>0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0</v>
      </c>
      <c r="F499" s="5">
        <f t="shared" si="82"/>
        <v>65</v>
      </c>
      <c r="G499" s="5">
        <f t="shared" si="83"/>
        <v>0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0</v>
      </c>
      <c r="F500" s="5">
        <f t="shared" si="82"/>
        <v>65</v>
      </c>
      <c r="G500" s="5">
        <f t="shared" si="83"/>
        <v>0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0</v>
      </c>
      <c r="F501" s="5">
        <f t="shared" si="82"/>
        <v>65</v>
      </c>
      <c r="G501" s="5">
        <f t="shared" si="83"/>
        <v>0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0</v>
      </c>
      <c r="F502" s="5">
        <f t="shared" si="82"/>
        <v>65</v>
      </c>
      <c r="G502" s="5">
        <f t="shared" si="83"/>
        <v>0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0</v>
      </c>
      <c r="F503" s="5">
        <f t="shared" si="82"/>
        <v>65</v>
      </c>
      <c r="G503" s="5">
        <f t="shared" si="83"/>
        <v>0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0</v>
      </c>
      <c r="F504" s="5">
        <f t="shared" si="82"/>
        <v>65</v>
      </c>
      <c r="G504" s="5">
        <f t="shared" si="83"/>
        <v>0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0</v>
      </c>
      <c r="F505" s="5">
        <f t="shared" si="82"/>
        <v>65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0</v>
      </c>
      <c r="F506" s="5">
        <f t="shared" si="82"/>
        <v>65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0</v>
      </c>
      <c r="F507" s="5">
        <f t="shared" si="82"/>
        <v>65</v>
      </c>
      <c r="G507" s="5">
        <f t="shared" si="83"/>
        <v>0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0</v>
      </c>
      <c r="F508" s="5">
        <f t="shared" si="82"/>
        <v>65</v>
      </c>
      <c r="G508" s="5">
        <f t="shared" si="83"/>
        <v>0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0</v>
      </c>
      <c r="F509" s="5">
        <f t="shared" si="82"/>
        <v>65</v>
      </c>
      <c r="G509" s="5">
        <f t="shared" si="83"/>
        <v>0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0</v>
      </c>
      <c r="F510" s="5">
        <f t="shared" si="82"/>
        <v>65</v>
      </c>
      <c r="G510" s="5">
        <f t="shared" si="83"/>
        <v>0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0</v>
      </c>
      <c r="F511" s="5">
        <f t="shared" si="82"/>
        <v>65</v>
      </c>
      <c r="G511" s="5">
        <f t="shared" si="83"/>
        <v>0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0</v>
      </c>
      <c r="F512" s="5">
        <f t="shared" si="82"/>
        <v>65</v>
      </c>
      <c r="G512" s="5">
        <f t="shared" si="83"/>
        <v>0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0</v>
      </c>
      <c r="F513" s="5">
        <f t="shared" si="82"/>
        <v>65</v>
      </c>
      <c r="G513" s="5">
        <f t="shared" si="83"/>
        <v>0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0</v>
      </c>
      <c r="F514" s="5">
        <f t="shared" si="82"/>
        <v>65</v>
      </c>
      <c r="G514" s="5">
        <f t="shared" si="83"/>
        <v>0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0</v>
      </c>
      <c r="F515" s="5">
        <f t="shared" ref="F515:F578" si="87">IF($E$1&gt;E515,$E$1-E515,0)</f>
        <v>65</v>
      </c>
      <c r="G515" s="5">
        <f t="shared" ref="G515:G578" si="88">IF(E515&gt;$E$1,E515-$E$1,0)</f>
        <v>0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0</v>
      </c>
      <c r="F516" s="5">
        <f t="shared" si="87"/>
        <v>65</v>
      </c>
      <c r="G516" s="5">
        <f t="shared" si="88"/>
        <v>0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0</v>
      </c>
      <c r="F517" s="5">
        <f t="shared" si="87"/>
        <v>65</v>
      </c>
      <c r="G517" s="5">
        <f t="shared" si="88"/>
        <v>0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0</v>
      </c>
      <c r="F518" s="5">
        <f t="shared" si="87"/>
        <v>65</v>
      </c>
      <c r="G518" s="5">
        <f t="shared" si="88"/>
        <v>0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0</v>
      </c>
      <c r="F519" s="5">
        <f t="shared" si="87"/>
        <v>65</v>
      </c>
      <c r="G519" s="5">
        <f t="shared" si="88"/>
        <v>0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0</v>
      </c>
      <c r="F520" s="5">
        <f t="shared" si="87"/>
        <v>65</v>
      </c>
      <c r="G520" s="5">
        <f t="shared" si="88"/>
        <v>0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0</v>
      </c>
      <c r="F521" s="5">
        <f t="shared" si="87"/>
        <v>65</v>
      </c>
      <c r="G521" s="5">
        <f t="shared" si="88"/>
        <v>0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0</v>
      </c>
      <c r="F522" s="5">
        <f t="shared" si="87"/>
        <v>65</v>
      </c>
      <c r="G522" s="5">
        <f t="shared" si="88"/>
        <v>0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0</v>
      </c>
      <c r="F523" s="5">
        <f t="shared" si="87"/>
        <v>65</v>
      </c>
      <c r="G523" s="5">
        <f t="shared" si="88"/>
        <v>0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0</v>
      </c>
      <c r="F524" s="5">
        <f t="shared" si="87"/>
        <v>65</v>
      </c>
      <c r="G524" s="5">
        <f t="shared" si="88"/>
        <v>0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0</v>
      </c>
      <c r="F525" s="5">
        <f t="shared" si="87"/>
        <v>65</v>
      </c>
      <c r="G525" s="5">
        <f t="shared" si="88"/>
        <v>0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0</v>
      </c>
      <c r="F526" s="5">
        <f t="shared" si="87"/>
        <v>65</v>
      </c>
      <c r="G526" s="5">
        <f t="shared" si="88"/>
        <v>0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0</v>
      </c>
      <c r="F527" s="5">
        <f t="shared" si="87"/>
        <v>65</v>
      </c>
      <c r="G527" s="5">
        <f t="shared" si="88"/>
        <v>0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0</v>
      </c>
      <c r="F528" s="5">
        <f t="shared" si="87"/>
        <v>65</v>
      </c>
      <c r="G528" s="5">
        <f t="shared" si="88"/>
        <v>0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0</v>
      </c>
      <c r="F529" s="5">
        <f t="shared" si="87"/>
        <v>65</v>
      </c>
      <c r="G529" s="5">
        <f t="shared" si="88"/>
        <v>0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0</v>
      </c>
      <c r="F530" s="5">
        <f t="shared" si="87"/>
        <v>65</v>
      </c>
      <c r="G530" s="5">
        <f t="shared" si="88"/>
        <v>0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0</v>
      </c>
      <c r="F531" s="5">
        <f t="shared" si="87"/>
        <v>65</v>
      </c>
      <c r="G531" s="5">
        <f t="shared" si="88"/>
        <v>0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0</v>
      </c>
      <c r="F532" s="5">
        <f t="shared" si="87"/>
        <v>65</v>
      </c>
      <c r="G532" s="5">
        <f t="shared" si="88"/>
        <v>0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0</v>
      </c>
      <c r="F533" s="5">
        <f t="shared" si="87"/>
        <v>65</v>
      </c>
      <c r="G533" s="5">
        <f t="shared" si="88"/>
        <v>0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0</v>
      </c>
      <c r="F534" s="5">
        <f t="shared" si="87"/>
        <v>65</v>
      </c>
      <c r="G534" s="5">
        <f t="shared" si="88"/>
        <v>0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0</v>
      </c>
      <c r="F535" s="5">
        <f t="shared" si="87"/>
        <v>65</v>
      </c>
      <c r="G535" s="5">
        <f t="shared" si="88"/>
        <v>0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0</v>
      </c>
      <c r="F536" s="5">
        <f t="shared" si="87"/>
        <v>65</v>
      </c>
      <c r="G536" s="5">
        <f t="shared" si="88"/>
        <v>0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0</v>
      </c>
      <c r="F537" s="5">
        <f t="shared" si="87"/>
        <v>65</v>
      </c>
      <c r="G537" s="5">
        <f t="shared" si="88"/>
        <v>0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0</v>
      </c>
      <c r="F538" s="5">
        <f t="shared" si="87"/>
        <v>65</v>
      </c>
      <c r="G538" s="5">
        <f t="shared" si="88"/>
        <v>0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0</v>
      </c>
      <c r="F539" s="5">
        <f t="shared" si="87"/>
        <v>65</v>
      </c>
      <c r="G539" s="5">
        <f t="shared" si="88"/>
        <v>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0</v>
      </c>
      <c r="F540" s="5">
        <f t="shared" si="87"/>
        <v>65</v>
      </c>
      <c r="G540" s="5">
        <f t="shared" si="88"/>
        <v>0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0</v>
      </c>
      <c r="F541" s="5">
        <f t="shared" si="87"/>
        <v>65</v>
      </c>
      <c r="G541" s="5">
        <f t="shared" si="88"/>
        <v>0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0</v>
      </c>
      <c r="F542" s="5">
        <f t="shared" si="87"/>
        <v>65</v>
      </c>
      <c r="G542" s="5">
        <f t="shared" si="88"/>
        <v>0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0</v>
      </c>
      <c r="F543" s="5">
        <f t="shared" si="87"/>
        <v>65</v>
      </c>
      <c r="G543" s="5">
        <f t="shared" si="88"/>
        <v>0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0</v>
      </c>
      <c r="F544" s="5">
        <f t="shared" si="87"/>
        <v>65</v>
      </c>
      <c r="G544" s="5">
        <f t="shared" si="88"/>
        <v>0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0</v>
      </c>
      <c r="F545" s="5">
        <f t="shared" si="87"/>
        <v>65</v>
      </c>
      <c r="G545" s="5">
        <f t="shared" si="88"/>
        <v>0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0</v>
      </c>
      <c r="F546" s="5">
        <f t="shared" si="87"/>
        <v>65</v>
      </c>
      <c r="G546" s="5">
        <f t="shared" si="88"/>
        <v>0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0</v>
      </c>
      <c r="F547" s="5">
        <f t="shared" si="87"/>
        <v>65</v>
      </c>
      <c r="G547" s="5">
        <f t="shared" si="88"/>
        <v>0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0</v>
      </c>
      <c r="F548" s="5">
        <f t="shared" si="87"/>
        <v>65</v>
      </c>
      <c r="G548" s="5">
        <f t="shared" si="88"/>
        <v>0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0</v>
      </c>
      <c r="F549" s="5">
        <f t="shared" si="87"/>
        <v>65</v>
      </c>
      <c r="G549" s="5">
        <f t="shared" si="88"/>
        <v>0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0</v>
      </c>
      <c r="F550" s="5">
        <f t="shared" si="87"/>
        <v>65</v>
      </c>
      <c r="G550" s="5">
        <f t="shared" si="88"/>
        <v>0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0</v>
      </c>
      <c r="F551" s="5">
        <f t="shared" si="87"/>
        <v>65</v>
      </c>
      <c r="G551" s="5">
        <f t="shared" si="88"/>
        <v>0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0</v>
      </c>
      <c r="F552" s="5">
        <f t="shared" si="87"/>
        <v>65</v>
      </c>
      <c r="G552" s="5">
        <f t="shared" si="88"/>
        <v>0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0</v>
      </c>
      <c r="F553" s="5">
        <f t="shared" si="87"/>
        <v>65</v>
      </c>
      <c r="G553" s="5">
        <f t="shared" si="88"/>
        <v>0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0</v>
      </c>
      <c r="F554" s="5">
        <f t="shared" si="87"/>
        <v>65</v>
      </c>
      <c r="G554" s="5">
        <f t="shared" si="88"/>
        <v>0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0</v>
      </c>
      <c r="F555" s="5">
        <f t="shared" si="87"/>
        <v>65</v>
      </c>
      <c r="G555" s="5">
        <f t="shared" si="88"/>
        <v>0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0</v>
      </c>
      <c r="F556" s="5">
        <f t="shared" si="87"/>
        <v>65</v>
      </c>
      <c r="G556" s="5">
        <f t="shared" si="88"/>
        <v>0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0</v>
      </c>
      <c r="F557" s="5">
        <f t="shared" si="87"/>
        <v>65</v>
      </c>
      <c r="G557" s="5">
        <f t="shared" si="88"/>
        <v>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0</v>
      </c>
      <c r="F558" s="5">
        <f t="shared" si="87"/>
        <v>65</v>
      </c>
      <c r="G558" s="5">
        <f t="shared" si="88"/>
        <v>0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0</v>
      </c>
      <c r="F559" s="5">
        <f t="shared" si="87"/>
        <v>65</v>
      </c>
      <c r="G559" s="5">
        <f t="shared" si="88"/>
        <v>0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0</v>
      </c>
      <c r="F560" s="5">
        <f t="shared" si="87"/>
        <v>65</v>
      </c>
      <c r="G560" s="5">
        <f t="shared" si="88"/>
        <v>0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0</v>
      </c>
      <c r="F561" s="5">
        <f t="shared" si="87"/>
        <v>65</v>
      </c>
      <c r="G561" s="5">
        <f t="shared" si="88"/>
        <v>0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0</v>
      </c>
      <c r="F562" s="5">
        <f t="shared" si="87"/>
        <v>65</v>
      </c>
      <c r="G562" s="5">
        <f t="shared" si="88"/>
        <v>0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0</v>
      </c>
      <c r="F563" s="5">
        <f t="shared" si="87"/>
        <v>65</v>
      </c>
      <c r="G563" s="5">
        <f t="shared" si="88"/>
        <v>0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0</v>
      </c>
      <c r="F564" s="5">
        <f t="shared" si="87"/>
        <v>65</v>
      </c>
      <c r="G564" s="5">
        <f t="shared" si="88"/>
        <v>0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0</v>
      </c>
      <c r="F565" s="5">
        <f t="shared" si="87"/>
        <v>65</v>
      </c>
      <c r="G565" s="5">
        <f t="shared" si="88"/>
        <v>0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0</v>
      </c>
      <c r="F566" s="5">
        <f t="shared" si="87"/>
        <v>65</v>
      </c>
      <c r="G566" s="5">
        <f t="shared" si="88"/>
        <v>0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0</v>
      </c>
      <c r="F567" s="5">
        <f t="shared" si="87"/>
        <v>65</v>
      </c>
      <c r="G567" s="5">
        <f t="shared" si="88"/>
        <v>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0</v>
      </c>
      <c r="F568" s="5">
        <f t="shared" si="87"/>
        <v>65</v>
      </c>
      <c r="G568" s="5">
        <f t="shared" si="88"/>
        <v>0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0</v>
      </c>
      <c r="F569" s="5">
        <f t="shared" si="87"/>
        <v>65</v>
      </c>
      <c r="G569" s="5">
        <f t="shared" si="88"/>
        <v>0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0</v>
      </c>
      <c r="F570" s="5">
        <f t="shared" si="87"/>
        <v>65</v>
      </c>
      <c r="G570" s="5">
        <f t="shared" si="88"/>
        <v>0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0</v>
      </c>
      <c r="F571" s="5">
        <f t="shared" si="87"/>
        <v>65</v>
      </c>
      <c r="G571" s="5">
        <f t="shared" si="88"/>
        <v>0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0</v>
      </c>
      <c r="F572" s="5">
        <f t="shared" si="87"/>
        <v>65</v>
      </c>
      <c r="G572" s="5">
        <f t="shared" si="88"/>
        <v>0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0</v>
      </c>
      <c r="F573" s="5">
        <f t="shared" si="87"/>
        <v>65</v>
      </c>
      <c r="G573" s="5">
        <f t="shared" si="88"/>
        <v>0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0</v>
      </c>
      <c r="F574" s="5">
        <f t="shared" si="87"/>
        <v>65</v>
      </c>
      <c r="G574" s="5">
        <f t="shared" si="88"/>
        <v>0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0</v>
      </c>
      <c r="F575" s="5">
        <f t="shared" si="87"/>
        <v>65</v>
      </c>
      <c r="G575" s="5">
        <f t="shared" si="88"/>
        <v>0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0</v>
      </c>
      <c r="F576" s="5">
        <f t="shared" si="87"/>
        <v>65</v>
      </c>
      <c r="G576" s="5">
        <f t="shared" si="88"/>
        <v>0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0</v>
      </c>
      <c r="F577" s="5">
        <f t="shared" si="87"/>
        <v>65</v>
      </c>
      <c r="G577" s="5">
        <f t="shared" si="88"/>
        <v>0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0</v>
      </c>
      <c r="F578" s="5">
        <f t="shared" si="87"/>
        <v>65</v>
      </c>
      <c r="G578" s="5">
        <f t="shared" si="88"/>
        <v>0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0</v>
      </c>
      <c r="F579" s="5">
        <f t="shared" ref="F579:F642" si="92">IF($E$1&gt;E579,$E$1-E579,0)</f>
        <v>65</v>
      </c>
      <c r="G579" s="5">
        <f t="shared" ref="G579:G642" si="93">IF(E579&gt;$E$1,E579-$E$1,0)</f>
        <v>0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0</v>
      </c>
      <c r="F580" s="5">
        <f t="shared" si="92"/>
        <v>65</v>
      </c>
      <c r="G580" s="5">
        <f t="shared" si="93"/>
        <v>0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0</v>
      </c>
      <c r="F581" s="5">
        <f t="shared" si="92"/>
        <v>65</v>
      </c>
      <c r="G581" s="5">
        <f t="shared" si="93"/>
        <v>0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0</v>
      </c>
      <c r="F582" s="5">
        <f t="shared" si="92"/>
        <v>65</v>
      </c>
      <c r="G582" s="5">
        <f t="shared" si="93"/>
        <v>0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0</v>
      </c>
      <c r="F583" s="5">
        <f t="shared" si="92"/>
        <v>65</v>
      </c>
      <c r="G583" s="5">
        <f t="shared" si="93"/>
        <v>0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0</v>
      </c>
      <c r="F584" s="5">
        <f t="shared" si="92"/>
        <v>65</v>
      </c>
      <c r="G584" s="5">
        <f t="shared" si="93"/>
        <v>0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0</v>
      </c>
      <c r="F585" s="5">
        <f t="shared" si="92"/>
        <v>65</v>
      </c>
      <c r="G585" s="5">
        <f t="shared" si="93"/>
        <v>0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0</v>
      </c>
      <c r="F586" s="5">
        <f t="shared" si="92"/>
        <v>65</v>
      </c>
      <c r="G586" s="5">
        <f t="shared" si="93"/>
        <v>0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0</v>
      </c>
      <c r="F587" s="5">
        <f t="shared" si="92"/>
        <v>65</v>
      </c>
      <c r="G587" s="5">
        <f t="shared" si="93"/>
        <v>0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0</v>
      </c>
      <c r="F588" s="5">
        <f t="shared" si="92"/>
        <v>65</v>
      </c>
      <c r="G588" s="5">
        <f t="shared" si="93"/>
        <v>0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0</v>
      </c>
      <c r="F589" s="5">
        <f t="shared" si="92"/>
        <v>65</v>
      </c>
      <c r="G589" s="5">
        <f t="shared" si="93"/>
        <v>0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0</v>
      </c>
      <c r="F590" s="5">
        <f t="shared" si="92"/>
        <v>65</v>
      </c>
      <c r="G590" s="5">
        <f t="shared" si="93"/>
        <v>0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0</v>
      </c>
      <c r="F591" s="5">
        <f t="shared" si="92"/>
        <v>65</v>
      </c>
      <c r="G591" s="5">
        <f t="shared" si="93"/>
        <v>0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0</v>
      </c>
      <c r="F592" s="5">
        <f t="shared" si="92"/>
        <v>65</v>
      </c>
      <c r="G592" s="5">
        <f t="shared" si="93"/>
        <v>0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0</v>
      </c>
      <c r="F593" s="5">
        <f t="shared" si="92"/>
        <v>65</v>
      </c>
      <c r="G593" s="5">
        <f t="shared" si="93"/>
        <v>0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0</v>
      </c>
      <c r="F594" s="5">
        <f t="shared" si="92"/>
        <v>65</v>
      </c>
      <c r="G594" s="5">
        <f t="shared" si="93"/>
        <v>0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0</v>
      </c>
      <c r="F595" s="5">
        <f t="shared" si="92"/>
        <v>65</v>
      </c>
      <c r="G595" s="5">
        <f t="shared" si="93"/>
        <v>0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0</v>
      </c>
      <c r="F596" s="5">
        <f t="shared" si="92"/>
        <v>65</v>
      </c>
      <c r="G596" s="5">
        <f t="shared" si="93"/>
        <v>0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0</v>
      </c>
      <c r="F597" s="5">
        <f t="shared" si="92"/>
        <v>65</v>
      </c>
      <c r="G597" s="5">
        <f t="shared" si="93"/>
        <v>0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0</v>
      </c>
      <c r="F598" s="5">
        <f t="shared" si="92"/>
        <v>65</v>
      </c>
      <c r="G598" s="5">
        <f t="shared" si="93"/>
        <v>0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0</v>
      </c>
      <c r="F599" s="5">
        <f t="shared" si="92"/>
        <v>65</v>
      </c>
      <c r="G599" s="5">
        <f t="shared" si="93"/>
        <v>0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0</v>
      </c>
      <c r="F600" s="5">
        <f t="shared" si="92"/>
        <v>65</v>
      </c>
      <c r="G600" s="5">
        <f t="shared" si="93"/>
        <v>0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0</v>
      </c>
      <c r="F601" s="5">
        <f t="shared" si="92"/>
        <v>65</v>
      </c>
      <c r="G601" s="5">
        <f t="shared" si="93"/>
        <v>0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0</v>
      </c>
      <c r="F602" s="5">
        <f t="shared" si="92"/>
        <v>65</v>
      </c>
      <c r="G602" s="5">
        <f t="shared" si="93"/>
        <v>0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0</v>
      </c>
      <c r="F603" s="5">
        <f t="shared" si="92"/>
        <v>65</v>
      </c>
      <c r="G603" s="5">
        <f t="shared" si="93"/>
        <v>0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0</v>
      </c>
      <c r="F604" s="5">
        <f t="shared" si="92"/>
        <v>65</v>
      </c>
      <c r="G604" s="5">
        <f t="shared" si="93"/>
        <v>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0</v>
      </c>
      <c r="F605" s="5">
        <f t="shared" si="92"/>
        <v>65</v>
      </c>
      <c r="G605" s="5">
        <f t="shared" si="93"/>
        <v>0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0</v>
      </c>
      <c r="F606" s="5">
        <f t="shared" si="92"/>
        <v>65</v>
      </c>
      <c r="G606" s="5">
        <f t="shared" si="93"/>
        <v>0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0</v>
      </c>
      <c r="F607" s="5">
        <f t="shared" si="92"/>
        <v>65</v>
      </c>
      <c r="G607" s="5">
        <f t="shared" si="93"/>
        <v>0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0</v>
      </c>
      <c r="F608" s="5">
        <f t="shared" si="92"/>
        <v>65</v>
      </c>
      <c r="G608" s="5">
        <f t="shared" si="93"/>
        <v>0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0</v>
      </c>
      <c r="F609" s="5">
        <f t="shared" si="92"/>
        <v>65</v>
      </c>
      <c r="G609" s="5">
        <f t="shared" si="93"/>
        <v>0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0</v>
      </c>
      <c r="F610" s="5">
        <f t="shared" si="92"/>
        <v>65</v>
      </c>
      <c r="G610" s="5">
        <f t="shared" si="93"/>
        <v>0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0</v>
      </c>
      <c r="F611" s="5">
        <f t="shared" si="92"/>
        <v>65</v>
      </c>
      <c r="G611" s="5">
        <f t="shared" si="93"/>
        <v>0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0</v>
      </c>
      <c r="F612" s="5">
        <f t="shared" si="92"/>
        <v>65</v>
      </c>
      <c r="G612" s="5">
        <f t="shared" si="93"/>
        <v>0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0</v>
      </c>
      <c r="F613" s="5">
        <f t="shared" si="92"/>
        <v>65</v>
      </c>
      <c r="G613" s="5">
        <f t="shared" si="93"/>
        <v>0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0</v>
      </c>
      <c r="F614" s="5">
        <f t="shared" si="92"/>
        <v>65</v>
      </c>
      <c r="G614" s="5">
        <f t="shared" si="93"/>
        <v>0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0</v>
      </c>
      <c r="F615" s="5">
        <f t="shared" si="92"/>
        <v>65</v>
      </c>
      <c r="G615" s="5">
        <f t="shared" si="93"/>
        <v>0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0</v>
      </c>
      <c r="F616" s="5">
        <f t="shared" si="92"/>
        <v>65</v>
      </c>
      <c r="G616" s="5">
        <f t="shared" si="93"/>
        <v>0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0</v>
      </c>
      <c r="F617" s="5">
        <f t="shared" si="92"/>
        <v>65</v>
      </c>
      <c r="G617" s="5">
        <f t="shared" si="93"/>
        <v>0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0</v>
      </c>
      <c r="F618" s="5">
        <f t="shared" si="92"/>
        <v>65</v>
      </c>
      <c r="G618" s="5">
        <f t="shared" si="93"/>
        <v>0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0</v>
      </c>
      <c r="F619" s="5">
        <f t="shared" si="92"/>
        <v>65</v>
      </c>
      <c r="G619" s="5">
        <f t="shared" si="93"/>
        <v>0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0</v>
      </c>
      <c r="F620" s="5">
        <f t="shared" si="92"/>
        <v>65</v>
      </c>
      <c r="G620" s="5">
        <f t="shared" si="93"/>
        <v>0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0</v>
      </c>
      <c r="F621" s="5">
        <f t="shared" si="92"/>
        <v>65</v>
      </c>
      <c r="G621" s="5">
        <f t="shared" si="93"/>
        <v>0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0</v>
      </c>
      <c r="F622" s="5">
        <f t="shared" si="92"/>
        <v>65</v>
      </c>
      <c r="G622" s="5">
        <f t="shared" si="93"/>
        <v>0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0</v>
      </c>
      <c r="F623" s="5">
        <f t="shared" si="92"/>
        <v>65</v>
      </c>
      <c r="G623" s="5">
        <f t="shared" si="93"/>
        <v>0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0</v>
      </c>
      <c r="F624" s="5">
        <f t="shared" si="92"/>
        <v>65</v>
      </c>
      <c r="G624" s="5">
        <f t="shared" si="93"/>
        <v>0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0</v>
      </c>
      <c r="F625" s="5">
        <f t="shared" si="92"/>
        <v>65</v>
      </c>
      <c r="G625" s="5">
        <f t="shared" si="93"/>
        <v>0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0</v>
      </c>
      <c r="F626" s="5">
        <f t="shared" si="92"/>
        <v>65</v>
      </c>
      <c r="G626" s="5">
        <f t="shared" si="93"/>
        <v>0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0</v>
      </c>
      <c r="F627" s="5">
        <f t="shared" si="92"/>
        <v>65</v>
      </c>
      <c r="G627" s="5">
        <f t="shared" si="93"/>
        <v>0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0</v>
      </c>
      <c r="F628" s="5">
        <f t="shared" si="92"/>
        <v>65</v>
      </c>
      <c r="G628" s="5">
        <f t="shared" si="93"/>
        <v>0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0</v>
      </c>
      <c r="F629" s="5">
        <f t="shared" si="92"/>
        <v>65</v>
      </c>
      <c r="G629" s="5">
        <f t="shared" si="93"/>
        <v>0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0</v>
      </c>
      <c r="F630" s="5">
        <f t="shared" si="92"/>
        <v>65</v>
      </c>
      <c r="G630" s="5">
        <f t="shared" si="93"/>
        <v>0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0</v>
      </c>
      <c r="F631" s="5">
        <f t="shared" si="92"/>
        <v>65</v>
      </c>
      <c r="G631" s="5">
        <f t="shared" si="93"/>
        <v>0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0</v>
      </c>
      <c r="F632" s="5">
        <f t="shared" si="92"/>
        <v>65</v>
      </c>
      <c r="G632" s="5">
        <f t="shared" si="93"/>
        <v>0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0</v>
      </c>
      <c r="F633" s="5">
        <f t="shared" si="92"/>
        <v>65</v>
      </c>
      <c r="G633" s="5">
        <f t="shared" si="93"/>
        <v>0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0</v>
      </c>
      <c r="F634" s="5">
        <f t="shared" si="92"/>
        <v>65</v>
      </c>
      <c r="G634" s="5">
        <f t="shared" si="93"/>
        <v>0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0</v>
      </c>
      <c r="F635" s="5">
        <f t="shared" si="92"/>
        <v>65</v>
      </c>
      <c r="G635" s="5">
        <f t="shared" si="93"/>
        <v>0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0</v>
      </c>
      <c r="F636" s="5">
        <f t="shared" si="92"/>
        <v>65</v>
      </c>
      <c r="G636" s="5">
        <f t="shared" si="93"/>
        <v>0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0</v>
      </c>
      <c r="F637" s="5">
        <f t="shared" si="92"/>
        <v>65</v>
      </c>
      <c r="G637" s="5">
        <f t="shared" si="93"/>
        <v>0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0</v>
      </c>
      <c r="F638" s="5">
        <f t="shared" si="92"/>
        <v>65</v>
      </c>
      <c r="G638" s="5">
        <f t="shared" si="93"/>
        <v>0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0</v>
      </c>
      <c r="F639" s="5">
        <f t="shared" si="92"/>
        <v>65</v>
      </c>
      <c r="G639" s="5">
        <f t="shared" si="93"/>
        <v>0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0</v>
      </c>
      <c r="F640" s="5">
        <f t="shared" si="92"/>
        <v>65</v>
      </c>
      <c r="G640" s="5">
        <f t="shared" si="93"/>
        <v>0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0</v>
      </c>
      <c r="F641" s="5">
        <f t="shared" si="92"/>
        <v>65</v>
      </c>
      <c r="G641" s="5">
        <f t="shared" si="93"/>
        <v>0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0</v>
      </c>
      <c r="F642" s="5">
        <f t="shared" si="92"/>
        <v>65</v>
      </c>
      <c r="G642" s="5">
        <f t="shared" si="93"/>
        <v>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0</v>
      </c>
      <c r="F643" s="5">
        <f t="shared" ref="F643:F706" si="97">IF($E$1&gt;E643,$E$1-E643,0)</f>
        <v>65</v>
      </c>
      <c r="G643" s="5">
        <f t="shared" ref="G643:G706" si="98">IF(E643&gt;$E$1,E643-$E$1,0)</f>
        <v>0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0</v>
      </c>
      <c r="F644" s="5">
        <f t="shared" si="97"/>
        <v>65</v>
      </c>
      <c r="G644" s="5">
        <f t="shared" si="98"/>
        <v>0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0</v>
      </c>
      <c r="F645" s="5">
        <f t="shared" si="97"/>
        <v>65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0</v>
      </c>
      <c r="F646" s="5">
        <f t="shared" si="97"/>
        <v>65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0</v>
      </c>
      <c r="F647" s="5">
        <f t="shared" si="97"/>
        <v>65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0</v>
      </c>
      <c r="F648" s="5">
        <f t="shared" si="97"/>
        <v>65</v>
      </c>
      <c r="G648" s="5">
        <f t="shared" si="98"/>
        <v>0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0</v>
      </c>
      <c r="F649" s="5">
        <f t="shared" si="97"/>
        <v>65</v>
      </c>
      <c r="G649" s="5">
        <f t="shared" si="98"/>
        <v>0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0</v>
      </c>
      <c r="F650" s="5">
        <f t="shared" si="97"/>
        <v>65</v>
      </c>
      <c r="G650" s="5">
        <f t="shared" si="98"/>
        <v>0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0</v>
      </c>
      <c r="F651" s="5">
        <f t="shared" si="97"/>
        <v>65</v>
      </c>
      <c r="G651" s="5">
        <f t="shared" si="98"/>
        <v>0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0</v>
      </c>
      <c r="F652" s="5">
        <f t="shared" si="97"/>
        <v>65</v>
      </c>
      <c r="G652" s="5">
        <f t="shared" si="98"/>
        <v>0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0</v>
      </c>
      <c r="F653" s="5">
        <f t="shared" si="97"/>
        <v>65</v>
      </c>
      <c r="G653" s="5">
        <f t="shared" si="98"/>
        <v>0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0</v>
      </c>
      <c r="F654" s="5">
        <f t="shared" si="97"/>
        <v>65</v>
      </c>
      <c r="G654" s="5">
        <f t="shared" si="98"/>
        <v>0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0</v>
      </c>
      <c r="F655" s="5">
        <f t="shared" si="97"/>
        <v>65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0</v>
      </c>
      <c r="F656" s="5">
        <f t="shared" si="97"/>
        <v>65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0</v>
      </c>
      <c r="F657" s="5">
        <f t="shared" si="97"/>
        <v>65</v>
      </c>
      <c r="G657" s="5">
        <f t="shared" si="98"/>
        <v>0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0</v>
      </c>
      <c r="F658" s="5">
        <f t="shared" si="97"/>
        <v>65</v>
      </c>
      <c r="G658" s="5">
        <f t="shared" si="98"/>
        <v>0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0</v>
      </c>
      <c r="F659" s="5">
        <f t="shared" si="97"/>
        <v>65</v>
      </c>
      <c r="G659" s="5">
        <f t="shared" si="98"/>
        <v>0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0</v>
      </c>
      <c r="F660" s="5">
        <f t="shared" si="97"/>
        <v>65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0</v>
      </c>
      <c r="F661" s="5">
        <f t="shared" si="97"/>
        <v>65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0</v>
      </c>
      <c r="F662" s="5">
        <f t="shared" si="97"/>
        <v>65</v>
      </c>
      <c r="G662" s="5">
        <f t="shared" si="98"/>
        <v>0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0</v>
      </c>
      <c r="F663" s="5">
        <f t="shared" si="97"/>
        <v>65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0</v>
      </c>
      <c r="F664" s="5">
        <f t="shared" si="97"/>
        <v>65</v>
      </c>
      <c r="G664" s="5">
        <f t="shared" si="98"/>
        <v>0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0</v>
      </c>
      <c r="F665" s="5">
        <f t="shared" si="97"/>
        <v>65</v>
      </c>
      <c r="G665" s="5">
        <f t="shared" si="98"/>
        <v>0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0</v>
      </c>
      <c r="F666" s="5">
        <f t="shared" si="97"/>
        <v>65</v>
      </c>
      <c r="G666" s="5">
        <f t="shared" si="98"/>
        <v>0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0</v>
      </c>
      <c r="F667" s="5">
        <f t="shared" si="97"/>
        <v>65</v>
      </c>
      <c r="G667" s="5">
        <f t="shared" si="98"/>
        <v>0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0</v>
      </c>
      <c r="F668" s="5">
        <f t="shared" si="97"/>
        <v>65</v>
      </c>
      <c r="G668" s="5">
        <f t="shared" si="98"/>
        <v>0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0</v>
      </c>
      <c r="F669" s="5">
        <f t="shared" si="97"/>
        <v>65</v>
      </c>
      <c r="G669" s="5">
        <f t="shared" si="98"/>
        <v>0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0</v>
      </c>
      <c r="F670" s="5">
        <f t="shared" si="97"/>
        <v>65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0</v>
      </c>
      <c r="F671" s="5">
        <f t="shared" si="97"/>
        <v>65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0</v>
      </c>
      <c r="F672" s="5">
        <f t="shared" si="97"/>
        <v>65</v>
      </c>
      <c r="G672" s="5">
        <f t="shared" si="98"/>
        <v>0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0</v>
      </c>
      <c r="F673" s="5">
        <f t="shared" si="97"/>
        <v>65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0</v>
      </c>
      <c r="F674" s="5">
        <f t="shared" si="97"/>
        <v>65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0</v>
      </c>
      <c r="F675" s="5">
        <f t="shared" si="97"/>
        <v>65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0</v>
      </c>
      <c r="F676" s="5">
        <f t="shared" si="97"/>
        <v>65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0</v>
      </c>
      <c r="F677" s="5">
        <f t="shared" si="97"/>
        <v>65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0</v>
      </c>
      <c r="F678" s="5">
        <f t="shared" si="97"/>
        <v>65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0</v>
      </c>
      <c r="F679" s="5">
        <f t="shared" si="97"/>
        <v>65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0</v>
      </c>
      <c r="F680" s="5">
        <f t="shared" si="97"/>
        <v>65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0</v>
      </c>
      <c r="F681" s="5">
        <f t="shared" si="97"/>
        <v>65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0</v>
      </c>
      <c r="F682" s="5">
        <f t="shared" si="97"/>
        <v>65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0</v>
      </c>
      <c r="F683" s="5">
        <f t="shared" si="97"/>
        <v>65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0</v>
      </c>
      <c r="F684" s="5">
        <f t="shared" si="97"/>
        <v>65</v>
      </c>
      <c r="G684" s="5">
        <f t="shared" si="98"/>
        <v>0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0</v>
      </c>
      <c r="F685" s="5">
        <f t="shared" si="97"/>
        <v>65</v>
      </c>
      <c r="G685" s="5">
        <f t="shared" si="98"/>
        <v>0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0</v>
      </c>
      <c r="F686" s="5">
        <f t="shared" si="97"/>
        <v>65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0</v>
      </c>
      <c r="F687" s="5">
        <f t="shared" si="97"/>
        <v>65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0</v>
      </c>
      <c r="F688" s="5">
        <f t="shared" si="97"/>
        <v>65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0</v>
      </c>
      <c r="F689" s="5">
        <f t="shared" si="97"/>
        <v>65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0</v>
      </c>
      <c r="F690" s="5">
        <f t="shared" si="97"/>
        <v>65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0</v>
      </c>
      <c r="F691" s="5">
        <f t="shared" si="97"/>
        <v>65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0</v>
      </c>
      <c r="F692" s="5">
        <f t="shared" si="97"/>
        <v>65</v>
      </c>
      <c r="G692" s="5">
        <f t="shared" si="98"/>
        <v>0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0</v>
      </c>
      <c r="F693" s="5">
        <f t="shared" si="97"/>
        <v>65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0</v>
      </c>
      <c r="F694" s="5">
        <f t="shared" si="97"/>
        <v>65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0</v>
      </c>
      <c r="F695" s="5">
        <f t="shared" si="97"/>
        <v>65</v>
      </c>
      <c r="G695" s="5">
        <f t="shared" si="98"/>
        <v>0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0</v>
      </c>
      <c r="F696" s="5">
        <f t="shared" si="97"/>
        <v>65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0</v>
      </c>
      <c r="F697" s="5">
        <f t="shared" si="97"/>
        <v>65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0</v>
      </c>
      <c r="F698" s="5">
        <f t="shared" si="97"/>
        <v>65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0</v>
      </c>
      <c r="F699" s="5">
        <f t="shared" si="97"/>
        <v>65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0</v>
      </c>
      <c r="F700" s="5">
        <f t="shared" si="97"/>
        <v>65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0</v>
      </c>
      <c r="F701" s="5">
        <f t="shared" si="97"/>
        <v>65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0</v>
      </c>
      <c r="F702" s="5">
        <f t="shared" si="97"/>
        <v>65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0</v>
      </c>
      <c r="F703" s="5">
        <f t="shared" si="97"/>
        <v>65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0</v>
      </c>
      <c r="F704" s="5">
        <f t="shared" si="97"/>
        <v>65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0</v>
      </c>
      <c r="F705" s="5">
        <f t="shared" si="97"/>
        <v>65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0</v>
      </c>
      <c r="F706" s="5">
        <f t="shared" si="97"/>
        <v>65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0</v>
      </c>
      <c r="F707" s="5">
        <f t="shared" ref="F707:F770" si="102">IF($E$1&gt;E707,$E$1-E707,0)</f>
        <v>65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0</v>
      </c>
      <c r="F708" s="5">
        <f t="shared" si="102"/>
        <v>65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0</v>
      </c>
      <c r="F709" s="5">
        <f t="shared" si="102"/>
        <v>65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0</v>
      </c>
      <c r="F710" s="5">
        <f t="shared" si="102"/>
        <v>65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0</v>
      </c>
      <c r="F711" s="5">
        <f t="shared" si="102"/>
        <v>65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0</v>
      </c>
      <c r="F712" s="5">
        <f t="shared" si="102"/>
        <v>65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0</v>
      </c>
      <c r="F713" s="5">
        <f t="shared" si="102"/>
        <v>65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0</v>
      </c>
      <c r="F714" s="5">
        <f t="shared" si="102"/>
        <v>65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0</v>
      </c>
      <c r="F715" s="5">
        <f t="shared" si="102"/>
        <v>65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0</v>
      </c>
      <c r="F716" s="5">
        <f t="shared" si="102"/>
        <v>65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0</v>
      </c>
      <c r="F717" s="5">
        <f t="shared" si="102"/>
        <v>65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0</v>
      </c>
      <c r="F718" s="5">
        <f t="shared" si="102"/>
        <v>65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0</v>
      </c>
      <c r="F719" s="5">
        <f t="shared" si="102"/>
        <v>65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0</v>
      </c>
      <c r="F720" s="5">
        <f t="shared" si="102"/>
        <v>65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0</v>
      </c>
      <c r="F721" s="5">
        <f t="shared" si="102"/>
        <v>65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0</v>
      </c>
      <c r="F722" s="5">
        <f t="shared" si="102"/>
        <v>65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0</v>
      </c>
      <c r="F723" s="5">
        <f t="shared" si="102"/>
        <v>65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0</v>
      </c>
      <c r="F724" s="5">
        <f t="shared" si="102"/>
        <v>65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0</v>
      </c>
      <c r="F725" s="5">
        <f t="shared" si="102"/>
        <v>65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0</v>
      </c>
      <c r="F726" s="5">
        <f t="shared" si="102"/>
        <v>65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0</v>
      </c>
      <c r="F727" s="5">
        <f t="shared" si="102"/>
        <v>65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0</v>
      </c>
      <c r="F728" s="5">
        <f t="shared" si="102"/>
        <v>65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0</v>
      </c>
      <c r="F729" s="5">
        <f t="shared" si="102"/>
        <v>65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0</v>
      </c>
      <c r="F730" s="5">
        <f t="shared" si="102"/>
        <v>65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0</v>
      </c>
      <c r="F731" s="5">
        <f t="shared" si="102"/>
        <v>65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0</v>
      </c>
      <c r="F732" s="5">
        <f t="shared" si="102"/>
        <v>65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0</v>
      </c>
      <c r="F733" s="5">
        <f t="shared" si="102"/>
        <v>65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0</v>
      </c>
      <c r="F734" s="5">
        <f t="shared" si="102"/>
        <v>65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0</v>
      </c>
      <c r="F735" s="5">
        <f t="shared" si="102"/>
        <v>65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0</v>
      </c>
      <c r="F736" s="5">
        <f t="shared" si="102"/>
        <v>65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0</v>
      </c>
      <c r="F737" s="5">
        <f t="shared" si="102"/>
        <v>65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0</v>
      </c>
      <c r="F738" s="5">
        <f t="shared" si="102"/>
        <v>65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0</v>
      </c>
      <c r="F739" s="5">
        <f t="shared" si="102"/>
        <v>65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0</v>
      </c>
      <c r="F740" s="5">
        <f t="shared" si="102"/>
        <v>65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0</v>
      </c>
      <c r="F741" s="5">
        <f t="shared" si="102"/>
        <v>65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0</v>
      </c>
      <c r="F742" s="5">
        <f t="shared" si="102"/>
        <v>65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0</v>
      </c>
      <c r="F743" s="5">
        <f t="shared" si="102"/>
        <v>65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0</v>
      </c>
      <c r="F744" s="5">
        <f t="shared" si="102"/>
        <v>65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0</v>
      </c>
      <c r="F745" s="5">
        <f t="shared" si="102"/>
        <v>65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0</v>
      </c>
      <c r="F746" s="5">
        <f t="shared" si="102"/>
        <v>65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0</v>
      </c>
      <c r="F747" s="5">
        <f t="shared" si="102"/>
        <v>65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0</v>
      </c>
      <c r="F748" s="5">
        <f t="shared" si="102"/>
        <v>65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0</v>
      </c>
      <c r="F749" s="5">
        <f t="shared" si="102"/>
        <v>65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0</v>
      </c>
      <c r="F750" s="5">
        <f t="shared" si="102"/>
        <v>65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0</v>
      </c>
      <c r="F751" s="5">
        <f t="shared" si="102"/>
        <v>65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0</v>
      </c>
      <c r="F752" s="5">
        <f t="shared" si="102"/>
        <v>65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0</v>
      </c>
      <c r="F753" s="5">
        <f t="shared" si="102"/>
        <v>65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0</v>
      </c>
      <c r="F754" s="5">
        <f t="shared" si="102"/>
        <v>65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0</v>
      </c>
      <c r="F755" s="5">
        <f t="shared" si="102"/>
        <v>65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0</v>
      </c>
      <c r="F756" s="5">
        <f t="shared" si="102"/>
        <v>65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0</v>
      </c>
      <c r="F757" s="5">
        <f t="shared" si="102"/>
        <v>65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0</v>
      </c>
      <c r="F758" s="5">
        <f t="shared" si="102"/>
        <v>65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0</v>
      </c>
      <c r="F759" s="5">
        <f t="shared" si="102"/>
        <v>65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0</v>
      </c>
      <c r="F760" s="5">
        <f t="shared" si="102"/>
        <v>65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0</v>
      </c>
      <c r="F761" s="5">
        <f t="shared" si="102"/>
        <v>65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0</v>
      </c>
      <c r="F762" s="5">
        <f t="shared" si="102"/>
        <v>65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0</v>
      </c>
      <c r="F763" s="5">
        <f t="shared" si="102"/>
        <v>65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0</v>
      </c>
      <c r="F764" s="5">
        <f t="shared" si="102"/>
        <v>65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0</v>
      </c>
      <c r="F765" s="5">
        <f t="shared" si="102"/>
        <v>65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0</v>
      </c>
      <c r="F766" s="5">
        <f t="shared" si="102"/>
        <v>65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0</v>
      </c>
      <c r="F767" s="5">
        <f t="shared" si="102"/>
        <v>65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0</v>
      </c>
      <c r="F768" s="5">
        <f t="shared" si="102"/>
        <v>65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0</v>
      </c>
      <c r="F769" s="5">
        <f t="shared" si="102"/>
        <v>65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0</v>
      </c>
      <c r="F770" s="5">
        <f t="shared" si="102"/>
        <v>65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0</v>
      </c>
      <c r="F771" s="5">
        <f t="shared" ref="F771:F834" si="107">IF($E$1&gt;E771,$E$1-E771,0)</f>
        <v>65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0</v>
      </c>
      <c r="F772" s="5">
        <f t="shared" si="107"/>
        <v>65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0</v>
      </c>
      <c r="F773" s="5">
        <f t="shared" si="107"/>
        <v>65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0</v>
      </c>
      <c r="F774" s="5">
        <f t="shared" si="107"/>
        <v>65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0</v>
      </c>
      <c r="F775" s="5">
        <f t="shared" si="107"/>
        <v>65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0</v>
      </c>
      <c r="F776" s="5">
        <f t="shared" si="107"/>
        <v>65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0</v>
      </c>
      <c r="F777" s="5">
        <f t="shared" si="107"/>
        <v>65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0</v>
      </c>
      <c r="F778" s="5">
        <f t="shared" si="107"/>
        <v>65</v>
      </c>
      <c r="G778" s="5">
        <f t="shared" si="108"/>
        <v>0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0</v>
      </c>
      <c r="F779" s="5">
        <f t="shared" si="107"/>
        <v>65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0</v>
      </c>
      <c r="F780" s="5">
        <f t="shared" si="107"/>
        <v>65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0</v>
      </c>
      <c r="F781" s="5">
        <f t="shared" si="107"/>
        <v>65</v>
      </c>
      <c r="G781" s="5">
        <f t="shared" si="108"/>
        <v>0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0</v>
      </c>
      <c r="F782" s="5">
        <f t="shared" si="107"/>
        <v>65</v>
      </c>
      <c r="G782" s="5">
        <f t="shared" si="108"/>
        <v>0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0</v>
      </c>
      <c r="F783" s="5">
        <f t="shared" si="107"/>
        <v>65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0</v>
      </c>
      <c r="F784" s="5">
        <f t="shared" si="107"/>
        <v>65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0</v>
      </c>
      <c r="F785" s="5">
        <f t="shared" si="107"/>
        <v>65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0</v>
      </c>
      <c r="F786" s="5">
        <f t="shared" si="107"/>
        <v>65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0</v>
      </c>
      <c r="F787" s="5">
        <f t="shared" si="107"/>
        <v>65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0</v>
      </c>
      <c r="F788" s="5">
        <f t="shared" si="107"/>
        <v>65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0</v>
      </c>
      <c r="F789" s="5">
        <f t="shared" si="107"/>
        <v>65</v>
      </c>
      <c r="G789" s="5">
        <f t="shared" si="108"/>
        <v>0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0</v>
      </c>
      <c r="F790" s="5">
        <f t="shared" si="107"/>
        <v>65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0</v>
      </c>
      <c r="F791" s="5">
        <f t="shared" si="107"/>
        <v>65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0</v>
      </c>
      <c r="F792" s="5">
        <f t="shared" si="107"/>
        <v>65</v>
      </c>
      <c r="G792" s="5">
        <f t="shared" si="108"/>
        <v>0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0</v>
      </c>
      <c r="F793" s="5">
        <f t="shared" si="107"/>
        <v>65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0</v>
      </c>
      <c r="F794" s="5">
        <f t="shared" si="107"/>
        <v>65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0</v>
      </c>
      <c r="F795" s="5">
        <f t="shared" si="107"/>
        <v>65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0</v>
      </c>
      <c r="F796" s="5">
        <f t="shared" si="107"/>
        <v>65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0</v>
      </c>
      <c r="F797" s="5">
        <f t="shared" si="107"/>
        <v>65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0</v>
      </c>
      <c r="F798" s="5">
        <f t="shared" si="107"/>
        <v>65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0</v>
      </c>
      <c r="F799" s="5">
        <f t="shared" si="107"/>
        <v>65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0</v>
      </c>
      <c r="F800" s="5">
        <f t="shared" si="107"/>
        <v>65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0</v>
      </c>
      <c r="F801" s="5">
        <f t="shared" si="107"/>
        <v>65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0</v>
      </c>
      <c r="F802" s="5">
        <f t="shared" si="107"/>
        <v>65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0</v>
      </c>
      <c r="F803" s="5">
        <f t="shared" si="107"/>
        <v>65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0</v>
      </c>
      <c r="F804" s="5">
        <f t="shared" si="107"/>
        <v>65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0</v>
      </c>
      <c r="F805" s="5">
        <f t="shared" si="107"/>
        <v>65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0</v>
      </c>
      <c r="F806" s="5">
        <f t="shared" si="107"/>
        <v>65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0</v>
      </c>
      <c r="F807" s="5">
        <f t="shared" si="107"/>
        <v>65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0</v>
      </c>
      <c r="F808" s="5">
        <f t="shared" si="107"/>
        <v>65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0</v>
      </c>
      <c r="F809" s="5">
        <f t="shared" si="107"/>
        <v>65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0</v>
      </c>
      <c r="F810" s="5">
        <f t="shared" si="107"/>
        <v>65</v>
      </c>
      <c r="G810" s="5">
        <f t="shared" si="108"/>
        <v>0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0</v>
      </c>
      <c r="F811" s="5">
        <f t="shared" si="107"/>
        <v>65</v>
      </c>
      <c r="G811" s="5">
        <f t="shared" si="108"/>
        <v>0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0</v>
      </c>
      <c r="F812" s="5">
        <f t="shared" si="107"/>
        <v>65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0</v>
      </c>
      <c r="F813" s="5">
        <f t="shared" si="107"/>
        <v>65</v>
      </c>
      <c r="G813" s="5">
        <f t="shared" si="108"/>
        <v>0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0</v>
      </c>
      <c r="F814" s="5">
        <f t="shared" si="107"/>
        <v>65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0</v>
      </c>
      <c r="F815" s="5">
        <f t="shared" si="107"/>
        <v>65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0</v>
      </c>
      <c r="F816" s="5">
        <f t="shared" si="107"/>
        <v>65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0</v>
      </c>
      <c r="F817" s="5">
        <f t="shared" si="107"/>
        <v>65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0</v>
      </c>
      <c r="F818" s="5">
        <f t="shared" si="107"/>
        <v>65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0</v>
      </c>
      <c r="F819" s="5">
        <f t="shared" si="107"/>
        <v>65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0</v>
      </c>
      <c r="F820" s="5">
        <f t="shared" si="107"/>
        <v>65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0</v>
      </c>
      <c r="F821" s="5">
        <f t="shared" si="107"/>
        <v>65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0</v>
      </c>
      <c r="F822" s="5">
        <f t="shared" si="107"/>
        <v>65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0</v>
      </c>
      <c r="F823" s="5">
        <f t="shared" si="107"/>
        <v>65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0</v>
      </c>
      <c r="F824" s="5">
        <f t="shared" si="107"/>
        <v>65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0</v>
      </c>
      <c r="F825" s="5">
        <f t="shared" si="107"/>
        <v>65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0</v>
      </c>
      <c r="F826" s="5">
        <f t="shared" si="107"/>
        <v>65</v>
      </c>
      <c r="G826" s="5">
        <f t="shared" si="108"/>
        <v>0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0</v>
      </c>
      <c r="F827" s="5">
        <f t="shared" si="107"/>
        <v>65</v>
      </c>
      <c r="G827" s="5">
        <f t="shared" si="108"/>
        <v>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0</v>
      </c>
      <c r="F828" s="5">
        <f t="shared" si="107"/>
        <v>65</v>
      </c>
      <c r="G828" s="5">
        <f t="shared" si="108"/>
        <v>0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0</v>
      </c>
      <c r="F829" s="5">
        <f t="shared" si="107"/>
        <v>65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0</v>
      </c>
      <c r="F830" s="5">
        <f t="shared" si="107"/>
        <v>65</v>
      </c>
      <c r="G830" s="5">
        <f t="shared" si="108"/>
        <v>0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0</v>
      </c>
      <c r="F831" s="5">
        <f t="shared" si="107"/>
        <v>65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0</v>
      </c>
      <c r="F832" s="5">
        <f t="shared" si="107"/>
        <v>65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0</v>
      </c>
      <c r="F833" s="5">
        <f t="shared" si="107"/>
        <v>65</v>
      </c>
      <c r="G833" s="5">
        <f t="shared" si="108"/>
        <v>0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0</v>
      </c>
      <c r="F834" s="5">
        <f t="shared" si="107"/>
        <v>65</v>
      </c>
      <c r="G834" s="5">
        <f t="shared" si="108"/>
        <v>0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0</v>
      </c>
      <c r="F835" s="5">
        <f t="shared" ref="F835:F898" si="112">IF($E$1&gt;E835,$E$1-E835,0)</f>
        <v>65</v>
      </c>
      <c r="G835" s="5">
        <f t="shared" ref="G835:G898" si="113">IF(E835&gt;$E$1,E835-$E$1,0)</f>
        <v>0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0</v>
      </c>
      <c r="F836" s="5">
        <f t="shared" si="112"/>
        <v>65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0</v>
      </c>
      <c r="F837" s="5">
        <f t="shared" si="112"/>
        <v>65</v>
      </c>
      <c r="G837" s="5">
        <f t="shared" si="113"/>
        <v>0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0</v>
      </c>
      <c r="F838" s="5">
        <f t="shared" si="112"/>
        <v>65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0</v>
      </c>
      <c r="F839" s="5">
        <f t="shared" si="112"/>
        <v>65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0</v>
      </c>
      <c r="F840" s="5">
        <f t="shared" si="112"/>
        <v>65</v>
      </c>
      <c r="G840" s="5">
        <f t="shared" si="113"/>
        <v>0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0</v>
      </c>
      <c r="F841" s="5">
        <f t="shared" si="112"/>
        <v>65</v>
      </c>
      <c r="G841" s="5">
        <f t="shared" si="113"/>
        <v>0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0</v>
      </c>
      <c r="F842" s="5">
        <f t="shared" si="112"/>
        <v>65</v>
      </c>
      <c r="G842" s="5">
        <f t="shared" si="113"/>
        <v>0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0</v>
      </c>
      <c r="F843" s="5">
        <f t="shared" si="112"/>
        <v>65</v>
      </c>
      <c r="G843" s="5">
        <f t="shared" si="113"/>
        <v>0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0</v>
      </c>
      <c r="F844" s="5">
        <f t="shared" si="112"/>
        <v>65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0</v>
      </c>
      <c r="F845" s="5">
        <f t="shared" si="112"/>
        <v>65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0</v>
      </c>
      <c r="F846" s="5">
        <f t="shared" si="112"/>
        <v>65</v>
      </c>
      <c r="G846" s="5">
        <f t="shared" si="113"/>
        <v>0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0</v>
      </c>
      <c r="F847" s="5">
        <f t="shared" si="112"/>
        <v>65</v>
      </c>
      <c r="G847" s="5">
        <f t="shared" si="113"/>
        <v>0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0</v>
      </c>
      <c r="F848" s="5">
        <f t="shared" si="112"/>
        <v>65</v>
      </c>
      <c r="G848" s="5">
        <f t="shared" si="113"/>
        <v>0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0</v>
      </c>
      <c r="F849" s="5">
        <f t="shared" si="112"/>
        <v>65</v>
      </c>
      <c r="G849" s="5">
        <f t="shared" si="113"/>
        <v>0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0</v>
      </c>
      <c r="F850" s="5">
        <f t="shared" si="112"/>
        <v>65</v>
      </c>
      <c r="G850" s="5">
        <f t="shared" si="113"/>
        <v>0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0</v>
      </c>
      <c r="F851" s="5">
        <f t="shared" si="112"/>
        <v>65</v>
      </c>
      <c r="G851" s="5">
        <f t="shared" si="113"/>
        <v>0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0</v>
      </c>
      <c r="F852" s="5">
        <f t="shared" si="112"/>
        <v>65</v>
      </c>
      <c r="G852" s="5">
        <f t="shared" si="113"/>
        <v>0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0</v>
      </c>
      <c r="F853" s="5">
        <f t="shared" si="112"/>
        <v>65</v>
      </c>
      <c r="G853" s="5">
        <f t="shared" si="113"/>
        <v>0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0</v>
      </c>
      <c r="F854" s="5">
        <f t="shared" si="112"/>
        <v>65</v>
      </c>
      <c r="G854" s="5">
        <f t="shared" si="113"/>
        <v>0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0</v>
      </c>
      <c r="F855" s="5">
        <f t="shared" si="112"/>
        <v>65</v>
      </c>
      <c r="G855" s="5">
        <f t="shared" si="113"/>
        <v>0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0</v>
      </c>
      <c r="F856" s="5">
        <f t="shared" si="112"/>
        <v>65</v>
      </c>
      <c r="G856" s="5">
        <f t="shared" si="113"/>
        <v>0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0</v>
      </c>
      <c r="F857" s="5">
        <f t="shared" si="112"/>
        <v>65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0</v>
      </c>
      <c r="F858" s="5">
        <f t="shared" si="112"/>
        <v>65</v>
      </c>
      <c r="G858" s="5">
        <f t="shared" si="113"/>
        <v>0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0</v>
      </c>
      <c r="F859" s="5">
        <f t="shared" si="112"/>
        <v>65</v>
      </c>
      <c r="G859" s="5">
        <f t="shared" si="113"/>
        <v>0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0</v>
      </c>
      <c r="F860" s="5">
        <f t="shared" si="112"/>
        <v>65</v>
      </c>
      <c r="G860" s="5">
        <f t="shared" si="113"/>
        <v>0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0</v>
      </c>
      <c r="F861" s="5">
        <f t="shared" si="112"/>
        <v>65</v>
      </c>
      <c r="G861" s="5">
        <f t="shared" si="113"/>
        <v>0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0</v>
      </c>
      <c r="F862" s="5">
        <f t="shared" si="112"/>
        <v>65</v>
      </c>
      <c r="G862" s="5">
        <f t="shared" si="113"/>
        <v>0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0</v>
      </c>
      <c r="F863" s="5">
        <f t="shared" si="112"/>
        <v>65</v>
      </c>
      <c r="G863" s="5">
        <f t="shared" si="113"/>
        <v>0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0</v>
      </c>
      <c r="F864" s="5">
        <f t="shared" si="112"/>
        <v>65</v>
      </c>
      <c r="G864" s="5">
        <f t="shared" si="113"/>
        <v>0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0</v>
      </c>
      <c r="F865" s="5">
        <f t="shared" si="112"/>
        <v>65</v>
      </c>
      <c r="G865" s="5">
        <f t="shared" si="113"/>
        <v>0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0</v>
      </c>
      <c r="F866" s="5">
        <f t="shared" si="112"/>
        <v>65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0</v>
      </c>
      <c r="F867" s="5">
        <f t="shared" si="112"/>
        <v>65</v>
      </c>
      <c r="G867" s="5">
        <f t="shared" si="113"/>
        <v>0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0</v>
      </c>
      <c r="F868" s="5">
        <f t="shared" si="112"/>
        <v>65</v>
      </c>
      <c r="G868" s="5">
        <f t="shared" si="113"/>
        <v>0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0</v>
      </c>
      <c r="F869" s="5">
        <f t="shared" si="112"/>
        <v>65</v>
      </c>
      <c r="G869" s="5">
        <f t="shared" si="113"/>
        <v>0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0</v>
      </c>
      <c r="F870" s="5">
        <f t="shared" si="112"/>
        <v>65</v>
      </c>
      <c r="G870" s="5">
        <f t="shared" si="113"/>
        <v>0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0</v>
      </c>
      <c r="F871" s="5">
        <f t="shared" si="112"/>
        <v>65</v>
      </c>
      <c r="G871" s="5">
        <f t="shared" si="113"/>
        <v>0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0</v>
      </c>
      <c r="F872" s="5">
        <f t="shared" si="112"/>
        <v>65</v>
      </c>
      <c r="G872" s="5">
        <f t="shared" si="113"/>
        <v>0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0</v>
      </c>
      <c r="F873" s="5">
        <f t="shared" si="112"/>
        <v>65</v>
      </c>
      <c r="G873" s="5">
        <f t="shared" si="113"/>
        <v>0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0</v>
      </c>
      <c r="F874" s="5">
        <f t="shared" si="112"/>
        <v>65</v>
      </c>
      <c r="G874" s="5">
        <f t="shared" si="113"/>
        <v>0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0</v>
      </c>
      <c r="F875" s="5">
        <f t="shared" si="112"/>
        <v>65</v>
      </c>
      <c r="G875" s="5">
        <f t="shared" si="113"/>
        <v>0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0</v>
      </c>
      <c r="F876" s="5">
        <f t="shared" si="112"/>
        <v>65</v>
      </c>
      <c r="G876" s="5">
        <f t="shared" si="113"/>
        <v>0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0</v>
      </c>
      <c r="F877" s="5">
        <f t="shared" si="112"/>
        <v>65</v>
      </c>
      <c r="G877" s="5">
        <f t="shared" si="113"/>
        <v>0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0</v>
      </c>
      <c r="F878" s="5">
        <f t="shared" si="112"/>
        <v>65</v>
      </c>
      <c r="G878" s="5">
        <f t="shared" si="113"/>
        <v>0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0</v>
      </c>
      <c r="F879" s="5">
        <f t="shared" si="112"/>
        <v>65</v>
      </c>
      <c r="G879" s="5">
        <f t="shared" si="113"/>
        <v>0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0</v>
      </c>
      <c r="F880" s="5">
        <f t="shared" si="112"/>
        <v>65</v>
      </c>
      <c r="G880" s="5">
        <f t="shared" si="113"/>
        <v>0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0</v>
      </c>
      <c r="F881" s="5">
        <f t="shared" si="112"/>
        <v>65</v>
      </c>
      <c r="G881" s="5">
        <f t="shared" si="113"/>
        <v>0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0</v>
      </c>
      <c r="F882" s="5">
        <f t="shared" si="112"/>
        <v>65</v>
      </c>
      <c r="G882" s="5">
        <f t="shared" si="113"/>
        <v>0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0</v>
      </c>
      <c r="F883" s="5">
        <f t="shared" si="112"/>
        <v>65</v>
      </c>
      <c r="G883" s="5">
        <f t="shared" si="113"/>
        <v>0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0</v>
      </c>
      <c r="F884" s="5">
        <f t="shared" si="112"/>
        <v>65</v>
      </c>
      <c r="G884" s="5">
        <f t="shared" si="113"/>
        <v>0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0</v>
      </c>
      <c r="F885" s="5">
        <f t="shared" si="112"/>
        <v>65</v>
      </c>
      <c r="G885" s="5">
        <f t="shared" si="113"/>
        <v>0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0</v>
      </c>
      <c r="F886" s="5">
        <f t="shared" si="112"/>
        <v>65</v>
      </c>
      <c r="G886" s="5">
        <f t="shared" si="113"/>
        <v>0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0</v>
      </c>
      <c r="F887" s="5">
        <f t="shared" si="112"/>
        <v>65</v>
      </c>
      <c r="G887" s="5">
        <f t="shared" si="113"/>
        <v>0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0</v>
      </c>
      <c r="F888" s="5">
        <f t="shared" si="112"/>
        <v>65</v>
      </c>
      <c r="G888" s="5">
        <f t="shared" si="113"/>
        <v>0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0</v>
      </c>
      <c r="F889" s="5">
        <f t="shared" si="112"/>
        <v>65</v>
      </c>
      <c r="G889" s="5">
        <f t="shared" si="113"/>
        <v>0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0</v>
      </c>
      <c r="F890" s="5">
        <f t="shared" si="112"/>
        <v>65</v>
      </c>
      <c r="G890" s="5">
        <f t="shared" si="113"/>
        <v>0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0</v>
      </c>
      <c r="F891" s="5">
        <f t="shared" si="112"/>
        <v>65</v>
      </c>
      <c r="G891" s="5">
        <f t="shared" si="113"/>
        <v>0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0</v>
      </c>
      <c r="F892" s="5">
        <f t="shared" si="112"/>
        <v>65</v>
      </c>
      <c r="G892" s="5">
        <f t="shared" si="113"/>
        <v>0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0</v>
      </c>
      <c r="F893" s="5">
        <f t="shared" si="112"/>
        <v>65</v>
      </c>
      <c r="G893" s="5">
        <f t="shared" si="113"/>
        <v>0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0</v>
      </c>
      <c r="F894" s="5">
        <f t="shared" si="112"/>
        <v>65</v>
      </c>
      <c r="G894" s="5">
        <f t="shared" si="113"/>
        <v>0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0</v>
      </c>
      <c r="F895" s="5">
        <f t="shared" si="112"/>
        <v>65</v>
      </c>
      <c r="G895" s="5">
        <f t="shared" si="113"/>
        <v>0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0</v>
      </c>
      <c r="F896" s="5">
        <f t="shared" si="112"/>
        <v>65</v>
      </c>
      <c r="G896" s="5">
        <f t="shared" si="113"/>
        <v>0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0</v>
      </c>
      <c r="F897" s="5">
        <f t="shared" si="112"/>
        <v>65</v>
      </c>
      <c r="G897" s="5">
        <f t="shared" si="113"/>
        <v>0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0</v>
      </c>
      <c r="F898" s="5">
        <f t="shared" si="112"/>
        <v>65</v>
      </c>
      <c r="G898" s="5">
        <f t="shared" si="113"/>
        <v>0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0</v>
      </c>
      <c r="F899" s="5">
        <f t="shared" ref="F899:F962" si="117">IF($E$1&gt;E899,$E$1-E899,0)</f>
        <v>65</v>
      </c>
      <c r="G899" s="5">
        <f t="shared" ref="G899:G962" si="118">IF(E899&gt;$E$1,E899-$E$1,0)</f>
        <v>0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0</v>
      </c>
      <c r="F900" s="5">
        <f t="shared" si="117"/>
        <v>65</v>
      </c>
      <c r="G900" s="5">
        <f t="shared" si="118"/>
        <v>0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0</v>
      </c>
      <c r="F901" s="5">
        <f t="shared" si="117"/>
        <v>65</v>
      </c>
      <c r="G901" s="5">
        <f t="shared" si="118"/>
        <v>0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0</v>
      </c>
      <c r="F902" s="5">
        <f t="shared" si="117"/>
        <v>65</v>
      </c>
      <c r="G902" s="5">
        <f t="shared" si="118"/>
        <v>0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0</v>
      </c>
      <c r="F903" s="5">
        <f t="shared" si="117"/>
        <v>65</v>
      </c>
      <c r="G903" s="5">
        <f t="shared" si="118"/>
        <v>0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0</v>
      </c>
      <c r="F904" s="5">
        <f t="shared" si="117"/>
        <v>65</v>
      </c>
      <c r="G904" s="5">
        <f t="shared" si="118"/>
        <v>0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0</v>
      </c>
      <c r="F905" s="5">
        <f t="shared" si="117"/>
        <v>65</v>
      </c>
      <c r="G905" s="5">
        <f t="shared" si="118"/>
        <v>0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0</v>
      </c>
      <c r="F906" s="5">
        <f t="shared" si="117"/>
        <v>65</v>
      </c>
      <c r="G906" s="5">
        <f t="shared" si="118"/>
        <v>0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0</v>
      </c>
      <c r="F907" s="5">
        <f t="shared" si="117"/>
        <v>65</v>
      </c>
      <c r="G907" s="5">
        <f t="shared" si="118"/>
        <v>0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0</v>
      </c>
      <c r="F908" s="5">
        <f t="shared" si="117"/>
        <v>65</v>
      </c>
      <c r="G908" s="5">
        <f t="shared" si="118"/>
        <v>0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0</v>
      </c>
      <c r="F909" s="5">
        <f t="shared" si="117"/>
        <v>65</v>
      </c>
      <c r="G909" s="5">
        <f t="shared" si="118"/>
        <v>0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0</v>
      </c>
      <c r="F910" s="5">
        <f t="shared" si="117"/>
        <v>65</v>
      </c>
      <c r="G910" s="5">
        <f t="shared" si="118"/>
        <v>0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0</v>
      </c>
      <c r="F911" s="5">
        <f t="shared" si="117"/>
        <v>65</v>
      </c>
      <c r="G911" s="5">
        <f t="shared" si="118"/>
        <v>0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0</v>
      </c>
      <c r="F912" s="5">
        <f t="shared" si="117"/>
        <v>65</v>
      </c>
      <c r="G912" s="5">
        <f t="shared" si="118"/>
        <v>0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0</v>
      </c>
      <c r="F913" s="5">
        <f t="shared" si="117"/>
        <v>65</v>
      </c>
      <c r="G913" s="5">
        <f t="shared" si="118"/>
        <v>0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0</v>
      </c>
      <c r="F914" s="5">
        <f t="shared" si="117"/>
        <v>65</v>
      </c>
      <c r="G914" s="5">
        <f t="shared" si="118"/>
        <v>0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0</v>
      </c>
      <c r="F915" s="5">
        <f t="shared" si="117"/>
        <v>65</v>
      </c>
      <c r="G915" s="5">
        <f t="shared" si="118"/>
        <v>0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0</v>
      </c>
      <c r="F916" s="5">
        <f t="shared" si="117"/>
        <v>65</v>
      </c>
      <c r="G916" s="5">
        <f t="shared" si="118"/>
        <v>0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0</v>
      </c>
      <c r="F917" s="5">
        <f t="shared" si="117"/>
        <v>65</v>
      </c>
      <c r="G917" s="5">
        <f t="shared" si="118"/>
        <v>0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0</v>
      </c>
      <c r="F918" s="5">
        <f t="shared" si="117"/>
        <v>65</v>
      </c>
      <c r="G918" s="5">
        <f t="shared" si="118"/>
        <v>0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0</v>
      </c>
      <c r="F919" s="5">
        <f t="shared" si="117"/>
        <v>65</v>
      </c>
      <c r="G919" s="5">
        <f t="shared" si="118"/>
        <v>0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0</v>
      </c>
      <c r="F920" s="5">
        <f t="shared" si="117"/>
        <v>65</v>
      </c>
      <c r="G920" s="5">
        <f t="shared" si="118"/>
        <v>0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0</v>
      </c>
      <c r="F921" s="5">
        <f t="shared" si="117"/>
        <v>65</v>
      </c>
      <c r="G921" s="5">
        <f t="shared" si="118"/>
        <v>0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0</v>
      </c>
      <c r="F922" s="5">
        <f t="shared" si="117"/>
        <v>65</v>
      </c>
      <c r="G922" s="5">
        <f t="shared" si="118"/>
        <v>0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0</v>
      </c>
      <c r="F923" s="5">
        <f t="shared" si="117"/>
        <v>65</v>
      </c>
      <c r="G923" s="5">
        <f t="shared" si="118"/>
        <v>0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0</v>
      </c>
      <c r="F924" s="5">
        <f t="shared" si="117"/>
        <v>65</v>
      </c>
      <c r="G924" s="5">
        <f t="shared" si="118"/>
        <v>0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0</v>
      </c>
      <c r="F925" s="5">
        <f t="shared" si="117"/>
        <v>65</v>
      </c>
      <c r="G925" s="5">
        <f t="shared" si="118"/>
        <v>0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0</v>
      </c>
      <c r="F926" s="5">
        <f t="shared" si="117"/>
        <v>65</v>
      </c>
      <c r="G926" s="5">
        <f t="shared" si="118"/>
        <v>0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0</v>
      </c>
      <c r="F927" s="5">
        <f t="shared" si="117"/>
        <v>65</v>
      </c>
      <c r="G927" s="5">
        <f t="shared" si="118"/>
        <v>0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0</v>
      </c>
      <c r="F928" s="5">
        <f t="shared" si="117"/>
        <v>65</v>
      </c>
      <c r="G928" s="5">
        <f t="shared" si="118"/>
        <v>0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0</v>
      </c>
      <c r="F929" s="5">
        <f t="shared" si="117"/>
        <v>65</v>
      </c>
      <c r="G929" s="5">
        <f t="shared" si="118"/>
        <v>0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0</v>
      </c>
      <c r="F930" s="5">
        <f t="shared" si="117"/>
        <v>65</v>
      </c>
      <c r="G930" s="5">
        <f t="shared" si="118"/>
        <v>0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0</v>
      </c>
      <c r="F931" s="5">
        <f t="shared" si="117"/>
        <v>65</v>
      </c>
      <c r="G931" s="5">
        <f t="shared" si="118"/>
        <v>0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0</v>
      </c>
      <c r="F932" s="5">
        <f t="shared" si="117"/>
        <v>65</v>
      </c>
      <c r="G932" s="5">
        <f t="shared" si="118"/>
        <v>0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0</v>
      </c>
      <c r="F933" s="5">
        <f t="shared" si="117"/>
        <v>65</v>
      </c>
      <c r="G933" s="5">
        <f t="shared" si="118"/>
        <v>0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0</v>
      </c>
      <c r="F934" s="5">
        <f t="shared" si="117"/>
        <v>65</v>
      </c>
      <c r="G934" s="5">
        <f t="shared" si="118"/>
        <v>0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0</v>
      </c>
      <c r="F935" s="5">
        <f t="shared" si="117"/>
        <v>65</v>
      </c>
      <c r="G935" s="5">
        <f t="shared" si="118"/>
        <v>0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0</v>
      </c>
      <c r="F936" s="5">
        <f t="shared" si="117"/>
        <v>65</v>
      </c>
      <c r="G936" s="5">
        <f t="shared" si="118"/>
        <v>0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0</v>
      </c>
      <c r="F937" s="5">
        <f t="shared" si="117"/>
        <v>65</v>
      </c>
      <c r="G937" s="5">
        <f t="shared" si="118"/>
        <v>0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0</v>
      </c>
      <c r="F938" s="5">
        <f t="shared" si="117"/>
        <v>65</v>
      </c>
      <c r="G938" s="5">
        <f t="shared" si="118"/>
        <v>0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0</v>
      </c>
      <c r="F939" s="5">
        <f t="shared" si="117"/>
        <v>65</v>
      </c>
      <c r="G939" s="5">
        <f t="shared" si="118"/>
        <v>0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0</v>
      </c>
      <c r="F940" s="5">
        <f t="shared" si="117"/>
        <v>65</v>
      </c>
      <c r="G940" s="5">
        <f t="shared" si="118"/>
        <v>0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0</v>
      </c>
      <c r="F941" s="5">
        <f t="shared" si="117"/>
        <v>65</v>
      </c>
      <c r="G941" s="5">
        <f t="shared" si="118"/>
        <v>0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0</v>
      </c>
      <c r="F942" s="5">
        <f t="shared" si="117"/>
        <v>65</v>
      </c>
      <c r="G942" s="5">
        <f t="shared" si="118"/>
        <v>0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0</v>
      </c>
      <c r="F943" s="5">
        <f t="shared" si="117"/>
        <v>65</v>
      </c>
      <c r="G943" s="5">
        <f t="shared" si="118"/>
        <v>0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0</v>
      </c>
      <c r="F944" s="5">
        <f t="shared" si="117"/>
        <v>65</v>
      </c>
      <c r="G944" s="5">
        <f t="shared" si="118"/>
        <v>0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0</v>
      </c>
      <c r="F945" s="5">
        <f t="shared" si="117"/>
        <v>65</v>
      </c>
      <c r="G945" s="5">
        <f t="shared" si="118"/>
        <v>0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0</v>
      </c>
      <c r="F946" s="5">
        <f t="shared" si="117"/>
        <v>65</v>
      </c>
      <c r="G946" s="5">
        <f t="shared" si="118"/>
        <v>0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0</v>
      </c>
      <c r="F947" s="5">
        <f t="shared" si="117"/>
        <v>65</v>
      </c>
      <c r="G947" s="5">
        <f t="shared" si="118"/>
        <v>0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0</v>
      </c>
      <c r="F948" s="5">
        <f t="shared" si="117"/>
        <v>65</v>
      </c>
      <c r="G948" s="5">
        <f t="shared" si="118"/>
        <v>0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0</v>
      </c>
      <c r="F949" s="5">
        <f t="shared" si="117"/>
        <v>65</v>
      </c>
      <c r="G949" s="5">
        <f t="shared" si="118"/>
        <v>0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0</v>
      </c>
      <c r="F950" s="5">
        <f t="shared" si="117"/>
        <v>65</v>
      </c>
      <c r="G950" s="5">
        <f t="shared" si="118"/>
        <v>0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0</v>
      </c>
      <c r="F951" s="5">
        <f t="shared" si="117"/>
        <v>65</v>
      </c>
      <c r="G951" s="5">
        <f t="shared" si="118"/>
        <v>0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0</v>
      </c>
      <c r="F952" s="5">
        <f t="shared" si="117"/>
        <v>65</v>
      </c>
      <c r="G952" s="5">
        <f t="shared" si="118"/>
        <v>0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0</v>
      </c>
      <c r="F953" s="5">
        <f t="shared" si="117"/>
        <v>65</v>
      </c>
      <c r="G953" s="5">
        <f t="shared" si="118"/>
        <v>0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0</v>
      </c>
      <c r="F954" s="5">
        <f t="shared" si="117"/>
        <v>65</v>
      </c>
      <c r="G954" s="5">
        <f t="shared" si="118"/>
        <v>0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0</v>
      </c>
      <c r="F955" s="5">
        <f t="shared" si="117"/>
        <v>65</v>
      </c>
      <c r="G955" s="5">
        <f t="shared" si="118"/>
        <v>0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0</v>
      </c>
      <c r="F956" s="5">
        <f t="shared" si="117"/>
        <v>65</v>
      </c>
      <c r="G956" s="5">
        <f t="shared" si="118"/>
        <v>0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0</v>
      </c>
      <c r="F957" s="5">
        <f t="shared" si="117"/>
        <v>65</v>
      </c>
      <c r="G957" s="5">
        <f t="shared" si="118"/>
        <v>0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0</v>
      </c>
      <c r="F958" s="5">
        <f t="shared" si="117"/>
        <v>65</v>
      </c>
      <c r="G958" s="5">
        <f t="shared" si="118"/>
        <v>0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0</v>
      </c>
      <c r="F959" s="5">
        <f t="shared" si="117"/>
        <v>65</v>
      </c>
      <c r="G959" s="5">
        <f t="shared" si="118"/>
        <v>0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0</v>
      </c>
      <c r="F960" s="5">
        <f t="shared" si="117"/>
        <v>65</v>
      </c>
      <c r="G960" s="5">
        <f t="shared" si="118"/>
        <v>0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0</v>
      </c>
      <c r="F961" s="5">
        <f t="shared" si="117"/>
        <v>65</v>
      </c>
      <c r="G961" s="5">
        <f t="shared" si="118"/>
        <v>0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0</v>
      </c>
      <c r="F962" s="5">
        <f t="shared" si="117"/>
        <v>65</v>
      </c>
      <c r="G962" s="5">
        <f t="shared" si="118"/>
        <v>0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0</v>
      </c>
      <c r="F963" s="5">
        <f t="shared" ref="F963:F1026" si="122">IF($E$1&gt;E963,$E$1-E963,0)</f>
        <v>65</v>
      </c>
      <c r="G963" s="5">
        <f t="shared" ref="G963:G1026" si="123">IF(E963&gt;$E$1,E963-$E$1,0)</f>
        <v>0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0</v>
      </c>
      <c r="F964" s="5">
        <f t="shared" si="122"/>
        <v>65</v>
      </c>
      <c r="G964" s="5">
        <f t="shared" si="123"/>
        <v>0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0</v>
      </c>
      <c r="F965" s="5">
        <f t="shared" si="122"/>
        <v>65</v>
      </c>
      <c r="G965" s="5">
        <f t="shared" si="123"/>
        <v>0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0</v>
      </c>
      <c r="F966" s="5">
        <f t="shared" si="122"/>
        <v>65</v>
      </c>
      <c r="G966" s="5">
        <f t="shared" si="123"/>
        <v>0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0</v>
      </c>
      <c r="F967" s="5">
        <f t="shared" si="122"/>
        <v>65</v>
      </c>
      <c r="G967" s="5">
        <f t="shared" si="123"/>
        <v>0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0</v>
      </c>
      <c r="F968" s="5">
        <f t="shared" si="122"/>
        <v>65</v>
      </c>
      <c r="G968" s="5">
        <f t="shared" si="123"/>
        <v>0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0</v>
      </c>
      <c r="F969" s="5">
        <f t="shared" si="122"/>
        <v>65</v>
      </c>
      <c r="G969" s="5">
        <f t="shared" si="123"/>
        <v>0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0</v>
      </c>
      <c r="F970" s="5">
        <f t="shared" si="122"/>
        <v>65</v>
      </c>
      <c r="G970" s="5">
        <f t="shared" si="123"/>
        <v>0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0</v>
      </c>
      <c r="F971" s="5">
        <f t="shared" si="122"/>
        <v>65</v>
      </c>
      <c r="G971" s="5">
        <f t="shared" si="123"/>
        <v>0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0</v>
      </c>
      <c r="F972" s="5">
        <f t="shared" si="122"/>
        <v>65</v>
      </c>
      <c r="G972" s="5">
        <f t="shared" si="123"/>
        <v>0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0</v>
      </c>
      <c r="F973" s="5">
        <f t="shared" si="122"/>
        <v>65</v>
      </c>
      <c r="G973" s="5">
        <f t="shared" si="123"/>
        <v>0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0</v>
      </c>
      <c r="F974" s="5">
        <f t="shared" si="122"/>
        <v>65</v>
      </c>
      <c r="G974" s="5">
        <f t="shared" si="123"/>
        <v>0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0</v>
      </c>
      <c r="F975" s="5">
        <f t="shared" si="122"/>
        <v>65</v>
      </c>
      <c r="G975" s="5">
        <f t="shared" si="123"/>
        <v>0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0</v>
      </c>
      <c r="F976" s="5">
        <f t="shared" si="122"/>
        <v>65</v>
      </c>
      <c r="G976" s="5">
        <f t="shared" si="123"/>
        <v>0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0</v>
      </c>
      <c r="F977" s="5">
        <f t="shared" si="122"/>
        <v>65</v>
      </c>
      <c r="G977" s="5">
        <f t="shared" si="123"/>
        <v>0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0</v>
      </c>
      <c r="F978" s="5">
        <f t="shared" si="122"/>
        <v>65</v>
      </c>
      <c r="G978" s="5">
        <f t="shared" si="123"/>
        <v>0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0</v>
      </c>
      <c r="F979" s="5">
        <f t="shared" si="122"/>
        <v>65</v>
      </c>
      <c r="G979" s="5">
        <f t="shared" si="123"/>
        <v>0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0</v>
      </c>
      <c r="F980" s="5">
        <f t="shared" si="122"/>
        <v>65</v>
      </c>
      <c r="G980" s="5">
        <f t="shared" si="123"/>
        <v>0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0</v>
      </c>
      <c r="F981" s="5">
        <f t="shared" si="122"/>
        <v>65</v>
      </c>
      <c r="G981" s="5">
        <f t="shared" si="123"/>
        <v>0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0</v>
      </c>
      <c r="F982" s="5">
        <f t="shared" si="122"/>
        <v>65</v>
      </c>
      <c r="G982" s="5">
        <f t="shared" si="123"/>
        <v>0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0</v>
      </c>
      <c r="F983" s="5">
        <f t="shared" si="122"/>
        <v>65</v>
      </c>
      <c r="G983" s="5">
        <f t="shared" si="123"/>
        <v>0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0</v>
      </c>
      <c r="F984" s="5">
        <f t="shared" si="122"/>
        <v>65</v>
      </c>
      <c r="G984" s="5">
        <f t="shared" si="123"/>
        <v>0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0</v>
      </c>
      <c r="F985" s="5">
        <f t="shared" si="122"/>
        <v>65</v>
      </c>
      <c r="G985" s="5">
        <f t="shared" si="123"/>
        <v>0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0</v>
      </c>
      <c r="F986" s="5">
        <f t="shared" si="122"/>
        <v>65</v>
      </c>
      <c r="G986" s="5">
        <f t="shared" si="123"/>
        <v>0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0</v>
      </c>
      <c r="F987" s="5">
        <f t="shared" si="122"/>
        <v>65</v>
      </c>
      <c r="G987" s="5">
        <f t="shared" si="123"/>
        <v>0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0</v>
      </c>
      <c r="F988" s="5">
        <f t="shared" si="122"/>
        <v>65</v>
      </c>
      <c r="G988" s="5">
        <f t="shared" si="123"/>
        <v>0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0</v>
      </c>
      <c r="F989" s="5">
        <f t="shared" si="122"/>
        <v>65</v>
      </c>
      <c r="G989" s="5">
        <f t="shared" si="123"/>
        <v>0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0</v>
      </c>
      <c r="F990" s="5">
        <f t="shared" si="122"/>
        <v>65</v>
      </c>
      <c r="G990" s="5">
        <f t="shared" si="123"/>
        <v>0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0</v>
      </c>
      <c r="F991" s="5">
        <f t="shared" si="122"/>
        <v>65</v>
      </c>
      <c r="G991" s="5">
        <f t="shared" si="123"/>
        <v>0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0</v>
      </c>
      <c r="F992" s="5">
        <f t="shared" si="122"/>
        <v>65</v>
      </c>
      <c r="G992" s="5">
        <f t="shared" si="123"/>
        <v>0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0</v>
      </c>
      <c r="F993" s="5">
        <f t="shared" si="122"/>
        <v>65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0</v>
      </c>
      <c r="F994" s="5">
        <f t="shared" si="122"/>
        <v>65</v>
      </c>
      <c r="G994" s="5">
        <f t="shared" si="123"/>
        <v>0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0</v>
      </c>
      <c r="F995" s="5">
        <f t="shared" si="122"/>
        <v>65</v>
      </c>
      <c r="G995" s="5">
        <f t="shared" si="123"/>
        <v>0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0</v>
      </c>
      <c r="F996" s="5">
        <f t="shared" si="122"/>
        <v>65</v>
      </c>
      <c r="G996" s="5">
        <f t="shared" si="123"/>
        <v>0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0</v>
      </c>
      <c r="F997" s="5">
        <f t="shared" si="122"/>
        <v>65</v>
      </c>
      <c r="G997" s="5">
        <f t="shared" si="123"/>
        <v>0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0</v>
      </c>
      <c r="F998" s="5">
        <f t="shared" si="122"/>
        <v>65</v>
      </c>
      <c r="G998" s="5">
        <f t="shared" si="123"/>
        <v>0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0</v>
      </c>
      <c r="F999" s="5">
        <f t="shared" si="122"/>
        <v>65</v>
      </c>
      <c r="G999" s="5">
        <f t="shared" si="123"/>
        <v>0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0</v>
      </c>
      <c r="F1000" s="5">
        <f t="shared" si="122"/>
        <v>65</v>
      </c>
      <c r="G1000" s="5">
        <f t="shared" si="123"/>
        <v>0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0</v>
      </c>
      <c r="F1001" s="5">
        <f t="shared" si="122"/>
        <v>65</v>
      </c>
      <c r="G1001" s="5">
        <f t="shared" si="123"/>
        <v>0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0</v>
      </c>
      <c r="F1002" s="5">
        <f t="shared" si="122"/>
        <v>65</v>
      </c>
      <c r="G1002" s="5">
        <f t="shared" si="123"/>
        <v>0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0</v>
      </c>
      <c r="F1003" s="5">
        <f t="shared" si="122"/>
        <v>65</v>
      </c>
      <c r="G1003" s="5">
        <f t="shared" si="123"/>
        <v>0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0</v>
      </c>
      <c r="F1004" s="5">
        <f t="shared" si="122"/>
        <v>65</v>
      </c>
      <c r="G1004" s="5">
        <f t="shared" si="123"/>
        <v>0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0</v>
      </c>
      <c r="F1005" s="5">
        <f t="shared" si="122"/>
        <v>65</v>
      </c>
      <c r="G1005" s="5">
        <f t="shared" si="123"/>
        <v>0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0</v>
      </c>
      <c r="F1006" s="5">
        <f t="shared" si="122"/>
        <v>65</v>
      </c>
      <c r="G1006" s="5">
        <f t="shared" si="123"/>
        <v>0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0</v>
      </c>
      <c r="F1007" s="5">
        <f t="shared" si="122"/>
        <v>65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0</v>
      </c>
      <c r="F1008" s="5">
        <f t="shared" si="122"/>
        <v>65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0</v>
      </c>
      <c r="F1009" s="5">
        <f t="shared" si="122"/>
        <v>65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0</v>
      </c>
      <c r="F1010" s="5">
        <f t="shared" si="122"/>
        <v>65</v>
      </c>
      <c r="G1010" s="5">
        <f t="shared" si="123"/>
        <v>0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0</v>
      </c>
      <c r="F1011" s="5">
        <f t="shared" si="122"/>
        <v>65</v>
      </c>
      <c r="G1011" s="5">
        <f t="shared" si="123"/>
        <v>0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0</v>
      </c>
      <c r="F1012" s="5">
        <f t="shared" si="122"/>
        <v>65</v>
      </c>
      <c r="G1012" s="5">
        <f t="shared" si="123"/>
        <v>0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0</v>
      </c>
      <c r="F1013" s="5">
        <f t="shared" si="122"/>
        <v>65</v>
      </c>
      <c r="G1013" s="5">
        <f t="shared" si="123"/>
        <v>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0</v>
      </c>
      <c r="F1014" s="5">
        <f t="shared" si="122"/>
        <v>65</v>
      </c>
      <c r="G1014" s="5">
        <f t="shared" si="123"/>
        <v>0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0</v>
      </c>
      <c r="F1015" s="5">
        <f t="shared" si="122"/>
        <v>65</v>
      </c>
      <c r="G1015" s="5">
        <f t="shared" si="123"/>
        <v>0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0</v>
      </c>
      <c r="F1016" s="5">
        <f t="shared" si="122"/>
        <v>65</v>
      </c>
      <c r="G1016" s="5">
        <f t="shared" si="123"/>
        <v>0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0</v>
      </c>
      <c r="F1017" s="5">
        <f t="shared" si="122"/>
        <v>65</v>
      </c>
      <c r="G1017" s="5">
        <f t="shared" si="123"/>
        <v>0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0</v>
      </c>
      <c r="F1018" s="5">
        <f t="shared" si="122"/>
        <v>65</v>
      </c>
      <c r="G1018" s="5">
        <f t="shared" si="123"/>
        <v>0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0</v>
      </c>
      <c r="F1019" s="5">
        <f t="shared" si="122"/>
        <v>65</v>
      </c>
      <c r="G1019" s="5">
        <f t="shared" si="123"/>
        <v>0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0</v>
      </c>
      <c r="F1020" s="5">
        <f t="shared" si="122"/>
        <v>65</v>
      </c>
      <c r="G1020" s="5">
        <f t="shared" si="123"/>
        <v>0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0</v>
      </c>
      <c r="F1021" s="5">
        <f t="shared" si="122"/>
        <v>65</v>
      </c>
      <c r="G1021" s="5">
        <f t="shared" si="123"/>
        <v>0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0</v>
      </c>
      <c r="F1022" s="5">
        <f t="shared" si="122"/>
        <v>65</v>
      </c>
      <c r="G1022" s="5">
        <f t="shared" si="123"/>
        <v>0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0</v>
      </c>
      <c r="F1023" s="5">
        <f t="shared" si="122"/>
        <v>65</v>
      </c>
      <c r="G1023" s="5">
        <f t="shared" si="123"/>
        <v>0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0</v>
      </c>
      <c r="F1024" s="5">
        <f t="shared" si="122"/>
        <v>65</v>
      </c>
      <c r="G1024" s="5">
        <f t="shared" si="123"/>
        <v>0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0</v>
      </c>
      <c r="F1025" s="5">
        <f t="shared" si="122"/>
        <v>65</v>
      </c>
      <c r="G1025" s="5">
        <f t="shared" si="123"/>
        <v>0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0</v>
      </c>
      <c r="F1026" s="5">
        <f t="shared" si="122"/>
        <v>65</v>
      </c>
      <c r="G1026" s="5">
        <f t="shared" si="123"/>
        <v>0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0</v>
      </c>
      <c r="F1027" s="5">
        <f t="shared" ref="F1027:F1090" si="127">IF($E$1&gt;E1027,$E$1-E1027,0)</f>
        <v>65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0</v>
      </c>
      <c r="F1028" s="5">
        <f t="shared" si="127"/>
        <v>65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0</v>
      </c>
      <c r="F1029" s="5">
        <f t="shared" si="127"/>
        <v>65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0</v>
      </c>
      <c r="F1030" s="5">
        <f t="shared" si="127"/>
        <v>65</v>
      </c>
      <c r="G1030" s="5">
        <f t="shared" si="128"/>
        <v>0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0</v>
      </c>
      <c r="F1031" s="5">
        <f t="shared" si="127"/>
        <v>65</v>
      </c>
      <c r="G1031" s="5">
        <f t="shared" si="128"/>
        <v>0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0</v>
      </c>
      <c r="F1032" s="5">
        <f t="shared" si="127"/>
        <v>65</v>
      </c>
      <c r="G1032" s="5">
        <f t="shared" si="128"/>
        <v>0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0</v>
      </c>
      <c r="F1033" s="5">
        <f t="shared" si="127"/>
        <v>65</v>
      </c>
      <c r="G1033" s="5">
        <f t="shared" si="128"/>
        <v>0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0</v>
      </c>
      <c r="F1034" s="5">
        <f t="shared" si="127"/>
        <v>65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0</v>
      </c>
      <c r="F1035" s="5">
        <f t="shared" si="127"/>
        <v>65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0</v>
      </c>
      <c r="F1036" s="5">
        <f t="shared" si="127"/>
        <v>65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0</v>
      </c>
      <c r="F1037" s="5">
        <f t="shared" si="127"/>
        <v>65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0</v>
      </c>
      <c r="F1038" s="5">
        <f t="shared" si="127"/>
        <v>65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0</v>
      </c>
      <c r="F1039" s="5">
        <f t="shared" si="127"/>
        <v>65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0</v>
      </c>
      <c r="F1040" s="5">
        <f t="shared" si="127"/>
        <v>65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0</v>
      </c>
      <c r="F1041" s="5">
        <f t="shared" si="127"/>
        <v>65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0</v>
      </c>
      <c r="F1042" s="5">
        <f t="shared" si="127"/>
        <v>65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0</v>
      </c>
      <c r="F1043" s="5">
        <f t="shared" si="127"/>
        <v>65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0</v>
      </c>
      <c r="F1044" s="5">
        <f t="shared" si="127"/>
        <v>65</v>
      </c>
      <c r="G1044" s="5">
        <f t="shared" si="128"/>
        <v>0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0</v>
      </c>
      <c r="F1045" s="5">
        <f t="shared" si="127"/>
        <v>65</v>
      </c>
      <c r="G1045" s="5">
        <f t="shared" si="128"/>
        <v>0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0</v>
      </c>
      <c r="F1046" s="5">
        <f t="shared" si="127"/>
        <v>65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0</v>
      </c>
      <c r="F1047" s="5">
        <f t="shared" si="127"/>
        <v>65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0</v>
      </c>
      <c r="F1048" s="5">
        <f t="shared" si="127"/>
        <v>65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0</v>
      </c>
      <c r="F1049" s="5">
        <f t="shared" si="127"/>
        <v>65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0</v>
      </c>
      <c r="F1050" s="5">
        <f t="shared" si="127"/>
        <v>65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0</v>
      </c>
      <c r="F1051" s="5">
        <f t="shared" si="127"/>
        <v>65</v>
      </c>
      <c r="G1051" s="5">
        <f t="shared" si="128"/>
        <v>0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0</v>
      </c>
      <c r="F1052" s="5">
        <f t="shared" si="127"/>
        <v>65</v>
      </c>
      <c r="G1052" s="5">
        <f t="shared" si="128"/>
        <v>0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0</v>
      </c>
      <c r="F1053" s="5">
        <f t="shared" si="127"/>
        <v>65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0</v>
      </c>
      <c r="F1054" s="5">
        <f t="shared" si="127"/>
        <v>65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0</v>
      </c>
      <c r="F1055" s="5">
        <f t="shared" si="127"/>
        <v>65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0</v>
      </c>
      <c r="F1056" s="5">
        <f t="shared" si="127"/>
        <v>65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0</v>
      </c>
      <c r="F1057" s="5">
        <f t="shared" si="127"/>
        <v>65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0</v>
      </c>
      <c r="F1058" s="5">
        <f t="shared" si="127"/>
        <v>65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0</v>
      </c>
      <c r="F1059" s="5">
        <f t="shared" si="127"/>
        <v>65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0</v>
      </c>
      <c r="F1060" s="5">
        <f t="shared" si="127"/>
        <v>65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0</v>
      </c>
      <c r="F1061" s="5">
        <f t="shared" si="127"/>
        <v>65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0</v>
      </c>
      <c r="F1062" s="5">
        <f t="shared" si="127"/>
        <v>65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0</v>
      </c>
      <c r="F1063" s="5">
        <f t="shared" si="127"/>
        <v>65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0</v>
      </c>
      <c r="F1064" s="5">
        <f t="shared" si="127"/>
        <v>65</v>
      </c>
      <c r="G1064" s="5">
        <f t="shared" si="128"/>
        <v>0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0</v>
      </c>
      <c r="F1065" s="5">
        <f t="shared" si="127"/>
        <v>65</v>
      </c>
      <c r="G1065" s="5">
        <f t="shared" si="128"/>
        <v>0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0</v>
      </c>
      <c r="F1066" s="5">
        <f t="shared" si="127"/>
        <v>65</v>
      </c>
      <c r="G1066" s="5">
        <f t="shared" si="128"/>
        <v>0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0</v>
      </c>
      <c r="F1067" s="5">
        <f t="shared" si="127"/>
        <v>65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0</v>
      </c>
      <c r="F1068" s="5">
        <f t="shared" si="127"/>
        <v>65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0</v>
      </c>
      <c r="F1069" s="5">
        <f t="shared" si="127"/>
        <v>65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0</v>
      </c>
      <c r="F1070" s="5">
        <f t="shared" si="127"/>
        <v>65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0</v>
      </c>
      <c r="F1071" s="5">
        <f t="shared" si="127"/>
        <v>65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0</v>
      </c>
      <c r="F1072" s="5">
        <f t="shared" si="127"/>
        <v>65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0</v>
      </c>
      <c r="F1073" s="5">
        <f t="shared" si="127"/>
        <v>65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0</v>
      </c>
      <c r="F1074" s="5">
        <f t="shared" si="127"/>
        <v>65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0</v>
      </c>
      <c r="F1075" s="5">
        <f t="shared" si="127"/>
        <v>65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0</v>
      </c>
      <c r="F1076" s="5">
        <f t="shared" si="127"/>
        <v>65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0</v>
      </c>
      <c r="F1077" s="5">
        <f t="shared" si="127"/>
        <v>65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0</v>
      </c>
      <c r="F1078" s="5">
        <f t="shared" si="127"/>
        <v>65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0</v>
      </c>
      <c r="F1079" s="5">
        <f t="shared" si="127"/>
        <v>65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0</v>
      </c>
      <c r="F1080" s="5">
        <f t="shared" si="127"/>
        <v>65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0</v>
      </c>
      <c r="F1081" s="5">
        <f t="shared" si="127"/>
        <v>65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0</v>
      </c>
      <c r="F1082" s="5">
        <f t="shared" si="127"/>
        <v>65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0</v>
      </c>
      <c r="F1083" s="5">
        <f t="shared" si="127"/>
        <v>65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0</v>
      </c>
      <c r="F1084" s="5">
        <f t="shared" si="127"/>
        <v>65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0</v>
      </c>
      <c r="F1085" s="5">
        <f t="shared" si="127"/>
        <v>65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0</v>
      </c>
      <c r="F1086" s="5">
        <f t="shared" si="127"/>
        <v>65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0</v>
      </c>
      <c r="F1087" s="5">
        <f t="shared" si="127"/>
        <v>65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0</v>
      </c>
      <c r="F1088" s="5">
        <f t="shared" si="127"/>
        <v>65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0</v>
      </c>
      <c r="F1089" s="5">
        <f t="shared" si="127"/>
        <v>65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0</v>
      </c>
      <c r="F1090" s="5">
        <f t="shared" si="127"/>
        <v>65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0</v>
      </c>
      <c r="F1091" s="5">
        <f t="shared" ref="F1091:F1154" si="132">IF($E$1&gt;E1091,$E$1-E1091,0)</f>
        <v>65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0</v>
      </c>
      <c r="F1092" s="5">
        <f t="shared" si="132"/>
        <v>65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0</v>
      </c>
      <c r="F1093" s="5">
        <f t="shared" si="132"/>
        <v>65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0</v>
      </c>
      <c r="F1094" s="5">
        <f t="shared" si="132"/>
        <v>65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0</v>
      </c>
      <c r="F1095" s="5">
        <f t="shared" si="132"/>
        <v>65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0</v>
      </c>
      <c r="F1096" s="5">
        <f t="shared" si="132"/>
        <v>65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0</v>
      </c>
      <c r="F1097" s="5">
        <f t="shared" si="132"/>
        <v>65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0</v>
      </c>
      <c r="F1098" s="5">
        <f t="shared" si="132"/>
        <v>65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0</v>
      </c>
      <c r="F1099" s="5">
        <f t="shared" si="132"/>
        <v>65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0</v>
      </c>
      <c r="F1100" s="5">
        <f t="shared" si="132"/>
        <v>65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0</v>
      </c>
      <c r="F1101" s="5">
        <f t="shared" si="132"/>
        <v>65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0</v>
      </c>
      <c r="F1102" s="5">
        <f t="shared" si="132"/>
        <v>65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0</v>
      </c>
      <c r="F1103" s="5">
        <f t="shared" si="132"/>
        <v>65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0</v>
      </c>
      <c r="F1104" s="5">
        <f t="shared" si="132"/>
        <v>65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0</v>
      </c>
      <c r="F1105" s="5">
        <f t="shared" si="132"/>
        <v>65</v>
      </c>
      <c r="G1105" s="5">
        <f t="shared" si="133"/>
        <v>0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0</v>
      </c>
      <c r="F1106" s="5">
        <f t="shared" si="132"/>
        <v>65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0</v>
      </c>
      <c r="F1107" s="5">
        <f t="shared" si="132"/>
        <v>65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0</v>
      </c>
      <c r="F1108" s="5">
        <f t="shared" si="132"/>
        <v>65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0</v>
      </c>
      <c r="F1109" s="5">
        <f t="shared" si="132"/>
        <v>65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0</v>
      </c>
      <c r="F1110" s="5">
        <f t="shared" si="132"/>
        <v>65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0</v>
      </c>
      <c r="F1111" s="5">
        <f t="shared" si="132"/>
        <v>65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0</v>
      </c>
      <c r="F1112" s="5">
        <f t="shared" si="132"/>
        <v>65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0</v>
      </c>
      <c r="F1113" s="5">
        <f t="shared" si="132"/>
        <v>65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0</v>
      </c>
      <c r="F1114" s="5">
        <f t="shared" si="132"/>
        <v>65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0</v>
      </c>
      <c r="F1115" s="5">
        <f t="shared" si="132"/>
        <v>65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0</v>
      </c>
      <c r="F1116" s="5">
        <f t="shared" si="132"/>
        <v>65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0</v>
      </c>
      <c r="F1117" s="5">
        <f t="shared" si="132"/>
        <v>65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0</v>
      </c>
      <c r="F1118" s="5">
        <f t="shared" si="132"/>
        <v>65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0</v>
      </c>
      <c r="F1119" s="5">
        <f t="shared" si="132"/>
        <v>65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0</v>
      </c>
      <c r="F1120" s="5">
        <f t="shared" si="132"/>
        <v>65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0</v>
      </c>
      <c r="F1121" s="5">
        <f t="shared" si="132"/>
        <v>65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0</v>
      </c>
      <c r="F1122" s="5">
        <f t="shared" si="132"/>
        <v>65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0</v>
      </c>
      <c r="F1123" s="5">
        <f t="shared" si="132"/>
        <v>65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0</v>
      </c>
      <c r="F1124" s="5">
        <f t="shared" si="132"/>
        <v>65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0</v>
      </c>
      <c r="F1125" s="5">
        <f t="shared" si="132"/>
        <v>65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0</v>
      </c>
      <c r="F1126" s="5">
        <f t="shared" si="132"/>
        <v>65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0</v>
      </c>
      <c r="F1127" s="5">
        <f t="shared" si="132"/>
        <v>65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0</v>
      </c>
      <c r="F1128" s="5">
        <f t="shared" si="132"/>
        <v>65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0</v>
      </c>
      <c r="F1129" s="5">
        <f t="shared" si="132"/>
        <v>65</v>
      </c>
      <c r="G1129" s="5">
        <f t="shared" si="133"/>
        <v>0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0</v>
      </c>
      <c r="F1130" s="5">
        <f t="shared" si="132"/>
        <v>65</v>
      </c>
      <c r="G1130" s="5">
        <f t="shared" si="133"/>
        <v>0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0</v>
      </c>
      <c r="F1131" s="5">
        <f t="shared" si="132"/>
        <v>65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0</v>
      </c>
      <c r="F1132" s="5">
        <f t="shared" si="132"/>
        <v>65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0</v>
      </c>
      <c r="F1133" s="5">
        <f t="shared" si="132"/>
        <v>65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0</v>
      </c>
      <c r="F1134" s="5">
        <f t="shared" si="132"/>
        <v>65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0</v>
      </c>
      <c r="F1135" s="5">
        <f t="shared" si="132"/>
        <v>65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0</v>
      </c>
      <c r="F1136" s="5">
        <f t="shared" si="132"/>
        <v>65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0</v>
      </c>
      <c r="F1137" s="5">
        <f t="shared" si="132"/>
        <v>65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0</v>
      </c>
      <c r="F1138" s="5">
        <f t="shared" si="132"/>
        <v>65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0</v>
      </c>
      <c r="F1139" s="5">
        <f t="shared" si="132"/>
        <v>65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0</v>
      </c>
      <c r="F1140" s="5">
        <f t="shared" si="132"/>
        <v>65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0</v>
      </c>
      <c r="F1141" s="5">
        <f t="shared" si="132"/>
        <v>65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0</v>
      </c>
      <c r="F1142" s="5">
        <f t="shared" si="132"/>
        <v>65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0</v>
      </c>
      <c r="F1143" s="5">
        <f t="shared" si="132"/>
        <v>65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0</v>
      </c>
      <c r="F1144" s="5">
        <f t="shared" si="132"/>
        <v>65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0</v>
      </c>
      <c r="F1145" s="5">
        <f t="shared" si="132"/>
        <v>65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0</v>
      </c>
      <c r="F1146" s="5">
        <f t="shared" si="132"/>
        <v>65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0</v>
      </c>
      <c r="F1147" s="5">
        <f t="shared" si="132"/>
        <v>65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0</v>
      </c>
      <c r="F1148" s="5">
        <f t="shared" si="132"/>
        <v>65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0</v>
      </c>
      <c r="F1149" s="5">
        <f t="shared" si="132"/>
        <v>65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0</v>
      </c>
      <c r="F1150" s="5">
        <f t="shared" si="132"/>
        <v>65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0</v>
      </c>
      <c r="F1151" s="5">
        <f t="shared" si="132"/>
        <v>65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0</v>
      </c>
      <c r="F1152" s="5">
        <f t="shared" si="132"/>
        <v>65</v>
      </c>
      <c r="G1152" s="5">
        <f t="shared" si="133"/>
        <v>0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0</v>
      </c>
      <c r="F1153" s="5">
        <f t="shared" si="132"/>
        <v>65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0</v>
      </c>
      <c r="F1154" s="5">
        <f t="shared" si="132"/>
        <v>65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0</v>
      </c>
      <c r="F1155" s="5">
        <f t="shared" ref="F1155:F1218" si="137">IF($E$1&gt;E1155,$E$1-E1155,0)</f>
        <v>65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0</v>
      </c>
      <c r="F1156" s="5">
        <f t="shared" si="137"/>
        <v>65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0</v>
      </c>
      <c r="F1157" s="5">
        <f t="shared" si="137"/>
        <v>65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0</v>
      </c>
      <c r="F1158" s="5">
        <f t="shared" si="137"/>
        <v>65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0</v>
      </c>
      <c r="F1159" s="5">
        <f t="shared" si="137"/>
        <v>65</v>
      </c>
      <c r="G1159" s="5">
        <f t="shared" si="138"/>
        <v>0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0</v>
      </c>
      <c r="F1160" s="5">
        <f t="shared" si="137"/>
        <v>65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0</v>
      </c>
      <c r="F1161" s="5">
        <f t="shared" si="137"/>
        <v>65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0</v>
      </c>
      <c r="F1162" s="5">
        <f t="shared" si="137"/>
        <v>65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0</v>
      </c>
      <c r="F1163" s="5">
        <f t="shared" si="137"/>
        <v>65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0</v>
      </c>
      <c r="F1164" s="5">
        <f t="shared" si="137"/>
        <v>65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0</v>
      </c>
      <c r="F1165" s="5">
        <f t="shared" si="137"/>
        <v>65</v>
      </c>
      <c r="G1165" s="5">
        <f t="shared" si="138"/>
        <v>0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0</v>
      </c>
      <c r="F1166" s="5">
        <f t="shared" si="137"/>
        <v>65</v>
      </c>
      <c r="G1166" s="5">
        <f t="shared" si="138"/>
        <v>0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0</v>
      </c>
      <c r="F1167" s="5">
        <f t="shared" si="137"/>
        <v>65</v>
      </c>
      <c r="G1167" s="5">
        <f t="shared" si="138"/>
        <v>0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0</v>
      </c>
      <c r="F1168" s="5">
        <f t="shared" si="137"/>
        <v>65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0</v>
      </c>
      <c r="F1169" s="5">
        <f t="shared" si="137"/>
        <v>65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0</v>
      </c>
      <c r="F1170" s="5">
        <f t="shared" si="137"/>
        <v>65</v>
      </c>
      <c r="G1170" s="5">
        <f t="shared" si="138"/>
        <v>0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0</v>
      </c>
      <c r="F1171" s="5">
        <f t="shared" si="137"/>
        <v>65</v>
      </c>
      <c r="G1171" s="5">
        <f t="shared" si="138"/>
        <v>0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0</v>
      </c>
      <c r="F1172" s="5">
        <f t="shared" si="137"/>
        <v>65</v>
      </c>
      <c r="G1172" s="5">
        <f t="shared" si="138"/>
        <v>0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0</v>
      </c>
      <c r="F1173" s="5">
        <f t="shared" si="137"/>
        <v>65</v>
      </c>
      <c r="G1173" s="5">
        <f t="shared" si="138"/>
        <v>0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0</v>
      </c>
      <c r="F1174" s="5">
        <f t="shared" si="137"/>
        <v>65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0</v>
      </c>
      <c r="F1175" s="5">
        <f t="shared" si="137"/>
        <v>65</v>
      </c>
      <c r="G1175" s="5">
        <f t="shared" si="138"/>
        <v>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0</v>
      </c>
      <c r="F1176" s="5">
        <f t="shared" si="137"/>
        <v>65</v>
      </c>
      <c r="G1176" s="5">
        <f t="shared" si="138"/>
        <v>0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0</v>
      </c>
      <c r="F1177" s="5">
        <f t="shared" si="137"/>
        <v>65</v>
      </c>
      <c r="G1177" s="5">
        <f t="shared" si="138"/>
        <v>0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0</v>
      </c>
      <c r="F1178" s="5">
        <f t="shared" si="137"/>
        <v>65</v>
      </c>
      <c r="G1178" s="5">
        <f t="shared" si="138"/>
        <v>0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0</v>
      </c>
      <c r="F1179" s="5">
        <f t="shared" si="137"/>
        <v>65</v>
      </c>
      <c r="G1179" s="5">
        <f t="shared" si="138"/>
        <v>0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0</v>
      </c>
      <c r="F1180" s="5">
        <f t="shared" si="137"/>
        <v>65</v>
      </c>
      <c r="G1180" s="5">
        <f t="shared" si="138"/>
        <v>0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0</v>
      </c>
      <c r="F1181" s="5">
        <f t="shared" si="137"/>
        <v>65</v>
      </c>
      <c r="G1181" s="5">
        <f t="shared" si="138"/>
        <v>0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0</v>
      </c>
      <c r="F1182" s="5">
        <f t="shared" si="137"/>
        <v>65</v>
      </c>
      <c r="G1182" s="5">
        <f t="shared" si="138"/>
        <v>0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0</v>
      </c>
      <c r="F1183" s="5">
        <f t="shared" si="137"/>
        <v>65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0</v>
      </c>
      <c r="F1184" s="5">
        <f t="shared" si="137"/>
        <v>65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0</v>
      </c>
      <c r="F1185" s="5">
        <f t="shared" si="137"/>
        <v>65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0</v>
      </c>
      <c r="F1186" s="5">
        <f t="shared" si="137"/>
        <v>65</v>
      </c>
      <c r="G1186" s="5">
        <f t="shared" si="138"/>
        <v>0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0</v>
      </c>
      <c r="F1187" s="5">
        <f t="shared" si="137"/>
        <v>65</v>
      </c>
      <c r="G1187" s="5">
        <f t="shared" si="138"/>
        <v>0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0</v>
      </c>
      <c r="F1188" s="5">
        <f t="shared" si="137"/>
        <v>65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0</v>
      </c>
      <c r="F1189" s="5">
        <f t="shared" si="137"/>
        <v>65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0</v>
      </c>
      <c r="F1190" s="5">
        <f t="shared" si="137"/>
        <v>65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0</v>
      </c>
      <c r="F1191" s="5">
        <f t="shared" si="137"/>
        <v>65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0</v>
      </c>
      <c r="F1192" s="5">
        <f t="shared" si="137"/>
        <v>65</v>
      </c>
      <c r="G1192" s="5">
        <f t="shared" si="138"/>
        <v>0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0</v>
      </c>
      <c r="F1193" s="5">
        <f t="shared" si="137"/>
        <v>65</v>
      </c>
      <c r="G1193" s="5">
        <f t="shared" si="138"/>
        <v>0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0</v>
      </c>
      <c r="F1194" s="5">
        <f t="shared" si="137"/>
        <v>65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0</v>
      </c>
      <c r="F1195" s="5">
        <f t="shared" si="137"/>
        <v>65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0</v>
      </c>
      <c r="F1196" s="5">
        <f t="shared" si="137"/>
        <v>65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0</v>
      </c>
      <c r="F1197" s="5">
        <f t="shared" si="137"/>
        <v>65</v>
      </c>
      <c r="G1197" s="5">
        <f t="shared" si="138"/>
        <v>0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0</v>
      </c>
      <c r="F1198" s="5">
        <f t="shared" si="137"/>
        <v>65</v>
      </c>
      <c r="G1198" s="5">
        <f t="shared" si="138"/>
        <v>0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0</v>
      </c>
      <c r="F1199" s="5">
        <f t="shared" si="137"/>
        <v>65</v>
      </c>
      <c r="G1199" s="5">
        <f t="shared" si="138"/>
        <v>0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0</v>
      </c>
      <c r="F1200" s="5">
        <f t="shared" si="137"/>
        <v>65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0</v>
      </c>
      <c r="F1201" s="5">
        <f t="shared" si="137"/>
        <v>65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0</v>
      </c>
      <c r="F1202" s="5">
        <f t="shared" si="137"/>
        <v>65</v>
      </c>
      <c r="G1202" s="5">
        <f t="shared" si="138"/>
        <v>0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0</v>
      </c>
      <c r="F1203" s="5">
        <f t="shared" si="137"/>
        <v>65</v>
      </c>
      <c r="G1203" s="5">
        <f t="shared" si="138"/>
        <v>0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0</v>
      </c>
      <c r="F1204" s="5">
        <f t="shared" si="137"/>
        <v>65</v>
      </c>
      <c r="G1204" s="5">
        <f t="shared" si="138"/>
        <v>0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0</v>
      </c>
      <c r="F1205" s="5">
        <f t="shared" si="137"/>
        <v>65</v>
      </c>
      <c r="G1205" s="5">
        <f t="shared" si="138"/>
        <v>0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0</v>
      </c>
      <c r="F1206" s="5">
        <f t="shared" si="137"/>
        <v>65</v>
      </c>
      <c r="G1206" s="5">
        <f t="shared" si="138"/>
        <v>0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0</v>
      </c>
      <c r="F1207" s="5">
        <f t="shared" si="137"/>
        <v>65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0</v>
      </c>
      <c r="F1208" s="5">
        <f t="shared" si="137"/>
        <v>65</v>
      </c>
      <c r="G1208" s="5">
        <f t="shared" si="138"/>
        <v>0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0</v>
      </c>
      <c r="F1209" s="5">
        <f t="shared" si="137"/>
        <v>65</v>
      </c>
      <c r="G1209" s="5">
        <f t="shared" si="138"/>
        <v>0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0</v>
      </c>
      <c r="F1210" s="5">
        <f t="shared" si="137"/>
        <v>65</v>
      </c>
      <c r="G1210" s="5">
        <f t="shared" si="138"/>
        <v>0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0</v>
      </c>
      <c r="F1211" s="5">
        <f t="shared" si="137"/>
        <v>65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0</v>
      </c>
      <c r="F1212" s="5">
        <f t="shared" si="137"/>
        <v>65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0</v>
      </c>
      <c r="F1213" s="5">
        <f t="shared" si="137"/>
        <v>65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0</v>
      </c>
      <c r="F1214" s="5">
        <f t="shared" si="137"/>
        <v>65</v>
      </c>
      <c r="G1214" s="5">
        <f t="shared" si="138"/>
        <v>0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0</v>
      </c>
      <c r="F1215" s="5">
        <f t="shared" si="137"/>
        <v>65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0</v>
      </c>
      <c r="F1216" s="5">
        <f t="shared" si="137"/>
        <v>65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0</v>
      </c>
      <c r="F1217" s="5">
        <f t="shared" si="137"/>
        <v>65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0</v>
      </c>
      <c r="F1218" s="5">
        <f t="shared" si="137"/>
        <v>65</v>
      </c>
      <c r="G1218" s="5">
        <f t="shared" si="138"/>
        <v>0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0</v>
      </c>
      <c r="F1219" s="5">
        <f t="shared" ref="F1219:F1282" si="142">IF($E$1&gt;E1219,$E$1-E1219,0)</f>
        <v>65</v>
      </c>
      <c r="G1219" s="5">
        <f t="shared" ref="G1219:G1282" si="143">IF(E1219&gt;$E$1,E1219-$E$1,0)</f>
        <v>0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0</v>
      </c>
      <c r="F1220" s="5">
        <f t="shared" si="142"/>
        <v>65</v>
      </c>
      <c r="G1220" s="5">
        <f t="shared" si="143"/>
        <v>0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0</v>
      </c>
      <c r="F1221" s="5">
        <f t="shared" si="142"/>
        <v>65</v>
      </c>
      <c r="G1221" s="5">
        <f t="shared" si="143"/>
        <v>0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0</v>
      </c>
      <c r="F1222" s="5">
        <f t="shared" si="142"/>
        <v>65</v>
      </c>
      <c r="G1222" s="5">
        <f t="shared" si="143"/>
        <v>0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0</v>
      </c>
      <c r="F1223" s="5">
        <f t="shared" si="142"/>
        <v>65</v>
      </c>
      <c r="G1223" s="5">
        <f t="shared" si="143"/>
        <v>0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0</v>
      </c>
      <c r="F1224" s="5">
        <f t="shared" si="142"/>
        <v>65</v>
      </c>
      <c r="G1224" s="5">
        <f t="shared" si="143"/>
        <v>0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0</v>
      </c>
      <c r="F1225" s="5">
        <f t="shared" si="142"/>
        <v>65</v>
      </c>
      <c r="G1225" s="5">
        <f t="shared" si="143"/>
        <v>0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0</v>
      </c>
      <c r="F1226" s="5">
        <f t="shared" si="142"/>
        <v>65</v>
      </c>
      <c r="G1226" s="5">
        <f t="shared" si="143"/>
        <v>0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0</v>
      </c>
      <c r="F1227" s="5">
        <f t="shared" si="142"/>
        <v>65</v>
      </c>
      <c r="G1227" s="5">
        <f t="shared" si="143"/>
        <v>0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0</v>
      </c>
      <c r="F1228" s="5">
        <f t="shared" si="142"/>
        <v>65</v>
      </c>
      <c r="G1228" s="5">
        <f t="shared" si="143"/>
        <v>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0</v>
      </c>
      <c r="F1229" s="5">
        <f t="shared" si="142"/>
        <v>65</v>
      </c>
      <c r="G1229" s="5">
        <f t="shared" si="143"/>
        <v>0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0</v>
      </c>
      <c r="F1230" s="5">
        <f t="shared" si="142"/>
        <v>65</v>
      </c>
      <c r="G1230" s="5">
        <f t="shared" si="143"/>
        <v>0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0</v>
      </c>
      <c r="F1231" s="5">
        <f t="shared" si="142"/>
        <v>65</v>
      </c>
      <c r="G1231" s="5">
        <f t="shared" si="143"/>
        <v>0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0</v>
      </c>
      <c r="F1232" s="5">
        <f t="shared" si="142"/>
        <v>65</v>
      </c>
      <c r="G1232" s="5">
        <f t="shared" si="143"/>
        <v>0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0</v>
      </c>
      <c r="F1233" s="5">
        <f t="shared" si="142"/>
        <v>65</v>
      </c>
      <c r="G1233" s="5">
        <f t="shared" si="143"/>
        <v>0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0</v>
      </c>
      <c r="F1234" s="5">
        <f t="shared" si="142"/>
        <v>65</v>
      </c>
      <c r="G1234" s="5">
        <f t="shared" si="143"/>
        <v>0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0</v>
      </c>
      <c r="F1235" s="5">
        <f t="shared" si="142"/>
        <v>65</v>
      </c>
      <c r="G1235" s="5">
        <f t="shared" si="143"/>
        <v>0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0</v>
      </c>
      <c r="F1236" s="5">
        <f t="shared" si="142"/>
        <v>65</v>
      </c>
      <c r="G1236" s="5">
        <f t="shared" si="143"/>
        <v>0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0</v>
      </c>
      <c r="F1237" s="5">
        <f t="shared" si="142"/>
        <v>65</v>
      </c>
      <c r="G1237" s="5">
        <f t="shared" si="143"/>
        <v>0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0</v>
      </c>
      <c r="F1238" s="5">
        <f t="shared" si="142"/>
        <v>65</v>
      </c>
      <c r="G1238" s="5">
        <f t="shared" si="143"/>
        <v>0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0</v>
      </c>
      <c r="F1239" s="5">
        <f t="shared" si="142"/>
        <v>65</v>
      </c>
      <c r="G1239" s="5">
        <f t="shared" si="143"/>
        <v>0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0</v>
      </c>
      <c r="F1240" s="5">
        <f t="shared" si="142"/>
        <v>65</v>
      </c>
      <c r="G1240" s="5">
        <f t="shared" si="143"/>
        <v>0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0</v>
      </c>
      <c r="F1241" s="5">
        <f t="shared" si="142"/>
        <v>65</v>
      </c>
      <c r="G1241" s="5">
        <f t="shared" si="143"/>
        <v>0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0</v>
      </c>
      <c r="F1242" s="5">
        <f t="shared" si="142"/>
        <v>65</v>
      </c>
      <c r="G1242" s="5">
        <f t="shared" si="143"/>
        <v>0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0</v>
      </c>
      <c r="F1243" s="5">
        <f t="shared" si="142"/>
        <v>65</v>
      </c>
      <c r="G1243" s="5">
        <f t="shared" si="143"/>
        <v>0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0</v>
      </c>
      <c r="F1244" s="5">
        <f t="shared" si="142"/>
        <v>65</v>
      </c>
      <c r="G1244" s="5">
        <f t="shared" si="143"/>
        <v>0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0</v>
      </c>
      <c r="F1245" s="5">
        <f t="shared" si="142"/>
        <v>65</v>
      </c>
      <c r="G1245" s="5">
        <f t="shared" si="143"/>
        <v>0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0</v>
      </c>
      <c r="F1246" s="5">
        <f t="shared" si="142"/>
        <v>65</v>
      </c>
      <c r="G1246" s="5">
        <f t="shared" si="143"/>
        <v>0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0</v>
      </c>
      <c r="F1247" s="5">
        <f t="shared" si="142"/>
        <v>65</v>
      </c>
      <c r="G1247" s="5">
        <f t="shared" si="143"/>
        <v>0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0</v>
      </c>
      <c r="F1248" s="5">
        <f t="shared" si="142"/>
        <v>65</v>
      </c>
      <c r="G1248" s="5">
        <f t="shared" si="143"/>
        <v>0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0</v>
      </c>
      <c r="F1249" s="5">
        <f t="shared" si="142"/>
        <v>65</v>
      </c>
      <c r="G1249" s="5">
        <f t="shared" si="143"/>
        <v>0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0</v>
      </c>
      <c r="F1250" s="5">
        <f t="shared" si="142"/>
        <v>65</v>
      </c>
      <c r="G1250" s="5">
        <f t="shared" si="143"/>
        <v>0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0</v>
      </c>
      <c r="F1251" s="5">
        <f t="shared" si="142"/>
        <v>65</v>
      </c>
      <c r="G1251" s="5">
        <f t="shared" si="143"/>
        <v>0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0</v>
      </c>
      <c r="F1252" s="5">
        <f t="shared" si="142"/>
        <v>65</v>
      </c>
      <c r="G1252" s="5">
        <f t="shared" si="143"/>
        <v>0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0</v>
      </c>
      <c r="F1253" s="5">
        <f t="shared" si="142"/>
        <v>65</v>
      </c>
      <c r="G1253" s="5">
        <f t="shared" si="143"/>
        <v>0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0</v>
      </c>
      <c r="F1254" s="5">
        <f t="shared" si="142"/>
        <v>65</v>
      </c>
      <c r="G1254" s="5">
        <f t="shared" si="143"/>
        <v>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0</v>
      </c>
      <c r="F1255" s="5">
        <f t="shared" si="142"/>
        <v>65</v>
      </c>
      <c r="G1255" s="5">
        <f t="shared" si="143"/>
        <v>0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0</v>
      </c>
      <c r="F1256" s="5">
        <f t="shared" si="142"/>
        <v>65</v>
      </c>
      <c r="G1256" s="5">
        <f t="shared" si="143"/>
        <v>0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0</v>
      </c>
      <c r="F1257" s="5">
        <f t="shared" si="142"/>
        <v>65</v>
      </c>
      <c r="G1257" s="5">
        <f t="shared" si="143"/>
        <v>0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0</v>
      </c>
      <c r="F1258" s="5">
        <f t="shared" si="142"/>
        <v>65</v>
      </c>
      <c r="G1258" s="5">
        <f t="shared" si="143"/>
        <v>0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0</v>
      </c>
      <c r="F1259" s="5">
        <f t="shared" si="142"/>
        <v>65</v>
      </c>
      <c r="G1259" s="5">
        <f t="shared" si="143"/>
        <v>0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0</v>
      </c>
      <c r="F1260" s="5">
        <f t="shared" si="142"/>
        <v>65</v>
      </c>
      <c r="G1260" s="5">
        <f t="shared" si="143"/>
        <v>0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0</v>
      </c>
      <c r="F1261" s="5">
        <f t="shared" si="142"/>
        <v>65</v>
      </c>
      <c r="G1261" s="5">
        <f t="shared" si="143"/>
        <v>0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0</v>
      </c>
      <c r="F1262" s="5">
        <f t="shared" si="142"/>
        <v>65</v>
      </c>
      <c r="G1262" s="5">
        <f t="shared" si="143"/>
        <v>0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0</v>
      </c>
      <c r="F1263" s="5">
        <f t="shared" si="142"/>
        <v>65</v>
      </c>
      <c r="G1263" s="5">
        <f t="shared" si="143"/>
        <v>0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0</v>
      </c>
      <c r="F1264" s="5">
        <f t="shared" si="142"/>
        <v>65</v>
      </c>
      <c r="G1264" s="5">
        <f t="shared" si="143"/>
        <v>0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0</v>
      </c>
      <c r="F1265" s="5">
        <f t="shared" si="142"/>
        <v>65</v>
      </c>
      <c r="G1265" s="5">
        <f t="shared" si="143"/>
        <v>0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0</v>
      </c>
      <c r="F1266" s="5">
        <f t="shared" si="142"/>
        <v>65</v>
      </c>
      <c r="G1266" s="5">
        <f t="shared" si="143"/>
        <v>0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0</v>
      </c>
      <c r="F1267" s="5">
        <f t="shared" si="142"/>
        <v>65</v>
      </c>
      <c r="G1267" s="5">
        <f t="shared" si="143"/>
        <v>0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0</v>
      </c>
      <c r="F1268" s="5">
        <f t="shared" si="142"/>
        <v>65</v>
      </c>
      <c r="G1268" s="5">
        <f t="shared" si="143"/>
        <v>0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0</v>
      </c>
      <c r="F1269" s="5">
        <f t="shared" si="142"/>
        <v>65</v>
      </c>
      <c r="G1269" s="5">
        <f t="shared" si="143"/>
        <v>0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0</v>
      </c>
      <c r="F1270" s="5">
        <f t="shared" si="142"/>
        <v>65</v>
      </c>
      <c r="G1270" s="5">
        <f t="shared" si="143"/>
        <v>0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0</v>
      </c>
      <c r="F1271" s="5">
        <f t="shared" si="142"/>
        <v>65</v>
      </c>
      <c r="G1271" s="5">
        <f t="shared" si="143"/>
        <v>0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0</v>
      </c>
      <c r="F1272" s="5">
        <f t="shared" si="142"/>
        <v>65</v>
      </c>
      <c r="G1272" s="5">
        <f t="shared" si="143"/>
        <v>0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0</v>
      </c>
      <c r="F1273" s="5">
        <f t="shared" si="142"/>
        <v>65</v>
      </c>
      <c r="G1273" s="5">
        <f t="shared" si="143"/>
        <v>0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0</v>
      </c>
      <c r="F1274" s="5">
        <f t="shared" si="142"/>
        <v>65</v>
      </c>
      <c r="G1274" s="5">
        <f t="shared" si="143"/>
        <v>0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0</v>
      </c>
      <c r="F1275" s="5">
        <f t="shared" si="142"/>
        <v>65</v>
      </c>
      <c r="G1275" s="5">
        <f t="shared" si="143"/>
        <v>0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0</v>
      </c>
      <c r="F1276" s="5">
        <f t="shared" si="142"/>
        <v>65</v>
      </c>
      <c r="G1276" s="5">
        <f t="shared" si="143"/>
        <v>0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0</v>
      </c>
      <c r="F1277" s="5">
        <f t="shared" si="142"/>
        <v>65</v>
      </c>
      <c r="G1277" s="5">
        <f t="shared" si="143"/>
        <v>0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0</v>
      </c>
      <c r="F1278" s="5">
        <f t="shared" si="142"/>
        <v>65</v>
      </c>
      <c r="G1278" s="5">
        <f t="shared" si="143"/>
        <v>0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0</v>
      </c>
      <c r="F1279" s="5">
        <f t="shared" si="142"/>
        <v>65</v>
      </c>
      <c r="G1279" s="5">
        <f t="shared" si="143"/>
        <v>0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0</v>
      </c>
      <c r="F1280" s="5">
        <f t="shared" si="142"/>
        <v>65</v>
      </c>
      <c r="G1280" s="5">
        <f t="shared" si="143"/>
        <v>0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0</v>
      </c>
      <c r="F1281" s="5">
        <f t="shared" si="142"/>
        <v>65</v>
      </c>
      <c r="G1281" s="5">
        <f t="shared" si="143"/>
        <v>0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0</v>
      </c>
      <c r="F1282" s="5">
        <f t="shared" si="142"/>
        <v>65</v>
      </c>
      <c r="G1282" s="5">
        <f t="shared" si="143"/>
        <v>0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0</v>
      </c>
      <c r="F1283" s="5">
        <f t="shared" ref="F1283:F1346" si="147">IF($E$1&gt;E1283,$E$1-E1283,0)</f>
        <v>65</v>
      </c>
      <c r="G1283" s="5">
        <f t="shared" ref="G1283:G1346" si="148">IF(E1283&gt;$E$1,E1283-$E$1,0)</f>
        <v>0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0</v>
      </c>
      <c r="F1284" s="5">
        <f t="shared" si="147"/>
        <v>65</v>
      </c>
      <c r="G1284" s="5">
        <f t="shared" si="148"/>
        <v>0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0</v>
      </c>
      <c r="F1285" s="5">
        <f t="shared" si="147"/>
        <v>65</v>
      </c>
      <c r="G1285" s="5">
        <f t="shared" si="148"/>
        <v>0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0</v>
      </c>
      <c r="F1286" s="5">
        <f t="shared" si="147"/>
        <v>65</v>
      </c>
      <c r="G1286" s="5">
        <f t="shared" si="148"/>
        <v>0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0</v>
      </c>
      <c r="F1287" s="5">
        <f t="shared" si="147"/>
        <v>65</v>
      </c>
      <c r="G1287" s="5">
        <f t="shared" si="148"/>
        <v>0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0</v>
      </c>
      <c r="F1288" s="5">
        <f t="shared" si="147"/>
        <v>65</v>
      </c>
      <c r="G1288" s="5">
        <f t="shared" si="148"/>
        <v>0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0</v>
      </c>
      <c r="F1289" s="5">
        <f t="shared" si="147"/>
        <v>65</v>
      </c>
      <c r="G1289" s="5">
        <f t="shared" si="148"/>
        <v>0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0</v>
      </c>
      <c r="F1290" s="5">
        <f t="shared" si="147"/>
        <v>65</v>
      </c>
      <c r="G1290" s="5">
        <f t="shared" si="148"/>
        <v>0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0</v>
      </c>
      <c r="F1291" s="5">
        <f t="shared" si="147"/>
        <v>65</v>
      </c>
      <c r="G1291" s="5">
        <f t="shared" si="148"/>
        <v>0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0</v>
      </c>
      <c r="F1292" s="5">
        <f t="shared" si="147"/>
        <v>65</v>
      </c>
      <c r="G1292" s="5">
        <f t="shared" si="148"/>
        <v>0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0</v>
      </c>
      <c r="F1293" s="5">
        <f t="shared" si="147"/>
        <v>65</v>
      </c>
      <c r="G1293" s="5">
        <f t="shared" si="148"/>
        <v>0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0</v>
      </c>
      <c r="F1294" s="5">
        <f t="shared" si="147"/>
        <v>65</v>
      </c>
      <c r="G1294" s="5">
        <f t="shared" si="148"/>
        <v>0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0</v>
      </c>
      <c r="F1295" s="5">
        <f t="shared" si="147"/>
        <v>65</v>
      </c>
      <c r="G1295" s="5">
        <f t="shared" si="148"/>
        <v>0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0</v>
      </c>
      <c r="F1296" s="5">
        <f t="shared" si="147"/>
        <v>65</v>
      </c>
      <c r="G1296" s="5">
        <f t="shared" si="148"/>
        <v>0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0</v>
      </c>
      <c r="F1297" s="5">
        <f t="shared" si="147"/>
        <v>65</v>
      </c>
      <c r="G1297" s="5">
        <f t="shared" si="148"/>
        <v>0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0</v>
      </c>
      <c r="F1298" s="5">
        <f t="shared" si="147"/>
        <v>65</v>
      </c>
      <c r="G1298" s="5">
        <f t="shared" si="148"/>
        <v>0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0</v>
      </c>
      <c r="F1299" s="5">
        <f t="shared" si="147"/>
        <v>65</v>
      </c>
      <c r="G1299" s="5">
        <f t="shared" si="148"/>
        <v>0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0</v>
      </c>
      <c r="F1300" s="5">
        <f t="shared" si="147"/>
        <v>65</v>
      </c>
      <c r="G1300" s="5">
        <f t="shared" si="148"/>
        <v>0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0</v>
      </c>
      <c r="F1301" s="5">
        <f t="shared" si="147"/>
        <v>65</v>
      </c>
      <c r="G1301" s="5">
        <f t="shared" si="148"/>
        <v>0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0</v>
      </c>
      <c r="F1302" s="5">
        <f t="shared" si="147"/>
        <v>65</v>
      </c>
      <c r="G1302" s="5">
        <f t="shared" si="148"/>
        <v>0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0</v>
      </c>
      <c r="F1303" s="5">
        <f t="shared" si="147"/>
        <v>65</v>
      </c>
      <c r="G1303" s="5">
        <f t="shared" si="148"/>
        <v>0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0</v>
      </c>
      <c r="F1304" s="5">
        <f t="shared" si="147"/>
        <v>65</v>
      </c>
      <c r="G1304" s="5">
        <f t="shared" si="148"/>
        <v>0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0</v>
      </c>
      <c r="F1305" s="5">
        <f t="shared" si="147"/>
        <v>65</v>
      </c>
      <c r="G1305" s="5">
        <f t="shared" si="148"/>
        <v>0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0</v>
      </c>
      <c r="F1306" s="5">
        <f t="shared" si="147"/>
        <v>65</v>
      </c>
      <c r="G1306" s="5">
        <f t="shared" si="148"/>
        <v>0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0</v>
      </c>
      <c r="F1307" s="5">
        <f t="shared" si="147"/>
        <v>65</v>
      </c>
      <c r="G1307" s="5">
        <f t="shared" si="148"/>
        <v>0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0</v>
      </c>
      <c r="F1308" s="5">
        <f t="shared" si="147"/>
        <v>65</v>
      </c>
      <c r="G1308" s="5">
        <f t="shared" si="148"/>
        <v>0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0</v>
      </c>
      <c r="F1309" s="5">
        <f t="shared" si="147"/>
        <v>65</v>
      </c>
      <c r="G1309" s="5">
        <f t="shared" si="148"/>
        <v>0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0</v>
      </c>
      <c r="F1310" s="5">
        <f t="shared" si="147"/>
        <v>65</v>
      </c>
      <c r="G1310" s="5">
        <f t="shared" si="148"/>
        <v>0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0</v>
      </c>
      <c r="F1311" s="5">
        <f t="shared" si="147"/>
        <v>65</v>
      </c>
      <c r="G1311" s="5">
        <f t="shared" si="148"/>
        <v>0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0</v>
      </c>
      <c r="F1312" s="5">
        <f t="shared" si="147"/>
        <v>65</v>
      </c>
      <c r="G1312" s="5">
        <f t="shared" si="148"/>
        <v>0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0</v>
      </c>
      <c r="F1313" s="5">
        <f t="shared" si="147"/>
        <v>65</v>
      </c>
      <c r="G1313" s="5">
        <f t="shared" si="148"/>
        <v>0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0</v>
      </c>
      <c r="F1314" s="5">
        <f t="shared" si="147"/>
        <v>65</v>
      </c>
      <c r="G1314" s="5">
        <f t="shared" si="148"/>
        <v>0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0</v>
      </c>
      <c r="F1315" s="5">
        <f t="shared" si="147"/>
        <v>65</v>
      </c>
      <c r="G1315" s="5">
        <f t="shared" si="148"/>
        <v>0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0</v>
      </c>
      <c r="F1316" s="5">
        <f t="shared" si="147"/>
        <v>65</v>
      </c>
      <c r="G1316" s="5">
        <f t="shared" si="148"/>
        <v>0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0</v>
      </c>
      <c r="F1317" s="5">
        <f t="shared" si="147"/>
        <v>65</v>
      </c>
      <c r="G1317" s="5">
        <f t="shared" si="148"/>
        <v>0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0</v>
      </c>
      <c r="F1318" s="5">
        <f t="shared" si="147"/>
        <v>65</v>
      </c>
      <c r="G1318" s="5">
        <f t="shared" si="148"/>
        <v>0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0</v>
      </c>
      <c r="F1319" s="5">
        <f t="shared" si="147"/>
        <v>65</v>
      </c>
      <c r="G1319" s="5">
        <f t="shared" si="148"/>
        <v>0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0</v>
      </c>
      <c r="F1320" s="5">
        <f t="shared" si="147"/>
        <v>65</v>
      </c>
      <c r="G1320" s="5">
        <f t="shared" si="148"/>
        <v>0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0</v>
      </c>
      <c r="F1321" s="5">
        <f t="shared" si="147"/>
        <v>65</v>
      </c>
      <c r="G1321" s="5">
        <f t="shared" si="148"/>
        <v>0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0</v>
      </c>
      <c r="F1322" s="5">
        <f t="shared" si="147"/>
        <v>65</v>
      </c>
      <c r="G1322" s="5">
        <f t="shared" si="148"/>
        <v>0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0</v>
      </c>
      <c r="F1323" s="5">
        <f t="shared" si="147"/>
        <v>65</v>
      </c>
      <c r="G1323" s="5">
        <f t="shared" si="148"/>
        <v>0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0</v>
      </c>
      <c r="F1324" s="5">
        <f t="shared" si="147"/>
        <v>65</v>
      </c>
      <c r="G1324" s="5">
        <f t="shared" si="148"/>
        <v>0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0</v>
      </c>
      <c r="F1325" s="5">
        <f t="shared" si="147"/>
        <v>65</v>
      </c>
      <c r="G1325" s="5">
        <f t="shared" si="148"/>
        <v>0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0</v>
      </c>
      <c r="F1326" s="5">
        <f t="shared" si="147"/>
        <v>65</v>
      </c>
      <c r="G1326" s="5">
        <f t="shared" si="148"/>
        <v>0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0</v>
      </c>
      <c r="F1327" s="5">
        <f t="shared" si="147"/>
        <v>65</v>
      </c>
      <c r="G1327" s="5">
        <f t="shared" si="148"/>
        <v>0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0</v>
      </c>
      <c r="F1328" s="5">
        <f t="shared" si="147"/>
        <v>65</v>
      </c>
      <c r="G1328" s="5">
        <f t="shared" si="148"/>
        <v>0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0</v>
      </c>
      <c r="F1329" s="5">
        <f t="shared" si="147"/>
        <v>65</v>
      </c>
      <c r="G1329" s="5">
        <f t="shared" si="148"/>
        <v>0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0</v>
      </c>
      <c r="F1330" s="5">
        <f t="shared" si="147"/>
        <v>65</v>
      </c>
      <c r="G1330" s="5">
        <f t="shared" si="148"/>
        <v>0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0</v>
      </c>
      <c r="F1331" s="5">
        <f t="shared" si="147"/>
        <v>65</v>
      </c>
      <c r="G1331" s="5">
        <f t="shared" si="148"/>
        <v>0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0</v>
      </c>
      <c r="F1332" s="5">
        <f t="shared" si="147"/>
        <v>65</v>
      </c>
      <c r="G1332" s="5">
        <f t="shared" si="148"/>
        <v>0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0</v>
      </c>
      <c r="F1333" s="5">
        <f t="shared" si="147"/>
        <v>65</v>
      </c>
      <c r="G1333" s="5">
        <f t="shared" si="148"/>
        <v>0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0</v>
      </c>
      <c r="F1334" s="5">
        <f t="shared" si="147"/>
        <v>65</v>
      </c>
      <c r="G1334" s="5">
        <f t="shared" si="148"/>
        <v>0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0</v>
      </c>
      <c r="F1335" s="5">
        <f t="shared" si="147"/>
        <v>65</v>
      </c>
      <c r="G1335" s="5">
        <f t="shared" si="148"/>
        <v>0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0</v>
      </c>
      <c r="F1336" s="5">
        <f t="shared" si="147"/>
        <v>65</v>
      </c>
      <c r="G1336" s="5">
        <f t="shared" si="148"/>
        <v>0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0</v>
      </c>
      <c r="F1337" s="5">
        <f t="shared" si="147"/>
        <v>65</v>
      </c>
      <c r="G1337" s="5">
        <f t="shared" si="148"/>
        <v>0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0</v>
      </c>
      <c r="F1338" s="5">
        <f t="shared" si="147"/>
        <v>65</v>
      </c>
      <c r="G1338" s="5">
        <f t="shared" si="148"/>
        <v>0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0</v>
      </c>
      <c r="F1339" s="5">
        <f t="shared" si="147"/>
        <v>65</v>
      </c>
      <c r="G1339" s="5">
        <f t="shared" si="148"/>
        <v>0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0</v>
      </c>
      <c r="F1340" s="5">
        <f t="shared" si="147"/>
        <v>65</v>
      </c>
      <c r="G1340" s="5">
        <f t="shared" si="148"/>
        <v>0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0</v>
      </c>
      <c r="F1341" s="5">
        <f t="shared" si="147"/>
        <v>65</v>
      </c>
      <c r="G1341" s="5">
        <f t="shared" si="148"/>
        <v>0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0</v>
      </c>
      <c r="F1342" s="5">
        <f t="shared" si="147"/>
        <v>65</v>
      </c>
      <c r="G1342" s="5">
        <f t="shared" si="148"/>
        <v>0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0</v>
      </c>
      <c r="F1343" s="5">
        <f t="shared" si="147"/>
        <v>65</v>
      </c>
      <c r="G1343" s="5">
        <f t="shared" si="148"/>
        <v>0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0</v>
      </c>
      <c r="F1344" s="5">
        <f t="shared" si="147"/>
        <v>65</v>
      </c>
      <c r="G1344" s="5">
        <f t="shared" si="148"/>
        <v>0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0</v>
      </c>
      <c r="F1345" s="5">
        <f t="shared" si="147"/>
        <v>65</v>
      </c>
      <c r="G1345" s="5">
        <f t="shared" si="148"/>
        <v>0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0</v>
      </c>
      <c r="F1346" s="5">
        <f t="shared" si="147"/>
        <v>65</v>
      </c>
      <c r="G1346" s="5">
        <f t="shared" si="148"/>
        <v>0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0</v>
      </c>
      <c r="F1347" s="5">
        <f t="shared" ref="F1347:F1410" si="152">IF($E$1&gt;E1347,$E$1-E1347,0)</f>
        <v>65</v>
      </c>
      <c r="G1347" s="5">
        <f t="shared" ref="G1347:G1410" si="153">IF(E1347&gt;$E$1,E1347-$E$1,0)</f>
        <v>0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0</v>
      </c>
      <c r="F1348" s="5">
        <f t="shared" si="152"/>
        <v>65</v>
      </c>
      <c r="G1348" s="5">
        <f t="shared" si="153"/>
        <v>0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0</v>
      </c>
      <c r="F1349" s="5">
        <f t="shared" si="152"/>
        <v>65</v>
      </c>
      <c r="G1349" s="5">
        <f t="shared" si="153"/>
        <v>0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0</v>
      </c>
      <c r="F1350" s="5">
        <f t="shared" si="152"/>
        <v>65</v>
      </c>
      <c r="G1350" s="5">
        <f t="shared" si="153"/>
        <v>0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0</v>
      </c>
      <c r="F1351" s="5">
        <f t="shared" si="152"/>
        <v>65</v>
      </c>
      <c r="G1351" s="5">
        <f t="shared" si="153"/>
        <v>0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0</v>
      </c>
      <c r="F1352" s="5">
        <f t="shared" si="152"/>
        <v>65</v>
      </c>
      <c r="G1352" s="5">
        <f t="shared" si="153"/>
        <v>0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0</v>
      </c>
      <c r="F1353" s="5">
        <f t="shared" si="152"/>
        <v>65</v>
      </c>
      <c r="G1353" s="5">
        <f t="shared" si="153"/>
        <v>0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0</v>
      </c>
      <c r="F1354" s="5">
        <f t="shared" si="152"/>
        <v>65</v>
      </c>
      <c r="G1354" s="5">
        <f t="shared" si="153"/>
        <v>0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0</v>
      </c>
      <c r="F1355" s="5">
        <f t="shared" si="152"/>
        <v>65</v>
      </c>
      <c r="G1355" s="5">
        <f t="shared" si="153"/>
        <v>0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0</v>
      </c>
      <c r="F1356" s="5">
        <f t="shared" si="152"/>
        <v>65</v>
      </c>
      <c r="G1356" s="5">
        <f t="shared" si="153"/>
        <v>0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0</v>
      </c>
      <c r="F1357" s="5">
        <f t="shared" si="152"/>
        <v>65</v>
      </c>
      <c r="G1357" s="5">
        <f t="shared" si="153"/>
        <v>0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0</v>
      </c>
      <c r="F1358" s="5">
        <f t="shared" si="152"/>
        <v>65</v>
      </c>
      <c r="G1358" s="5">
        <f t="shared" si="153"/>
        <v>0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0</v>
      </c>
      <c r="F1359" s="5">
        <f t="shared" si="152"/>
        <v>65</v>
      </c>
      <c r="G1359" s="5">
        <f t="shared" si="153"/>
        <v>0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0</v>
      </c>
      <c r="F1360" s="5">
        <f t="shared" si="152"/>
        <v>65</v>
      </c>
      <c r="G1360" s="5">
        <f t="shared" si="153"/>
        <v>0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0</v>
      </c>
      <c r="F1361" s="5">
        <f t="shared" si="152"/>
        <v>65</v>
      </c>
      <c r="G1361" s="5">
        <f t="shared" si="153"/>
        <v>0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0</v>
      </c>
      <c r="F1362" s="5">
        <f t="shared" si="152"/>
        <v>65</v>
      </c>
      <c r="G1362" s="5">
        <f t="shared" si="153"/>
        <v>0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0</v>
      </c>
      <c r="F1363" s="5">
        <f t="shared" si="152"/>
        <v>65</v>
      </c>
      <c r="G1363" s="5">
        <f t="shared" si="153"/>
        <v>0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0</v>
      </c>
      <c r="F1364" s="5">
        <f t="shared" si="152"/>
        <v>65</v>
      </c>
      <c r="G1364" s="5">
        <f t="shared" si="153"/>
        <v>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0</v>
      </c>
      <c r="F1365" s="5">
        <f t="shared" si="152"/>
        <v>65</v>
      </c>
      <c r="G1365" s="5">
        <f t="shared" si="153"/>
        <v>0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0</v>
      </c>
      <c r="F1366" s="5">
        <f t="shared" si="152"/>
        <v>65</v>
      </c>
      <c r="G1366" s="5">
        <f t="shared" si="153"/>
        <v>0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0</v>
      </c>
      <c r="F1367" s="5">
        <f t="shared" si="152"/>
        <v>65</v>
      </c>
      <c r="G1367" s="5">
        <f t="shared" si="153"/>
        <v>0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0</v>
      </c>
      <c r="F1368" s="5">
        <f t="shared" si="152"/>
        <v>65</v>
      </c>
      <c r="G1368" s="5">
        <f t="shared" si="153"/>
        <v>0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0</v>
      </c>
      <c r="F1369" s="5">
        <f t="shared" si="152"/>
        <v>65</v>
      </c>
      <c r="G1369" s="5">
        <f t="shared" si="153"/>
        <v>0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0</v>
      </c>
      <c r="F1370" s="5">
        <f t="shared" si="152"/>
        <v>65</v>
      </c>
      <c r="G1370" s="5">
        <f t="shared" si="153"/>
        <v>0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0</v>
      </c>
      <c r="F1371" s="5">
        <f t="shared" si="152"/>
        <v>65</v>
      </c>
      <c r="G1371" s="5">
        <f t="shared" si="153"/>
        <v>0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0</v>
      </c>
      <c r="F1372" s="5">
        <f t="shared" si="152"/>
        <v>65</v>
      </c>
      <c r="G1372" s="5">
        <f t="shared" si="153"/>
        <v>0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0</v>
      </c>
      <c r="F1373" s="5">
        <f t="shared" si="152"/>
        <v>65</v>
      </c>
      <c r="G1373" s="5">
        <f t="shared" si="153"/>
        <v>0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0</v>
      </c>
      <c r="F1374" s="5">
        <f t="shared" si="152"/>
        <v>65</v>
      </c>
      <c r="G1374" s="5">
        <f t="shared" si="153"/>
        <v>0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0</v>
      </c>
      <c r="F1375" s="5">
        <f t="shared" si="152"/>
        <v>65</v>
      </c>
      <c r="G1375" s="5">
        <f t="shared" si="153"/>
        <v>0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0</v>
      </c>
      <c r="F1376" s="5">
        <f t="shared" si="152"/>
        <v>65</v>
      </c>
      <c r="G1376" s="5">
        <f t="shared" si="153"/>
        <v>0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0</v>
      </c>
      <c r="F1377" s="5">
        <f t="shared" si="152"/>
        <v>65</v>
      </c>
      <c r="G1377" s="5">
        <f t="shared" si="153"/>
        <v>0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0</v>
      </c>
      <c r="F1378" s="5">
        <f t="shared" si="152"/>
        <v>65</v>
      </c>
      <c r="G1378" s="5">
        <f t="shared" si="153"/>
        <v>0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0</v>
      </c>
      <c r="F1379" s="5">
        <f t="shared" si="152"/>
        <v>65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0</v>
      </c>
      <c r="F1380" s="5">
        <f t="shared" si="152"/>
        <v>65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0</v>
      </c>
      <c r="F1381" s="5">
        <f t="shared" si="152"/>
        <v>65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0</v>
      </c>
      <c r="F1382" s="5">
        <f t="shared" si="152"/>
        <v>65</v>
      </c>
      <c r="G1382" s="5">
        <f t="shared" si="153"/>
        <v>0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0</v>
      </c>
      <c r="F1383" s="5">
        <f t="shared" si="152"/>
        <v>65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0</v>
      </c>
      <c r="F1384" s="5">
        <f t="shared" si="152"/>
        <v>65</v>
      </c>
      <c r="G1384" s="5">
        <f t="shared" si="153"/>
        <v>0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0</v>
      </c>
      <c r="F1385" s="5">
        <f t="shared" si="152"/>
        <v>65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0</v>
      </c>
      <c r="F1386" s="5">
        <f t="shared" si="152"/>
        <v>65</v>
      </c>
      <c r="G1386" s="5">
        <f t="shared" si="153"/>
        <v>0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0</v>
      </c>
      <c r="F1387" s="5">
        <f t="shared" si="152"/>
        <v>65</v>
      </c>
      <c r="G1387" s="5">
        <f t="shared" si="153"/>
        <v>0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0</v>
      </c>
      <c r="F1388" s="5">
        <f t="shared" si="152"/>
        <v>65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0</v>
      </c>
      <c r="F1389" s="5">
        <f t="shared" si="152"/>
        <v>65</v>
      </c>
      <c r="G1389" s="5">
        <f t="shared" si="153"/>
        <v>0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0</v>
      </c>
      <c r="F1390" s="5">
        <f t="shared" si="152"/>
        <v>65</v>
      </c>
      <c r="G1390" s="5">
        <f t="shared" si="153"/>
        <v>0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0</v>
      </c>
      <c r="F1391" s="5">
        <f t="shared" si="152"/>
        <v>65</v>
      </c>
      <c r="G1391" s="5">
        <f t="shared" si="153"/>
        <v>0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0</v>
      </c>
      <c r="F1392" s="5">
        <f t="shared" si="152"/>
        <v>65</v>
      </c>
      <c r="G1392" s="5">
        <f t="shared" si="153"/>
        <v>0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0</v>
      </c>
      <c r="F1393" s="5">
        <f t="shared" si="152"/>
        <v>65</v>
      </c>
      <c r="G1393" s="5">
        <f t="shared" si="153"/>
        <v>0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0</v>
      </c>
      <c r="F1394" s="5">
        <f t="shared" si="152"/>
        <v>65</v>
      </c>
      <c r="G1394" s="5">
        <f t="shared" si="153"/>
        <v>0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0</v>
      </c>
      <c r="F1395" s="5">
        <f t="shared" si="152"/>
        <v>65</v>
      </c>
      <c r="G1395" s="5">
        <f t="shared" si="153"/>
        <v>0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0</v>
      </c>
      <c r="F1396" s="5">
        <f t="shared" si="152"/>
        <v>65</v>
      </c>
      <c r="G1396" s="5">
        <f t="shared" si="153"/>
        <v>0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0</v>
      </c>
      <c r="F1397" s="5">
        <f t="shared" si="152"/>
        <v>65</v>
      </c>
      <c r="G1397" s="5">
        <f t="shared" si="153"/>
        <v>0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0</v>
      </c>
      <c r="F1398" s="5">
        <f t="shared" si="152"/>
        <v>65</v>
      </c>
      <c r="G1398" s="5">
        <f t="shared" si="153"/>
        <v>0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0</v>
      </c>
      <c r="F1399" s="5">
        <f t="shared" si="152"/>
        <v>65</v>
      </c>
      <c r="G1399" s="5">
        <f t="shared" si="153"/>
        <v>0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0</v>
      </c>
      <c r="F1400" s="5">
        <f t="shared" si="152"/>
        <v>65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0</v>
      </c>
      <c r="F1401" s="5">
        <f t="shared" si="152"/>
        <v>65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0</v>
      </c>
      <c r="F1402" s="5">
        <f t="shared" si="152"/>
        <v>65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0</v>
      </c>
      <c r="F1403" s="5">
        <f t="shared" si="152"/>
        <v>65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0</v>
      </c>
      <c r="F1404" s="5">
        <f t="shared" si="152"/>
        <v>65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0</v>
      </c>
      <c r="F1405" s="5">
        <f t="shared" si="152"/>
        <v>65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0</v>
      </c>
      <c r="F1406" s="5">
        <f t="shared" si="152"/>
        <v>65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0</v>
      </c>
      <c r="F1407" s="5">
        <f t="shared" si="152"/>
        <v>65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0</v>
      </c>
      <c r="F1408" s="5">
        <f t="shared" si="152"/>
        <v>65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0</v>
      </c>
      <c r="F1409" s="5">
        <f t="shared" si="152"/>
        <v>65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0</v>
      </c>
      <c r="F1410" s="5">
        <f t="shared" si="152"/>
        <v>65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0</v>
      </c>
      <c r="F1411" s="5">
        <f t="shared" ref="F1411:F1474" si="157">IF($E$1&gt;E1411,$E$1-E1411,0)</f>
        <v>65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0</v>
      </c>
      <c r="F1412" s="5">
        <f t="shared" si="157"/>
        <v>65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0</v>
      </c>
      <c r="F1413" s="5">
        <f t="shared" si="157"/>
        <v>65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0</v>
      </c>
      <c r="F1414" s="5">
        <f t="shared" si="157"/>
        <v>65</v>
      </c>
      <c r="G1414" s="5">
        <f t="shared" si="158"/>
        <v>0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0</v>
      </c>
      <c r="F1415" s="5">
        <f t="shared" si="157"/>
        <v>65</v>
      </c>
      <c r="G1415" s="5">
        <f t="shared" si="158"/>
        <v>0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0</v>
      </c>
      <c r="F1416" s="5">
        <f t="shared" si="157"/>
        <v>65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0</v>
      </c>
      <c r="F1417" s="5">
        <f t="shared" si="157"/>
        <v>65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0</v>
      </c>
      <c r="F1418" s="5">
        <f t="shared" si="157"/>
        <v>65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0</v>
      </c>
      <c r="F1419" s="5">
        <f t="shared" si="157"/>
        <v>65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0</v>
      </c>
      <c r="F1420" s="5">
        <f t="shared" si="157"/>
        <v>65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0</v>
      </c>
      <c r="F1421" s="5">
        <f t="shared" si="157"/>
        <v>65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0</v>
      </c>
      <c r="F1422" s="5">
        <f t="shared" si="157"/>
        <v>65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0</v>
      </c>
      <c r="F1423" s="5">
        <f t="shared" si="157"/>
        <v>65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0</v>
      </c>
      <c r="F1424" s="5">
        <f t="shared" si="157"/>
        <v>65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0</v>
      </c>
      <c r="F1425" s="5">
        <f t="shared" si="157"/>
        <v>65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0</v>
      </c>
      <c r="F1426" s="5">
        <f t="shared" si="157"/>
        <v>65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0</v>
      </c>
      <c r="F1427" s="5">
        <f t="shared" si="157"/>
        <v>65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0</v>
      </c>
      <c r="F1428" s="5">
        <f t="shared" si="157"/>
        <v>65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0</v>
      </c>
      <c r="F1429" s="5">
        <f t="shared" si="157"/>
        <v>65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0</v>
      </c>
      <c r="F1430" s="5">
        <f t="shared" si="157"/>
        <v>65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0</v>
      </c>
      <c r="F1431" s="5">
        <f t="shared" si="157"/>
        <v>65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0</v>
      </c>
      <c r="F1432" s="5">
        <f t="shared" si="157"/>
        <v>65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0</v>
      </c>
      <c r="F1433" s="5">
        <f t="shared" si="157"/>
        <v>65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0</v>
      </c>
      <c r="F1434" s="5">
        <f t="shared" si="157"/>
        <v>65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0</v>
      </c>
      <c r="F1435" s="5">
        <f t="shared" si="157"/>
        <v>65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0</v>
      </c>
      <c r="F1436" s="5">
        <f t="shared" si="157"/>
        <v>65</v>
      </c>
      <c r="G1436" s="5">
        <f t="shared" si="158"/>
        <v>0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0</v>
      </c>
      <c r="F1437" s="5">
        <f t="shared" si="157"/>
        <v>65</v>
      </c>
      <c r="G1437" s="5">
        <f t="shared" si="158"/>
        <v>0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0</v>
      </c>
      <c r="F1438" s="5">
        <f t="shared" si="157"/>
        <v>65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0</v>
      </c>
      <c r="F1439" s="5">
        <f t="shared" si="157"/>
        <v>65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0</v>
      </c>
      <c r="F1440" s="5">
        <f t="shared" si="157"/>
        <v>65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0</v>
      </c>
      <c r="F1441" s="5">
        <f t="shared" si="157"/>
        <v>65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0</v>
      </c>
      <c r="F1442" s="5">
        <f t="shared" si="157"/>
        <v>65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0</v>
      </c>
      <c r="F1443" s="5">
        <f t="shared" si="157"/>
        <v>65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0</v>
      </c>
      <c r="F1444" s="5">
        <f t="shared" si="157"/>
        <v>65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0</v>
      </c>
      <c r="F1445" s="5">
        <f t="shared" si="157"/>
        <v>65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0</v>
      </c>
      <c r="F1446" s="5">
        <f t="shared" si="157"/>
        <v>65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0</v>
      </c>
      <c r="F1447" s="5">
        <f t="shared" si="157"/>
        <v>65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0</v>
      </c>
      <c r="F1448" s="5">
        <f t="shared" si="157"/>
        <v>65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0</v>
      </c>
      <c r="F1449" s="5">
        <f t="shared" si="157"/>
        <v>65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0</v>
      </c>
      <c r="F1450" s="5">
        <f t="shared" si="157"/>
        <v>65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0</v>
      </c>
      <c r="F1451" s="5">
        <f t="shared" si="157"/>
        <v>65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0</v>
      </c>
      <c r="F1452" s="5">
        <f t="shared" si="157"/>
        <v>65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0</v>
      </c>
      <c r="F1453" s="5">
        <f t="shared" si="157"/>
        <v>65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0</v>
      </c>
      <c r="F1454" s="5">
        <f t="shared" si="157"/>
        <v>65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0</v>
      </c>
      <c r="F1455" s="5">
        <f t="shared" si="157"/>
        <v>65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0</v>
      </c>
      <c r="F1456" s="5">
        <f t="shared" si="157"/>
        <v>65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0</v>
      </c>
      <c r="F1457" s="5">
        <f t="shared" si="157"/>
        <v>65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0</v>
      </c>
      <c r="F1458" s="5">
        <f t="shared" si="157"/>
        <v>65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0</v>
      </c>
      <c r="F1459" s="5">
        <f t="shared" si="157"/>
        <v>65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0</v>
      </c>
      <c r="F1460" s="5">
        <f t="shared" si="157"/>
        <v>65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0</v>
      </c>
      <c r="F1461" s="5">
        <f t="shared" si="157"/>
        <v>65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0</v>
      </c>
      <c r="F1462" s="5">
        <f t="shared" si="157"/>
        <v>65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0</v>
      </c>
      <c r="F1463" s="5">
        <f t="shared" si="157"/>
        <v>65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0</v>
      </c>
      <c r="F1464" s="5">
        <f t="shared" si="157"/>
        <v>65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0</v>
      </c>
      <c r="F1465" s="5">
        <f t="shared" si="157"/>
        <v>65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0</v>
      </c>
      <c r="F1466" s="5">
        <f t="shared" si="157"/>
        <v>65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0</v>
      </c>
      <c r="F1467" s="5">
        <f t="shared" si="157"/>
        <v>65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0</v>
      </c>
      <c r="F1468" s="5">
        <f t="shared" si="157"/>
        <v>65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0</v>
      </c>
      <c r="F1469" s="5">
        <f t="shared" si="157"/>
        <v>65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0</v>
      </c>
      <c r="F1470" s="5">
        <f t="shared" si="157"/>
        <v>65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0</v>
      </c>
      <c r="F1471" s="5">
        <f t="shared" si="157"/>
        <v>65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0</v>
      </c>
      <c r="F1472" s="5">
        <f t="shared" si="157"/>
        <v>65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0</v>
      </c>
      <c r="F1473" s="5">
        <f t="shared" si="157"/>
        <v>65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0</v>
      </c>
      <c r="F1474" s="5">
        <f t="shared" si="157"/>
        <v>65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0</v>
      </c>
      <c r="F1475" s="5">
        <f t="shared" ref="F1475:F1538" si="162">IF($E$1&gt;E1475,$E$1-E1475,0)</f>
        <v>65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0</v>
      </c>
      <c r="F1476" s="5">
        <f t="shared" si="162"/>
        <v>65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0</v>
      </c>
      <c r="F1477" s="5">
        <f t="shared" si="162"/>
        <v>65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0</v>
      </c>
      <c r="F1478" s="5">
        <f t="shared" si="162"/>
        <v>65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0</v>
      </c>
      <c r="F1479" s="5">
        <f t="shared" si="162"/>
        <v>65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0</v>
      </c>
      <c r="F1480" s="5">
        <f t="shared" si="162"/>
        <v>65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0</v>
      </c>
      <c r="F1481" s="5">
        <f t="shared" si="162"/>
        <v>65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0</v>
      </c>
      <c r="F1482" s="5">
        <f t="shared" si="162"/>
        <v>65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0</v>
      </c>
      <c r="F1483" s="5">
        <f t="shared" si="162"/>
        <v>65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0</v>
      </c>
      <c r="F1484" s="5">
        <f t="shared" si="162"/>
        <v>65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0</v>
      </c>
      <c r="F1485" s="5">
        <f t="shared" si="162"/>
        <v>65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0</v>
      </c>
      <c r="F1486" s="5">
        <f t="shared" si="162"/>
        <v>65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0</v>
      </c>
      <c r="F1487" s="5">
        <f t="shared" si="162"/>
        <v>65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0</v>
      </c>
      <c r="F1488" s="5">
        <f t="shared" si="162"/>
        <v>65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0</v>
      </c>
      <c r="F1489" s="5">
        <f t="shared" si="162"/>
        <v>65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0</v>
      </c>
      <c r="F1490" s="5">
        <f t="shared" si="162"/>
        <v>65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0</v>
      </c>
      <c r="F1491" s="5">
        <f t="shared" si="162"/>
        <v>65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0</v>
      </c>
      <c r="F1492" s="5">
        <f t="shared" si="162"/>
        <v>65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0</v>
      </c>
      <c r="F1493" s="5">
        <f t="shared" si="162"/>
        <v>65</v>
      </c>
      <c r="G1493" s="5">
        <f t="shared" si="163"/>
        <v>0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0</v>
      </c>
      <c r="F1494" s="5">
        <f t="shared" si="162"/>
        <v>65</v>
      </c>
      <c r="G1494" s="5">
        <f t="shared" si="163"/>
        <v>0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0</v>
      </c>
      <c r="F1495" s="5">
        <f t="shared" si="162"/>
        <v>65</v>
      </c>
      <c r="G1495" s="5">
        <f t="shared" si="163"/>
        <v>0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0</v>
      </c>
      <c r="F1496" s="5">
        <f t="shared" si="162"/>
        <v>65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0</v>
      </c>
      <c r="F1497" s="5">
        <f t="shared" si="162"/>
        <v>65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0</v>
      </c>
      <c r="F1498" s="5">
        <f t="shared" si="162"/>
        <v>65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0</v>
      </c>
      <c r="F1499" s="5">
        <f t="shared" si="162"/>
        <v>65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0</v>
      </c>
      <c r="F1500" s="5">
        <f t="shared" si="162"/>
        <v>65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0</v>
      </c>
      <c r="F1501" s="5">
        <f t="shared" si="162"/>
        <v>65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0</v>
      </c>
      <c r="F1502" s="5">
        <f t="shared" si="162"/>
        <v>65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0</v>
      </c>
      <c r="F1503" s="5">
        <f t="shared" si="162"/>
        <v>65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0</v>
      </c>
      <c r="F1504" s="5">
        <f t="shared" si="162"/>
        <v>65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0</v>
      </c>
      <c r="F1505" s="5">
        <f t="shared" si="162"/>
        <v>65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0</v>
      </c>
      <c r="F1506" s="5">
        <f t="shared" si="162"/>
        <v>65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0</v>
      </c>
      <c r="F1507" s="5">
        <f t="shared" si="162"/>
        <v>65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0</v>
      </c>
      <c r="F1508" s="5">
        <f t="shared" si="162"/>
        <v>65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0</v>
      </c>
      <c r="F1509" s="5">
        <f t="shared" si="162"/>
        <v>65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0</v>
      </c>
      <c r="F1510" s="5">
        <f t="shared" si="162"/>
        <v>65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0</v>
      </c>
      <c r="F1511" s="5">
        <f t="shared" si="162"/>
        <v>65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0</v>
      </c>
      <c r="F1512" s="5">
        <f t="shared" si="162"/>
        <v>65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0</v>
      </c>
      <c r="F1513" s="5">
        <f t="shared" si="162"/>
        <v>65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0</v>
      </c>
      <c r="F1514" s="5">
        <f t="shared" si="162"/>
        <v>65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0</v>
      </c>
      <c r="F1515" s="5">
        <f t="shared" si="162"/>
        <v>65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0</v>
      </c>
      <c r="F1516" s="5">
        <f t="shared" si="162"/>
        <v>65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0</v>
      </c>
      <c r="F1517" s="5">
        <f t="shared" si="162"/>
        <v>65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0</v>
      </c>
      <c r="F1518" s="5">
        <f t="shared" si="162"/>
        <v>65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0</v>
      </c>
      <c r="F1519" s="5">
        <f t="shared" si="162"/>
        <v>65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0</v>
      </c>
      <c r="F1520" s="5">
        <f t="shared" si="162"/>
        <v>65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0</v>
      </c>
      <c r="F1521" s="5">
        <f t="shared" si="162"/>
        <v>65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0</v>
      </c>
      <c r="F1522" s="5">
        <f t="shared" si="162"/>
        <v>65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0</v>
      </c>
      <c r="F1523" s="5">
        <f t="shared" si="162"/>
        <v>65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0</v>
      </c>
      <c r="F1524" s="5">
        <f t="shared" si="162"/>
        <v>65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0</v>
      </c>
      <c r="F1525" s="5">
        <f t="shared" si="162"/>
        <v>65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0</v>
      </c>
      <c r="F1526" s="5">
        <f t="shared" si="162"/>
        <v>65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0</v>
      </c>
      <c r="F1527" s="5">
        <f t="shared" si="162"/>
        <v>65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0</v>
      </c>
      <c r="F1528" s="5">
        <f t="shared" si="162"/>
        <v>65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0</v>
      </c>
      <c r="F1529" s="5">
        <f t="shared" si="162"/>
        <v>65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0</v>
      </c>
      <c r="F1530" s="5">
        <f t="shared" si="162"/>
        <v>65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0</v>
      </c>
      <c r="F1531" s="5">
        <f t="shared" si="162"/>
        <v>65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0</v>
      </c>
      <c r="F1532" s="5">
        <f t="shared" si="162"/>
        <v>65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0</v>
      </c>
      <c r="F1533" s="5">
        <f t="shared" si="162"/>
        <v>65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0</v>
      </c>
      <c r="F1534" s="5">
        <f t="shared" si="162"/>
        <v>65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0</v>
      </c>
      <c r="F1535" s="5">
        <f t="shared" si="162"/>
        <v>65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0</v>
      </c>
      <c r="F1536" s="5">
        <f t="shared" si="162"/>
        <v>65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0</v>
      </c>
      <c r="F1537" s="5">
        <f t="shared" si="162"/>
        <v>65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0</v>
      </c>
      <c r="F1538" s="5">
        <f t="shared" si="162"/>
        <v>65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0</v>
      </c>
      <c r="F1539" s="5">
        <f t="shared" ref="F1539:F1602" si="167">IF($E$1&gt;E1539,$E$1-E1539,0)</f>
        <v>65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0</v>
      </c>
      <c r="F1540" s="5">
        <f t="shared" si="167"/>
        <v>65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0</v>
      </c>
      <c r="F1541" s="5">
        <f t="shared" si="167"/>
        <v>65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0</v>
      </c>
      <c r="F1542" s="5">
        <f t="shared" si="167"/>
        <v>65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0</v>
      </c>
      <c r="F1543" s="5">
        <f t="shared" si="167"/>
        <v>65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0</v>
      </c>
      <c r="F1544" s="5">
        <f t="shared" si="167"/>
        <v>65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0</v>
      </c>
      <c r="F1545" s="5">
        <f t="shared" si="167"/>
        <v>65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0</v>
      </c>
      <c r="F1546" s="5">
        <f t="shared" si="167"/>
        <v>65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0</v>
      </c>
      <c r="F1547" s="5">
        <f t="shared" si="167"/>
        <v>65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0</v>
      </c>
      <c r="F1548" s="5">
        <f t="shared" si="167"/>
        <v>65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0</v>
      </c>
      <c r="F1549" s="5">
        <f t="shared" si="167"/>
        <v>65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0</v>
      </c>
      <c r="F1550" s="5">
        <f t="shared" si="167"/>
        <v>65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0</v>
      </c>
      <c r="F1551" s="5">
        <f t="shared" si="167"/>
        <v>65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0</v>
      </c>
      <c r="F1552" s="5">
        <f t="shared" si="167"/>
        <v>65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0</v>
      </c>
      <c r="F1553" s="5">
        <f t="shared" si="167"/>
        <v>65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0</v>
      </c>
      <c r="F1554" s="5">
        <f t="shared" si="167"/>
        <v>65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0</v>
      </c>
      <c r="F1555" s="5">
        <f t="shared" si="167"/>
        <v>65</v>
      </c>
      <c r="G1555" s="5">
        <f t="shared" si="168"/>
        <v>0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0</v>
      </c>
      <c r="F1556" s="5">
        <f t="shared" si="167"/>
        <v>65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0</v>
      </c>
      <c r="F1557" s="5">
        <f t="shared" si="167"/>
        <v>65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0</v>
      </c>
      <c r="F1558" s="5">
        <f t="shared" si="167"/>
        <v>65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0</v>
      </c>
      <c r="F1559" s="5">
        <f t="shared" si="167"/>
        <v>65</v>
      </c>
      <c r="G1559" s="5">
        <f t="shared" si="168"/>
        <v>0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0</v>
      </c>
      <c r="F1560" s="5">
        <f t="shared" si="167"/>
        <v>65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0</v>
      </c>
      <c r="F1561" s="5">
        <f t="shared" si="167"/>
        <v>65</v>
      </c>
      <c r="G1561" s="5">
        <f t="shared" si="168"/>
        <v>0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0</v>
      </c>
      <c r="F1562" s="5">
        <f t="shared" si="167"/>
        <v>65</v>
      </c>
      <c r="G1562" s="5">
        <f t="shared" si="168"/>
        <v>0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0</v>
      </c>
      <c r="F1563" s="5">
        <f t="shared" si="167"/>
        <v>65</v>
      </c>
      <c r="G1563" s="5">
        <f t="shared" si="168"/>
        <v>0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0</v>
      </c>
      <c r="F1564" s="5">
        <f t="shared" si="167"/>
        <v>65</v>
      </c>
      <c r="G1564" s="5">
        <f t="shared" si="168"/>
        <v>0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0</v>
      </c>
      <c r="F1565" s="5">
        <f t="shared" si="167"/>
        <v>65</v>
      </c>
      <c r="G1565" s="5">
        <f t="shared" si="168"/>
        <v>0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0</v>
      </c>
      <c r="F1566" s="5">
        <f t="shared" si="167"/>
        <v>65</v>
      </c>
      <c r="G1566" s="5">
        <f t="shared" si="168"/>
        <v>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0</v>
      </c>
      <c r="F1567" s="5">
        <f t="shared" si="167"/>
        <v>65</v>
      </c>
      <c r="G1567" s="5">
        <f t="shared" si="168"/>
        <v>0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0</v>
      </c>
      <c r="F1568" s="5">
        <f t="shared" si="167"/>
        <v>65</v>
      </c>
      <c r="G1568" s="5">
        <f t="shared" si="168"/>
        <v>0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0</v>
      </c>
      <c r="F1569" s="5">
        <f t="shared" si="167"/>
        <v>65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0</v>
      </c>
      <c r="F1570" s="5">
        <f t="shared" si="167"/>
        <v>65</v>
      </c>
      <c r="G1570" s="5">
        <f t="shared" si="168"/>
        <v>0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0</v>
      </c>
      <c r="F1571" s="5">
        <f t="shared" si="167"/>
        <v>65</v>
      </c>
      <c r="G1571" s="5">
        <f t="shared" si="168"/>
        <v>0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0</v>
      </c>
      <c r="F1572" s="5">
        <f t="shared" si="167"/>
        <v>65</v>
      </c>
      <c r="G1572" s="5">
        <f t="shared" si="168"/>
        <v>0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0</v>
      </c>
      <c r="F1573" s="5">
        <f t="shared" si="167"/>
        <v>65</v>
      </c>
      <c r="G1573" s="5">
        <f t="shared" si="168"/>
        <v>0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0</v>
      </c>
      <c r="F1574" s="5">
        <f t="shared" si="167"/>
        <v>65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0</v>
      </c>
      <c r="F1575" s="5">
        <f t="shared" si="167"/>
        <v>65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0</v>
      </c>
      <c r="F1576" s="5">
        <f t="shared" si="167"/>
        <v>65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0</v>
      </c>
      <c r="F1577" s="5">
        <f t="shared" si="167"/>
        <v>65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0</v>
      </c>
      <c r="F1578" s="5">
        <f t="shared" si="167"/>
        <v>65</v>
      </c>
      <c r="G1578" s="5">
        <f t="shared" si="168"/>
        <v>0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0</v>
      </c>
      <c r="F1579" s="5">
        <f t="shared" si="167"/>
        <v>65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0</v>
      </c>
      <c r="F1580" s="5">
        <f t="shared" si="167"/>
        <v>65</v>
      </c>
      <c r="G1580" s="5">
        <f t="shared" si="168"/>
        <v>0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0</v>
      </c>
      <c r="F1581" s="5">
        <f t="shared" si="167"/>
        <v>65</v>
      </c>
      <c r="G1581" s="5">
        <f t="shared" si="168"/>
        <v>0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0</v>
      </c>
      <c r="F1582" s="5">
        <f t="shared" si="167"/>
        <v>65</v>
      </c>
      <c r="G1582" s="5">
        <f t="shared" si="168"/>
        <v>0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0</v>
      </c>
      <c r="F1583" s="5">
        <f t="shared" si="167"/>
        <v>65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0</v>
      </c>
      <c r="F1584" s="5">
        <f t="shared" si="167"/>
        <v>65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0</v>
      </c>
      <c r="F1585" s="5">
        <f t="shared" si="167"/>
        <v>65</v>
      </c>
      <c r="G1585" s="5">
        <f t="shared" si="168"/>
        <v>0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0</v>
      </c>
      <c r="F1586" s="5">
        <f t="shared" si="167"/>
        <v>65</v>
      </c>
      <c r="G1586" s="5">
        <f t="shared" si="168"/>
        <v>0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0</v>
      </c>
      <c r="F1587" s="5">
        <f t="shared" si="167"/>
        <v>65</v>
      </c>
      <c r="G1587" s="5">
        <f t="shared" si="168"/>
        <v>0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0</v>
      </c>
      <c r="F1588" s="5">
        <f t="shared" si="167"/>
        <v>65</v>
      </c>
      <c r="G1588" s="5">
        <f t="shared" si="168"/>
        <v>0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0</v>
      </c>
      <c r="F1589" s="5">
        <f t="shared" si="167"/>
        <v>65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0</v>
      </c>
      <c r="F1590" s="5">
        <f t="shared" si="167"/>
        <v>65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0</v>
      </c>
      <c r="F1591" s="5">
        <f t="shared" si="167"/>
        <v>65</v>
      </c>
      <c r="G1591" s="5">
        <f t="shared" si="168"/>
        <v>0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0</v>
      </c>
      <c r="F1592" s="5">
        <f t="shared" si="167"/>
        <v>65</v>
      </c>
      <c r="G1592" s="5">
        <f t="shared" si="168"/>
        <v>0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0</v>
      </c>
      <c r="F1593" s="5">
        <f t="shared" si="167"/>
        <v>65</v>
      </c>
      <c r="G1593" s="5">
        <f t="shared" si="168"/>
        <v>0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0</v>
      </c>
      <c r="F1594" s="5">
        <f t="shared" si="167"/>
        <v>65</v>
      </c>
      <c r="G1594" s="5">
        <f t="shared" si="168"/>
        <v>0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0</v>
      </c>
      <c r="F1595" s="5">
        <f t="shared" si="167"/>
        <v>65</v>
      </c>
      <c r="G1595" s="5">
        <f t="shared" si="168"/>
        <v>0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0</v>
      </c>
      <c r="F1596" s="5">
        <f t="shared" si="167"/>
        <v>65</v>
      </c>
      <c r="G1596" s="5">
        <f t="shared" si="168"/>
        <v>0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0</v>
      </c>
      <c r="F1597" s="5">
        <f t="shared" si="167"/>
        <v>65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0</v>
      </c>
      <c r="F1598" s="5">
        <f t="shared" si="167"/>
        <v>65</v>
      </c>
      <c r="G1598" s="5">
        <f t="shared" si="168"/>
        <v>0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0</v>
      </c>
      <c r="F1599" s="5">
        <f t="shared" si="167"/>
        <v>65</v>
      </c>
      <c r="G1599" s="5">
        <f t="shared" si="168"/>
        <v>0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0</v>
      </c>
      <c r="F1600" s="5">
        <f t="shared" si="167"/>
        <v>65</v>
      </c>
      <c r="G1600" s="5">
        <f t="shared" si="168"/>
        <v>0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0</v>
      </c>
      <c r="F1601" s="5">
        <f t="shared" si="167"/>
        <v>65</v>
      </c>
      <c r="G1601" s="5">
        <f t="shared" si="168"/>
        <v>0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0</v>
      </c>
      <c r="F1602" s="5">
        <f t="shared" si="167"/>
        <v>65</v>
      </c>
      <c r="G1602" s="5">
        <f t="shared" si="168"/>
        <v>0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0</v>
      </c>
      <c r="F1603" s="5">
        <f t="shared" ref="F1603:F1666" si="172">IF($E$1&gt;E1603,$E$1-E1603,0)</f>
        <v>65</v>
      </c>
      <c r="G1603" s="5">
        <f t="shared" ref="G1603:G1666" si="173">IF(E1603&gt;$E$1,E1603-$E$1,0)</f>
        <v>0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0</v>
      </c>
      <c r="F1604" s="5">
        <f t="shared" si="172"/>
        <v>65</v>
      </c>
      <c r="G1604" s="5">
        <f t="shared" si="173"/>
        <v>0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0</v>
      </c>
      <c r="F1605" s="5">
        <f t="shared" si="172"/>
        <v>65</v>
      </c>
      <c r="G1605" s="5">
        <f t="shared" si="173"/>
        <v>0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0</v>
      </c>
      <c r="F1606" s="5">
        <f t="shared" si="172"/>
        <v>65</v>
      </c>
      <c r="G1606" s="5">
        <f t="shared" si="173"/>
        <v>0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0</v>
      </c>
      <c r="F1607" s="5">
        <f t="shared" si="172"/>
        <v>65</v>
      </c>
      <c r="G1607" s="5">
        <f t="shared" si="173"/>
        <v>0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0</v>
      </c>
      <c r="F1608" s="5">
        <f t="shared" si="172"/>
        <v>65</v>
      </c>
      <c r="G1608" s="5">
        <f t="shared" si="173"/>
        <v>0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0</v>
      </c>
      <c r="F1609" s="5">
        <f t="shared" si="172"/>
        <v>65</v>
      </c>
      <c r="G1609" s="5">
        <f t="shared" si="173"/>
        <v>0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0</v>
      </c>
      <c r="F1610" s="5">
        <f t="shared" si="172"/>
        <v>65</v>
      </c>
      <c r="G1610" s="5">
        <f t="shared" si="173"/>
        <v>0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0</v>
      </c>
      <c r="F1611" s="5">
        <f t="shared" si="172"/>
        <v>65</v>
      </c>
      <c r="G1611" s="5">
        <f t="shared" si="173"/>
        <v>0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0</v>
      </c>
      <c r="F1612" s="5">
        <f t="shared" si="172"/>
        <v>65</v>
      </c>
      <c r="G1612" s="5">
        <f t="shared" si="173"/>
        <v>0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0</v>
      </c>
      <c r="F1613" s="5">
        <f t="shared" si="172"/>
        <v>65</v>
      </c>
      <c r="G1613" s="5">
        <f t="shared" si="173"/>
        <v>0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0</v>
      </c>
      <c r="F1614" s="5">
        <f t="shared" si="172"/>
        <v>65</v>
      </c>
      <c r="G1614" s="5">
        <f t="shared" si="173"/>
        <v>0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0</v>
      </c>
      <c r="F1615" s="5">
        <f t="shared" si="172"/>
        <v>65</v>
      </c>
      <c r="G1615" s="5">
        <f t="shared" si="173"/>
        <v>0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0</v>
      </c>
      <c r="F1616" s="5">
        <f t="shared" si="172"/>
        <v>65</v>
      </c>
      <c r="G1616" s="5">
        <f t="shared" si="173"/>
        <v>0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0</v>
      </c>
      <c r="F1617" s="5">
        <f t="shared" si="172"/>
        <v>65</v>
      </c>
      <c r="G1617" s="5">
        <f t="shared" si="173"/>
        <v>0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0</v>
      </c>
      <c r="F1618" s="5">
        <f t="shared" si="172"/>
        <v>65</v>
      </c>
      <c r="G1618" s="5">
        <f t="shared" si="173"/>
        <v>0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0</v>
      </c>
      <c r="F1619" s="5">
        <f t="shared" si="172"/>
        <v>65</v>
      </c>
      <c r="G1619" s="5">
        <f t="shared" si="173"/>
        <v>0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0</v>
      </c>
      <c r="F1620" s="5">
        <f t="shared" si="172"/>
        <v>65</v>
      </c>
      <c r="G1620" s="5">
        <f t="shared" si="173"/>
        <v>0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0</v>
      </c>
      <c r="F1621" s="5">
        <f t="shared" si="172"/>
        <v>65</v>
      </c>
      <c r="G1621" s="5">
        <f t="shared" si="173"/>
        <v>0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0</v>
      </c>
      <c r="F1622" s="5">
        <f t="shared" si="172"/>
        <v>65</v>
      </c>
      <c r="G1622" s="5">
        <f t="shared" si="173"/>
        <v>0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0</v>
      </c>
      <c r="F1623" s="5">
        <f t="shared" si="172"/>
        <v>65</v>
      </c>
      <c r="G1623" s="5">
        <f t="shared" si="173"/>
        <v>0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0</v>
      </c>
      <c r="F1624" s="5">
        <f t="shared" si="172"/>
        <v>65</v>
      </c>
      <c r="G1624" s="5">
        <f t="shared" si="173"/>
        <v>0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0</v>
      </c>
      <c r="F1625" s="5">
        <f t="shared" si="172"/>
        <v>65</v>
      </c>
      <c r="G1625" s="5">
        <f t="shared" si="173"/>
        <v>0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0</v>
      </c>
      <c r="F1626" s="5">
        <f t="shared" si="172"/>
        <v>65</v>
      </c>
      <c r="G1626" s="5">
        <f t="shared" si="173"/>
        <v>0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0</v>
      </c>
      <c r="F1627" s="5">
        <f t="shared" si="172"/>
        <v>65</v>
      </c>
      <c r="G1627" s="5">
        <f t="shared" si="173"/>
        <v>0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0</v>
      </c>
      <c r="F1628" s="5">
        <f t="shared" si="172"/>
        <v>65</v>
      </c>
      <c r="G1628" s="5">
        <f t="shared" si="173"/>
        <v>0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0</v>
      </c>
      <c r="F1629" s="5">
        <f t="shared" si="172"/>
        <v>65</v>
      </c>
      <c r="G1629" s="5">
        <f t="shared" si="173"/>
        <v>0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0</v>
      </c>
      <c r="F1630" s="5">
        <f t="shared" si="172"/>
        <v>65</v>
      </c>
      <c r="G1630" s="5">
        <f t="shared" si="173"/>
        <v>0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0</v>
      </c>
      <c r="F1631" s="5">
        <f t="shared" si="172"/>
        <v>65</v>
      </c>
      <c r="G1631" s="5">
        <f t="shared" si="173"/>
        <v>0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0</v>
      </c>
      <c r="F1632" s="5">
        <f t="shared" si="172"/>
        <v>65</v>
      </c>
      <c r="G1632" s="5">
        <f t="shared" si="173"/>
        <v>0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0</v>
      </c>
      <c r="F1633" s="5">
        <f t="shared" si="172"/>
        <v>65</v>
      </c>
      <c r="G1633" s="5">
        <f t="shared" si="173"/>
        <v>0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0</v>
      </c>
      <c r="F1634" s="5">
        <f t="shared" si="172"/>
        <v>65</v>
      </c>
      <c r="G1634" s="5">
        <f t="shared" si="173"/>
        <v>0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0</v>
      </c>
      <c r="F1635" s="5">
        <f t="shared" si="172"/>
        <v>65</v>
      </c>
      <c r="G1635" s="5">
        <f t="shared" si="173"/>
        <v>0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0</v>
      </c>
      <c r="F1636" s="5">
        <f t="shared" si="172"/>
        <v>65</v>
      </c>
      <c r="G1636" s="5">
        <f t="shared" si="173"/>
        <v>0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0</v>
      </c>
      <c r="F1637" s="5">
        <f t="shared" si="172"/>
        <v>65</v>
      </c>
      <c r="G1637" s="5">
        <f t="shared" si="173"/>
        <v>0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0</v>
      </c>
      <c r="F1638" s="5">
        <f t="shared" si="172"/>
        <v>65</v>
      </c>
      <c r="G1638" s="5">
        <f t="shared" si="173"/>
        <v>0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0</v>
      </c>
      <c r="F1639" s="5">
        <f t="shared" si="172"/>
        <v>65</v>
      </c>
      <c r="G1639" s="5">
        <f t="shared" si="173"/>
        <v>0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0</v>
      </c>
      <c r="F1640" s="5">
        <f t="shared" si="172"/>
        <v>65</v>
      </c>
      <c r="G1640" s="5">
        <f t="shared" si="173"/>
        <v>0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0</v>
      </c>
      <c r="F1641" s="5">
        <f t="shared" si="172"/>
        <v>65</v>
      </c>
      <c r="G1641" s="5">
        <f t="shared" si="173"/>
        <v>0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0</v>
      </c>
      <c r="F1642" s="5">
        <f t="shared" si="172"/>
        <v>65</v>
      </c>
      <c r="G1642" s="5">
        <f t="shared" si="173"/>
        <v>0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0</v>
      </c>
      <c r="F1643" s="5">
        <f t="shared" si="172"/>
        <v>65</v>
      </c>
      <c r="G1643" s="5">
        <f t="shared" si="173"/>
        <v>0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0</v>
      </c>
      <c r="F1644" s="5">
        <f t="shared" si="172"/>
        <v>65</v>
      </c>
      <c r="G1644" s="5">
        <f t="shared" si="173"/>
        <v>0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0</v>
      </c>
      <c r="F1645" s="5">
        <f t="shared" si="172"/>
        <v>65</v>
      </c>
      <c r="G1645" s="5">
        <f t="shared" si="173"/>
        <v>0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0</v>
      </c>
      <c r="F1646" s="5">
        <f t="shared" si="172"/>
        <v>65</v>
      </c>
      <c r="G1646" s="5">
        <f t="shared" si="173"/>
        <v>0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0</v>
      </c>
      <c r="F1647" s="5">
        <f t="shared" si="172"/>
        <v>65</v>
      </c>
      <c r="G1647" s="5">
        <f t="shared" si="173"/>
        <v>0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0</v>
      </c>
      <c r="F1648" s="5">
        <f t="shared" si="172"/>
        <v>65</v>
      </c>
      <c r="G1648" s="5">
        <f t="shared" si="173"/>
        <v>0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0</v>
      </c>
      <c r="F1649" s="5">
        <f t="shared" si="172"/>
        <v>65</v>
      </c>
      <c r="G1649" s="5">
        <f t="shared" si="173"/>
        <v>0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0</v>
      </c>
      <c r="F1650" s="5">
        <f t="shared" si="172"/>
        <v>65</v>
      </c>
      <c r="G1650" s="5">
        <f t="shared" si="173"/>
        <v>0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0</v>
      </c>
      <c r="F1651" s="5">
        <f t="shared" si="172"/>
        <v>65</v>
      </c>
      <c r="G1651" s="5">
        <f t="shared" si="173"/>
        <v>0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0</v>
      </c>
      <c r="F1652" s="5">
        <f t="shared" si="172"/>
        <v>65</v>
      </c>
      <c r="G1652" s="5">
        <f t="shared" si="173"/>
        <v>0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0</v>
      </c>
      <c r="F1653" s="5">
        <f t="shared" si="172"/>
        <v>65</v>
      </c>
      <c r="G1653" s="5">
        <f t="shared" si="173"/>
        <v>0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0</v>
      </c>
      <c r="F1654" s="5">
        <f t="shared" si="172"/>
        <v>65</v>
      </c>
      <c r="G1654" s="5">
        <f t="shared" si="173"/>
        <v>0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0</v>
      </c>
      <c r="F1655" s="5">
        <f t="shared" si="172"/>
        <v>65</v>
      </c>
      <c r="G1655" s="5">
        <f t="shared" si="173"/>
        <v>0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0</v>
      </c>
      <c r="F1656" s="5">
        <f t="shared" si="172"/>
        <v>65</v>
      </c>
      <c r="G1656" s="5">
        <f t="shared" si="173"/>
        <v>0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0</v>
      </c>
      <c r="F1657" s="5">
        <f t="shared" si="172"/>
        <v>65</v>
      </c>
      <c r="G1657" s="5">
        <f t="shared" si="173"/>
        <v>0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0</v>
      </c>
      <c r="F1658" s="5">
        <f t="shared" si="172"/>
        <v>65</v>
      </c>
      <c r="G1658" s="5">
        <f t="shared" si="173"/>
        <v>0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0</v>
      </c>
      <c r="F1659" s="5">
        <f t="shared" si="172"/>
        <v>65</v>
      </c>
      <c r="G1659" s="5">
        <f t="shared" si="173"/>
        <v>0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0</v>
      </c>
      <c r="F1660" s="5">
        <f t="shared" si="172"/>
        <v>65</v>
      </c>
      <c r="G1660" s="5">
        <f t="shared" si="173"/>
        <v>0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0</v>
      </c>
      <c r="F1661" s="5">
        <f t="shared" si="172"/>
        <v>65</v>
      </c>
      <c r="G1661" s="5">
        <f t="shared" si="173"/>
        <v>0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0</v>
      </c>
      <c r="F1662" s="5">
        <f t="shared" si="172"/>
        <v>65</v>
      </c>
      <c r="G1662" s="5">
        <f t="shared" si="173"/>
        <v>0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0</v>
      </c>
      <c r="F1663" s="5">
        <f t="shared" si="172"/>
        <v>65</v>
      </c>
      <c r="G1663" s="5">
        <f t="shared" si="173"/>
        <v>0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0</v>
      </c>
      <c r="F1664" s="5">
        <f t="shared" si="172"/>
        <v>65</v>
      </c>
      <c r="G1664" s="5">
        <f t="shared" si="173"/>
        <v>0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0</v>
      </c>
      <c r="F1665" s="5">
        <f t="shared" si="172"/>
        <v>65</v>
      </c>
      <c r="G1665" s="5">
        <f t="shared" si="173"/>
        <v>0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0</v>
      </c>
      <c r="F1666" s="5">
        <f t="shared" si="172"/>
        <v>65</v>
      </c>
      <c r="G1666" s="5">
        <f t="shared" si="173"/>
        <v>0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0</v>
      </c>
      <c r="F1667" s="5">
        <f t="shared" ref="F1667:F1730" si="177">IF($E$1&gt;E1667,$E$1-E1667,0)</f>
        <v>65</v>
      </c>
      <c r="G1667" s="5">
        <f t="shared" ref="G1667:G1730" si="178">IF(E1667&gt;$E$1,E1667-$E$1,0)</f>
        <v>0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0</v>
      </c>
      <c r="F1668" s="5">
        <f t="shared" si="177"/>
        <v>65</v>
      </c>
      <c r="G1668" s="5">
        <f t="shared" si="178"/>
        <v>0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0</v>
      </c>
      <c r="F1669" s="5">
        <f t="shared" si="177"/>
        <v>65</v>
      </c>
      <c r="G1669" s="5">
        <f t="shared" si="178"/>
        <v>0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0</v>
      </c>
      <c r="F1670" s="5">
        <f t="shared" si="177"/>
        <v>65</v>
      </c>
      <c r="G1670" s="5">
        <f t="shared" si="178"/>
        <v>0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0</v>
      </c>
      <c r="F1671" s="5">
        <f t="shared" si="177"/>
        <v>65</v>
      </c>
      <c r="G1671" s="5">
        <f t="shared" si="178"/>
        <v>0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0</v>
      </c>
      <c r="F1672" s="5">
        <f t="shared" si="177"/>
        <v>65</v>
      </c>
      <c r="G1672" s="5">
        <f t="shared" si="178"/>
        <v>0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0</v>
      </c>
      <c r="F1673" s="5">
        <f t="shared" si="177"/>
        <v>65</v>
      </c>
      <c r="G1673" s="5">
        <f t="shared" si="178"/>
        <v>0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0</v>
      </c>
      <c r="F1674" s="5">
        <f t="shared" si="177"/>
        <v>65</v>
      </c>
      <c r="G1674" s="5">
        <f t="shared" si="178"/>
        <v>0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0</v>
      </c>
      <c r="F1675" s="5">
        <f t="shared" si="177"/>
        <v>65</v>
      </c>
      <c r="G1675" s="5">
        <f t="shared" si="178"/>
        <v>0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0</v>
      </c>
      <c r="F1676" s="5">
        <f t="shared" si="177"/>
        <v>65</v>
      </c>
      <c r="G1676" s="5">
        <f t="shared" si="178"/>
        <v>0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0</v>
      </c>
      <c r="F1677" s="5">
        <f t="shared" si="177"/>
        <v>65</v>
      </c>
      <c r="G1677" s="5">
        <f t="shared" si="178"/>
        <v>0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0</v>
      </c>
      <c r="F1678" s="5">
        <f t="shared" si="177"/>
        <v>65</v>
      </c>
      <c r="G1678" s="5">
        <f t="shared" si="178"/>
        <v>0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0</v>
      </c>
      <c r="F1679" s="5">
        <f t="shared" si="177"/>
        <v>65</v>
      </c>
      <c r="G1679" s="5">
        <f t="shared" si="178"/>
        <v>0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0</v>
      </c>
      <c r="F1680" s="5">
        <f t="shared" si="177"/>
        <v>65</v>
      </c>
      <c r="G1680" s="5">
        <f t="shared" si="178"/>
        <v>0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0</v>
      </c>
      <c r="F1681" s="5">
        <f t="shared" si="177"/>
        <v>65</v>
      </c>
      <c r="G1681" s="5">
        <f t="shared" si="178"/>
        <v>0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0</v>
      </c>
      <c r="F1682" s="5">
        <f t="shared" si="177"/>
        <v>65</v>
      </c>
      <c r="G1682" s="5">
        <f t="shared" si="178"/>
        <v>0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0</v>
      </c>
      <c r="F1683" s="5">
        <f t="shared" si="177"/>
        <v>65</v>
      </c>
      <c r="G1683" s="5">
        <f t="shared" si="178"/>
        <v>0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0</v>
      </c>
      <c r="F1684" s="5">
        <f t="shared" si="177"/>
        <v>65</v>
      </c>
      <c r="G1684" s="5">
        <f t="shared" si="178"/>
        <v>0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0</v>
      </c>
      <c r="F1685" s="5">
        <f t="shared" si="177"/>
        <v>65</v>
      </c>
      <c r="G1685" s="5">
        <f t="shared" si="178"/>
        <v>0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0</v>
      </c>
      <c r="F1686" s="5">
        <f t="shared" si="177"/>
        <v>65</v>
      </c>
      <c r="G1686" s="5">
        <f t="shared" si="178"/>
        <v>0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0</v>
      </c>
      <c r="F1687" s="5">
        <f t="shared" si="177"/>
        <v>65</v>
      </c>
      <c r="G1687" s="5">
        <f t="shared" si="178"/>
        <v>0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0</v>
      </c>
      <c r="F1688" s="5">
        <f t="shared" si="177"/>
        <v>65</v>
      </c>
      <c r="G1688" s="5">
        <f t="shared" si="178"/>
        <v>0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0</v>
      </c>
      <c r="F1689" s="5">
        <f t="shared" si="177"/>
        <v>65</v>
      </c>
      <c r="G1689" s="5">
        <f t="shared" si="178"/>
        <v>0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0</v>
      </c>
      <c r="F1690" s="5">
        <f t="shared" si="177"/>
        <v>65</v>
      </c>
      <c r="G1690" s="5">
        <f t="shared" si="178"/>
        <v>0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0</v>
      </c>
      <c r="F1691" s="5">
        <f t="shared" si="177"/>
        <v>65</v>
      </c>
      <c r="G1691" s="5">
        <f t="shared" si="178"/>
        <v>0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0</v>
      </c>
      <c r="F1692" s="5">
        <f t="shared" si="177"/>
        <v>65</v>
      </c>
      <c r="G1692" s="5">
        <f t="shared" si="178"/>
        <v>0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0</v>
      </c>
      <c r="F1693" s="5">
        <f t="shared" si="177"/>
        <v>65</v>
      </c>
      <c r="G1693" s="5">
        <f t="shared" si="178"/>
        <v>0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0</v>
      </c>
      <c r="F1694" s="5">
        <f t="shared" si="177"/>
        <v>65</v>
      </c>
      <c r="G1694" s="5">
        <f t="shared" si="178"/>
        <v>0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0</v>
      </c>
      <c r="F1695" s="5">
        <f t="shared" si="177"/>
        <v>65</v>
      </c>
      <c r="G1695" s="5">
        <f t="shared" si="178"/>
        <v>0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0</v>
      </c>
      <c r="F1696" s="5">
        <f t="shared" si="177"/>
        <v>65</v>
      </c>
      <c r="G1696" s="5">
        <f t="shared" si="178"/>
        <v>0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0</v>
      </c>
      <c r="F1697" s="5">
        <f t="shared" si="177"/>
        <v>65</v>
      </c>
      <c r="G1697" s="5">
        <f t="shared" si="178"/>
        <v>0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0</v>
      </c>
      <c r="F1698" s="5">
        <f t="shared" si="177"/>
        <v>65</v>
      </c>
      <c r="G1698" s="5">
        <f t="shared" si="178"/>
        <v>0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0</v>
      </c>
      <c r="F1699" s="5">
        <f t="shared" si="177"/>
        <v>65</v>
      </c>
      <c r="G1699" s="5">
        <f t="shared" si="178"/>
        <v>0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0</v>
      </c>
      <c r="F1700" s="5">
        <f t="shared" si="177"/>
        <v>65</v>
      </c>
      <c r="G1700" s="5">
        <f t="shared" si="178"/>
        <v>0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0</v>
      </c>
      <c r="F1701" s="5">
        <f t="shared" si="177"/>
        <v>65</v>
      </c>
      <c r="G1701" s="5">
        <f t="shared" si="178"/>
        <v>0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0</v>
      </c>
      <c r="F1702" s="5">
        <f t="shared" si="177"/>
        <v>65</v>
      </c>
      <c r="G1702" s="5">
        <f t="shared" si="178"/>
        <v>0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0</v>
      </c>
      <c r="F1703" s="5">
        <f t="shared" si="177"/>
        <v>65</v>
      </c>
      <c r="G1703" s="5">
        <f t="shared" si="178"/>
        <v>0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0</v>
      </c>
      <c r="F1704" s="5">
        <f t="shared" si="177"/>
        <v>65</v>
      </c>
      <c r="G1704" s="5">
        <f t="shared" si="178"/>
        <v>0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0</v>
      </c>
      <c r="F1705" s="5">
        <f t="shared" si="177"/>
        <v>65</v>
      </c>
      <c r="G1705" s="5">
        <f t="shared" si="178"/>
        <v>0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0</v>
      </c>
      <c r="F1706" s="5">
        <f t="shared" si="177"/>
        <v>65</v>
      </c>
      <c r="G1706" s="5">
        <f t="shared" si="178"/>
        <v>0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0</v>
      </c>
      <c r="F1707" s="5">
        <f t="shared" si="177"/>
        <v>65</v>
      </c>
      <c r="G1707" s="5">
        <f t="shared" si="178"/>
        <v>0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0</v>
      </c>
      <c r="F1708" s="5">
        <f t="shared" si="177"/>
        <v>65</v>
      </c>
      <c r="G1708" s="5">
        <f t="shared" si="178"/>
        <v>0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0</v>
      </c>
      <c r="F1709" s="5">
        <f t="shared" si="177"/>
        <v>65</v>
      </c>
      <c r="G1709" s="5">
        <f t="shared" si="178"/>
        <v>0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0</v>
      </c>
      <c r="F1710" s="5">
        <f t="shared" si="177"/>
        <v>65</v>
      </c>
      <c r="G1710" s="5">
        <f t="shared" si="178"/>
        <v>0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0</v>
      </c>
      <c r="F1711" s="5">
        <f t="shared" si="177"/>
        <v>65</v>
      </c>
      <c r="G1711" s="5">
        <f t="shared" si="178"/>
        <v>0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0</v>
      </c>
      <c r="F1712" s="5">
        <f t="shared" si="177"/>
        <v>65</v>
      </c>
      <c r="G1712" s="5">
        <f t="shared" si="178"/>
        <v>0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0</v>
      </c>
      <c r="F1713" s="5">
        <f t="shared" si="177"/>
        <v>65</v>
      </c>
      <c r="G1713" s="5">
        <f t="shared" si="178"/>
        <v>0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0</v>
      </c>
      <c r="F1714" s="5">
        <f t="shared" si="177"/>
        <v>65</v>
      </c>
      <c r="G1714" s="5">
        <f t="shared" si="178"/>
        <v>0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0</v>
      </c>
      <c r="F1715" s="5">
        <f t="shared" si="177"/>
        <v>65</v>
      </c>
      <c r="G1715" s="5">
        <f t="shared" si="178"/>
        <v>0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0</v>
      </c>
      <c r="F1716" s="5">
        <f t="shared" si="177"/>
        <v>65</v>
      </c>
      <c r="G1716" s="5">
        <f t="shared" si="178"/>
        <v>0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0</v>
      </c>
      <c r="F1717" s="5">
        <f t="shared" si="177"/>
        <v>65</v>
      </c>
      <c r="G1717" s="5">
        <f t="shared" si="178"/>
        <v>0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0</v>
      </c>
      <c r="F1718" s="5">
        <f t="shared" si="177"/>
        <v>65</v>
      </c>
      <c r="G1718" s="5">
        <f t="shared" si="178"/>
        <v>0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0</v>
      </c>
      <c r="F1719" s="5">
        <f t="shared" si="177"/>
        <v>65</v>
      </c>
      <c r="G1719" s="5">
        <f t="shared" si="178"/>
        <v>0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0</v>
      </c>
      <c r="F1720" s="5">
        <f t="shared" si="177"/>
        <v>65</v>
      </c>
      <c r="G1720" s="5">
        <f t="shared" si="178"/>
        <v>0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0</v>
      </c>
      <c r="F1721" s="5">
        <f t="shared" si="177"/>
        <v>65</v>
      </c>
      <c r="G1721" s="5">
        <f t="shared" si="178"/>
        <v>0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0</v>
      </c>
      <c r="F1722" s="5">
        <f t="shared" si="177"/>
        <v>65</v>
      </c>
      <c r="G1722" s="5">
        <f t="shared" si="178"/>
        <v>0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0</v>
      </c>
      <c r="F1723" s="5">
        <f t="shared" si="177"/>
        <v>65</v>
      </c>
      <c r="G1723" s="5">
        <f t="shared" si="178"/>
        <v>0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0</v>
      </c>
      <c r="F1724" s="5">
        <f t="shared" si="177"/>
        <v>65</v>
      </c>
      <c r="G1724" s="5">
        <f t="shared" si="178"/>
        <v>0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0</v>
      </c>
      <c r="F1725" s="5">
        <f t="shared" si="177"/>
        <v>65</v>
      </c>
      <c r="G1725" s="5">
        <f t="shared" si="178"/>
        <v>0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0</v>
      </c>
      <c r="F1726" s="5">
        <f t="shared" si="177"/>
        <v>65</v>
      </c>
      <c r="G1726" s="5">
        <f t="shared" si="178"/>
        <v>0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0</v>
      </c>
      <c r="F1727" s="5">
        <f t="shared" si="177"/>
        <v>65</v>
      </c>
      <c r="G1727" s="5">
        <f t="shared" si="178"/>
        <v>0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0</v>
      </c>
      <c r="F1728" s="5">
        <f t="shared" si="177"/>
        <v>65</v>
      </c>
      <c r="G1728" s="5">
        <f t="shared" si="178"/>
        <v>0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0</v>
      </c>
      <c r="F1729" s="5">
        <f t="shared" si="177"/>
        <v>65</v>
      </c>
      <c r="G1729" s="5">
        <f t="shared" si="178"/>
        <v>0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0</v>
      </c>
      <c r="F1730" s="5">
        <f t="shared" si="177"/>
        <v>65</v>
      </c>
      <c r="G1730" s="5">
        <f t="shared" si="178"/>
        <v>0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0</v>
      </c>
      <c r="F1731" s="5">
        <f t="shared" ref="F1731:F1794" si="182">IF($E$1&gt;E1731,$E$1-E1731,0)</f>
        <v>65</v>
      </c>
      <c r="G1731" s="5">
        <f t="shared" ref="G1731:G1794" si="183">IF(E1731&gt;$E$1,E1731-$E$1,0)</f>
        <v>0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0</v>
      </c>
      <c r="F1732" s="5">
        <f t="shared" si="182"/>
        <v>65</v>
      </c>
      <c r="G1732" s="5">
        <f t="shared" si="183"/>
        <v>0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0</v>
      </c>
      <c r="F1733" s="5">
        <f t="shared" si="182"/>
        <v>65</v>
      </c>
      <c r="G1733" s="5">
        <f t="shared" si="183"/>
        <v>0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0</v>
      </c>
      <c r="F1734" s="5">
        <f t="shared" si="182"/>
        <v>65</v>
      </c>
      <c r="G1734" s="5">
        <f t="shared" si="183"/>
        <v>0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0</v>
      </c>
      <c r="F1735" s="5">
        <f t="shared" si="182"/>
        <v>65</v>
      </c>
      <c r="G1735" s="5">
        <f t="shared" si="183"/>
        <v>0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0</v>
      </c>
      <c r="F1736" s="5">
        <f t="shared" si="182"/>
        <v>65</v>
      </c>
      <c r="G1736" s="5">
        <f t="shared" si="183"/>
        <v>0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0</v>
      </c>
      <c r="F1737" s="5">
        <f t="shared" si="182"/>
        <v>65</v>
      </c>
      <c r="G1737" s="5">
        <f t="shared" si="183"/>
        <v>0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0</v>
      </c>
      <c r="F1738" s="5">
        <f t="shared" si="182"/>
        <v>65</v>
      </c>
      <c r="G1738" s="5">
        <f t="shared" si="183"/>
        <v>0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0</v>
      </c>
      <c r="F1739" s="5">
        <f t="shared" si="182"/>
        <v>65</v>
      </c>
      <c r="G1739" s="5">
        <f t="shared" si="183"/>
        <v>0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0</v>
      </c>
      <c r="F1740" s="5">
        <f t="shared" si="182"/>
        <v>65</v>
      </c>
      <c r="G1740" s="5">
        <f t="shared" si="183"/>
        <v>0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0</v>
      </c>
      <c r="F1741" s="5">
        <f t="shared" si="182"/>
        <v>65</v>
      </c>
      <c r="G1741" s="5">
        <f t="shared" si="183"/>
        <v>0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0</v>
      </c>
      <c r="F1742" s="5">
        <f t="shared" si="182"/>
        <v>65</v>
      </c>
      <c r="G1742" s="5">
        <f t="shared" si="183"/>
        <v>0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0</v>
      </c>
      <c r="F1743" s="5">
        <f t="shared" si="182"/>
        <v>65</v>
      </c>
      <c r="G1743" s="5">
        <f t="shared" si="183"/>
        <v>0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0</v>
      </c>
      <c r="F1744" s="5">
        <f t="shared" si="182"/>
        <v>65</v>
      </c>
      <c r="G1744" s="5">
        <f t="shared" si="183"/>
        <v>0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0</v>
      </c>
      <c r="F1745" s="5">
        <f t="shared" si="182"/>
        <v>65</v>
      </c>
      <c r="G1745" s="5">
        <f t="shared" si="183"/>
        <v>0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0</v>
      </c>
      <c r="F1746" s="5">
        <f t="shared" si="182"/>
        <v>65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0</v>
      </c>
      <c r="F1747" s="5">
        <f t="shared" si="182"/>
        <v>65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0</v>
      </c>
      <c r="F1748" s="5">
        <f t="shared" si="182"/>
        <v>65</v>
      </c>
      <c r="G1748" s="5">
        <f t="shared" si="183"/>
        <v>0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0</v>
      </c>
      <c r="F1749" s="5">
        <f t="shared" si="182"/>
        <v>65</v>
      </c>
      <c r="G1749" s="5">
        <f t="shared" si="183"/>
        <v>0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0</v>
      </c>
      <c r="F1750" s="5">
        <f t="shared" si="182"/>
        <v>65</v>
      </c>
      <c r="G1750" s="5">
        <f t="shared" si="183"/>
        <v>0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0</v>
      </c>
      <c r="F1751" s="5">
        <f t="shared" si="182"/>
        <v>65</v>
      </c>
      <c r="G1751" s="5">
        <f t="shared" si="183"/>
        <v>0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0</v>
      </c>
      <c r="F1752" s="5">
        <f t="shared" si="182"/>
        <v>65</v>
      </c>
      <c r="G1752" s="5">
        <f t="shared" si="183"/>
        <v>0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0</v>
      </c>
      <c r="F1753" s="5">
        <f t="shared" si="182"/>
        <v>65</v>
      </c>
      <c r="G1753" s="5">
        <f t="shared" si="183"/>
        <v>0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0</v>
      </c>
      <c r="F1754" s="5">
        <f t="shared" si="182"/>
        <v>65</v>
      </c>
      <c r="G1754" s="5">
        <f t="shared" si="183"/>
        <v>0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0</v>
      </c>
      <c r="F1755" s="5">
        <f t="shared" si="182"/>
        <v>65</v>
      </c>
      <c r="G1755" s="5">
        <f t="shared" si="183"/>
        <v>0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0</v>
      </c>
      <c r="F1756" s="5">
        <f t="shared" si="182"/>
        <v>65</v>
      </c>
      <c r="G1756" s="5">
        <f t="shared" si="183"/>
        <v>0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0</v>
      </c>
      <c r="F1757" s="5">
        <f t="shared" si="182"/>
        <v>65</v>
      </c>
      <c r="G1757" s="5">
        <f t="shared" si="183"/>
        <v>0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0</v>
      </c>
      <c r="F1758" s="5">
        <f t="shared" si="182"/>
        <v>65</v>
      </c>
      <c r="G1758" s="5">
        <f t="shared" si="183"/>
        <v>0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0</v>
      </c>
      <c r="F1759" s="5">
        <f t="shared" si="182"/>
        <v>65</v>
      </c>
      <c r="G1759" s="5">
        <f t="shared" si="183"/>
        <v>0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0</v>
      </c>
      <c r="F1760" s="5">
        <f t="shared" si="182"/>
        <v>65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0</v>
      </c>
      <c r="F1761" s="5">
        <f t="shared" si="182"/>
        <v>65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0</v>
      </c>
      <c r="F1762" s="5">
        <f t="shared" si="182"/>
        <v>65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0</v>
      </c>
      <c r="F1763" s="5">
        <f t="shared" si="182"/>
        <v>65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0</v>
      </c>
      <c r="F1764" s="5">
        <f t="shared" si="182"/>
        <v>65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0</v>
      </c>
      <c r="F1765" s="5">
        <f t="shared" si="182"/>
        <v>65</v>
      </c>
      <c r="G1765" s="5">
        <f t="shared" si="183"/>
        <v>0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0</v>
      </c>
      <c r="F1766" s="5">
        <f t="shared" si="182"/>
        <v>65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0</v>
      </c>
      <c r="F1767" s="5">
        <f t="shared" si="182"/>
        <v>65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0</v>
      </c>
      <c r="F1768" s="5">
        <f t="shared" si="182"/>
        <v>65</v>
      </c>
      <c r="G1768" s="5">
        <f t="shared" si="183"/>
        <v>0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0</v>
      </c>
      <c r="F1769" s="5">
        <f t="shared" si="182"/>
        <v>65</v>
      </c>
      <c r="G1769" s="5">
        <f t="shared" si="183"/>
        <v>0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0</v>
      </c>
      <c r="F1770" s="5">
        <f t="shared" si="182"/>
        <v>65</v>
      </c>
      <c r="G1770" s="5">
        <f t="shared" si="183"/>
        <v>0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0</v>
      </c>
      <c r="F1771" s="5">
        <f t="shared" si="182"/>
        <v>65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0</v>
      </c>
      <c r="F1772" s="5">
        <f t="shared" si="182"/>
        <v>65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0</v>
      </c>
      <c r="F1773" s="5">
        <f t="shared" si="182"/>
        <v>65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0</v>
      </c>
      <c r="F1774" s="5">
        <f t="shared" si="182"/>
        <v>65</v>
      </c>
      <c r="G1774" s="5">
        <f t="shared" si="183"/>
        <v>0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0</v>
      </c>
      <c r="F1775" s="5">
        <f t="shared" si="182"/>
        <v>65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0</v>
      </c>
      <c r="F1776" s="5">
        <f t="shared" si="182"/>
        <v>65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0</v>
      </c>
      <c r="F1777" s="5">
        <f t="shared" si="182"/>
        <v>65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0</v>
      </c>
      <c r="F1778" s="5">
        <f t="shared" si="182"/>
        <v>65</v>
      </c>
      <c r="G1778" s="5">
        <f t="shared" si="183"/>
        <v>0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0</v>
      </c>
      <c r="F1779" s="5">
        <f t="shared" si="182"/>
        <v>65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0</v>
      </c>
      <c r="F1780" s="5">
        <f t="shared" si="182"/>
        <v>65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0</v>
      </c>
      <c r="F1781" s="5">
        <f t="shared" si="182"/>
        <v>65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0</v>
      </c>
      <c r="F1782" s="5">
        <f t="shared" si="182"/>
        <v>65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0</v>
      </c>
      <c r="F1783" s="5">
        <f t="shared" si="182"/>
        <v>65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0</v>
      </c>
      <c r="F1784" s="5">
        <f t="shared" si="182"/>
        <v>65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0</v>
      </c>
      <c r="F1785" s="5">
        <f t="shared" si="182"/>
        <v>65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0</v>
      </c>
      <c r="F1786" s="5">
        <f t="shared" si="182"/>
        <v>65</v>
      </c>
      <c r="G1786" s="5">
        <f t="shared" si="183"/>
        <v>0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0</v>
      </c>
      <c r="F1787" s="5">
        <f t="shared" si="182"/>
        <v>65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0</v>
      </c>
      <c r="F1788" s="5">
        <f t="shared" si="182"/>
        <v>65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0</v>
      </c>
      <c r="F1789" s="5">
        <f t="shared" si="182"/>
        <v>65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0</v>
      </c>
      <c r="F1790" s="5">
        <f t="shared" si="182"/>
        <v>65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0</v>
      </c>
      <c r="F1791" s="5">
        <f t="shared" si="182"/>
        <v>65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0</v>
      </c>
      <c r="F1792" s="5">
        <f t="shared" si="182"/>
        <v>65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0</v>
      </c>
      <c r="F1793" s="5">
        <f t="shared" si="182"/>
        <v>65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0</v>
      </c>
      <c r="F1794" s="5">
        <f t="shared" si="182"/>
        <v>65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0</v>
      </c>
      <c r="F1795" s="5">
        <f t="shared" ref="F1795:F1858" si="187">IF($E$1&gt;E1795,$E$1-E1795,0)</f>
        <v>65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0</v>
      </c>
      <c r="F1796" s="5">
        <f t="shared" si="187"/>
        <v>65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0</v>
      </c>
      <c r="F1797" s="5">
        <f t="shared" si="187"/>
        <v>65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0</v>
      </c>
      <c r="F1798" s="5">
        <f t="shared" si="187"/>
        <v>65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0</v>
      </c>
      <c r="F1799" s="5">
        <f t="shared" si="187"/>
        <v>65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0</v>
      </c>
      <c r="F1800" s="5">
        <f t="shared" si="187"/>
        <v>65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0</v>
      </c>
      <c r="F1801" s="5">
        <f t="shared" si="187"/>
        <v>65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0</v>
      </c>
      <c r="F1802" s="5">
        <f t="shared" si="187"/>
        <v>65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0</v>
      </c>
      <c r="F1803" s="5">
        <f t="shared" si="187"/>
        <v>65</v>
      </c>
      <c r="G1803" s="5">
        <f t="shared" si="188"/>
        <v>0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0</v>
      </c>
      <c r="F1804" s="5">
        <f t="shared" si="187"/>
        <v>65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0</v>
      </c>
      <c r="F1805" s="5">
        <f t="shared" si="187"/>
        <v>65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0</v>
      </c>
      <c r="F1806" s="5">
        <f t="shared" si="187"/>
        <v>65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0</v>
      </c>
      <c r="F1807" s="5">
        <f t="shared" si="187"/>
        <v>65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0</v>
      </c>
      <c r="F1808" s="5">
        <f t="shared" si="187"/>
        <v>65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0</v>
      </c>
      <c r="F1809" s="5">
        <f t="shared" si="187"/>
        <v>65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0</v>
      </c>
      <c r="F1810" s="5">
        <f t="shared" si="187"/>
        <v>65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0</v>
      </c>
      <c r="F1811" s="5">
        <f t="shared" si="187"/>
        <v>65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0</v>
      </c>
      <c r="F1812" s="5">
        <f t="shared" si="187"/>
        <v>65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0</v>
      </c>
      <c r="F1813" s="5">
        <f t="shared" si="187"/>
        <v>65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0</v>
      </c>
      <c r="F1814" s="5">
        <f t="shared" si="187"/>
        <v>65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0</v>
      </c>
      <c r="F1815" s="5">
        <f t="shared" si="187"/>
        <v>65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0</v>
      </c>
      <c r="F1816" s="5">
        <f t="shared" si="187"/>
        <v>65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0</v>
      </c>
      <c r="F1817" s="5">
        <f t="shared" si="187"/>
        <v>65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0</v>
      </c>
      <c r="F1818" s="5">
        <f t="shared" si="187"/>
        <v>65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0</v>
      </c>
      <c r="F1819" s="5">
        <f t="shared" si="187"/>
        <v>65</v>
      </c>
      <c r="G1819" s="5">
        <f t="shared" si="188"/>
        <v>0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0</v>
      </c>
      <c r="F1820" s="5">
        <f t="shared" si="187"/>
        <v>65</v>
      </c>
      <c r="G1820" s="5">
        <f t="shared" si="188"/>
        <v>0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0</v>
      </c>
      <c r="F1821" s="5">
        <f t="shared" si="187"/>
        <v>65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0</v>
      </c>
      <c r="F1822" s="5">
        <f t="shared" si="187"/>
        <v>65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0</v>
      </c>
      <c r="F1823" s="5">
        <f t="shared" si="187"/>
        <v>65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0</v>
      </c>
      <c r="F1824" s="5">
        <f t="shared" si="187"/>
        <v>65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0</v>
      </c>
      <c r="F1825" s="5">
        <f t="shared" si="187"/>
        <v>65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0</v>
      </c>
      <c r="F1826" s="5">
        <f t="shared" si="187"/>
        <v>65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0</v>
      </c>
      <c r="F1827" s="5">
        <f t="shared" si="187"/>
        <v>65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0</v>
      </c>
      <c r="F1828" s="5">
        <f t="shared" si="187"/>
        <v>65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0</v>
      </c>
      <c r="F1829" s="5">
        <f t="shared" si="187"/>
        <v>65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0</v>
      </c>
      <c r="F1830" s="5">
        <f t="shared" si="187"/>
        <v>65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0</v>
      </c>
      <c r="F1831" s="5">
        <f t="shared" si="187"/>
        <v>65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0</v>
      </c>
      <c r="F1832" s="5">
        <f t="shared" si="187"/>
        <v>65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0</v>
      </c>
      <c r="F1833" s="5">
        <f t="shared" si="187"/>
        <v>65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0</v>
      </c>
      <c r="F1834" s="5">
        <f t="shared" si="187"/>
        <v>65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0</v>
      </c>
      <c r="F1835" s="5">
        <f t="shared" si="187"/>
        <v>65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0</v>
      </c>
      <c r="F1836" s="5">
        <f t="shared" si="187"/>
        <v>65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0</v>
      </c>
      <c r="F1837" s="5">
        <f t="shared" si="187"/>
        <v>65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0</v>
      </c>
      <c r="F1838" s="5">
        <f t="shared" si="187"/>
        <v>65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0</v>
      </c>
      <c r="F1839" s="5">
        <f t="shared" si="187"/>
        <v>65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0</v>
      </c>
      <c r="F1840" s="5">
        <f t="shared" si="187"/>
        <v>65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0</v>
      </c>
      <c r="F1841" s="5">
        <f t="shared" si="187"/>
        <v>65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0</v>
      </c>
      <c r="F1842" s="5">
        <f t="shared" si="187"/>
        <v>65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0</v>
      </c>
      <c r="F1843" s="5">
        <f t="shared" si="187"/>
        <v>65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0</v>
      </c>
      <c r="F1844" s="5">
        <f t="shared" si="187"/>
        <v>65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0</v>
      </c>
      <c r="F1845" s="5">
        <f t="shared" si="187"/>
        <v>65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0</v>
      </c>
      <c r="F1846" s="5">
        <f t="shared" si="187"/>
        <v>65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0</v>
      </c>
      <c r="F1847" s="5">
        <f t="shared" si="187"/>
        <v>65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0</v>
      </c>
      <c r="F1848" s="5">
        <f t="shared" si="187"/>
        <v>65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0</v>
      </c>
      <c r="F1849" s="5">
        <f t="shared" si="187"/>
        <v>65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0</v>
      </c>
      <c r="F1850" s="5">
        <f t="shared" si="187"/>
        <v>65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0</v>
      </c>
      <c r="F1851" s="5">
        <f t="shared" si="187"/>
        <v>65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0</v>
      </c>
      <c r="F1852" s="5">
        <f t="shared" si="187"/>
        <v>65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0</v>
      </c>
      <c r="F1853" s="5">
        <f t="shared" si="187"/>
        <v>65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0</v>
      </c>
      <c r="F1854" s="5">
        <f t="shared" si="187"/>
        <v>65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0</v>
      </c>
      <c r="F1855" s="5">
        <f t="shared" si="187"/>
        <v>65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0</v>
      </c>
      <c r="F1856" s="5">
        <f t="shared" si="187"/>
        <v>65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0</v>
      </c>
      <c r="F1857" s="5">
        <f t="shared" si="187"/>
        <v>65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0</v>
      </c>
      <c r="F1858" s="5">
        <f t="shared" si="187"/>
        <v>65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0</v>
      </c>
      <c r="F1859" s="5">
        <f t="shared" ref="F1859:F1922" si="192">IF($E$1&gt;E1859,$E$1-E1859,0)</f>
        <v>65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0</v>
      </c>
      <c r="F1860" s="5">
        <f t="shared" si="192"/>
        <v>65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0</v>
      </c>
      <c r="F1861" s="5">
        <f t="shared" si="192"/>
        <v>65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0</v>
      </c>
      <c r="F1862" s="5">
        <f t="shared" si="192"/>
        <v>65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0</v>
      </c>
      <c r="F1863" s="5">
        <f t="shared" si="192"/>
        <v>65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0</v>
      </c>
      <c r="F1864" s="5">
        <f t="shared" si="192"/>
        <v>65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0</v>
      </c>
      <c r="F1865" s="5">
        <f t="shared" si="192"/>
        <v>65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0</v>
      </c>
      <c r="F1866" s="5">
        <f t="shared" si="192"/>
        <v>65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0</v>
      </c>
      <c r="F1867" s="5">
        <f t="shared" si="192"/>
        <v>65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0</v>
      </c>
      <c r="F1868" s="5">
        <f t="shared" si="192"/>
        <v>65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0</v>
      </c>
      <c r="F1869" s="5">
        <f t="shared" si="192"/>
        <v>65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0</v>
      </c>
      <c r="F1870" s="5">
        <f t="shared" si="192"/>
        <v>65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0</v>
      </c>
      <c r="F1871" s="5">
        <f t="shared" si="192"/>
        <v>65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0</v>
      </c>
      <c r="F1872" s="5">
        <f t="shared" si="192"/>
        <v>65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0</v>
      </c>
      <c r="F1873" s="5">
        <f t="shared" si="192"/>
        <v>65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0</v>
      </c>
      <c r="F1874" s="5">
        <f t="shared" si="192"/>
        <v>65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0</v>
      </c>
      <c r="F1875" s="5">
        <f t="shared" si="192"/>
        <v>65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0</v>
      </c>
      <c r="F1876" s="5">
        <f t="shared" si="192"/>
        <v>65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0</v>
      </c>
      <c r="F1877" s="5">
        <f t="shared" si="192"/>
        <v>65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0</v>
      </c>
      <c r="F1878" s="5">
        <f t="shared" si="192"/>
        <v>65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0</v>
      </c>
      <c r="F1879" s="5">
        <f t="shared" si="192"/>
        <v>65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0</v>
      </c>
      <c r="F1880" s="5">
        <f t="shared" si="192"/>
        <v>65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0</v>
      </c>
      <c r="F1881" s="5">
        <f t="shared" si="192"/>
        <v>65</v>
      </c>
      <c r="G1881" s="5">
        <f t="shared" si="193"/>
        <v>0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0</v>
      </c>
      <c r="F1882" s="5">
        <f t="shared" si="192"/>
        <v>65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0</v>
      </c>
      <c r="F1883" s="5">
        <f t="shared" si="192"/>
        <v>65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0</v>
      </c>
      <c r="F1884" s="5">
        <f t="shared" si="192"/>
        <v>65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0</v>
      </c>
      <c r="F1885" s="5">
        <f t="shared" si="192"/>
        <v>65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0</v>
      </c>
      <c r="F1886" s="5">
        <f t="shared" si="192"/>
        <v>65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0</v>
      </c>
      <c r="F1887" s="5">
        <f t="shared" si="192"/>
        <v>65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0</v>
      </c>
      <c r="F1888" s="5">
        <f t="shared" si="192"/>
        <v>65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0</v>
      </c>
      <c r="F1889" s="5">
        <f t="shared" si="192"/>
        <v>65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0</v>
      </c>
      <c r="F1890" s="5">
        <f t="shared" si="192"/>
        <v>65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0</v>
      </c>
      <c r="F1891" s="5">
        <f t="shared" si="192"/>
        <v>65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0</v>
      </c>
      <c r="F1892" s="5">
        <f t="shared" si="192"/>
        <v>65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0</v>
      </c>
      <c r="F1893" s="5">
        <f t="shared" si="192"/>
        <v>65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0</v>
      </c>
      <c r="F1894" s="5">
        <f t="shared" si="192"/>
        <v>65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0</v>
      </c>
      <c r="F1895" s="5">
        <f t="shared" si="192"/>
        <v>65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0</v>
      </c>
      <c r="F1896" s="5">
        <f t="shared" si="192"/>
        <v>65</v>
      </c>
      <c r="G1896" s="5">
        <f t="shared" si="193"/>
        <v>0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0</v>
      </c>
      <c r="F1897" s="5">
        <f t="shared" si="192"/>
        <v>65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0</v>
      </c>
      <c r="F1898" s="5">
        <f t="shared" si="192"/>
        <v>65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0</v>
      </c>
      <c r="F1899" s="5">
        <f t="shared" si="192"/>
        <v>65</v>
      </c>
      <c r="G1899" s="5">
        <f t="shared" si="193"/>
        <v>0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0</v>
      </c>
      <c r="F1900" s="5">
        <f t="shared" si="192"/>
        <v>65</v>
      </c>
      <c r="G1900" s="5">
        <f t="shared" si="193"/>
        <v>0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0</v>
      </c>
      <c r="F1901" s="5">
        <f t="shared" si="192"/>
        <v>65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0</v>
      </c>
      <c r="F1902" s="5">
        <f t="shared" si="192"/>
        <v>65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0</v>
      </c>
      <c r="F1903" s="5">
        <f t="shared" si="192"/>
        <v>65</v>
      </c>
      <c r="G1903" s="5">
        <f t="shared" si="193"/>
        <v>0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0</v>
      </c>
      <c r="F1904" s="5">
        <f t="shared" si="192"/>
        <v>65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0</v>
      </c>
      <c r="F1905" s="5">
        <f t="shared" si="192"/>
        <v>65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0</v>
      </c>
      <c r="F1906" s="5">
        <f t="shared" si="192"/>
        <v>65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0</v>
      </c>
      <c r="F1907" s="5">
        <f t="shared" si="192"/>
        <v>65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0</v>
      </c>
      <c r="F1908" s="5">
        <f t="shared" si="192"/>
        <v>65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0</v>
      </c>
      <c r="F1909" s="5">
        <f t="shared" si="192"/>
        <v>65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0</v>
      </c>
      <c r="F1910" s="5">
        <f t="shared" si="192"/>
        <v>65</v>
      </c>
      <c r="G1910" s="5">
        <f t="shared" si="193"/>
        <v>0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0</v>
      </c>
      <c r="F1911" s="5">
        <f t="shared" si="192"/>
        <v>65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0</v>
      </c>
      <c r="F1912" s="5">
        <f t="shared" si="192"/>
        <v>65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0</v>
      </c>
      <c r="F1913" s="5">
        <f t="shared" si="192"/>
        <v>65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0</v>
      </c>
      <c r="F1914" s="5">
        <f t="shared" si="192"/>
        <v>65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0</v>
      </c>
      <c r="F1915" s="5">
        <f t="shared" si="192"/>
        <v>65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0</v>
      </c>
      <c r="F1916" s="5">
        <f t="shared" si="192"/>
        <v>65</v>
      </c>
      <c r="G1916" s="5">
        <f t="shared" si="193"/>
        <v>0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0</v>
      </c>
      <c r="F1917" s="5">
        <f t="shared" si="192"/>
        <v>65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0</v>
      </c>
      <c r="F1918" s="5">
        <f t="shared" si="192"/>
        <v>65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0</v>
      </c>
      <c r="F1919" s="5">
        <f t="shared" si="192"/>
        <v>65</v>
      </c>
      <c r="G1919" s="5">
        <f t="shared" si="193"/>
        <v>0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0</v>
      </c>
      <c r="F1920" s="5">
        <f t="shared" si="192"/>
        <v>65</v>
      </c>
      <c r="G1920" s="5">
        <f t="shared" si="193"/>
        <v>0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0</v>
      </c>
      <c r="F1921" s="5">
        <f t="shared" si="192"/>
        <v>65</v>
      </c>
      <c r="G1921" s="5">
        <f t="shared" si="193"/>
        <v>0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0</v>
      </c>
      <c r="F1922" s="5">
        <f t="shared" si="192"/>
        <v>65</v>
      </c>
      <c r="G1922" s="5">
        <f t="shared" si="193"/>
        <v>0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0</v>
      </c>
      <c r="F1923" s="5">
        <f t="shared" ref="F1923:F1986" si="197">IF($E$1&gt;E1923,$E$1-E1923,0)</f>
        <v>65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0</v>
      </c>
      <c r="F1924" s="5">
        <f t="shared" si="197"/>
        <v>65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0</v>
      </c>
      <c r="F1925" s="5">
        <f t="shared" si="197"/>
        <v>65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0</v>
      </c>
      <c r="F1926" s="5">
        <f t="shared" si="197"/>
        <v>65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0</v>
      </c>
      <c r="F1927" s="5">
        <f t="shared" si="197"/>
        <v>65</v>
      </c>
      <c r="G1927" s="5">
        <f t="shared" si="198"/>
        <v>0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0</v>
      </c>
      <c r="F1928" s="5">
        <f t="shared" si="197"/>
        <v>65</v>
      </c>
      <c r="G1928" s="5">
        <f t="shared" si="198"/>
        <v>0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0</v>
      </c>
      <c r="F1929" s="5">
        <f t="shared" si="197"/>
        <v>65</v>
      </c>
      <c r="G1929" s="5">
        <f t="shared" si="198"/>
        <v>0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0</v>
      </c>
      <c r="F1930" s="5">
        <f t="shared" si="197"/>
        <v>65</v>
      </c>
      <c r="G1930" s="5">
        <f t="shared" si="198"/>
        <v>0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0</v>
      </c>
      <c r="F1931" s="5">
        <f t="shared" si="197"/>
        <v>65</v>
      </c>
      <c r="G1931" s="5">
        <f t="shared" si="198"/>
        <v>0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0</v>
      </c>
      <c r="F1932" s="5">
        <f t="shared" si="197"/>
        <v>65</v>
      </c>
      <c r="G1932" s="5">
        <f t="shared" si="198"/>
        <v>0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0</v>
      </c>
      <c r="F1933" s="5">
        <f t="shared" si="197"/>
        <v>65</v>
      </c>
      <c r="G1933" s="5">
        <f t="shared" si="198"/>
        <v>0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0</v>
      </c>
      <c r="F1934" s="5">
        <f t="shared" si="197"/>
        <v>65</v>
      </c>
      <c r="G1934" s="5">
        <f t="shared" si="198"/>
        <v>0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0</v>
      </c>
      <c r="F1935" s="5">
        <f t="shared" si="197"/>
        <v>65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0</v>
      </c>
      <c r="F1936" s="5">
        <f t="shared" si="197"/>
        <v>65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0</v>
      </c>
      <c r="F1937" s="5">
        <f t="shared" si="197"/>
        <v>65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0</v>
      </c>
      <c r="F1938" s="5">
        <f t="shared" si="197"/>
        <v>65</v>
      </c>
      <c r="G1938" s="5">
        <f t="shared" si="198"/>
        <v>0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0</v>
      </c>
      <c r="F1939" s="5">
        <f t="shared" si="197"/>
        <v>65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0</v>
      </c>
      <c r="F1940" s="5">
        <f t="shared" si="197"/>
        <v>65</v>
      </c>
      <c r="G1940" s="5">
        <f t="shared" si="198"/>
        <v>0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0</v>
      </c>
      <c r="F1941" s="5">
        <f t="shared" si="197"/>
        <v>65</v>
      </c>
      <c r="G1941" s="5">
        <f t="shared" si="198"/>
        <v>0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0</v>
      </c>
      <c r="F1942" s="5">
        <f t="shared" si="197"/>
        <v>65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0</v>
      </c>
      <c r="F1943" s="5">
        <f t="shared" si="197"/>
        <v>65</v>
      </c>
      <c r="G1943" s="5">
        <f t="shared" si="198"/>
        <v>0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0</v>
      </c>
      <c r="F1944" s="5">
        <f t="shared" si="197"/>
        <v>65</v>
      </c>
      <c r="G1944" s="5">
        <f t="shared" si="198"/>
        <v>0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0</v>
      </c>
      <c r="F1945" s="5">
        <f t="shared" si="197"/>
        <v>65</v>
      </c>
      <c r="G1945" s="5">
        <f t="shared" si="198"/>
        <v>0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0</v>
      </c>
      <c r="F1946" s="5">
        <f t="shared" si="197"/>
        <v>65</v>
      </c>
      <c r="G1946" s="5">
        <f t="shared" si="198"/>
        <v>0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0</v>
      </c>
      <c r="F1947" s="5">
        <f t="shared" si="197"/>
        <v>65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0</v>
      </c>
      <c r="F1948" s="5">
        <f t="shared" si="197"/>
        <v>65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0</v>
      </c>
      <c r="F1949" s="5">
        <f t="shared" si="197"/>
        <v>65</v>
      </c>
      <c r="G1949" s="5">
        <f t="shared" si="198"/>
        <v>0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0</v>
      </c>
      <c r="F1950" s="5">
        <f t="shared" si="197"/>
        <v>65</v>
      </c>
      <c r="G1950" s="5">
        <f t="shared" si="198"/>
        <v>0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0</v>
      </c>
      <c r="F1951" s="5">
        <f t="shared" si="197"/>
        <v>65</v>
      </c>
      <c r="G1951" s="5">
        <f t="shared" si="198"/>
        <v>0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0</v>
      </c>
      <c r="F1952" s="5">
        <f t="shared" si="197"/>
        <v>65</v>
      </c>
      <c r="G1952" s="5">
        <f t="shared" si="198"/>
        <v>0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0</v>
      </c>
      <c r="F1953" s="5">
        <f t="shared" si="197"/>
        <v>65</v>
      </c>
      <c r="G1953" s="5">
        <f t="shared" si="198"/>
        <v>0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0</v>
      </c>
      <c r="F1954" s="5">
        <f t="shared" si="197"/>
        <v>65</v>
      </c>
      <c r="G1954" s="5">
        <f t="shared" si="198"/>
        <v>0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0</v>
      </c>
      <c r="F1955" s="5">
        <f t="shared" si="197"/>
        <v>65</v>
      </c>
      <c r="G1955" s="5">
        <f t="shared" si="198"/>
        <v>0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0</v>
      </c>
      <c r="F1956" s="5">
        <f t="shared" si="197"/>
        <v>65</v>
      </c>
      <c r="G1956" s="5">
        <f t="shared" si="198"/>
        <v>0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0</v>
      </c>
      <c r="F1957" s="5">
        <f t="shared" si="197"/>
        <v>65</v>
      </c>
      <c r="G1957" s="5">
        <f t="shared" si="198"/>
        <v>0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0</v>
      </c>
      <c r="F1958" s="5">
        <f t="shared" si="197"/>
        <v>65</v>
      </c>
      <c r="G1958" s="5">
        <f t="shared" si="198"/>
        <v>0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0</v>
      </c>
      <c r="F1959" s="5">
        <f t="shared" si="197"/>
        <v>65</v>
      </c>
      <c r="G1959" s="5">
        <f t="shared" si="198"/>
        <v>0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0</v>
      </c>
      <c r="F1960" s="5">
        <f t="shared" si="197"/>
        <v>65</v>
      </c>
      <c r="G1960" s="5">
        <f t="shared" si="198"/>
        <v>0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0</v>
      </c>
      <c r="F1961" s="5">
        <f t="shared" si="197"/>
        <v>65</v>
      </c>
      <c r="G1961" s="5">
        <f t="shared" si="198"/>
        <v>0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0</v>
      </c>
      <c r="F1962" s="5">
        <f t="shared" si="197"/>
        <v>65</v>
      </c>
      <c r="G1962" s="5">
        <f t="shared" si="198"/>
        <v>0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0</v>
      </c>
      <c r="F1963" s="5">
        <f t="shared" si="197"/>
        <v>65</v>
      </c>
      <c r="G1963" s="5">
        <f t="shared" si="198"/>
        <v>0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0</v>
      </c>
      <c r="F1964" s="5">
        <f t="shared" si="197"/>
        <v>65</v>
      </c>
      <c r="G1964" s="5">
        <f t="shared" si="198"/>
        <v>0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0</v>
      </c>
      <c r="F1965" s="5">
        <f t="shared" si="197"/>
        <v>65</v>
      </c>
      <c r="G1965" s="5">
        <f t="shared" si="198"/>
        <v>0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0</v>
      </c>
      <c r="F1966" s="5">
        <f t="shared" si="197"/>
        <v>65</v>
      </c>
      <c r="G1966" s="5">
        <f t="shared" si="198"/>
        <v>0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0</v>
      </c>
      <c r="F1967" s="5">
        <f t="shared" si="197"/>
        <v>65</v>
      </c>
      <c r="G1967" s="5">
        <f t="shared" si="198"/>
        <v>0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0</v>
      </c>
      <c r="F1968" s="5">
        <f t="shared" si="197"/>
        <v>65</v>
      </c>
      <c r="G1968" s="5">
        <f t="shared" si="198"/>
        <v>0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0</v>
      </c>
      <c r="F1969" s="5">
        <f t="shared" si="197"/>
        <v>65</v>
      </c>
      <c r="G1969" s="5">
        <f t="shared" si="198"/>
        <v>0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0</v>
      </c>
      <c r="F1970" s="5">
        <f t="shared" si="197"/>
        <v>65</v>
      </c>
      <c r="G1970" s="5">
        <f t="shared" si="198"/>
        <v>0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0</v>
      </c>
      <c r="F1971" s="5">
        <f t="shared" si="197"/>
        <v>65</v>
      </c>
      <c r="G1971" s="5">
        <f t="shared" si="198"/>
        <v>0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0</v>
      </c>
      <c r="F1972" s="5">
        <f t="shared" si="197"/>
        <v>65</v>
      </c>
      <c r="G1972" s="5">
        <f t="shared" si="198"/>
        <v>0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0</v>
      </c>
      <c r="F1973" s="5">
        <f t="shared" si="197"/>
        <v>65</v>
      </c>
      <c r="G1973" s="5">
        <f t="shared" si="198"/>
        <v>0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0</v>
      </c>
      <c r="F1974" s="5">
        <f t="shared" si="197"/>
        <v>65</v>
      </c>
      <c r="G1974" s="5">
        <f t="shared" si="198"/>
        <v>0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0</v>
      </c>
      <c r="F1975" s="5">
        <f t="shared" si="197"/>
        <v>65</v>
      </c>
      <c r="G1975" s="5">
        <f t="shared" si="198"/>
        <v>0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0</v>
      </c>
      <c r="F1976" s="5">
        <f t="shared" si="197"/>
        <v>65</v>
      </c>
      <c r="G1976" s="5">
        <f t="shared" si="198"/>
        <v>0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0</v>
      </c>
      <c r="F1977" s="5">
        <f t="shared" si="197"/>
        <v>65</v>
      </c>
      <c r="G1977" s="5">
        <f t="shared" si="198"/>
        <v>0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0</v>
      </c>
      <c r="F1978" s="5">
        <f t="shared" si="197"/>
        <v>65</v>
      </c>
      <c r="G1978" s="5">
        <f t="shared" si="198"/>
        <v>0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0</v>
      </c>
      <c r="F1979" s="5">
        <f t="shared" si="197"/>
        <v>65</v>
      </c>
      <c r="G1979" s="5">
        <f t="shared" si="198"/>
        <v>0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0</v>
      </c>
      <c r="F1980" s="5">
        <f t="shared" si="197"/>
        <v>65</v>
      </c>
      <c r="G1980" s="5">
        <f t="shared" si="198"/>
        <v>0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0</v>
      </c>
      <c r="F1981" s="5">
        <f t="shared" si="197"/>
        <v>65</v>
      </c>
      <c r="G1981" s="5">
        <f t="shared" si="198"/>
        <v>0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0</v>
      </c>
      <c r="F1982" s="5">
        <f t="shared" si="197"/>
        <v>65</v>
      </c>
      <c r="G1982" s="5">
        <f t="shared" si="198"/>
        <v>0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0</v>
      </c>
      <c r="F1983" s="5">
        <f t="shared" si="197"/>
        <v>65</v>
      </c>
      <c r="G1983" s="5">
        <f t="shared" si="198"/>
        <v>0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0</v>
      </c>
      <c r="F1984" s="5">
        <f t="shared" si="197"/>
        <v>65</v>
      </c>
      <c r="G1984" s="5">
        <f t="shared" si="198"/>
        <v>0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0</v>
      </c>
      <c r="F1985" s="5">
        <f t="shared" si="197"/>
        <v>65</v>
      </c>
      <c r="G1985" s="5">
        <f t="shared" si="198"/>
        <v>0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0</v>
      </c>
      <c r="F1986" s="5">
        <f t="shared" si="197"/>
        <v>65</v>
      </c>
      <c r="G1986" s="5">
        <f t="shared" si="198"/>
        <v>0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0</v>
      </c>
      <c r="F1987" s="5">
        <f t="shared" ref="F1987:F2050" si="202">IF($E$1&gt;E1987,$E$1-E1987,0)</f>
        <v>65</v>
      </c>
      <c r="G1987" s="5">
        <f t="shared" ref="G1987:G2050" si="203">IF(E1987&gt;$E$1,E1987-$E$1,0)</f>
        <v>0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0</v>
      </c>
      <c r="F1988" s="5">
        <f t="shared" si="202"/>
        <v>65</v>
      </c>
      <c r="G1988" s="5">
        <f t="shared" si="203"/>
        <v>0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0</v>
      </c>
      <c r="F1989" s="5">
        <f t="shared" si="202"/>
        <v>65</v>
      </c>
      <c r="G1989" s="5">
        <f t="shared" si="203"/>
        <v>0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0</v>
      </c>
      <c r="F1990" s="5">
        <f t="shared" si="202"/>
        <v>65</v>
      </c>
      <c r="G1990" s="5">
        <f t="shared" si="203"/>
        <v>0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0</v>
      </c>
      <c r="F1991" s="5">
        <f t="shared" si="202"/>
        <v>65</v>
      </c>
      <c r="G1991" s="5">
        <f t="shared" si="203"/>
        <v>0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0</v>
      </c>
      <c r="F1992" s="5">
        <f t="shared" si="202"/>
        <v>65</v>
      </c>
      <c r="G1992" s="5">
        <f t="shared" si="203"/>
        <v>0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0</v>
      </c>
      <c r="F1993" s="5">
        <f t="shared" si="202"/>
        <v>65</v>
      </c>
      <c r="G1993" s="5">
        <f t="shared" si="203"/>
        <v>0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0</v>
      </c>
      <c r="F1994" s="5">
        <f t="shared" si="202"/>
        <v>65</v>
      </c>
      <c r="G1994" s="5">
        <f t="shared" si="203"/>
        <v>0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0</v>
      </c>
      <c r="F1995" s="5">
        <f t="shared" si="202"/>
        <v>65</v>
      </c>
      <c r="G1995" s="5">
        <f t="shared" si="203"/>
        <v>0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0</v>
      </c>
      <c r="F1996" s="5">
        <f t="shared" si="202"/>
        <v>65</v>
      </c>
      <c r="G1996" s="5">
        <f t="shared" si="203"/>
        <v>0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0</v>
      </c>
      <c r="F1997" s="5">
        <f t="shared" si="202"/>
        <v>65</v>
      </c>
      <c r="G1997" s="5">
        <f t="shared" si="203"/>
        <v>0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0</v>
      </c>
      <c r="F1998" s="5">
        <f t="shared" si="202"/>
        <v>65</v>
      </c>
      <c r="G1998" s="5">
        <f t="shared" si="203"/>
        <v>0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0</v>
      </c>
      <c r="F1999" s="5">
        <f t="shared" si="202"/>
        <v>65</v>
      </c>
      <c r="G1999" s="5">
        <f t="shared" si="203"/>
        <v>0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0</v>
      </c>
      <c r="F2000" s="5">
        <f t="shared" si="202"/>
        <v>65</v>
      </c>
      <c r="G2000" s="5">
        <f t="shared" si="203"/>
        <v>0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0</v>
      </c>
      <c r="F2001" s="5">
        <f t="shared" si="202"/>
        <v>65</v>
      </c>
      <c r="G2001" s="5">
        <f t="shared" si="203"/>
        <v>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0</v>
      </c>
      <c r="F2002" s="5">
        <f t="shared" si="202"/>
        <v>65</v>
      </c>
      <c r="G2002" s="5">
        <f t="shared" si="203"/>
        <v>0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0</v>
      </c>
      <c r="F2003" s="5">
        <f t="shared" si="202"/>
        <v>65</v>
      </c>
      <c r="G2003" s="5">
        <f t="shared" si="203"/>
        <v>0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0</v>
      </c>
      <c r="F2004" s="5">
        <f t="shared" si="202"/>
        <v>65</v>
      </c>
      <c r="G2004" s="5">
        <f t="shared" si="203"/>
        <v>0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0</v>
      </c>
      <c r="F2005" s="5">
        <f t="shared" si="202"/>
        <v>65</v>
      </c>
      <c r="G2005" s="5">
        <f t="shared" si="203"/>
        <v>0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0</v>
      </c>
      <c r="F2006" s="5">
        <f t="shared" si="202"/>
        <v>65</v>
      </c>
      <c r="G2006" s="5">
        <f t="shared" si="203"/>
        <v>0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0</v>
      </c>
      <c r="F2007" s="5">
        <f t="shared" si="202"/>
        <v>65</v>
      </c>
      <c r="G2007" s="5">
        <f t="shared" si="203"/>
        <v>0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0</v>
      </c>
      <c r="F2008" s="5">
        <f t="shared" si="202"/>
        <v>65</v>
      </c>
      <c r="G2008" s="5">
        <f t="shared" si="203"/>
        <v>0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0</v>
      </c>
      <c r="F2009" s="5">
        <f t="shared" si="202"/>
        <v>65</v>
      </c>
      <c r="G2009" s="5">
        <f t="shared" si="203"/>
        <v>0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0</v>
      </c>
      <c r="F2010" s="5">
        <f t="shared" si="202"/>
        <v>65</v>
      </c>
      <c r="G2010" s="5">
        <f t="shared" si="203"/>
        <v>0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0</v>
      </c>
      <c r="F2011" s="5">
        <f t="shared" si="202"/>
        <v>65</v>
      </c>
      <c r="G2011" s="5">
        <f t="shared" si="203"/>
        <v>0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0</v>
      </c>
      <c r="F2012" s="5">
        <f t="shared" si="202"/>
        <v>65</v>
      </c>
      <c r="G2012" s="5">
        <f t="shared" si="203"/>
        <v>0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0</v>
      </c>
      <c r="F2013" s="5">
        <f t="shared" si="202"/>
        <v>65</v>
      </c>
      <c r="G2013" s="5">
        <f t="shared" si="203"/>
        <v>0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0</v>
      </c>
      <c r="F2014" s="5">
        <f t="shared" si="202"/>
        <v>65</v>
      </c>
      <c r="G2014" s="5">
        <f t="shared" si="203"/>
        <v>0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0</v>
      </c>
      <c r="F2015" s="5">
        <f t="shared" si="202"/>
        <v>65</v>
      </c>
      <c r="G2015" s="5">
        <f t="shared" si="203"/>
        <v>0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0</v>
      </c>
      <c r="F2016" s="5">
        <f t="shared" si="202"/>
        <v>65</v>
      </c>
      <c r="G2016" s="5">
        <f t="shared" si="203"/>
        <v>0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0</v>
      </c>
      <c r="F2017" s="5">
        <f t="shared" si="202"/>
        <v>65</v>
      </c>
      <c r="G2017" s="5">
        <f t="shared" si="203"/>
        <v>0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0</v>
      </c>
      <c r="F2018" s="5">
        <f t="shared" si="202"/>
        <v>65</v>
      </c>
      <c r="G2018" s="5">
        <f t="shared" si="203"/>
        <v>0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0</v>
      </c>
      <c r="F2019" s="5">
        <f t="shared" si="202"/>
        <v>65</v>
      </c>
      <c r="G2019" s="5">
        <f t="shared" si="203"/>
        <v>0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0</v>
      </c>
      <c r="F2020" s="5">
        <f t="shared" si="202"/>
        <v>65</v>
      </c>
      <c r="G2020" s="5">
        <f t="shared" si="203"/>
        <v>0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0</v>
      </c>
      <c r="F2021" s="5">
        <f t="shared" si="202"/>
        <v>65</v>
      </c>
      <c r="G2021" s="5">
        <f t="shared" si="203"/>
        <v>0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0</v>
      </c>
      <c r="F2022" s="5">
        <f t="shared" si="202"/>
        <v>65</v>
      </c>
      <c r="G2022" s="5">
        <f t="shared" si="203"/>
        <v>0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0</v>
      </c>
      <c r="F2023" s="5">
        <f t="shared" si="202"/>
        <v>65</v>
      </c>
      <c r="G2023" s="5">
        <f t="shared" si="203"/>
        <v>0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0</v>
      </c>
      <c r="F2024" s="5">
        <f t="shared" si="202"/>
        <v>65</v>
      </c>
      <c r="G2024" s="5">
        <f t="shared" si="203"/>
        <v>0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0</v>
      </c>
      <c r="F2025" s="5">
        <f t="shared" si="202"/>
        <v>65</v>
      </c>
      <c r="G2025" s="5">
        <f t="shared" si="203"/>
        <v>0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0</v>
      </c>
      <c r="F2026" s="5">
        <f t="shared" si="202"/>
        <v>65</v>
      </c>
      <c r="G2026" s="5">
        <f t="shared" si="203"/>
        <v>0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0</v>
      </c>
      <c r="F2027" s="5">
        <f t="shared" si="202"/>
        <v>65</v>
      </c>
      <c r="G2027" s="5">
        <f t="shared" si="203"/>
        <v>0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0</v>
      </c>
      <c r="F2028" s="5">
        <f t="shared" si="202"/>
        <v>65</v>
      </c>
      <c r="G2028" s="5">
        <f t="shared" si="203"/>
        <v>0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0</v>
      </c>
      <c r="F2029" s="5">
        <f t="shared" si="202"/>
        <v>65</v>
      </c>
      <c r="G2029" s="5">
        <f t="shared" si="203"/>
        <v>0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0</v>
      </c>
      <c r="F2030" s="5">
        <f t="shared" si="202"/>
        <v>65</v>
      </c>
      <c r="G2030" s="5">
        <f t="shared" si="203"/>
        <v>0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0</v>
      </c>
      <c r="F2031" s="5">
        <f t="shared" si="202"/>
        <v>65</v>
      </c>
      <c r="G2031" s="5">
        <f t="shared" si="203"/>
        <v>0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0</v>
      </c>
      <c r="F2032" s="5">
        <f t="shared" si="202"/>
        <v>65</v>
      </c>
      <c r="G2032" s="5">
        <f t="shared" si="203"/>
        <v>0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0</v>
      </c>
      <c r="F2033" s="5">
        <f t="shared" si="202"/>
        <v>65</v>
      </c>
      <c r="G2033" s="5">
        <f t="shared" si="203"/>
        <v>0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0</v>
      </c>
      <c r="F2034" s="5">
        <f t="shared" si="202"/>
        <v>65</v>
      </c>
      <c r="G2034" s="5">
        <f t="shared" si="203"/>
        <v>0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0</v>
      </c>
      <c r="F2035" s="5">
        <f t="shared" si="202"/>
        <v>65</v>
      </c>
      <c r="G2035" s="5">
        <f t="shared" si="203"/>
        <v>0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0</v>
      </c>
      <c r="F2036" s="5">
        <f t="shared" si="202"/>
        <v>65</v>
      </c>
      <c r="G2036" s="5">
        <f t="shared" si="203"/>
        <v>0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0</v>
      </c>
      <c r="F2037" s="5">
        <f t="shared" si="202"/>
        <v>65</v>
      </c>
      <c r="G2037" s="5">
        <f t="shared" si="203"/>
        <v>0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0</v>
      </c>
      <c r="F2038" s="5">
        <f t="shared" si="202"/>
        <v>65</v>
      </c>
      <c r="G2038" s="5">
        <f t="shared" si="203"/>
        <v>0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0</v>
      </c>
      <c r="F2039" s="5">
        <f t="shared" si="202"/>
        <v>65</v>
      </c>
      <c r="G2039" s="5">
        <f t="shared" si="203"/>
        <v>0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0</v>
      </c>
      <c r="F2040" s="5">
        <f t="shared" si="202"/>
        <v>65</v>
      </c>
      <c r="G2040" s="5">
        <f t="shared" si="203"/>
        <v>0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0</v>
      </c>
      <c r="F2041" s="5">
        <f t="shared" si="202"/>
        <v>65</v>
      </c>
      <c r="G2041" s="5">
        <f t="shared" si="203"/>
        <v>0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0</v>
      </c>
      <c r="F2042" s="5">
        <f t="shared" si="202"/>
        <v>65</v>
      </c>
      <c r="G2042" s="5">
        <f t="shared" si="203"/>
        <v>0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0</v>
      </c>
      <c r="F2043" s="5">
        <f t="shared" si="202"/>
        <v>65</v>
      </c>
      <c r="G2043" s="5">
        <f t="shared" si="203"/>
        <v>0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0</v>
      </c>
      <c r="F2044" s="5">
        <f t="shared" si="202"/>
        <v>65</v>
      </c>
      <c r="G2044" s="5">
        <f t="shared" si="203"/>
        <v>0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0</v>
      </c>
      <c r="F2045" s="5">
        <f t="shared" si="202"/>
        <v>65</v>
      </c>
      <c r="G2045" s="5">
        <f t="shared" si="203"/>
        <v>0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0</v>
      </c>
      <c r="F2046" s="5">
        <f t="shared" si="202"/>
        <v>65</v>
      </c>
      <c r="G2046" s="5">
        <f t="shared" si="203"/>
        <v>0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0</v>
      </c>
      <c r="F2047" s="5">
        <f t="shared" si="202"/>
        <v>65</v>
      </c>
      <c r="G2047" s="5">
        <f t="shared" si="203"/>
        <v>0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0</v>
      </c>
      <c r="F2048" s="5">
        <f t="shared" si="202"/>
        <v>65</v>
      </c>
      <c r="G2048" s="5">
        <f t="shared" si="203"/>
        <v>0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0</v>
      </c>
      <c r="F2049" s="5">
        <f t="shared" si="202"/>
        <v>65</v>
      </c>
      <c r="G2049" s="5">
        <f t="shared" si="203"/>
        <v>0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0</v>
      </c>
      <c r="F2050" s="5">
        <f t="shared" si="202"/>
        <v>65</v>
      </c>
      <c r="G2050" s="5">
        <f t="shared" si="203"/>
        <v>0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0</v>
      </c>
      <c r="F2051" s="5">
        <f t="shared" ref="F2051:F2114" si="207">IF($E$1&gt;E2051,$E$1-E2051,0)</f>
        <v>65</v>
      </c>
      <c r="G2051" s="5">
        <f t="shared" ref="G2051:G2114" si="208">IF(E2051&gt;$E$1,E2051-$E$1,0)</f>
        <v>0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0</v>
      </c>
      <c r="F2052" s="5">
        <f t="shared" si="207"/>
        <v>65</v>
      </c>
      <c r="G2052" s="5">
        <f t="shared" si="208"/>
        <v>0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0</v>
      </c>
      <c r="F2053" s="5">
        <f t="shared" si="207"/>
        <v>65</v>
      </c>
      <c r="G2053" s="5">
        <f t="shared" si="208"/>
        <v>0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0</v>
      </c>
      <c r="F2054" s="5">
        <f t="shared" si="207"/>
        <v>65</v>
      </c>
      <c r="G2054" s="5">
        <f t="shared" si="208"/>
        <v>0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0</v>
      </c>
      <c r="F2055" s="5">
        <f t="shared" si="207"/>
        <v>65</v>
      </c>
      <c r="G2055" s="5">
        <f t="shared" si="208"/>
        <v>0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0</v>
      </c>
      <c r="F2056" s="5">
        <f t="shared" si="207"/>
        <v>65</v>
      </c>
      <c r="G2056" s="5">
        <f t="shared" si="208"/>
        <v>0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0</v>
      </c>
      <c r="F2057" s="5">
        <f t="shared" si="207"/>
        <v>65</v>
      </c>
      <c r="G2057" s="5">
        <f t="shared" si="208"/>
        <v>0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0</v>
      </c>
      <c r="F2058" s="5">
        <f t="shared" si="207"/>
        <v>65</v>
      </c>
      <c r="G2058" s="5">
        <f t="shared" si="208"/>
        <v>0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0</v>
      </c>
      <c r="F2059" s="5">
        <f t="shared" si="207"/>
        <v>65</v>
      </c>
      <c r="G2059" s="5">
        <f t="shared" si="208"/>
        <v>0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0</v>
      </c>
      <c r="F2060" s="5">
        <f t="shared" si="207"/>
        <v>65</v>
      </c>
      <c r="G2060" s="5">
        <f t="shared" si="208"/>
        <v>0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0</v>
      </c>
      <c r="F2061" s="5">
        <f t="shared" si="207"/>
        <v>65</v>
      </c>
      <c r="G2061" s="5">
        <f t="shared" si="208"/>
        <v>0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0</v>
      </c>
      <c r="F2062" s="5">
        <f t="shared" si="207"/>
        <v>65</v>
      </c>
      <c r="G2062" s="5">
        <f t="shared" si="208"/>
        <v>0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0</v>
      </c>
      <c r="F2063" s="5">
        <f t="shared" si="207"/>
        <v>65</v>
      </c>
      <c r="G2063" s="5">
        <f t="shared" si="208"/>
        <v>0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0</v>
      </c>
      <c r="F2064" s="5">
        <f t="shared" si="207"/>
        <v>65</v>
      </c>
      <c r="G2064" s="5">
        <f t="shared" si="208"/>
        <v>0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0</v>
      </c>
      <c r="F2065" s="5">
        <f t="shared" si="207"/>
        <v>65</v>
      </c>
      <c r="G2065" s="5">
        <f t="shared" si="208"/>
        <v>0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0</v>
      </c>
      <c r="F2066" s="5">
        <f t="shared" si="207"/>
        <v>65</v>
      </c>
      <c r="G2066" s="5">
        <f t="shared" si="208"/>
        <v>0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0</v>
      </c>
      <c r="F2067" s="5">
        <f t="shared" si="207"/>
        <v>65</v>
      </c>
      <c r="G2067" s="5">
        <f t="shared" si="208"/>
        <v>0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0</v>
      </c>
      <c r="F2068" s="5">
        <f t="shared" si="207"/>
        <v>65</v>
      </c>
      <c r="G2068" s="5">
        <f t="shared" si="208"/>
        <v>0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0</v>
      </c>
      <c r="F2069" s="5">
        <f t="shared" si="207"/>
        <v>65</v>
      </c>
      <c r="G2069" s="5">
        <f t="shared" si="208"/>
        <v>0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0</v>
      </c>
      <c r="F2070" s="5">
        <f t="shared" si="207"/>
        <v>65</v>
      </c>
      <c r="G2070" s="5">
        <f t="shared" si="208"/>
        <v>0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0</v>
      </c>
      <c r="F2071" s="5">
        <f t="shared" si="207"/>
        <v>65</v>
      </c>
      <c r="G2071" s="5">
        <f t="shared" si="208"/>
        <v>0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0</v>
      </c>
      <c r="F2072" s="5">
        <f t="shared" si="207"/>
        <v>65</v>
      </c>
      <c r="G2072" s="5">
        <f t="shared" si="208"/>
        <v>0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0</v>
      </c>
      <c r="F2073" s="5">
        <f t="shared" si="207"/>
        <v>65</v>
      </c>
      <c r="G2073" s="5">
        <f t="shared" si="208"/>
        <v>0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0</v>
      </c>
      <c r="F2074" s="5">
        <f t="shared" si="207"/>
        <v>65</v>
      </c>
      <c r="G2074" s="5">
        <f t="shared" si="208"/>
        <v>0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0</v>
      </c>
      <c r="F2075" s="5">
        <f t="shared" si="207"/>
        <v>65</v>
      </c>
      <c r="G2075" s="5">
        <f t="shared" si="208"/>
        <v>0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0</v>
      </c>
      <c r="F2076" s="5">
        <f t="shared" si="207"/>
        <v>65</v>
      </c>
      <c r="G2076" s="5">
        <f t="shared" si="208"/>
        <v>0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0</v>
      </c>
      <c r="F2077" s="5">
        <f t="shared" si="207"/>
        <v>65</v>
      </c>
      <c r="G2077" s="5">
        <f t="shared" si="208"/>
        <v>0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0</v>
      </c>
      <c r="F2078" s="5">
        <f t="shared" si="207"/>
        <v>65</v>
      </c>
      <c r="G2078" s="5">
        <f t="shared" si="208"/>
        <v>0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0</v>
      </c>
      <c r="F2079" s="5">
        <f t="shared" si="207"/>
        <v>65</v>
      </c>
      <c r="G2079" s="5">
        <f t="shared" si="208"/>
        <v>0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0</v>
      </c>
      <c r="F2080" s="5">
        <f t="shared" si="207"/>
        <v>65</v>
      </c>
      <c r="G2080" s="5">
        <f t="shared" si="208"/>
        <v>0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0</v>
      </c>
      <c r="F2081" s="5">
        <f t="shared" si="207"/>
        <v>65</v>
      </c>
      <c r="G2081" s="5">
        <f t="shared" si="208"/>
        <v>0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0</v>
      </c>
      <c r="F2082" s="5">
        <f t="shared" si="207"/>
        <v>65</v>
      </c>
      <c r="G2082" s="5">
        <f t="shared" si="208"/>
        <v>0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0</v>
      </c>
      <c r="F2083" s="5">
        <f t="shared" si="207"/>
        <v>65</v>
      </c>
      <c r="G2083" s="5">
        <f t="shared" si="208"/>
        <v>0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0</v>
      </c>
      <c r="F2084" s="5">
        <f t="shared" si="207"/>
        <v>65</v>
      </c>
      <c r="G2084" s="5">
        <f t="shared" si="208"/>
        <v>0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0</v>
      </c>
      <c r="F2085" s="5">
        <f t="shared" si="207"/>
        <v>65</v>
      </c>
      <c r="G2085" s="5">
        <f t="shared" si="208"/>
        <v>0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0</v>
      </c>
      <c r="F2086" s="5">
        <f t="shared" si="207"/>
        <v>65</v>
      </c>
      <c r="G2086" s="5">
        <f t="shared" si="208"/>
        <v>0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0</v>
      </c>
      <c r="F2087" s="5">
        <f t="shared" si="207"/>
        <v>65</v>
      </c>
      <c r="G2087" s="5">
        <f t="shared" si="208"/>
        <v>0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0</v>
      </c>
      <c r="F2088" s="5">
        <f t="shared" si="207"/>
        <v>65</v>
      </c>
      <c r="G2088" s="5">
        <f t="shared" si="208"/>
        <v>0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0</v>
      </c>
      <c r="F2089" s="5">
        <f t="shared" si="207"/>
        <v>65</v>
      </c>
      <c r="G2089" s="5">
        <f t="shared" si="208"/>
        <v>0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0</v>
      </c>
      <c r="F2090" s="5">
        <f t="shared" si="207"/>
        <v>65</v>
      </c>
      <c r="G2090" s="5">
        <f t="shared" si="208"/>
        <v>0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0</v>
      </c>
      <c r="F2091" s="5">
        <f t="shared" si="207"/>
        <v>65</v>
      </c>
      <c r="G2091" s="5">
        <f t="shared" si="208"/>
        <v>0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0</v>
      </c>
      <c r="F2092" s="5">
        <f t="shared" si="207"/>
        <v>65</v>
      </c>
      <c r="G2092" s="5">
        <f t="shared" si="208"/>
        <v>0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0</v>
      </c>
      <c r="F2093" s="5">
        <f t="shared" si="207"/>
        <v>65</v>
      </c>
      <c r="G2093" s="5">
        <f t="shared" si="208"/>
        <v>0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0</v>
      </c>
      <c r="F2094" s="5">
        <f t="shared" si="207"/>
        <v>65</v>
      </c>
      <c r="G2094" s="5">
        <f t="shared" si="208"/>
        <v>0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0</v>
      </c>
      <c r="F2095" s="5">
        <f t="shared" si="207"/>
        <v>65</v>
      </c>
      <c r="G2095" s="5">
        <f t="shared" si="208"/>
        <v>0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0</v>
      </c>
      <c r="F2096" s="5">
        <f t="shared" si="207"/>
        <v>65</v>
      </c>
      <c r="G2096" s="5">
        <f t="shared" si="208"/>
        <v>0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0</v>
      </c>
      <c r="F2097" s="5">
        <f t="shared" si="207"/>
        <v>65</v>
      </c>
      <c r="G2097" s="5">
        <f t="shared" si="208"/>
        <v>0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0</v>
      </c>
      <c r="F2098" s="5">
        <f t="shared" si="207"/>
        <v>65</v>
      </c>
      <c r="G2098" s="5">
        <f t="shared" si="208"/>
        <v>0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0</v>
      </c>
      <c r="F2099" s="5">
        <f t="shared" si="207"/>
        <v>65</v>
      </c>
      <c r="G2099" s="5">
        <f t="shared" si="208"/>
        <v>0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0</v>
      </c>
      <c r="F2100" s="5">
        <f t="shared" si="207"/>
        <v>65</v>
      </c>
      <c r="G2100" s="5">
        <f t="shared" si="208"/>
        <v>0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0</v>
      </c>
      <c r="F2101" s="5">
        <f t="shared" si="207"/>
        <v>65</v>
      </c>
      <c r="G2101" s="5">
        <f t="shared" si="208"/>
        <v>0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0</v>
      </c>
      <c r="F2102" s="5">
        <f t="shared" si="207"/>
        <v>65</v>
      </c>
      <c r="G2102" s="5">
        <f t="shared" si="208"/>
        <v>0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0</v>
      </c>
      <c r="F2103" s="5">
        <f t="shared" si="207"/>
        <v>65</v>
      </c>
      <c r="G2103" s="5">
        <f t="shared" si="208"/>
        <v>0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0</v>
      </c>
      <c r="F2104" s="5">
        <f t="shared" si="207"/>
        <v>65</v>
      </c>
      <c r="G2104" s="5">
        <f t="shared" si="208"/>
        <v>0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0</v>
      </c>
      <c r="F2105" s="5">
        <f t="shared" si="207"/>
        <v>65</v>
      </c>
      <c r="G2105" s="5">
        <f t="shared" si="208"/>
        <v>0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0</v>
      </c>
      <c r="F2106" s="5">
        <f t="shared" si="207"/>
        <v>65</v>
      </c>
      <c r="G2106" s="5">
        <f t="shared" si="208"/>
        <v>0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0</v>
      </c>
      <c r="F2107" s="5">
        <f t="shared" si="207"/>
        <v>65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0</v>
      </c>
      <c r="F2108" s="5">
        <f t="shared" si="207"/>
        <v>65</v>
      </c>
      <c r="G2108" s="5">
        <f t="shared" si="208"/>
        <v>0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0</v>
      </c>
      <c r="F2109" s="5">
        <f t="shared" si="207"/>
        <v>65</v>
      </c>
      <c r="G2109" s="5">
        <f t="shared" si="208"/>
        <v>0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0</v>
      </c>
      <c r="F2110" s="5">
        <f t="shared" si="207"/>
        <v>65</v>
      </c>
      <c r="G2110" s="5">
        <f t="shared" si="208"/>
        <v>0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0</v>
      </c>
      <c r="F2111" s="5">
        <f t="shared" si="207"/>
        <v>65</v>
      </c>
      <c r="G2111" s="5">
        <f t="shared" si="208"/>
        <v>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0</v>
      </c>
      <c r="F2112" s="5">
        <f t="shared" si="207"/>
        <v>65</v>
      </c>
      <c r="G2112" s="5">
        <f t="shared" si="208"/>
        <v>0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0</v>
      </c>
      <c r="F2113" s="5">
        <f t="shared" si="207"/>
        <v>65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0</v>
      </c>
      <c r="F2114" s="5">
        <f t="shared" si="207"/>
        <v>65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0</v>
      </c>
      <c r="F2115" s="5">
        <f t="shared" ref="F2115:F2178" si="212">IF($E$1&gt;E2115,$E$1-E2115,0)</f>
        <v>65</v>
      </c>
      <c r="G2115" s="5">
        <f t="shared" ref="G2115:G2178" si="213">IF(E2115&gt;$E$1,E2115-$E$1,0)</f>
        <v>0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0</v>
      </c>
      <c r="F2116" s="5">
        <f t="shared" si="212"/>
        <v>65</v>
      </c>
      <c r="G2116" s="5">
        <f t="shared" si="213"/>
        <v>0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0</v>
      </c>
      <c r="F2117" s="5">
        <f t="shared" si="212"/>
        <v>65</v>
      </c>
      <c r="G2117" s="5">
        <f t="shared" si="213"/>
        <v>0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0</v>
      </c>
      <c r="F2118" s="5">
        <f t="shared" si="212"/>
        <v>65</v>
      </c>
      <c r="G2118" s="5">
        <f t="shared" si="213"/>
        <v>0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0</v>
      </c>
      <c r="F2119" s="5">
        <f t="shared" si="212"/>
        <v>65</v>
      </c>
      <c r="G2119" s="5">
        <f t="shared" si="213"/>
        <v>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0</v>
      </c>
      <c r="F2120" s="5">
        <f t="shared" si="212"/>
        <v>65</v>
      </c>
      <c r="G2120" s="5">
        <f t="shared" si="213"/>
        <v>0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0</v>
      </c>
      <c r="F2121" s="5">
        <f t="shared" si="212"/>
        <v>65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0</v>
      </c>
      <c r="F2122" s="5">
        <f t="shared" si="212"/>
        <v>65</v>
      </c>
      <c r="G2122" s="5">
        <f t="shared" si="213"/>
        <v>0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0</v>
      </c>
      <c r="F2123" s="5">
        <f t="shared" si="212"/>
        <v>65</v>
      </c>
      <c r="G2123" s="5">
        <f t="shared" si="213"/>
        <v>0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0</v>
      </c>
      <c r="F2124" s="5">
        <f t="shared" si="212"/>
        <v>65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0</v>
      </c>
      <c r="F2125" s="5">
        <f t="shared" si="212"/>
        <v>65</v>
      </c>
      <c r="G2125" s="5">
        <f t="shared" si="213"/>
        <v>0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0</v>
      </c>
      <c r="F2126" s="5">
        <f t="shared" si="212"/>
        <v>65</v>
      </c>
      <c r="G2126" s="5">
        <f t="shared" si="213"/>
        <v>0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0</v>
      </c>
      <c r="F2127" s="5">
        <f t="shared" si="212"/>
        <v>65</v>
      </c>
      <c r="G2127" s="5">
        <f t="shared" si="213"/>
        <v>0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0</v>
      </c>
      <c r="F2128" s="5">
        <f t="shared" si="212"/>
        <v>65</v>
      </c>
      <c r="G2128" s="5">
        <f t="shared" si="213"/>
        <v>0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0</v>
      </c>
      <c r="F2129" s="5">
        <f t="shared" si="212"/>
        <v>65</v>
      </c>
      <c r="G2129" s="5">
        <f t="shared" si="213"/>
        <v>0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0</v>
      </c>
      <c r="F2130" s="5">
        <f t="shared" si="212"/>
        <v>65</v>
      </c>
      <c r="G2130" s="5">
        <f t="shared" si="213"/>
        <v>0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0</v>
      </c>
      <c r="F2131" s="5">
        <f t="shared" si="212"/>
        <v>65</v>
      </c>
      <c r="G2131" s="5">
        <f t="shared" si="213"/>
        <v>0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0</v>
      </c>
      <c r="F2132" s="5">
        <f t="shared" si="212"/>
        <v>65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0</v>
      </c>
      <c r="F2133" s="5">
        <f t="shared" si="212"/>
        <v>65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0</v>
      </c>
      <c r="F2134" s="5">
        <f t="shared" si="212"/>
        <v>65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0</v>
      </c>
      <c r="F2135" s="5">
        <f t="shared" si="212"/>
        <v>65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0</v>
      </c>
      <c r="F2136" s="5">
        <f t="shared" si="212"/>
        <v>65</v>
      </c>
      <c r="G2136" s="5">
        <f t="shared" si="213"/>
        <v>0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0</v>
      </c>
      <c r="F2137" s="5">
        <f t="shared" si="212"/>
        <v>65</v>
      </c>
      <c r="G2137" s="5">
        <f t="shared" si="213"/>
        <v>0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0</v>
      </c>
      <c r="F2138" s="5">
        <f t="shared" si="212"/>
        <v>65</v>
      </c>
      <c r="G2138" s="5">
        <f t="shared" si="213"/>
        <v>0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0</v>
      </c>
      <c r="F2139" s="5">
        <f t="shared" si="212"/>
        <v>65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0</v>
      </c>
      <c r="F2140" s="5">
        <f t="shared" si="212"/>
        <v>65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0</v>
      </c>
      <c r="F2141" s="5">
        <f t="shared" si="212"/>
        <v>65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0</v>
      </c>
      <c r="F2142" s="5">
        <f t="shared" si="212"/>
        <v>65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0</v>
      </c>
      <c r="F2143" s="5">
        <f t="shared" si="212"/>
        <v>65</v>
      </c>
      <c r="G2143" s="5">
        <f t="shared" si="213"/>
        <v>0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0</v>
      </c>
      <c r="F2144" s="5">
        <f t="shared" si="212"/>
        <v>65</v>
      </c>
      <c r="G2144" s="5">
        <f t="shared" si="213"/>
        <v>0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0</v>
      </c>
      <c r="F2145" s="5">
        <f t="shared" si="212"/>
        <v>65</v>
      </c>
      <c r="G2145" s="5">
        <f t="shared" si="213"/>
        <v>0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0</v>
      </c>
      <c r="F2146" s="5">
        <f t="shared" si="212"/>
        <v>65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0</v>
      </c>
      <c r="F2147" s="5">
        <f t="shared" si="212"/>
        <v>65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0</v>
      </c>
      <c r="F2148" s="5">
        <f t="shared" si="212"/>
        <v>65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0</v>
      </c>
      <c r="F2149" s="5">
        <f t="shared" si="212"/>
        <v>65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0</v>
      </c>
      <c r="F2150" s="5">
        <f t="shared" si="212"/>
        <v>65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0</v>
      </c>
      <c r="F2151" s="5">
        <f t="shared" si="212"/>
        <v>65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0</v>
      </c>
      <c r="F2152" s="5">
        <f t="shared" si="212"/>
        <v>65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0</v>
      </c>
      <c r="F2153" s="5">
        <f t="shared" si="212"/>
        <v>65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0</v>
      </c>
      <c r="F2154" s="5">
        <f t="shared" si="212"/>
        <v>65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0</v>
      </c>
      <c r="F2155" s="5">
        <f t="shared" si="212"/>
        <v>65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0</v>
      </c>
      <c r="F2156" s="5">
        <f t="shared" si="212"/>
        <v>65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0</v>
      </c>
      <c r="F2157" s="5">
        <f t="shared" si="212"/>
        <v>65</v>
      </c>
      <c r="G2157" s="5">
        <f t="shared" si="213"/>
        <v>0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0</v>
      </c>
      <c r="F2158" s="5">
        <f t="shared" si="212"/>
        <v>65</v>
      </c>
      <c r="G2158" s="5">
        <f t="shared" si="213"/>
        <v>0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0</v>
      </c>
      <c r="F2159" s="5">
        <f t="shared" si="212"/>
        <v>65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0</v>
      </c>
      <c r="F2160" s="5">
        <f t="shared" si="212"/>
        <v>65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0</v>
      </c>
      <c r="F2161" s="5">
        <f t="shared" si="212"/>
        <v>65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0</v>
      </c>
      <c r="F2162" s="5">
        <f t="shared" si="212"/>
        <v>65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0</v>
      </c>
      <c r="F2163" s="5">
        <f t="shared" si="212"/>
        <v>65</v>
      </c>
      <c r="G2163" s="5">
        <f t="shared" si="213"/>
        <v>0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0</v>
      </c>
      <c r="F2164" s="5">
        <f t="shared" si="212"/>
        <v>65</v>
      </c>
      <c r="G2164" s="5">
        <f t="shared" si="213"/>
        <v>0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0</v>
      </c>
      <c r="F2165" s="5">
        <f t="shared" si="212"/>
        <v>65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0</v>
      </c>
      <c r="F2166" s="5">
        <f t="shared" si="212"/>
        <v>65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0</v>
      </c>
      <c r="F2167" s="5">
        <f t="shared" si="212"/>
        <v>65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0</v>
      </c>
      <c r="F2168" s="5">
        <f t="shared" si="212"/>
        <v>65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0</v>
      </c>
      <c r="F2169" s="5">
        <f t="shared" si="212"/>
        <v>65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0</v>
      </c>
      <c r="F2170" s="5">
        <f t="shared" si="212"/>
        <v>65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0</v>
      </c>
      <c r="F2171" s="5">
        <f t="shared" si="212"/>
        <v>65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0</v>
      </c>
      <c r="F2172" s="5">
        <f t="shared" si="212"/>
        <v>65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0</v>
      </c>
      <c r="F2173" s="5">
        <f t="shared" si="212"/>
        <v>65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0</v>
      </c>
      <c r="F2174" s="5">
        <f t="shared" si="212"/>
        <v>65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0</v>
      </c>
      <c r="F2175" s="5">
        <f t="shared" si="212"/>
        <v>65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0</v>
      </c>
      <c r="F2176" s="5">
        <f t="shared" si="212"/>
        <v>65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0</v>
      </c>
      <c r="F2177" s="5">
        <f t="shared" si="212"/>
        <v>65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0</v>
      </c>
      <c r="F2178" s="5">
        <f t="shared" si="212"/>
        <v>65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0</v>
      </c>
      <c r="F2179" s="5">
        <f t="shared" ref="F2179:F2242" si="217">IF($E$1&gt;E2179,$E$1-E2179,0)</f>
        <v>65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0</v>
      </c>
      <c r="F2180" s="5">
        <f t="shared" si="217"/>
        <v>65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0</v>
      </c>
      <c r="F2181" s="5">
        <f t="shared" si="217"/>
        <v>65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0</v>
      </c>
      <c r="F2182" s="5">
        <f t="shared" si="217"/>
        <v>65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0</v>
      </c>
      <c r="F2183" s="5">
        <f t="shared" si="217"/>
        <v>65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0</v>
      </c>
      <c r="F2184" s="5">
        <f t="shared" si="217"/>
        <v>65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0</v>
      </c>
      <c r="F2185" s="5">
        <f t="shared" si="217"/>
        <v>65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0</v>
      </c>
      <c r="F2186" s="5">
        <f t="shared" si="217"/>
        <v>65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0</v>
      </c>
      <c r="F2187" s="5">
        <f t="shared" si="217"/>
        <v>65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0</v>
      </c>
      <c r="F2188" s="5">
        <f t="shared" si="217"/>
        <v>65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0</v>
      </c>
      <c r="F2189" s="5">
        <f t="shared" si="217"/>
        <v>65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0</v>
      </c>
      <c r="F2190" s="5">
        <f t="shared" si="217"/>
        <v>65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0</v>
      </c>
      <c r="F2191" s="5">
        <f t="shared" si="217"/>
        <v>65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0</v>
      </c>
      <c r="F2192" s="5">
        <f t="shared" si="217"/>
        <v>65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0</v>
      </c>
      <c r="F2193" s="5">
        <f t="shared" si="217"/>
        <v>65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0</v>
      </c>
      <c r="F2194" s="5">
        <f t="shared" si="217"/>
        <v>65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0</v>
      </c>
      <c r="F2195" s="5">
        <f t="shared" si="217"/>
        <v>65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0</v>
      </c>
      <c r="F2196" s="5">
        <f t="shared" si="217"/>
        <v>65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0</v>
      </c>
      <c r="F2197" s="5">
        <f t="shared" si="217"/>
        <v>65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0</v>
      </c>
      <c r="F2198" s="5">
        <f t="shared" si="217"/>
        <v>65</v>
      </c>
      <c r="G2198" s="5">
        <f t="shared" si="218"/>
        <v>0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0</v>
      </c>
      <c r="F2199" s="5">
        <f t="shared" si="217"/>
        <v>65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0</v>
      </c>
      <c r="F2200" s="5">
        <f t="shared" si="217"/>
        <v>65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0</v>
      </c>
      <c r="F2201" s="5">
        <f t="shared" si="217"/>
        <v>65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0</v>
      </c>
      <c r="F2202" s="5">
        <f t="shared" si="217"/>
        <v>65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0</v>
      </c>
      <c r="F2203" s="5">
        <f t="shared" si="217"/>
        <v>65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0</v>
      </c>
      <c r="F2204" s="5">
        <f t="shared" si="217"/>
        <v>65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0</v>
      </c>
      <c r="F2205" s="5">
        <f t="shared" si="217"/>
        <v>65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0</v>
      </c>
      <c r="F2206" s="5">
        <f t="shared" si="217"/>
        <v>65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0</v>
      </c>
      <c r="F2207" s="5">
        <f t="shared" si="217"/>
        <v>65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0</v>
      </c>
      <c r="F2208" s="5">
        <f t="shared" si="217"/>
        <v>65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0</v>
      </c>
      <c r="F2209" s="5">
        <f t="shared" si="217"/>
        <v>65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0</v>
      </c>
      <c r="F2210" s="5">
        <f t="shared" si="217"/>
        <v>65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0</v>
      </c>
      <c r="F2211" s="5">
        <f t="shared" si="217"/>
        <v>65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0</v>
      </c>
      <c r="F2212" s="5">
        <f t="shared" si="217"/>
        <v>65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0</v>
      </c>
      <c r="F2213" s="5">
        <f t="shared" si="217"/>
        <v>65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0</v>
      </c>
      <c r="F2214" s="5">
        <f t="shared" si="217"/>
        <v>65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0</v>
      </c>
      <c r="F2215" s="5">
        <f t="shared" si="217"/>
        <v>65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0</v>
      </c>
      <c r="F2216" s="5">
        <f t="shared" si="217"/>
        <v>65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0</v>
      </c>
      <c r="F2217" s="5">
        <f t="shared" si="217"/>
        <v>65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0</v>
      </c>
      <c r="F2218" s="5">
        <f t="shared" si="217"/>
        <v>65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0</v>
      </c>
      <c r="F2219" s="5">
        <f t="shared" si="217"/>
        <v>65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0</v>
      </c>
      <c r="F2220" s="5">
        <f t="shared" si="217"/>
        <v>65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0</v>
      </c>
      <c r="F2221" s="5">
        <f t="shared" si="217"/>
        <v>65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0</v>
      </c>
      <c r="F2222" s="5">
        <f t="shared" si="217"/>
        <v>65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0</v>
      </c>
      <c r="F2223" s="5">
        <f t="shared" si="217"/>
        <v>65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0</v>
      </c>
      <c r="F2224" s="5">
        <f t="shared" si="217"/>
        <v>65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0</v>
      </c>
      <c r="F2225" s="5">
        <f t="shared" si="217"/>
        <v>65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0</v>
      </c>
      <c r="F2226" s="5">
        <f t="shared" si="217"/>
        <v>65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0</v>
      </c>
      <c r="F2227" s="5">
        <f t="shared" si="217"/>
        <v>65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0</v>
      </c>
      <c r="F2228" s="5">
        <f t="shared" si="217"/>
        <v>65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0</v>
      </c>
      <c r="F2229" s="5">
        <f t="shared" si="217"/>
        <v>65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0</v>
      </c>
      <c r="F2230" s="5">
        <f t="shared" si="217"/>
        <v>65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0</v>
      </c>
      <c r="F2231" s="5">
        <f t="shared" si="217"/>
        <v>65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0</v>
      </c>
      <c r="F2232" s="5">
        <f t="shared" si="217"/>
        <v>65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0</v>
      </c>
      <c r="F2233" s="5">
        <f t="shared" si="217"/>
        <v>65</v>
      </c>
      <c r="G2233" s="5">
        <f t="shared" si="218"/>
        <v>0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0</v>
      </c>
      <c r="F2234" s="5">
        <f t="shared" si="217"/>
        <v>65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0</v>
      </c>
      <c r="F2235" s="5">
        <f t="shared" si="217"/>
        <v>65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0</v>
      </c>
      <c r="F2236" s="5">
        <f t="shared" si="217"/>
        <v>65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0</v>
      </c>
      <c r="F2237" s="5">
        <f t="shared" si="217"/>
        <v>65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0</v>
      </c>
      <c r="F2238" s="5">
        <f t="shared" si="217"/>
        <v>65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0</v>
      </c>
      <c r="F2239" s="5">
        <f t="shared" si="217"/>
        <v>65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0</v>
      </c>
      <c r="F2240" s="5">
        <f t="shared" si="217"/>
        <v>65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0</v>
      </c>
      <c r="F2241" s="5">
        <f t="shared" si="217"/>
        <v>65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0</v>
      </c>
      <c r="F2242" s="5">
        <f t="shared" si="217"/>
        <v>65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0</v>
      </c>
      <c r="F2243" s="5">
        <f t="shared" ref="F2243:F2306" si="222">IF($E$1&gt;E2243,$E$1-E2243,0)</f>
        <v>65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0</v>
      </c>
      <c r="F2244" s="5">
        <f t="shared" si="222"/>
        <v>65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0</v>
      </c>
      <c r="F2245" s="5">
        <f t="shared" si="222"/>
        <v>65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0</v>
      </c>
      <c r="F2246" s="5">
        <f t="shared" si="222"/>
        <v>65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0</v>
      </c>
      <c r="F2247" s="5">
        <f t="shared" si="222"/>
        <v>65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0</v>
      </c>
      <c r="F2248" s="5">
        <f t="shared" si="222"/>
        <v>65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0</v>
      </c>
      <c r="F2249" s="5">
        <f t="shared" si="222"/>
        <v>65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0</v>
      </c>
      <c r="F2250" s="5">
        <f t="shared" si="222"/>
        <v>65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0</v>
      </c>
      <c r="F2251" s="5">
        <f t="shared" si="222"/>
        <v>65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0</v>
      </c>
      <c r="F2252" s="5">
        <f t="shared" si="222"/>
        <v>65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0</v>
      </c>
      <c r="F2253" s="5">
        <f t="shared" si="222"/>
        <v>65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0</v>
      </c>
      <c r="F2254" s="5">
        <f t="shared" si="222"/>
        <v>65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0</v>
      </c>
      <c r="F2255" s="5">
        <f t="shared" si="222"/>
        <v>65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0</v>
      </c>
      <c r="F2256" s="5">
        <f t="shared" si="222"/>
        <v>65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0</v>
      </c>
      <c r="F2257" s="5">
        <f t="shared" si="222"/>
        <v>65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0</v>
      </c>
      <c r="F2258" s="5">
        <f t="shared" si="222"/>
        <v>65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0</v>
      </c>
      <c r="F2259" s="5">
        <f t="shared" si="222"/>
        <v>65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0</v>
      </c>
      <c r="F2260" s="5">
        <f t="shared" si="222"/>
        <v>65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0</v>
      </c>
      <c r="F2261" s="5">
        <f t="shared" si="222"/>
        <v>65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0</v>
      </c>
      <c r="F2262" s="5">
        <f t="shared" si="222"/>
        <v>65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0</v>
      </c>
      <c r="F2263" s="5">
        <f t="shared" si="222"/>
        <v>65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0</v>
      </c>
      <c r="F2264" s="5">
        <f t="shared" si="222"/>
        <v>65</v>
      </c>
      <c r="G2264" s="5">
        <f t="shared" si="223"/>
        <v>0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0</v>
      </c>
      <c r="F2265" s="5">
        <f t="shared" si="222"/>
        <v>65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0</v>
      </c>
      <c r="F2266" s="5">
        <f t="shared" si="222"/>
        <v>65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0</v>
      </c>
      <c r="F2267" s="5">
        <f t="shared" si="222"/>
        <v>65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0</v>
      </c>
      <c r="F2268" s="5">
        <f t="shared" si="222"/>
        <v>65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0</v>
      </c>
      <c r="F2269" s="5">
        <f t="shared" si="222"/>
        <v>65</v>
      </c>
      <c r="G2269" s="5">
        <f t="shared" si="223"/>
        <v>0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0</v>
      </c>
      <c r="F2270" s="5">
        <f t="shared" si="222"/>
        <v>65</v>
      </c>
      <c r="G2270" s="5">
        <f t="shared" si="223"/>
        <v>0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0</v>
      </c>
      <c r="F2271" s="5">
        <f t="shared" si="222"/>
        <v>65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0</v>
      </c>
      <c r="F2272" s="5">
        <f t="shared" si="222"/>
        <v>65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0</v>
      </c>
      <c r="F2273" s="5">
        <f t="shared" si="222"/>
        <v>65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0</v>
      </c>
      <c r="F2274" s="5">
        <f t="shared" si="222"/>
        <v>65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0</v>
      </c>
      <c r="F2275" s="5">
        <f t="shared" si="222"/>
        <v>65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0</v>
      </c>
      <c r="F2276" s="5">
        <f t="shared" si="222"/>
        <v>65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0</v>
      </c>
      <c r="F2277" s="5">
        <f t="shared" si="222"/>
        <v>65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0</v>
      </c>
      <c r="F2278" s="5">
        <f t="shared" si="222"/>
        <v>65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0</v>
      </c>
      <c r="F2279" s="5">
        <f t="shared" si="222"/>
        <v>65</v>
      </c>
      <c r="G2279" s="5">
        <f t="shared" si="223"/>
        <v>0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0</v>
      </c>
      <c r="F2280" s="5">
        <f t="shared" si="222"/>
        <v>65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0</v>
      </c>
      <c r="F2281" s="5">
        <f t="shared" si="222"/>
        <v>65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0</v>
      </c>
      <c r="F2282" s="5">
        <f t="shared" si="222"/>
        <v>65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0</v>
      </c>
      <c r="F2283" s="5">
        <f t="shared" si="222"/>
        <v>65</v>
      </c>
      <c r="G2283" s="5">
        <f t="shared" si="223"/>
        <v>0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0</v>
      </c>
      <c r="F2284" s="5">
        <f t="shared" si="222"/>
        <v>65</v>
      </c>
      <c r="G2284" s="5">
        <f t="shared" si="223"/>
        <v>0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0</v>
      </c>
      <c r="F2285" s="5">
        <f t="shared" si="222"/>
        <v>65</v>
      </c>
      <c r="G2285" s="5">
        <f t="shared" si="223"/>
        <v>0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0</v>
      </c>
      <c r="F2286" s="5">
        <f t="shared" si="222"/>
        <v>65</v>
      </c>
      <c r="G2286" s="5">
        <f t="shared" si="223"/>
        <v>0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0</v>
      </c>
      <c r="F2287" s="5">
        <f t="shared" si="222"/>
        <v>65</v>
      </c>
      <c r="G2287" s="5">
        <f t="shared" si="223"/>
        <v>0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0</v>
      </c>
      <c r="F2288" s="5">
        <f t="shared" si="222"/>
        <v>65</v>
      </c>
      <c r="G2288" s="5">
        <f t="shared" si="223"/>
        <v>0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0</v>
      </c>
      <c r="F2289" s="5">
        <f t="shared" si="222"/>
        <v>65</v>
      </c>
      <c r="G2289" s="5">
        <f t="shared" si="223"/>
        <v>0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0</v>
      </c>
      <c r="F2290" s="5">
        <f t="shared" si="222"/>
        <v>65</v>
      </c>
      <c r="G2290" s="5">
        <f t="shared" si="223"/>
        <v>0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0</v>
      </c>
      <c r="F2291" s="5">
        <f t="shared" si="222"/>
        <v>65</v>
      </c>
      <c r="G2291" s="5">
        <f t="shared" si="223"/>
        <v>0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0</v>
      </c>
      <c r="F2292" s="5">
        <f t="shared" si="222"/>
        <v>65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0</v>
      </c>
      <c r="F2293" s="5">
        <f t="shared" si="222"/>
        <v>65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0</v>
      </c>
      <c r="F2294" s="5">
        <f t="shared" si="222"/>
        <v>65</v>
      </c>
      <c r="G2294" s="5">
        <f t="shared" si="223"/>
        <v>0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0</v>
      </c>
      <c r="F2295" s="5">
        <f t="shared" si="222"/>
        <v>65</v>
      </c>
      <c r="G2295" s="5">
        <f t="shared" si="223"/>
        <v>0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0</v>
      </c>
      <c r="F2296" s="5">
        <f t="shared" si="222"/>
        <v>65</v>
      </c>
      <c r="G2296" s="5">
        <f t="shared" si="223"/>
        <v>0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0</v>
      </c>
      <c r="F2297" s="5">
        <f t="shared" si="222"/>
        <v>65</v>
      </c>
      <c r="G2297" s="5">
        <f t="shared" si="223"/>
        <v>0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0</v>
      </c>
      <c r="F2298" s="5">
        <f t="shared" si="222"/>
        <v>65</v>
      </c>
      <c r="G2298" s="5">
        <f t="shared" si="223"/>
        <v>0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0</v>
      </c>
      <c r="F2299" s="5">
        <f t="shared" si="222"/>
        <v>65</v>
      </c>
      <c r="G2299" s="5">
        <f t="shared" si="223"/>
        <v>0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0</v>
      </c>
      <c r="F2300" s="5">
        <f t="shared" si="222"/>
        <v>65</v>
      </c>
      <c r="G2300" s="5">
        <f t="shared" si="223"/>
        <v>0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0</v>
      </c>
      <c r="F2301" s="5">
        <f t="shared" si="222"/>
        <v>65</v>
      </c>
      <c r="G2301" s="5">
        <f t="shared" si="223"/>
        <v>0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0</v>
      </c>
      <c r="F2302" s="5">
        <f t="shared" si="222"/>
        <v>65</v>
      </c>
      <c r="G2302" s="5">
        <f t="shared" si="223"/>
        <v>0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0</v>
      </c>
      <c r="F2303" s="5">
        <f t="shared" si="222"/>
        <v>65</v>
      </c>
      <c r="G2303" s="5">
        <f t="shared" si="223"/>
        <v>0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0</v>
      </c>
      <c r="F2304" s="5">
        <f t="shared" si="222"/>
        <v>65</v>
      </c>
      <c r="G2304" s="5">
        <f t="shared" si="223"/>
        <v>0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0</v>
      </c>
      <c r="F2305" s="5">
        <f t="shared" si="222"/>
        <v>65</v>
      </c>
      <c r="G2305" s="5">
        <f t="shared" si="223"/>
        <v>0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0</v>
      </c>
      <c r="F2306" s="5">
        <f t="shared" si="222"/>
        <v>65</v>
      </c>
      <c r="G2306" s="5">
        <f t="shared" si="223"/>
        <v>0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0</v>
      </c>
      <c r="F2307" s="5">
        <f t="shared" ref="F2307:F2370" si="227">IF($E$1&gt;E2307,$E$1-E2307,0)</f>
        <v>65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0</v>
      </c>
      <c r="F2308" s="5">
        <f t="shared" si="227"/>
        <v>65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0</v>
      </c>
      <c r="F2309" s="5">
        <f t="shared" si="227"/>
        <v>65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0</v>
      </c>
      <c r="F2310" s="5">
        <f t="shared" si="227"/>
        <v>65</v>
      </c>
      <c r="G2310" s="5">
        <f t="shared" si="228"/>
        <v>0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0</v>
      </c>
      <c r="F2311" s="5">
        <f t="shared" si="227"/>
        <v>65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0</v>
      </c>
      <c r="F2312" s="5">
        <f t="shared" si="227"/>
        <v>65</v>
      </c>
      <c r="G2312" s="5">
        <f t="shared" si="228"/>
        <v>0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0</v>
      </c>
      <c r="F2313" s="5">
        <f t="shared" si="227"/>
        <v>65</v>
      </c>
      <c r="G2313" s="5">
        <f t="shared" si="228"/>
        <v>0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0</v>
      </c>
      <c r="F2314" s="5">
        <f t="shared" si="227"/>
        <v>65</v>
      </c>
      <c r="G2314" s="5">
        <f t="shared" si="228"/>
        <v>0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0</v>
      </c>
      <c r="F2315" s="5">
        <f t="shared" si="227"/>
        <v>65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0</v>
      </c>
      <c r="F2316" s="5">
        <f t="shared" si="227"/>
        <v>65</v>
      </c>
      <c r="G2316" s="5">
        <f t="shared" si="228"/>
        <v>0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0</v>
      </c>
      <c r="F2317" s="5">
        <f t="shared" si="227"/>
        <v>65</v>
      </c>
      <c r="G2317" s="5">
        <f t="shared" si="228"/>
        <v>0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0</v>
      </c>
      <c r="F2318" s="5">
        <f t="shared" si="227"/>
        <v>65</v>
      </c>
      <c r="G2318" s="5">
        <f t="shared" si="228"/>
        <v>0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0</v>
      </c>
      <c r="F2319" s="5">
        <f t="shared" si="227"/>
        <v>65</v>
      </c>
      <c r="G2319" s="5">
        <f t="shared" si="228"/>
        <v>0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0</v>
      </c>
      <c r="F2320" s="5">
        <f t="shared" si="227"/>
        <v>65</v>
      </c>
      <c r="G2320" s="5">
        <f t="shared" si="228"/>
        <v>0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0</v>
      </c>
      <c r="F2321" s="5">
        <f t="shared" si="227"/>
        <v>65</v>
      </c>
      <c r="G2321" s="5">
        <f t="shared" si="228"/>
        <v>0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0</v>
      </c>
      <c r="F2322" s="5">
        <f t="shared" si="227"/>
        <v>65</v>
      </c>
      <c r="G2322" s="5">
        <f t="shared" si="228"/>
        <v>0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0</v>
      </c>
      <c r="F2323" s="5">
        <f t="shared" si="227"/>
        <v>65</v>
      </c>
      <c r="G2323" s="5">
        <f t="shared" si="228"/>
        <v>0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0</v>
      </c>
      <c r="F2324" s="5">
        <f t="shared" si="227"/>
        <v>65</v>
      </c>
      <c r="G2324" s="5">
        <f t="shared" si="228"/>
        <v>0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0</v>
      </c>
      <c r="F2325" s="5">
        <f t="shared" si="227"/>
        <v>65</v>
      </c>
      <c r="G2325" s="5">
        <f t="shared" si="228"/>
        <v>0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0</v>
      </c>
      <c r="F2326" s="5">
        <f t="shared" si="227"/>
        <v>65</v>
      </c>
      <c r="G2326" s="5">
        <f t="shared" si="228"/>
        <v>0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0</v>
      </c>
      <c r="F2327" s="5">
        <f t="shared" si="227"/>
        <v>65</v>
      </c>
      <c r="G2327" s="5">
        <f t="shared" si="228"/>
        <v>0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0</v>
      </c>
      <c r="F2328" s="5">
        <f t="shared" si="227"/>
        <v>65</v>
      </c>
      <c r="G2328" s="5">
        <f t="shared" si="228"/>
        <v>0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0</v>
      </c>
      <c r="F2329" s="5">
        <f t="shared" si="227"/>
        <v>65</v>
      </c>
      <c r="G2329" s="5">
        <f t="shared" si="228"/>
        <v>0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0</v>
      </c>
      <c r="F2330" s="5">
        <f t="shared" si="227"/>
        <v>65</v>
      </c>
      <c r="G2330" s="5">
        <f t="shared" si="228"/>
        <v>0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0</v>
      </c>
      <c r="F2331" s="5">
        <f t="shared" si="227"/>
        <v>65</v>
      </c>
      <c r="G2331" s="5">
        <f t="shared" si="228"/>
        <v>0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0</v>
      </c>
      <c r="F2332" s="5">
        <f t="shared" si="227"/>
        <v>65</v>
      </c>
      <c r="G2332" s="5">
        <f t="shared" si="228"/>
        <v>0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0</v>
      </c>
      <c r="F2333" s="5">
        <f t="shared" si="227"/>
        <v>65</v>
      </c>
      <c r="G2333" s="5">
        <f t="shared" si="228"/>
        <v>0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0</v>
      </c>
      <c r="F2334" s="5">
        <f t="shared" si="227"/>
        <v>65</v>
      </c>
      <c r="G2334" s="5">
        <f t="shared" si="228"/>
        <v>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0</v>
      </c>
      <c r="F2335" s="5">
        <f t="shared" si="227"/>
        <v>65</v>
      </c>
      <c r="G2335" s="5">
        <f t="shared" si="228"/>
        <v>0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0</v>
      </c>
      <c r="F2336" s="5">
        <f t="shared" si="227"/>
        <v>65</v>
      </c>
      <c r="G2336" s="5">
        <f t="shared" si="228"/>
        <v>0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0</v>
      </c>
      <c r="F2337" s="5">
        <f t="shared" si="227"/>
        <v>65</v>
      </c>
      <c r="G2337" s="5">
        <f t="shared" si="228"/>
        <v>0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0</v>
      </c>
      <c r="F2338" s="5">
        <f t="shared" si="227"/>
        <v>65</v>
      </c>
      <c r="G2338" s="5">
        <f t="shared" si="228"/>
        <v>0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0</v>
      </c>
      <c r="F2339" s="5">
        <f t="shared" si="227"/>
        <v>65</v>
      </c>
      <c r="G2339" s="5">
        <f t="shared" si="228"/>
        <v>0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0</v>
      </c>
      <c r="F2340" s="5">
        <f t="shared" si="227"/>
        <v>65</v>
      </c>
      <c r="G2340" s="5">
        <f t="shared" si="228"/>
        <v>0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0</v>
      </c>
      <c r="F2341" s="5">
        <f t="shared" si="227"/>
        <v>65</v>
      </c>
      <c r="G2341" s="5">
        <f t="shared" si="228"/>
        <v>0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0</v>
      </c>
      <c r="F2342" s="5">
        <f t="shared" si="227"/>
        <v>65</v>
      </c>
      <c r="G2342" s="5">
        <f t="shared" si="228"/>
        <v>0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0</v>
      </c>
      <c r="F2343" s="5">
        <f t="shared" si="227"/>
        <v>65</v>
      </c>
      <c r="G2343" s="5">
        <f t="shared" si="228"/>
        <v>0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0</v>
      </c>
      <c r="F2344" s="5">
        <f t="shared" si="227"/>
        <v>65</v>
      </c>
      <c r="G2344" s="5">
        <f t="shared" si="228"/>
        <v>0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0</v>
      </c>
      <c r="F2345" s="5">
        <f t="shared" si="227"/>
        <v>65</v>
      </c>
      <c r="G2345" s="5">
        <f t="shared" si="228"/>
        <v>0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0</v>
      </c>
      <c r="F2346" s="5">
        <f t="shared" si="227"/>
        <v>65</v>
      </c>
      <c r="G2346" s="5">
        <f t="shared" si="228"/>
        <v>0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0</v>
      </c>
      <c r="F2347" s="5">
        <f t="shared" si="227"/>
        <v>65</v>
      </c>
      <c r="G2347" s="5">
        <f t="shared" si="228"/>
        <v>0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0</v>
      </c>
      <c r="F2348" s="5">
        <f t="shared" si="227"/>
        <v>65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0</v>
      </c>
      <c r="F2349" s="5">
        <f t="shared" si="227"/>
        <v>65</v>
      </c>
      <c r="G2349" s="5">
        <f t="shared" si="228"/>
        <v>0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0</v>
      </c>
      <c r="F2350" s="5">
        <f t="shared" si="227"/>
        <v>65</v>
      </c>
      <c r="G2350" s="5">
        <f t="shared" si="228"/>
        <v>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0</v>
      </c>
      <c r="F2351" s="5">
        <f t="shared" si="227"/>
        <v>65</v>
      </c>
      <c r="G2351" s="5">
        <f t="shared" si="228"/>
        <v>0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0</v>
      </c>
      <c r="F2352" s="5">
        <f t="shared" si="227"/>
        <v>65</v>
      </c>
      <c r="G2352" s="5">
        <f t="shared" si="228"/>
        <v>0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0</v>
      </c>
      <c r="F2353" s="5">
        <f t="shared" si="227"/>
        <v>65</v>
      </c>
      <c r="G2353" s="5">
        <f t="shared" si="228"/>
        <v>0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0</v>
      </c>
      <c r="F2354" s="5">
        <f t="shared" si="227"/>
        <v>65</v>
      </c>
      <c r="G2354" s="5">
        <f t="shared" si="228"/>
        <v>0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0</v>
      </c>
      <c r="F2355" s="5">
        <f t="shared" si="227"/>
        <v>65</v>
      </c>
      <c r="G2355" s="5">
        <f t="shared" si="228"/>
        <v>0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0</v>
      </c>
      <c r="F2356" s="5">
        <f t="shared" si="227"/>
        <v>65</v>
      </c>
      <c r="G2356" s="5">
        <f t="shared" si="228"/>
        <v>0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0</v>
      </c>
      <c r="F2357" s="5">
        <f t="shared" si="227"/>
        <v>65</v>
      </c>
      <c r="G2357" s="5">
        <f t="shared" si="228"/>
        <v>0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0</v>
      </c>
      <c r="F2358" s="5">
        <f t="shared" si="227"/>
        <v>65</v>
      </c>
      <c r="G2358" s="5">
        <f t="shared" si="228"/>
        <v>0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0</v>
      </c>
      <c r="F2359" s="5">
        <f t="shared" si="227"/>
        <v>65</v>
      </c>
      <c r="G2359" s="5">
        <f t="shared" si="228"/>
        <v>0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0</v>
      </c>
      <c r="F2360" s="5">
        <f t="shared" si="227"/>
        <v>65</v>
      </c>
      <c r="G2360" s="5">
        <f t="shared" si="228"/>
        <v>0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0</v>
      </c>
      <c r="F2361" s="5">
        <f t="shared" si="227"/>
        <v>65</v>
      </c>
      <c r="G2361" s="5">
        <f t="shared" si="228"/>
        <v>0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0</v>
      </c>
      <c r="F2362" s="5">
        <f t="shared" si="227"/>
        <v>65</v>
      </c>
      <c r="G2362" s="5">
        <f t="shared" si="228"/>
        <v>0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0</v>
      </c>
      <c r="F2363" s="5">
        <f t="shared" si="227"/>
        <v>65</v>
      </c>
      <c r="G2363" s="5">
        <f t="shared" si="228"/>
        <v>0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0</v>
      </c>
      <c r="F2364" s="5">
        <f t="shared" si="227"/>
        <v>65</v>
      </c>
      <c r="G2364" s="5">
        <f t="shared" si="228"/>
        <v>0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0</v>
      </c>
      <c r="F2365" s="5">
        <f t="shared" si="227"/>
        <v>65</v>
      </c>
      <c r="G2365" s="5">
        <f t="shared" si="228"/>
        <v>0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0</v>
      </c>
      <c r="F2366" s="5">
        <f t="shared" si="227"/>
        <v>65</v>
      </c>
      <c r="G2366" s="5">
        <f t="shared" si="228"/>
        <v>0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0</v>
      </c>
      <c r="F2367" s="5">
        <f t="shared" si="227"/>
        <v>65</v>
      </c>
      <c r="G2367" s="5">
        <f t="shared" si="228"/>
        <v>0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0</v>
      </c>
      <c r="F2368" s="5">
        <f t="shared" si="227"/>
        <v>65</v>
      </c>
      <c r="G2368" s="5">
        <f t="shared" si="228"/>
        <v>0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0</v>
      </c>
      <c r="F2369" s="5">
        <f t="shared" si="227"/>
        <v>65</v>
      </c>
      <c r="G2369" s="5">
        <f t="shared" si="228"/>
        <v>0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0</v>
      </c>
      <c r="F2370" s="5">
        <f t="shared" si="227"/>
        <v>65</v>
      </c>
      <c r="G2370" s="5">
        <f t="shared" si="228"/>
        <v>0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0</v>
      </c>
      <c r="F2371" s="5">
        <f t="shared" ref="F2371:F2434" si="232">IF($E$1&gt;E2371,$E$1-E2371,0)</f>
        <v>65</v>
      </c>
      <c r="G2371" s="5">
        <f t="shared" ref="G2371:G2434" si="233">IF(E2371&gt;$E$1,E2371-$E$1,0)</f>
        <v>0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0</v>
      </c>
      <c r="F2372" s="5">
        <f t="shared" si="232"/>
        <v>65</v>
      </c>
      <c r="G2372" s="5">
        <f t="shared" si="233"/>
        <v>0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0</v>
      </c>
      <c r="F2373" s="5">
        <f t="shared" si="232"/>
        <v>65</v>
      </c>
      <c r="G2373" s="5">
        <f t="shared" si="233"/>
        <v>0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0</v>
      </c>
      <c r="F2374" s="5">
        <f t="shared" si="232"/>
        <v>65</v>
      </c>
      <c r="G2374" s="5">
        <f t="shared" si="233"/>
        <v>0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0</v>
      </c>
      <c r="F2375" s="5">
        <f t="shared" si="232"/>
        <v>65</v>
      </c>
      <c r="G2375" s="5">
        <f t="shared" si="233"/>
        <v>0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0</v>
      </c>
      <c r="F2376" s="5">
        <f t="shared" si="232"/>
        <v>65</v>
      </c>
      <c r="G2376" s="5">
        <f t="shared" si="233"/>
        <v>0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0</v>
      </c>
      <c r="F2377" s="5">
        <f t="shared" si="232"/>
        <v>65</v>
      </c>
      <c r="G2377" s="5">
        <f t="shared" si="233"/>
        <v>0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0</v>
      </c>
      <c r="F2378" s="5">
        <f t="shared" si="232"/>
        <v>65</v>
      </c>
      <c r="G2378" s="5">
        <f t="shared" si="233"/>
        <v>0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0</v>
      </c>
      <c r="F2379" s="5">
        <f t="shared" si="232"/>
        <v>65</v>
      </c>
      <c r="G2379" s="5">
        <f t="shared" si="233"/>
        <v>0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0</v>
      </c>
      <c r="F2380" s="5">
        <f t="shared" si="232"/>
        <v>65</v>
      </c>
      <c r="G2380" s="5">
        <f t="shared" si="233"/>
        <v>0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0</v>
      </c>
      <c r="F2381" s="5">
        <f t="shared" si="232"/>
        <v>65</v>
      </c>
      <c r="G2381" s="5">
        <f t="shared" si="233"/>
        <v>0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0</v>
      </c>
      <c r="F2382" s="5">
        <f t="shared" si="232"/>
        <v>65</v>
      </c>
      <c r="G2382" s="5">
        <f t="shared" si="233"/>
        <v>0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0</v>
      </c>
      <c r="F2383" s="5">
        <f t="shared" si="232"/>
        <v>65</v>
      </c>
      <c r="G2383" s="5">
        <f t="shared" si="233"/>
        <v>0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0</v>
      </c>
      <c r="F2384" s="5">
        <f t="shared" si="232"/>
        <v>65</v>
      </c>
      <c r="G2384" s="5">
        <f t="shared" si="233"/>
        <v>0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0</v>
      </c>
      <c r="F2385" s="5">
        <f t="shared" si="232"/>
        <v>65</v>
      </c>
      <c r="G2385" s="5">
        <f t="shared" si="233"/>
        <v>0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0</v>
      </c>
      <c r="F2386" s="5">
        <f t="shared" si="232"/>
        <v>65</v>
      </c>
      <c r="G2386" s="5">
        <f t="shared" si="233"/>
        <v>0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0</v>
      </c>
      <c r="F2387" s="5">
        <f t="shared" si="232"/>
        <v>65</v>
      </c>
      <c r="G2387" s="5">
        <f t="shared" si="233"/>
        <v>0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0</v>
      </c>
      <c r="F2388" s="5">
        <f t="shared" si="232"/>
        <v>65</v>
      </c>
      <c r="G2388" s="5">
        <f t="shared" si="233"/>
        <v>0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0</v>
      </c>
      <c r="F2389" s="5">
        <f t="shared" si="232"/>
        <v>65</v>
      </c>
      <c r="G2389" s="5">
        <f t="shared" si="233"/>
        <v>0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0</v>
      </c>
      <c r="F2390" s="5">
        <f t="shared" si="232"/>
        <v>65</v>
      </c>
      <c r="G2390" s="5">
        <f t="shared" si="233"/>
        <v>0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0</v>
      </c>
      <c r="F2391" s="5">
        <f t="shared" si="232"/>
        <v>65</v>
      </c>
      <c r="G2391" s="5">
        <f t="shared" si="233"/>
        <v>0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0</v>
      </c>
      <c r="F2392" s="5">
        <f t="shared" si="232"/>
        <v>65</v>
      </c>
      <c r="G2392" s="5">
        <f t="shared" si="233"/>
        <v>0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0</v>
      </c>
      <c r="F2393" s="5">
        <f t="shared" si="232"/>
        <v>65</v>
      </c>
      <c r="G2393" s="5">
        <f t="shared" si="233"/>
        <v>0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0</v>
      </c>
      <c r="F2394" s="5">
        <f t="shared" si="232"/>
        <v>65</v>
      </c>
      <c r="G2394" s="5">
        <f t="shared" si="233"/>
        <v>0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0</v>
      </c>
      <c r="F2395" s="5">
        <f t="shared" si="232"/>
        <v>65</v>
      </c>
      <c r="G2395" s="5">
        <f t="shared" si="233"/>
        <v>0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0</v>
      </c>
      <c r="F2396" s="5">
        <f t="shared" si="232"/>
        <v>65</v>
      </c>
      <c r="G2396" s="5">
        <f t="shared" si="233"/>
        <v>0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0</v>
      </c>
      <c r="F2397" s="5">
        <f t="shared" si="232"/>
        <v>65</v>
      </c>
      <c r="G2397" s="5">
        <f t="shared" si="233"/>
        <v>0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0</v>
      </c>
      <c r="F2398" s="5">
        <f t="shared" si="232"/>
        <v>65</v>
      </c>
      <c r="G2398" s="5">
        <f t="shared" si="233"/>
        <v>0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0</v>
      </c>
      <c r="F2399" s="5">
        <f t="shared" si="232"/>
        <v>65</v>
      </c>
      <c r="G2399" s="5">
        <f t="shared" si="233"/>
        <v>0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0</v>
      </c>
      <c r="F2400" s="5">
        <f t="shared" si="232"/>
        <v>65</v>
      </c>
      <c r="G2400" s="5">
        <f t="shared" si="233"/>
        <v>0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0</v>
      </c>
      <c r="F2401" s="5">
        <f t="shared" si="232"/>
        <v>65</v>
      </c>
      <c r="G2401" s="5">
        <f t="shared" si="233"/>
        <v>0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0</v>
      </c>
      <c r="F2402" s="5">
        <f t="shared" si="232"/>
        <v>65</v>
      </c>
      <c r="G2402" s="5">
        <f t="shared" si="233"/>
        <v>0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0</v>
      </c>
      <c r="F2403" s="5">
        <f t="shared" si="232"/>
        <v>65</v>
      </c>
      <c r="G2403" s="5">
        <f t="shared" si="233"/>
        <v>0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0</v>
      </c>
      <c r="F2404" s="5">
        <f t="shared" si="232"/>
        <v>65</v>
      </c>
      <c r="G2404" s="5">
        <f t="shared" si="233"/>
        <v>0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0</v>
      </c>
      <c r="F2405" s="5">
        <f t="shared" si="232"/>
        <v>65</v>
      </c>
      <c r="G2405" s="5">
        <f t="shared" si="233"/>
        <v>0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0</v>
      </c>
      <c r="F2406" s="5">
        <f t="shared" si="232"/>
        <v>65</v>
      </c>
      <c r="G2406" s="5">
        <f t="shared" si="233"/>
        <v>0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0</v>
      </c>
      <c r="F2407" s="5">
        <f t="shared" si="232"/>
        <v>65</v>
      </c>
      <c r="G2407" s="5">
        <f t="shared" si="233"/>
        <v>0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0</v>
      </c>
      <c r="F2408" s="5">
        <f t="shared" si="232"/>
        <v>65</v>
      </c>
      <c r="G2408" s="5">
        <f t="shared" si="233"/>
        <v>0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0</v>
      </c>
      <c r="F2409" s="5">
        <f t="shared" si="232"/>
        <v>65</v>
      </c>
      <c r="G2409" s="5">
        <f t="shared" si="233"/>
        <v>0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0</v>
      </c>
      <c r="F2410" s="5">
        <f t="shared" si="232"/>
        <v>65</v>
      </c>
      <c r="G2410" s="5">
        <f t="shared" si="233"/>
        <v>0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0</v>
      </c>
      <c r="F2411" s="5">
        <f t="shared" si="232"/>
        <v>65</v>
      </c>
      <c r="G2411" s="5">
        <f t="shared" si="233"/>
        <v>0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0</v>
      </c>
      <c r="F2412" s="5">
        <f t="shared" si="232"/>
        <v>65</v>
      </c>
      <c r="G2412" s="5">
        <f t="shared" si="233"/>
        <v>0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0</v>
      </c>
      <c r="F2413" s="5">
        <f t="shared" si="232"/>
        <v>65</v>
      </c>
      <c r="G2413" s="5">
        <f t="shared" si="233"/>
        <v>0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0</v>
      </c>
      <c r="F2414" s="5">
        <f t="shared" si="232"/>
        <v>65</v>
      </c>
      <c r="G2414" s="5">
        <f t="shared" si="233"/>
        <v>0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0</v>
      </c>
      <c r="F2415" s="5">
        <f t="shared" si="232"/>
        <v>65</v>
      </c>
      <c r="G2415" s="5">
        <f t="shared" si="233"/>
        <v>0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0</v>
      </c>
      <c r="F2416" s="5">
        <f t="shared" si="232"/>
        <v>65</v>
      </c>
      <c r="G2416" s="5">
        <f t="shared" si="233"/>
        <v>0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0</v>
      </c>
      <c r="F2417" s="5">
        <f t="shared" si="232"/>
        <v>65</v>
      </c>
      <c r="G2417" s="5">
        <f t="shared" si="233"/>
        <v>0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0</v>
      </c>
      <c r="F2418" s="5">
        <f t="shared" si="232"/>
        <v>65</v>
      </c>
      <c r="G2418" s="5">
        <f t="shared" si="233"/>
        <v>0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0</v>
      </c>
      <c r="F2419" s="5">
        <f t="shared" si="232"/>
        <v>65</v>
      </c>
      <c r="G2419" s="5">
        <f t="shared" si="233"/>
        <v>0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0</v>
      </c>
      <c r="F2420" s="5">
        <f t="shared" si="232"/>
        <v>65</v>
      </c>
      <c r="G2420" s="5">
        <f t="shared" si="233"/>
        <v>0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0</v>
      </c>
      <c r="F2421" s="5">
        <f t="shared" si="232"/>
        <v>65</v>
      </c>
      <c r="G2421" s="5">
        <f t="shared" si="233"/>
        <v>0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0</v>
      </c>
      <c r="F2422" s="5">
        <f t="shared" si="232"/>
        <v>65</v>
      </c>
      <c r="G2422" s="5">
        <f t="shared" si="233"/>
        <v>0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0</v>
      </c>
      <c r="F2423" s="5">
        <f t="shared" si="232"/>
        <v>65</v>
      </c>
      <c r="G2423" s="5">
        <f t="shared" si="233"/>
        <v>0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0</v>
      </c>
      <c r="F2424" s="5">
        <f t="shared" si="232"/>
        <v>65</v>
      </c>
      <c r="G2424" s="5">
        <f t="shared" si="233"/>
        <v>0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0</v>
      </c>
      <c r="F2425" s="5">
        <f t="shared" si="232"/>
        <v>65</v>
      </c>
      <c r="G2425" s="5">
        <f t="shared" si="233"/>
        <v>0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0</v>
      </c>
      <c r="F2426" s="5">
        <f t="shared" si="232"/>
        <v>65</v>
      </c>
      <c r="G2426" s="5">
        <f t="shared" si="233"/>
        <v>0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0</v>
      </c>
      <c r="F2427" s="5">
        <f t="shared" si="232"/>
        <v>65</v>
      </c>
      <c r="G2427" s="5">
        <f t="shared" si="233"/>
        <v>0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0</v>
      </c>
      <c r="F2428" s="5">
        <f t="shared" si="232"/>
        <v>65</v>
      </c>
      <c r="G2428" s="5">
        <f t="shared" si="233"/>
        <v>0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0</v>
      </c>
      <c r="F2429" s="5">
        <f t="shared" si="232"/>
        <v>65</v>
      </c>
      <c r="G2429" s="5">
        <f t="shared" si="233"/>
        <v>0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0</v>
      </c>
      <c r="F2430" s="5">
        <f t="shared" si="232"/>
        <v>65</v>
      </c>
      <c r="G2430" s="5">
        <f t="shared" si="233"/>
        <v>0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0</v>
      </c>
      <c r="F2431" s="5">
        <f t="shared" si="232"/>
        <v>65</v>
      </c>
      <c r="G2431" s="5">
        <f t="shared" si="233"/>
        <v>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0</v>
      </c>
      <c r="F2432" s="5">
        <f t="shared" si="232"/>
        <v>65</v>
      </c>
      <c r="G2432" s="5">
        <f t="shared" si="233"/>
        <v>0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0</v>
      </c>
      <c r="F2433" s="5">
        <f t="shared" si="232"/>
        <v>65</v>
      </c>
      <c r="G2433" s="5">
        <f t="shared" si="233"/>
        <v>0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0</v>
      </c>
      <c r="F2434" s="5">
        <f t="shared" si="232"/>
        <v>65</v>
      </c>
      <c r="G2434" s="5">
        <f t="shared" si="233"/>
        <v>0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0</v>
      </c>
      <c r="F2435" s="5">
        <f t="shared" ref="F2435:F2498" si="237">IF($E$1&gt;E2435,$E$1-E2435,0)</f>
        <v>65</v>
      </c>
      <c r="G2435" s="5">
        <f t="shared" ref="G2435:G2498" si="238">IF(E2435&gt;$E$1,E2435-$E$1,0)</f>
        <v>0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0</v>
      </c>
      <c r="F2436" s="5">
        <f t="shared" si="237"/>
        <v>65</v>
      </c>
      <c r="G2436" s="5">
        <f t="shared" si="238"/>
        <v>0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0</v>
      </c>
      <c r="F2437" s="5">
        <f t="shared" si="237"/>
        <v>65</v>
      </c>
      <c r="G2437" s="5">
        <f t="shared" si="238"/>
        <v>0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0</v>
      </c>
      <c r="F2438" s="5">
        <f t="shared" si="237"/>
        <v>65</v>
      </c>
      <c r="G2438" s="5">
        <f t="shared" si="238"/>
        <v>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0</v>
      </c>
      <c r="F2439" s="5">
        <f t="shared" si="237"/>
        <v>65</v>
      </c>
      <c r="G2439" s="5">
        <f t="shared" si="238"/>
        <v>0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0</v>
      </c>
      <c r="F2440" s="5">
        <f t="shared" si="237"/>
        <v>65</v>
      </c>
      <c r="G2440" s="5">
        <f t="shared" si="238"/>
        <v>0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0</v>
      </c>
      <c r="F2441" s="5">
        <f t="shared" si="237"/>
        <v>65</v>
      </c>
      <c r="G2441" s="5">
        <f t="shared" si="238"/>
        <v>0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0</v>
      </c>
      <c r="F2442" s="5">
        <f t="shared" si="237"/>
        <v>65</v>
      </c>
      <c r="G2442" s="5">
        <f t="shared" si="238"/>
        <v>0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0</v>
      </c>
      <c r="F2443" s="5">
        <f t="shared" si="237"/>
        <v>65</v>
      </c>
      <c r="G2443" s="5">
        <f t="shared" si="238"/>
        <v>0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0</v>
      </c>
      <c r="F2444" s="5">
        <f t="shared" si="237"/>
        <v>65</v>
      </c>
      <c r="G2444" s="5">
        <f t="shared" si="238"/>
        <v>0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0</v>
      </c>
      <c r="F2445" s="5">
        <f t="shared" si="237"/>
        <v>65</v>
      </c>
      <c r="G2445" s="5">
        <f t="shared" si="238"/>
        <v>0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0</v>
      </c>
      <c r="F2446" s="5">
        <f t="shared" si="237"/>
        <v>65</v>
      </c>
      <c r="G2446" s="5">
        <f t="shared" si="238"/>
        <v>0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0</v>
      </c>
      <c r="F2447" s="5">
        <f t="shared" si="237"/>
        <v>65</v>
      </c>
      <c r="G2447" s="5">
        <f t="shared" si="238"/>
        <v>0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0</v>
      </c>
      <c r="F2448" s="5">
        <f t="shared" si="237"/>
        <v>65</v>
      </c>
      <c r="G2448" s="5">
        <f t="shared" si="238"/>
        <v>0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0</v>
      </c>
      <c r="F2449" s="5">
        <f t="shared" si="237"/>
        <v>65</v>
      </c>
      <c r="G2449" s="5">
        <f t="shared" si="238"/>
        <v>0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0</v>
      </c>
      <c r="F2450" s="5">
        <f t="shared" si="237"/>
        <v>65</v>
      </c>
      <c r="G2450" s="5">
        <f t="shared" si="238"/>
        <v>0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0</v>
      </c>
      <c r="F2451" s="5">
        <f t="shared" si="237"/>
        <v>65</v>
      </c>
      <c r="G2451" s="5">
        <f t="shared" si="238"/>
        <v>0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0</v>
      </c>
      <c r="F2452" s="5">
        <f t="shared" si="237"/>
        <v>65</v>
      </c>
      <c r="G2452" s="5">
        <f t="shared" si="238"/>
        <v>0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0</v>
      </c>
      <c r="F2453" s="5">
        <f t="shared" si="237"/>
        <v>65</v>
      </c>
      <c r="G2453" s="5">
        <f t="shared" si="238"/>
        <v>0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0</v>
      </c>
      <c r="F2454" s="5">
        <f t="shared" si="237"/>
        <v>65</v>
      </c>
      <c r="G2454" s="5">
        <f t="shared" si="238"/>
        <v>0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0</v>
      </c>
      <c r="F2455" s="5">
        <f t="shared" si="237"/>
        <v>65</v>
      </c>
      <c r="G2455" s="5">
        <f t="shared" si="238"/>
        <v>0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0</v>
      </c>
      <c r="F2456" s="5">
        <f t="shared" si="237"/>
        <v>65</v>
      </c>
      <c r="G2456" s="5">
        <f t="shared" si="238"/>
        <v>0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0</v>
      </c>
      <c r="F2457" s="5">
        <f t="shared" si="237"/>
        <v>65</v>
      </c>
      <c r="G2457" s="5">
        <f t="shared" si="238"/>
        <v>0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0</v>
      </c>
      <c r="F2458" s="5">
        <f t="shared" si="237"/>
        <v>65</v>
      </c>
      <c r="G2458" s="5">
        <f t="shared" si="238"/>
        <v>0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0</v>
      </c>
      <c r="F2459" s="5">
        <f t="shared" si="237"/>
        <v>65</v>
      </c>
      <c r="G2459" s="5">
        <f t="shared" si="238"/>
        <v>0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0</v>
      </c>
      <c r="F2460" s="5">
        <f t="shared" si="237"/>
        <v>65</v>
      </c>
      <c r="G2460" s="5">
        <f t="shared" si="238"/>
        <v>0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0</v>
      </c>
      <c r="F2461" s="5">
        <f t="shared" si="237"/>
        <v>65</v>
      </c>
      <c r="G2461" s="5">
        <f t="shared" si="238"/>
        <v>0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0</v>
      </c>
      <c r="F2462" s="5">
        <f t="shared" si="237"/>
        <v>65</v>
      </c>
      <c r="G2462" s="5">
        <f t="shared" si="238"/>
        <v>0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0</v>
      </c>
      <c r="F2463" s="5">
        <f t="shared" si="237"/>
        <v>65</v>
      </c>
      <c r="G2463" s="5">
        <f t="shared" si="238"/>
        <v>0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0</v>
      </c>
      <c r="F2464" s="5">
        <f t="shared" si="237"/>
        <v>65</v>
      </c>
      <c r="G2464" s="5">
        <f t="shared" si="238"/>
        <v>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0</v>
      </c>
      <c r="F2465" s="5">
        <f t="shared" si="237"/>
        <v>65</v>
      </c>
      <c r="G2465" s="5">
        <f t="shared" si="238"/>
        <v>0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0</v>
      </c>
      <c r="F2466" s="5">
        <f t="shared" si="237"/>
        <v>65</v>
      </c>
      <c r="G2466" s="5">
        <f t="shared" si="238"/>
        <v>0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0</v>
      </c>
      <c r="F2467" s="5">
        <f t="shared" si="237"/>
        <v>65</v>
      </c>
      <c r="G2467" s="5">
        <f t="shared" si="238"/>
        <v>0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0</v>
      </c>
      <c r="F2468" s="5">
        <f t="shared" si="237"/>
        <v>65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0</v>
      </c>
      <c r="F2469" s="5">
        <f t="shared" si="237"/>
        <v>65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0</v>
      </c>
      <c r="F2470" s="5">
        <f t="shared" si="237"/>
        <v>65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0</v>
      </c>
      <c r="F2471" s="5">
        <f t="shared" si="237"/>
        <v>65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0</v>
      </c>
      <c r="F2472" s="5">
        <f t="shared" si="237"/>
        <v>65</v>
      </c>
      <c r="G2472" s="5">
        <f t="shared" si="238"/>
        <v>0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0</v>
      </c>
      <c r="F2473" s="5">
        <f t="shared" si="237"/>
        <v>65</v>
      </c>
      <c r="G2473" s="5">
        <f t="shared" si="238"/>
        <v>0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0</v>
      </c>
      <c r="F2474" s="5">
        <f t="shared" si="237"/>
        <v>65</v>
      </c>
      <c r="G2474" s="5">
        <f t="shared" si="238"/>
        <v>0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0</v>
      </c>
      <c r="F2475" s="5">
        <f t="shared" si="237"/>
        <v>65</v>
      </c>
      <c r="G2475" s="5">
        <f t="shared" si="238"/>
        <v>0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0</v>
      </c>
      <c r="F2476" s="5">
        <f t="shared" si="237"/>
        <v>65</v>
      </c>
      <c r="G2476" s="5">
        <f t="shared" si="238"/>
        <v>0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0</v>
      </c>
      <c r="F2477" s="5">
        <f t="shared" si="237"/>
        <v>65</v>
      </c>
      <c r="G2477" s="5">
        <f t="shared" si="238"/>
        <v>0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0</v>
      </c>
      <c r="F2478" s="5">
        <f t="shared" si="237"/>
        <v>65</v>
      </c>
      <c r="G2478" s="5">
        <f t="shared" si="238"/>
        <v>0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0</v>
      </c>
      <c r="F2479" s="5">
        <f t="shared" si="237"/>
        <v>65</v>
      </c>
      <c r="G2479" s="5">
        <f t="shared" si="238"/>
        <v>0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0</v>
      </c>
      <c r="F2480" s="5">
        <f t="shared" si="237"/>
        <v>65</v>
      </c>
      <c r="G2480" s="5">
        <f t="shared" si="238"/>
        <v>0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0</v>
      </c>
      <c r="F2481" s="5">
        <f t="shared" si="237"/>
        <v>65</v>
      </c>
      <c r="G2481" s="5">
        <f t="shared" si="238"/>
        <v>0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0</v>
      </c>
      <c r="F2482" s="5">
        <f t="shared" si="237"/>
        <v>65</v>
      </c>
      <c r="G2482" s="5">
        <f t="shared" si="238"/>
        <v>0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0</v>
      </c>
      <c r="F2483" s="5">
        <f t="shared" si="237"/>
        <v>65</v>
      </c>
      <c r="G2483" s="5">
        <f t="shared" si="238"/>
        <v>0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0</v>
      </c>
      <c r="F2484" s="5">
        <f t="shared" si="237"/>
        <v>65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0</v>
      </c>
      <c r="F2485" s="5">
        <f t="shared" si="237"/>
        <v>65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0</v>
      </c>
      <c r="F2486" s="5">
        <f t="shared" si="237"/>
        <v>65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0</v>
      </c>
      <c r="F2487" s="5">
        <f t="shared" si="237"/>
        <v>65</v>
      </c>
      <c r="G2487" s="5">
        <f t="shared" si="238"/>
        <v>0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0</v>
      </c>
      <c r="F2488" s="5">
        <f t="shared" si="237"/>
        <v>65</v>
      </c>
      <c r="G2488" s="5">
        <f t="shared" si="238"/>
        <v>0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0</v>
      </c>
      <c r="F2489" s="5">
        <f t="shared" si="237"/>
        <v>65</v>
      </c>
      <c r="G2489" s="5">
        <f t="shared" si="238"/>
        <v>0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0</v>
      </c>
      <c r="F2490" s="5">
        <f t="shared" si="237"/>
        <v>65</v>
      </c>
      <c r="G2490" s="5">
        <f t="shared" si="238"/>
        <v>0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0</v>
      </c>
      <c r="F2491" s="5">
        <f t="shared" si="237"/>
        <v>65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0</v>
      </c>
      <c r="F2492" s="5">
        <f t="shared" si="237"/>
        <v>65</v>
      </c>
      <c r="G2492" s="5">
        <f t="shared" si="238"/>
        <v>0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0</v>
      </c>
      <c r="F2493" s="5">
        <f t="shared" si="237"/>
        <v>65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0</v>
      </c>
      <c r="F2494" s="5">
        <f t="shared" si="237"/>
        <v>65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0</v>
      </c>
      <c r="F2495" s="5">
        <f t="shared" si="237"/>
        <v>65</v>
      </c>
      <c r="G2495" s="5">
        <f t="shared" si="238"/>
        <v>0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0</v>
      </c>
      <c r="F2496" s="5">
        <f t="shared" si="237"/>
        <v>65</v>
      </c>
      <c r="G2496" s="5">
        <f t="shared" si="238"/>
        <v>0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0</v>
      </c>
      <c r="F2497" s="5">
        <f t="shared" si="237"/>
        <v>65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0</v>
      </c>
      <c r="F2498" s="5">
        <f t="shared" si="237"/>
        <v>65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0</v>
      </c>
      <c r="F2499" s="5">
        <f t="shared" ref="F2499:F2562" si="242">IF($E$1&gt;E2499,$E$1-E2499,0)</f>
        <v>65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0</v>
      </c>
      <c r="F2500" s="5">
        <f t="shared" si="242"/>
        <v>65</v>
      </c>
      <c r="G2500" s="5">
        <f t="shared" si="243"/>
        <v>0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0</v>
      </c>
      <c r="F2501" s="5">
        <f t="shared" si="242"/>
        <v>65</v>
      </c>
      <c r="G2501" s="5">
        <f t="shared" si="243"/>
        <v>0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0</v>
      </c>
      <c r="F2502" s="5">
        <f t="shared" si="242"/>
        <v>65</v>
      </c>
      <c r="G2502" s="5">
        <f t="shared" si="243"/>
        <v>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0</v>
      </c>
      <c r="F2503" s="5">
        <f t="shared" si="242"/>
        <v>65</v>
      </c>
      <c r="G2503" s="5">
        <f t="shared" si="243"/>
        <v>0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0</v>
      </c>
      <c r="F2504" s="5">
        <f t="shared" si="242"/>
        <v>65</v>
      </c>
      <c r="G2504" s="5">
        <f t="shared" si="243"/>
        <v>0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0</v>
      </c>
      <c r="F2505" s="5">
        <f t="shared" si="242"/>
        <v>65</v>
      </c>
      <c r="G2505" s="5">
        <f t="shared" si="243"/>
        <v>0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0</v>
      </c>
      <c r="F2506" s="5">
        <f t="shared" si="242"/>
        <v>65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0</v>
      </c>
      <c r="F2507" s="5">
        <f t="shared" si="242"/>
        <v>65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0</v>
      </c>
      <c r="F2508" s="5">
        <f t="shared" si="242"/>
        <v>65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0</v>
      </c>
      <c r="F2509" s="5">
        <f t="shared" si="242"/>
        <v>65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0</v>
      </c>
      <c r="F2510" s="5">
        <f t="shared" si="242"/>
        <v>65</v>
      </c>
      <c r="G2510" s="5">
        <f t="shared" si="243"/>
        <v>0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0</v>
      </c>
      <c r="F2511" s="5">
        <f t="shared" si="242"/>
        <v>65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0</v>
      </c>
      <c r="F2512" s="5">
        <f t="shared" si="242"/>
        <v>65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0</v>
      </c>
      <c r="F2513" s="5">
        <f t="shared" si="242"/>
        <v>65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0</v>
      </c>
      <c r="F2514" s="5">
        <f t="shared" si="242"/>
        <v>65</v>
      </c>
      <c r="G2514" s="5">
        <f t="shared" si="243"/>
        <v>0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0</v>
      </c>
      <c r="F2515" s="5">
        <f t="shared" si="242"/>
        <v>65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0</v>
      </c>
      <c r="F2516" s="5">
        <f t="shared" si="242"/>
        <v>65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0</v>
      </c>
      <c r="F2517" s="5">
        <f t="shared" si="242"/>
        <v>65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0</v>
      </c>
      <c r="F2518" s="5">
        <f t="shared" si="242"/>
        <v>65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0</v>
      </c>
      <c r="F2519" s="5">
        <f t="shared" si="242"/>
        <v>65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0</v>
      </c>
      <c r="F2520" s="5">
        <f t="shared" si="242"/>
        <v>65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0</v>
      </c>
      <c r="F2521" s="5">
        <f t="shared" si="242"/>
        <v>65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0</v>
      </c>
      <c r="F2522" s="5">
        <f t="shared" si="242"/>
        <v>65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0</v>
      </c>
      <c r="F2523" s="5">
        <f t="shared" si="242"/>
        <v>65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0</v>
      </c>
      <c r="F2524" s="5">
        <f t="shared" si="242"/>
        <v>65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0</v>
      </c>
      <c r="F2525" s="5">
        <f t="shared" si="242"/>
        <v>65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0</v>
      </c>
      <c r="F2526" s="5">
        <f t="shared" si="242"/>
        <v>65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0</v>
      </c>
      <c r="F2527" s="5">
        <f t="shared" si="242"/>
        <v>65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0</v>
      </c>
      <c r="F2528" s="5">
        <f t="shared" si="242"/>
        <v>65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0</v>
      </c>
      <c r="F2529" s="5">
        <f t="shared" si="242"/>
        <v>65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0</v>
      </c>
      <c r="F2530" s="5">
        <f t="shared" si="242"/>
        <v>65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0</v>
      </c>
      <c r="F2531" s="5">
        <f t="shared" si="242"/>
        <v>65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0</v>
      </c>
      <c r="F2532" s="5">
        <f t="shared" si="242"/>
        <v>65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0</v>
      </c>
      <c r="F2533" s="5">
        <f t="shared" si="242"/>
        <v>65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0</v>
      </c>
      <c r="F2534" s="5">
        <f t="shared" si="242"/>
        <v>65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0</v>
      </c>
      <c r="F2535" s="5">
        <f t="shared" si="242"/>
        <v>65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0</v>
      </c>
      <c r="F2536" s="5">
        <f t="shared" si="242"/>
        <v>65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0</v>
      </c>
      <c r="F2537" s="5">
        <f t="shared" si="242"/>
        <v>65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0</v>
      </c>
      <c r="F2538" s="5">
        <f t="shared" si="242"/>
        <v>65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0</v>
      </c>
      <c r="F2539" s="5">
        <f t="shared" si="242"/>
        <v>65</v>
      </c>
      <c r="G2539" s="5">
        <f t="shared" si="243"/>
        <v>0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0</v>
      </c>
      <c r="F2540" s="5">
        <f t="shared" si="242"/>
        <v>65</v>
      </c>
      <c r="G2540" s="5">
        <f t="shared" si="243"/>
        <v>0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0</v>
      </c>
      <c r="F2541" s="5">
        <f t="shared" si="242"/>
        <v>65</v>
      </c>
      <c r="G2541" s="5">
        <f t="shared" si="243"/>
        <v>0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0</v>
      </c>
      <c r="F2542" s="5">
        <f t="shared" si="242"/>
        <v>65</v>
      </c>
      <c r="G2542" s="5">
        <f t="shared" si="243"/>
        <v>0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0</v>
      </c>
      <c r="F2543" s="5">
        <f t="shared" si="242"/>
        <v>65</v>
      </c>
      <c r="G2543" s="5">
        <f t="shared" si="243"/>
        <v>0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0</v>
      </c>
      <c r="F2544" s="5">
        <f t="shared" si="242"/>
        <v>65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0</v>
      </c>
      <c r="F2545" s="5">
        <f t="shared" si="242"/>
        <v>65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0</v>
      </c>
      <c r="F2546" s="5">
        <f t="shared" si="242"/>
        <v>65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0</v>
      </c>
      <c r="F2547" s="5">
        <f t="shared" si="242"/>
        <v>65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0</v>
      </c>
      <c r="F2548" s="5">
        <f t="shared" si="242"/>
        <v>65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0</v>
      </c>
      <c r="F2549" s="5">
        <f t="shared" si="242"/>
        <v>65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0</v>
      </c>
      <c r="F2550" s="5">
        <f t="shared" si="242"/>
        <v>65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0</v>
      </c>
      <c r="F2551" s="5">
        <f t="shared" si="242"/>
        <v>65</v>
      </c>
      <c r="G2551" s="5">
        <f t="shared" si="243"/>
        <v>0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0</v>
      </c>
      <c r="F2552" s="5">
        <f t="shared" si="242"/>
        <v>65</v>
      </c>
      <c r="G2552" s="5">
        <f t="shared" si="243"/>
        <v>0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0</v>
      </c>
      <c r="F2553" s="5">
        <f t="shared" si="242"/>
        <v>65</v>
      </c>
      <c r="G2553" s="5">
        <f t="shared" si="243"/>
        <v>0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0</v>
      </c>
      <c r="F2554" s="5">
        <f t="shared" si="242"/>
        <v>65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0</v>
      </c>
      <c r="F2555" s="5">
        <f t="shared" si="242"/>
        <v>65</v>
      </c>
      <c r="G2555" s="5">
        <f t="shared" si="243"/>
        <v>0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0</v>
      </c>
      <c r="F2556" s="5">
        <f t="shared" si="242"/>
        <v>65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0</v>
      </c>
      <c r="F2557" s="5">
        <f t="shared" si="242"/>
        <v>65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0</v>
      </c>
      <c r="F2558" s="5">
        <f t="shared" si="242"/>
        <v>65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0</v>
      </c>
      <c r="F2559" s="5">
        <f t="shared" si="242"/>
        <v>65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0</v>
      </c>
      <c r="F2560" s="5">
        <f t="shared" si="242"/>
        <v>65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0</v>
      </c>
      <c r="F2561" s="5">
        <f t="shared" si="242"/>
        <v>65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0</v>
      </c>
      <c r="F2562" s="5">
        <f t="shared" si="242"/>
        <v>65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0</v>
      </c>
      <c r="F2563" s="5">
        <f t="shared" ref="F2563:F2626" si="247">IF($E$1&gt;E2563,$E$1-E2563,0)</f>
        <v>65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0</v>
      </c>
      <c r="F2564" s="5">
        <f t="shared" si="247"/>
        <v>65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0</v>
      </c>
      <c r="F2565" s="5">
        <f t="shared" si="247"/>
        <v>65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0</v>
      </c>
      <c r="F2566" s="5">
        <f t="shared" si="247"/>
        <v>65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0</v>
      </c>
      <c r="F2567" s="5">
        <f t="shared" si="247"/>
        <v>65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0</v>
      </c>
      <c r="F2568" s="5">
        <f t="shared" si="247"/>
        <v>65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0</v>
      </c>
      <c r="F2569" s="5">
        <f t="shared" si="247"/>
        <v>65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0</v>
      </c>
      <c r="F2570" s="5">
        <f t="shared" si="247"/>
        <v>65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0</v>
      </c>
      <c r="F2571" s="5">
        <f t="shared" si="247"/>
        <v>65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0</v>
      </c>
      <c r="F2572" s="5">
        <f t="shared" si="247"/>
        <v>65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0</v>
      </c>
      <c r="F2573" s="5">
        <f t="shared" si="247"/>
        <v>65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0</v>
      </c>
      <c r="F2574" s="5">
        <f t="shared" si="247"/>
        <v>65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0</v>
      </c>
      <c r="F2575" s="5">
        <f t="shared" si="247"/>
        <v>65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0</v>
      </c>
      <c r="F2576" s="5">
        <f t="shared" si="247"/>
        <v>65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0</v>
      </c>
      <c r="F2577" s="5">
        <f t="shared" si="247"/>
        <v>65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0</v>
      </c>
      <c r="F2578" s="5">
        <f t="shared" si="247"/>
        <v>65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0</v>
      </c>
      <c r="F2579" s="5">
        <f t="shared" si="247"/>
        <v>65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0</v>
      </c>
      <c r="F2580" s="5">
        <f t="shared" si="247"/>
        <v>65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0</v>
      </c>
      <c r="F2581" s="5">
        <f t="shared" si="247"/>
        <v>65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0</v>
      </c>
      <c r="F2582" s="5">
        <f t="shared" si="247"/>
        <v>65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0</v>
      </c>
      <c r="F2583" s="5">
        <f t="shared" si="247"/>
        <v>65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0</v>
      </c>
      <c r="F2584" s="5">
        <f t="shared" si="247"/>
        <v>65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0</v>
      </c>
      <c r="F2585" s="5">
        <f t="shared" si="247"/>
        <v>65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0</v>
      </c>
      <c r="F2586" s="5">
        <f t="shared" si="247"/>
        <v>65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0</v>
      </c>
      <c r="F2587" s="5">
        <f t="shared" si="247"/>
        <v>65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0</v>
      </c>
      <c r="F2588" s="5">
        <f t="shared" si="247"/>
        <v>65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0</v>
      </c>
      <c r="F2589" s="5">
        <f t="shared" si="247"/>
        <v>65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0</v>
      </c>
      <c r="F2590" s="5">
        <f t="shared" si="247"/>
        <v>65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0</v>
      </c>
      <c r="F2591" s="5">
        <f t="shared" si="247"/>
        <v>65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0</v>
      </c>
      <c r="F2592" s="5">
        <f t="shared" si="247"/>
        <v>65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0</v>
      </c>
      <c r="F2593" s="5">
        <f t="shared" si="247"/>
        <v>65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0</v>
      </c>
      <c r="F2594" s="5">
        <f t="shared" si="247"/>
        <v>65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0</v>
      </c>
      <c r="F2595" s="5">
        <f t="shared" si="247"/>
        <v>65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0</v>
      </c>
      <c r="F2596" s="5">
        <f t="shared" si="247"/>
        <v>65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0</v>
      </c>
      <c r="F2597" s="5">
        <f t="shared" si="247"/>
        <v>65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0</v>
      </c>
      <c r="F2598" s="5">
        <f t="shared" si="247"/>
        <v>65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0</v>
      </c>
      <c r="F2599" s="5">
        <f t="shared" si="247"/>
        <v>65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0</v>
      </c>
      <c r="F2600" s="5">
        <f t="shared" si="247"/>
        <v>65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0</v>
      </c>
      <c r="F2601" s="5">
        <f t="shared" si="247"/>
        <v>65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0</v>
      </c>
      <c r="F2602" s="5">
        <f t="shared" si="247"/>
        <v>65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0</v>
      </c>
      <c r="F2603" s="5">
        <f t="shared" si="247"/>
        <v>65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0</v>
      </c>
      <c r="F2604" s="5">
        <f t="shared" si="247"/>
        <v>65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0</v>
      </c>
      <c r="F2605" s="5">
        <f t="shared" si="247"/>
        <v>65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0</v>
      </c>
      <c r="F2606" s="5">
        <f t="shared" si="247"/>
        <v>65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0</v>
      </c>
      <c r="F2607" s="5">
        <f t="shared" si="247"/>
        <v>65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0</v>
      </c>
      <c r="F2608" s="5">
        <f t="shared" si="247"/>
        <v>65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0</v>
      </c>
      <c r="F2609" s="5">
        <f t="shared" si="247"/>
        <v>65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0</v>
      </c>
      <c r="F2610" s="5">
        <f t="shared" si="247"/>
        <v>65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0</v>
      </c>
      <c r="F2611" s="5">
        <f t="shared" si="247"/>
        <v>65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0</v>
      </c>
      <c r="F2612" s="5">
        <f t="shared" si="247"/>
        <v>65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0</v>
      </c>
      <c r="F2613" s="5">
        <f t="shared" si="247"/>
        <v>65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0</v>
      </c>
      <c r="F2614" s="5">
        <f t="shared" si="247"/>
        <v>65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0</v>
      </c>
      <c r="F2615" s="5">
        <f t="shared" si="247"/>
        <v>65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0</v>
      </c>
      <c r="F2616" s="5">
        <f t="shared" si="247"/>
        <v>65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0</v>
      </c>
      <c r="F2617" s="5">
        <f t="shared" si="247"/>
        <v>65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0</v>
      </c>
      <c r="F2618" s="5">
        <f t="shared" si="247"/>
        <v>65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0</v>
      </c>
      <c r="F2619" s="5">
        <f t="shared" si="247"/>
        <v>65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0</v>
      </c>
      <c r="F2620" s="5">
        <f t="shared" si="247"/>
        <v>65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0</v>
      </c>
      <c r="F2621" s="5">
        <f t="shared" si="247"/>
        <v>65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0</v>
      </c>
      <c r="F2622" s="5">
        <f t="shared" si="247"/>
        <v>65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0</v>
      </c>
      <c r="F2623" s="5">
        <f t="shared" si="247"/>
        <v>65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0</v>
      </c>
      <c r="F2624" s="5">
        <f t="shared" si="247"/>
        <v>65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0</v>
      </c>
      <c r="F2625" s="5">
        <f t="shared" si="247"/>
        <v>65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0</v>
      </c>
      <c r="F2626" s="5">
        <f t="shared" si="247"/>
        <v>65</v>
      </c>
      <c r="G2626" s="5">
        <f t="shared" si="248"/>
        <v>0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0</v>
      </c>
      <c r="F2627" s="5">
        <f t="shared" ref="F2627:F2690" si="252">IF($E$1&gt;E2627,$E$1-E2627,0)</f>
        <v>65</v>
      </c>
      <c r="G2627" s="5">
        <f t="shared" ref="G2627:G2690" si="253">IF(E2627&gt;$E$1,E2627-$E$1,0)</f>
        <v>0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0</v>
      </c>
      <c r="F2628" s="5">
        <f t="shared" si="252"/>
        <v>65</v>
      </c>
      <c r="G2628" s="5">
        <f t="shared" si="253"/>
        <v>0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0</v>
      </c>
      <c r="F2629" s="5">
        <f t="shared" si="252"/>
        <v>65</v>
      </c>
      <c r="G2629" s="5">
        <f t="shared" si="253"/>
        <v>0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0</v>
      </c>
      <c r="F2630" s="5">
        <f t="shared" si="252"/>
        <v>65</v>
      </c>
      <c r="G2630" s="5">
        <f t="shared" si="253"/>
        <v>0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0</v>
      </c>
      <c r="F2631" s="5">
        <f t="shared" si="252"/>
        <v>65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0</v>
      </c>
      <c r="F2632" s="5">
        <f t="shared" si="252"/>
        <v>65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0</v>
      </c>
      <c r="F2633" s="5">
        <f t="shared" si="252"/>
        <v>65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0</v>
      </c>
      <c r="F2634" s="5">
        <f t="shared" si="252"/>
        <v>65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0</v>
      </c>
      <c r="F2635" s="5">
        <f t="shared" si="252"/>
        <v>65</v>
      </c>
      <c r="G2635" s="5">
        <f t="shared" si="253"/>
        <v>0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0</v>
      </c>
      <c r="F2636" s="5">
        <f t="shared" si="252"/>
        <v>65</v>
      </c>
      <c r="G2636" s="5">
        <f t="shared" si="253"/>
        <v>0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0</v>
      </c>
      <c r="F2637" s="5">
        <f t="shared" si="252"/>
        <v>65</v>
      </c>
      <c r="G2637" s="5">
        <f t="shared" si="253"/>
        <v>0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0</v>
      </c>
      <c r="F2638" s="5">
        <f t="shared" si="252"/>
        <v>65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0</v>
      </c>
      <c r="F2639" s="5">
        <f t="shared" si="252"/>
        <v>65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0</v>
      </c>
      <c r="F2640" s="5">
        <f t="shared" si="252"/>
        <v>65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0</v>
      </c>
      <c r="F2641" s="5">
        <f t="shared" si="252"/>
        <v>65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0</v>
      </c>
      <c r="F2642" s="5">
        <f t="shared" si="252"/>
        <v>65</v>
      </c>
      <c r="G2642" s="5">
        <f t="shared" si="253"/>
        <v>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0</v>
      </c>
      <c r="F2643" s="5">
        <f t="shared" si="252"/>
        <v>65</v>
      </c>
      <c r="G2643" s="5">
        <f t="shared" si="253"/>
        <v>0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0</v>
      </c>
      <c r="F2644" s="5">
        <f t="shared" si="252"/>
        <v>65</v>
      </c>
      <c r="G2644" s="5">
        <f t="shared" si="253"/>
        <v>0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0</v>
      </c>
      <c r="F2645" s="5">
        <f t="shared" si="252"/>
        <v>65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0</v>
      </c>
      <c r="F2646" s="5">
        <f t="shared" si="252"/>
        <v>65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0</v>
      </c>
      <c r="F2647" s="5">
        <f t="shared" si="252"/>
        <v>65</v>
      </c>
      <c r="G2647" s="5">
        <f t="shared" si="253"/>
        <v>0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0</v>
      </c>
      <c r="F2648" s="5">
        <f t="shared" si="252"/>
        <v>65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0</v>
      </c>
      <c r="F2649" s="5">
        <f t="shared" si="252"/>
        <v>65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0</v>
      </c>
      <c r="F2650" s="5">
        <f t="shared" si="252"/>
        <v>65</v>
      </c>
      <c r="G2650" s="5">
        <f t="shared" si="253"/>
        <v>0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0</v>
      </c>
      <c r="F2651" s="5">
        <f t="shared" si="252"/>
        <v>65</v>
      </c>
      <c r="G2651" s="5">
        <f t="shared" si="253"/>
        <v>0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0</v>
      </c>
      <c r="F2652" s="5">
        <f t="shared" si="252"/>
        <v>65</v>
      </c>
      <c r="G2652" s="5">
        <f t="shared" si="253"/>
        <v>0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0</v>
      </c>
      <c r="F2653" s="5">
        <f t="shared" si="252"/>
        <v>65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0</v>
      </c>
      <c r="F2654" s="5">
        <f t="shared" si="252"/>
        <v>65</v>
      </c>
      <c r="G2654" s="5">
        <f t="shared" si="253"/>
        <v>0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0</v>
      </c>
      <c r="F2655" s="5">
        <f t="shared" si="252"/>
        <v>65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0</v>
      </c>
      <c r="F2656" s="5">
        <f t="shared" si="252"/>
        <v>65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0</v>
      </c>
      <c r="F2657" s="5">
        <f t="shared" si="252"/>
        <v>65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0</v>
      </c>
      <c r="F2658" s="5">
        <f t="shared" si="252"/>
        <v>65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0</v>
      </c>
      <c r="F2659" s="5">
        <f t="shared" si="252"/>
        <v>65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0</v>
      </c>
      <c r="F2660" s="5">
        <f t="shared" si="252"/>
        <v>65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0</v>
      </c>
      <c r="F2661" s="5">
        <f t="shared" si="252"/>
        <v>65</v>
      </c>
      <c r="G2661" s="5">
        <f t="shared" si="253"/>
        <v>0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0</v>
      </c>
      <c r="F2662" s="5">
        <f t="shared" si="252"/>
        <v>65</v>
      </c>
      <c r="G2662" s="5">
        <f t="shared" si="253"/>
        <v>0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0</v>
      </c>
      <c r="F2663" s="5">
        <f t="shared" si="252"/>
        <v>65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0</v>
      </c>
      <c r="F2664" s="5">
        <f t="shared" si="252"/>
        <v>65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0</v>
      </c>
      <c r="F2665" s="5">
        <f t="shared" si="252"/>
        <v>65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0</v>
      </c>
      <c r="F2666" s="5">
        <f t="shared" si="252"/>
        <v>65</v>
      </c>
      <c r="G2666" s="5">
        <f t="shared" si="253"/>
        <v>0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0</v>
      </c>
      <c r="F2667" s="5">
        <f t="shared" si="252"/>
        <v>65</v>
      </c>
      <c r="G2667" s="5">
        <f t="shared" si="253"/>
        <v>0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0</v>
      </c>
      <c r="F2668" s="5">
        <f t="shared" si="252"/>
        <v>65</v>
      </c>
      <c r="G2668" s="5">
        <f t="shared" si="253"/>
        <v>0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0</v>
      </c>
      <c r="F2669" s="5">
        <f t="shared" si="252"/>
        <v>65</v>
      </c>
      <c r="G2669" s="5">
        <f t="shared" si="253"/>
        <v>0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0</v>
      </c>
      <c r="F2670" s="5">
        <f t="shared" si="252"/>
        <v>65</v>
      </c>
      <c r="G2670" s="5">
        <f t="shared" si="253"/>
        <v>0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0</v>
      </c>
      <c r="F2671" s="5">
        <f t="shared" si="252"/>
        <v>65</v>
      </c>
      <c r="G2671" s="5">
        <f t="shared" si="253"/>
        <v>0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0</v>
      </c>
      <c r="F2672" s="5">
        <f t="shared" si="252"/>
        <v>65</v>
      </c>
      <c r="G2672" s="5">
        <f t="shared" si="253"/>
        <v>0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0</v>
      </c>
      <c r="F2673" s="5">
        <f t="shared" si="252"/>
        <v>65</v>
      </c>
      <c r="G2673" s="5">
        <f t="shared" si="253"/>
        <v>0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0</v>
      </c>
      <c r="F2674" s="5">
        <f t="shared" si="252"/>
        <v>65</v>
      </c>
      <c r="G2674" s="5">
        <f t="shared" si="253"/>
        <v>0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0</v>
      </c>
      <c r="F2675" s="5">
        <f t="shared" si="252"/>
        <v>65</v>
      </c>
      <c r="G2675" s="5">
        <f t="shared" si="253"/>
        <v>0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0</v>
      </c>
      <c r="F2676" s="5">
        <f t="shared" si="252"/>
        <v>65</v>
      </c>
      <c r="G2676" s="5">
        <f t="shared" si="253"/>
        <v>0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0</v>
      </c>
      <c r="F2677" s="5">
        <f t="shared" si="252"/>
        <v>65</v>
      </c>
      <c r="G2677" s="5">
        <f t="shared" si="253"/>
        <v>0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0</v>
      </c>
      <c r="F2678" s="5">
        <f t="shared" si="252"/>
        <v>65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0</v>
      </c>
      <c r="F2679" s="5">
        <f t="shared" si="252"/>
        <v>65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0</v>
      </c>
      <c r="F2680" s="5">
        <f t="shared" si="252"/>
        <v>65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0</v>
      </c>
      <c r="F2681" s="5">
        <f t="shared" si="252"/>
        <v>65</v>
      </c>
      <c r="G2681" s="5">
        <f t="shared" si="253"/>
        <v>0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0</v>
      </c>
      <c r="F2682" s="5">
        <f t="shared" si="252"/>
        <v>65</v>
      </c>
      <c r="G2682" s="5">
        <f t="shared" si="253"/>
        <v>0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0</v>
      </c>
      <c r="F2683" s="5">
        <f t="shared" si="252"/>
        <v>65</v>
      </c>
      <c r="G2683" s="5">
        <f t="shared" si="253"/>
        <v>0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0</v>
      </c>
      <c r="F2684" s="5">
        <f t="shared" si="252"/>
        <v>65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0</v>
      </c>
      <c r="F2685" s="5">
        <f t="shared" si="252"/>
        <v>65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0</v>
      </c>
      <c r="F2686" s="5">
        <f t="shared" si="252"/>
        <v>65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0</v>
      </c>
      <c r="F2687" s="5">
        <f t="shared" si="252"/>
        <v>65</v>
      </c>
      <c r="G2687" s="5">
        <f t="shared" si="253"/>
        <v>0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0</v>
      </c>
      <c r="F2688" s="5">
        <f t="shared" si="252"/>
        <v>65</v>
      </c>
      <c r="G2688" s="5">
        <f t="shared" si="253"/>
        <v>0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0</v>
      </c>
      <c r="F2689" s="5">
        <f t="shared" si="252"/>
        <v>65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0</v>
      </c>
      <c r="F2690" s="5">
        <f t="shared" si="252"/>
        <v>65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0</v>
      </c>
      <c r="F2691" s="5">
        <f t="shared" ref="F2691:F2754" si="257">IF($E$1&gt;E2691,$E$1-E2691,0)</f>
        <v>65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0</v>
      </c>
      <c r="F2692" s="5">
        <f t="shared" si="257"/>
        <v>65</v>
      </c>
      <c r="G2692" s="5">
        <f t="shared" si="258"/>
        <v>0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0</v>
      </c>
      <c r="F2693" s="5">
        <f t="shared" si="257"/>
        <v>65</v>
      </c>
      <c r="G2693" s="5">
        <f t="shared" si="258"/>
        <v>0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0</v>
      </c>
      <c r="F2694" s="5">
        <f t="shared" si="257"/>
        <v>65</v>
      </c>
      <c r="G2694" s="5">
        <f t="shared" si="258"/>
        <v>0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0</v>
      </c>
      <c r="F2695" s="5">
        <f t="shared" si="257"/>
        <v>65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0</v>
      </c>
      <c r="F2696" s="5">
        <f t="shared" si="257"/>
        <v>65</v>
      </c>
      <c r="G2696" s="5">
        <f t="shared" si="258"/>
        <v>0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0</v>
      </c>
      <c r="F2697" s="5">
        <f t="shared" si="257"/>
        <v>65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0</v>
      </c>
      <c r="F2698" s="5">
        <f t="shared" si="257"/>
        <v>65</v>
      </c>
      <c r="G2698" s="5">
        <f t="shared" si="258"/>
        <v>0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0</v>
      </c>
      <c r="F2699" s="5">
        <f t="shared" si="257"/>
        <v>65</v>
      </c>
      <c r="G2699" s="5">
        <f t="shared" si="258"/>
        <v>0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0</v>
      </c>
      <c r="F2700" s="5">
        <f t="shared" si="257"/>
        <v>65</v>
      </c>
      <c r="G2700" s="5">
        <f t="shared" si="258"/>
        <v>0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0</v>
      </c>
      <c r="F2701" s="5">
        <f t="shared" si="257"/>
        <v>65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0</v>
      </c>
      <c r="F2702" s="5">
        <f t="shared" si="257"/>
        <v>65</v>
      </c>
      <c r="G2702" s="5">
        <f t="shared" si="258"/>
        <v>0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0</v>
      </c>
      <c r="F2703" s="5">
        <f t="shared" si="257"/>
        <v>65</v>
      </c>
      <c r="G2703" s="5">
        <f t="shared" si="258"/>
        <v>0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0</v>
      </c>
      <c r="F2704" s="5">
        <f t="shared" si="257"/>
        <v>65</v>
      </c>
      <c r="G2704" s="5">
        <f t="shared" si="258"/>
        <v>0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0</v>
      </c>
      <c r="F2705" s="5">
        <f t="shared" si="257"/>
        <v>65</v>
      </c>
      <c r="G2705" s="5">
        <f t="shared" si="258"/>
        <v>0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0</v>
      </c>
      <c r="F2706" s="5">
        <f t="shared" si="257"/>
        <v>65</v>
      </c>
      <c r="G2706" s="5">
        <f t="shared" si="258"/>
        <v>0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0</v>
      </c>
      <c r="F2707" s="5">
        <f t="shared" si="257"/>
        <v>65</v>
      </c>
      <c r="G2707" s="5">
        <f t="shared" si="258"/>
        <v>0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0</v>
      </c>
      <c r="F2708" s="5">
        <f t="shared" si="257"/>
        <v>65</v>
      </c>
      <c r="G2708" s="5">
        <f t="shared" si="258"/>
        <v>0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0</v>
      </c>
      <c r="F2709" s="5">
        <f t="shared" si="257"/>
        <v>65</v>
      </c>
      <c r="G2709" s="5">
        <f t="shared" si="258"/>
        <v>0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0</v>
      </c>
      <c r="F2710" s="5">
        <f t="shared" si="257"/>
        <v>65</v>
      </c>
      <c r="G2710" s="5">
        <f t="shared" si="258"/>
        <v>0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0</v>
      </c>
      <c r="F2711" s="5">
        <f t="shared" si="257"/>
        <v>65</v>
      </c>
      <c r="G2711" s="5">
        <f t="shared" si="258"/>
        <v>0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0</v>
      </c>
      <c r="F2712" s="5">
        <f t="shared" si="257"/>
        <v>65</v>
      </c>
      <c r="G2712" s="5">
        <f t="shared" si="258"/>
        <v>0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0</v>
      </c>
      <c r="F2713" s="5">
        <f t="shared" si="257"/>
        <v>65</v>
      </c>
      <c r="G2713" s="5">
        <f t="shared" si="258"/>
        <v>0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0</v>
      </c>
      <c r="F2714" s="5">
        <f t="shared" si="257"/>
        <v>65</v>
      </c>
      <c r="G2714" s="5">
        <f t="shared" si="258"/>
        <v>0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0</v>
      </c>
      <c r="F2715" s="5">
        <f t="shared" si="257"/>
        <v>65</v>
      </c>
      <c r="G2715" s="5">
        <f t="shared" si="258"/>
        <v>0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0</v>
      </c>
      <c r="F2716" s="5">
        <f t="shared" si="257"/>
        <v>65</v>
      </c>
      <c r="G2716" s="5">
        <f t="shared" si="258"/>
        <v>0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0</v>
      </c>
      <c r="F2717" s="5">
        <f t="shared" si="257"/>
        <v>65</v>
      </c>
      <c r="G2717" s="5">
        <f t="shared" si="258"/>
        <v>0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0</v>
      </c>
      <c r="F2718" s="5">
        <f t="shared" si="257"/>
        <v>65</v>
      </c>
      <c r="G2718" s="5">
        <f t="shared" si="258"/>
        <v>0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0</v>
      </c>
      <c r="F2719" s="5">
        <f t="shared" si="257"/>
        <v>65</v>
      </c>
      <c r="G2719" s="5">
        <f t="shared" si="258"/>
        <v>0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0</v>
      </c>
      <c r="F2720" s="5">
        <f t="shared" si="257"/>
        <v>65</v>
      </c>
      <c r="G2720" s="5">
        <f t="shared" si="258"/>
        <v>0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0</v>
      </c>
      <c r="F2721" s="5">
        <f t="shared" si="257"/>
        <v>65</v>
      </c>
      <c r="G2721" s="5">
        <f t="shared" si="258"/>
        <v>0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0</v>
      </c>
      <c r="F2722" s="5">
        <f t="shared" si="257"/>
        <v>65</v>
      </c>
      <c r="G2722" s="5">
        <f t="shared" si="258"/>
        <v>0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0</v>
      </c>
      <c r="F2723" s="5">
        <f t="shared" si="257"/>
        <v>65</v>
      </c>
      <c r="G2723" s="5">
        <f t="shared" si="258"/>
        <v>0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0</v>
      </c>
      <c r="F2724" s="5">
        <f t="shared" si="257"/>
        <v>65</v>
      </c>
      <c r="G2724" s="5">
        <f t="shared" si="258"/>
        <v>0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0</v>
      </c>
      <c r="F2725" s="5">
        <f t="shared" si="257"/>
        <v>65</v>
      </c>
      <c r="G2725" s="5">
        <f t="shared" si="258"/>
        <v>0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0</v>
      </c>
      <c r="F2726" s="5">
        <f t="shared" si="257"/>
        <v>65</v>
      </c>
      <c r="G2726" s="5">
        <f t="shared" si="258"/>
        <v>0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0</v>
      </c>
      <c r="F2727" s="5">
        <f t="shared" si="257"/>
        <v>65</v>
      </c>
      <c r="G2727" s="5">
        <f t="shared" si="258"/>
        <v>0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0</v>
      </c>
      <c r="F2728" s="5">
        <f t="shared" si="257"/>
        <v>65</v>
      </c>
      <c r="G2728" s="5">
        <f t="shared" si="258"/>
        <v>0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0</v>
      </c>
      <c r="F2729" s="5">
        <f t="shared" si="257"/>
        <v>65</v>
      </c>
      <c r="G2729" s="5">
        <f t="shared" si="258"/>
        <v>0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0</v>
      </c>
      <c r="F2730" s="5">
        <f t="shared" si="257"/>
        <v>65</v>
      </c>
      <c r="G2730" s="5">
        <f t="shared" si="258"/>
        <v>0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0</v>
      </c>
      <c r="F2731" s="5">
        <f t="shared" si="257"/>
        <v>65</v>
      </c>
      <c r="G2731" s="5">
        <f t="shared" si="258"/>
        <v>0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0</v>
      </c>
      <c r="F2732" s="5">
        <f t="shared" si="257"/>
        <v>65</v>
      </c>
      <c r="G2732" s="5">
        <f t="shared" si="258"/>
        <v>0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0</v>
      </c>
      <c r="F2733" s="5">
        <f t="shared" si="257"/>
        <v>65</v>
      </c>
      <c r="G2733" s="5">
        <f t="shared" si="258"/>
        <v>0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0</v>
      </c>
      <c r="F2734" s="5">
        <f t="shared" si="257"/>
        <v>65</v>
      </c>
      <c r="G2734" s="5">
        <f t="shared" si="258"/>
        <v>0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0</v>
      </c>
      <c r="F2735" s="5">
        <f t="shared" si="257"/>
        <v>65</v>
      </c>
      <c r="G2735" s="5">
        <f t="shared" si="258"/>
        <v>0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0</v>
      </c>
      <c r="F2736" s="5">
        <f t="shared" si="257"/>
        <v>65</v>
      </c>
      <c r="G2736" s="5">
        <f t="shared" si="258"/>
        <v>0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0</v>
      </c>
      <c r="F2737" s="5">
        <f t="shared" si="257"/>
        <v>65</v>
      </c>
      <c r="G2737" s="5">
        <f t="shared" si="258"/>
        <v>0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0</v>
      </c>
      <c r="F2738" s="5">
        <f t="shared" si="257"/>
        <v>65</v>
      </c>
      <c r="G2738" s="5">
        <f t="shared" si="258"/>
        <v>0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0</v>
      </c>
      <c r="F2739" s="5">
        <f t="shared" si="257"/>
        <v>65</v>
      </c>
      <c r="G2739" s="5">
        <f t="shared" si="258"/>
        <v>0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0</v>
      </c>
      <c r="F2740" s="5">
        <f t="shared" si="257"/>
        <v>65</v>
      </c>
      <c r="G2740" s="5">
        <f t="shared" si="258"/>
        <v>0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0</v>
      </c>
      <c r="F2741" s="5">
        <f t="shared" si="257"/>
        <v>65</v>
      </c>
      <c r="G2741" s="5">
        <f t="shared" si="258"/>
        <v>0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0</v>
      </c>
      <c r="F2742" s="5">
        <f t="shared" si="257"/>
        <v>65</v>
      </c>
      <c r="G2742" s="5">
        <f t="shared" si="258"/>
        <v>0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0</v>
      </c>
      <c r="F2743" s="5">
        <f t="shared" si="257"/>
        <v>65</v>
      </c>
      <c r="G2743" s="5">
        <f t="shared" si="258"/>
        <v>0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0</v>
      </c>
      <c r="F2744" s="5">
        <f t="shared" si="257"/>
        <v>65</v>
      </c>
      <c r="G2744" s="5">
        <f t="shared" si="258"/>
        <v>0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0</v>
      </c>
      <c r="F2745" s="5">
        <f t="shared" si="257"/>
        <v>65</v>
      </c>
      <c r="G2745" s="5">
        <f t="shared" si="258"/>
        <v>0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0</v>
      </c>
      <c r="F2746" s="5">
        <f t="shared" si="257"/>
        <v>65</v>
      </c>
      <c r="G2746" s="5">
        <f t="shared" si="258"/>
        <v>0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0</v>
      </c>
      <c r="F2747" s="5">
        <f t="shared" si="257"/>
        <v>65</v>
      </c>
      <c r="G2747" s="5">
        <f t="shared" si="258"/>
        <v>0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0</v>
      </c>
      <c r="F2748" s="5">
        <f t="shared" si="257"/>
        <v>65</v>
      </c>
      <c r="G2748" s="5">
        <f t="shared" si="258"/>
        <v>0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0</v>
      </c>
      <c r="F2749" s="5">
        <f t="shared" si="257"/>
        <v>65</v>
      </c>
      <c r="G2749" s="5">
        <f t="shared" si="258"/>
        <v>0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0</v>
      </c>
      <c r="F2750" s="5">
        <f t="shared" si="257"/>
        <v>65</v>
      </c>
      <c r="G2750" s="5">
        <f t="shared" si="258"/>
        <v>0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0</v>
      </c>
      <c r="F2751" s="5">
        <f t="shared" si="257"/>
        <v>65</v>
      </c>
      <c r="G2751" s="5">
        <f t="shared" si="258"/>
        <v>0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0</v>
      </c>
      <c r="F2752" s="5">
        <f t="shared" si="257"/>
        <v>65</v>
      </c>
      <c r="G2752" s="5">
        <f t="shared" si="258"/>
        <v>0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0</v>
      </c>
      <c r="F2753" s="5">
        <f t="shared" si="257"/>
        <v>65</v>
      </c>
      <c r="G2753" s="5">
        <f t="shared" si="258"/>
        <v>0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0</v>
      </c>
      <c r="F2754" s="5">
        <f t="shared" si="257"/>
        <v>65</v>
      </c>
      <c r="G2754" s="5">
        <f t="shared" si="258"/>
        <v>0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0</v>
      </c>
      <c r="F2755" s="5">
        <f t="shared" ref="F2755:F2818" si="262">IF($E$1&gt;E2755,$E$1-E2755,0)</f>
        <v>65</v>
      </c>
      <c r="G2755" s="5">
        <f t="shared" ref="G2755:G2818" si="263">IF(E2755&gt;$E$1,E2755-$E$1,0)</f>
        <v>0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0</v>
      </c>
      <c r="F2756" s="5">
        <f t="shared" si="262"/>
        <v>65</v>
      </c>
      <c r="G2756" s="5">
        <f t="shared" si="263"/>
        <v>0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0</v>
      </c>
      <c r="F2757" s="5">
        <f t="shared" si="262"/>
        <v>65</v>
      </c>
      <c r="G2757" s="5">
        <f t="shared" si="263"/>
        <v>0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0</v>
      </c>
      <c r="F2758" s="5">
        <f t="shared" si="262"/>
        <v>65</v>
      </c>
      <c r="G2758" s="5">
        <f t="shared" si="263"/>
        <v>0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0</v>
      </c>
      <c r="F2759" s="5">
        <f t="shared" si="262"/>
        <v>65</v>
      </c>
      <c r="G2759" s="5">
        <f t="shared" si="263"/>
        <v>0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0</v>
      </c>
      <c r="F2760" s="5">
        <f t="shared" si="262"/>
        <v>65</v>
      </c>
      <c r="G2760" s="5">
        <f t="shared" si="263"/>
        <v>0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0</v>
      </c>
      <c r="F2761" s="5">
        <f t="shared" si="262"/>
        <v>65</v>
      </c>
      <c r="G2761" s="5">
        <f t="shared" si="263"/>
        <v>0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0</v>
      </c>
      <c r="F2762" s="5">
        <f t="shared" si="262"/>
        <v>65</v>
      </c>
      <c r="G2762" s="5">
        <f t="shared" si="263"/>
        <v>0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0</v>
      </c>
      <c r="F2763" s="5">
        <f t="shared" si="262"/>
        <v>65</v>
      </c>
      <c r="G2763" s="5">
        <f t="shared" si="263"/>
        <v>0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0</v>
      </c>
      <c r="F2764" s="5">
        <f t="shared" si="262"/>
        <v>65</v>
      </c>
      <c r="G2764" s="5">
        <f t="shared" si="263"/>
        <v>0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0</v>
      </c>
      <c r="F2765" s="5">
        <f t="shared" si="262"/>
        <v>65</v>
      </c>
      <c r="G2765" s="5">
        <f t="shared" si="263"/>
        <v>0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0</v>
      </c>
      <c r="F2766" s="5">
        <f t="shared" si="262"/>
        <v>65</v>
      </c>
      <c r="G2766" s="5">
        <f t="shared" si="263"/>
        <v>0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0</v>
      </c>
      <c r="F2767" s="5">
        <f t="shared" si="262"/>
        <v>65</v>
      </c>
      <c r="G2767" s="5">
        <f t="shared" si="263"/>
        <v>0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0</v>
      </c>
      <c r="F2768" s="5">
        <f t="shared" si="262"/>
        <v>65</v>
      </c>
      <c r="G2768" s="5">
        <f t="shared" si="263"/>
        <v>0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0</v>
      </c>
      <c r="F2769" s="5">
        <f t="shared" si="262"/>
        <v>65</v>
      </c>
      <c r="G2769" s="5">
        <f t="shared" si="263"/>
        <v>0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0</v>
      </c>
      <c r="F2770" s="5">
        <f t="shared" si="262"/>
        <v>65</v>
      </c>
      <c r="G2770" s="5">
        <f t="shared" si="263"/>
        <v>0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0</v>
      </c>
      <c r="F2771" s="5">
        <f t="shared" si="262"/>
        <v>65</v>
      </c>
      <c r="G2771" s="5">
        <f t="shared" si="263"/>
        <v>0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0</v>
      </c>
      <c r="F2772" s="5">
        <f t="shared" si="262"/>
        <v>65</v>
      </c>
      <c r="G2772" s="5">
        <f t="shared" si="263"/>
        <v>0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0</v>
      </c>
      <c r="F2773" s="5">
        <f t="shared" si="262"/>
        <v>65</v>
      </c>
      <c r="G2773" s="5">
        <f t="shared" si="263"/>
        <v>0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0</v>
      </c>
      <c r="F2774" s="5">
        <f t="shared" si="262"/>
        <v>65</v>
      </c>
      <c r="G2774" s="5">
        <f t="shared" si="263"/>
        <v>0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0</v>
      </c>
      <c r="F2775" s="5">
        <f t="shared" si="262"/>
        <v>65</v>
      </c>
      <c r="G2775" s="5">
        <f t="shared" si="263"/>
        <v>0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0</v>
      </c>
      <c r="F2776" s="5">
        <f t="shared" si="262"/>
        <v>65</v>
      </c>
      <c r="G2776" s="5">
        <f t="shared" si="263"/>
        <v>0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0</v>
      </c>
      <c r="F2777" s="5">
        <f t="shared" si="262"/>
        <v>65</v>
      </c>
      <c r="G2777" s="5">
        <f t="shared" si="263"/>
        <v>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0</v>
      </c>
      <c r="F2778" s="5">
        <f t="shared" si="262"/>
        <v>65</v>
      </c>
      <c r="G2778" s="5">
        <f t="shared" si="263"/>
        <v>0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0</v>
      </c>
      <c r="F2779" s="5">
        <f t="shared" si="262"/>
        <v>65</v>
      </c>
      <c r="G2779" s="5">
        <f t="shared" si="263"/>
        <v>0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0</v>
      </c>
      <c r="F2780" s="5">
        <f t="shared" si="262"/>
        <v>65</v>
      </c>
      <c r="G2780" s="5">
        <f t="shared" si="263"/>
        <v>0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0</v>
      </c>
      <c r="F2781" s="5">
        <f t="shared" si="262"/>
        <v>65</v>
      </c>
      <c r="G2781" s="5">
        <f t="shared" si="263"/>
        <v>0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0</v>
      </c>
      <c r="F2782" s="5">
        <f t="shared" si="262"/>
        <v>65</v>
      </c>
      <c r="G2782" s="5">
        <f t="shared" si="263"/>
        <v>0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0</v>
      </c>
      <c r="F2783" s="5">
        <f t="shared" si="262"/>
        <v>65</v>
      </c>
      <c r="G2783" s="5">
        <f t="shared" si="263"/>
        <v>0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0</v>
      </c>
      <c r="F2784" s="5">
        <f t="shared" si="262"/>
        <v>65</v>
      </c>
      <c r="G2784" s="5">
        <f t="shared" si="263"/>
        <v>0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0</v>
      </c>
      <c r="F2785" s="5">
        <f t="shared" si="262"/>
        <v>65</v>
      </c>
      <c r="G2785" s="5">
        <f t="shared" si="263"/>
        <v>0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0</v>
      </c>
      <c r="F2786" s="5">
        <f t="shared" si="262"/>
        <v>65</v>
      </c>
      <c r="G2786" s="5">
        <f t="shared" si="263"/>
        <v>0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0</v>
      </c>
      <c r="F2787" s="5">
        <f t="shared" si="262"/>
        <v>65</v>
      </c>
      <c r="G2787" s="5">
        <f t="shared" si="263"/>
        <v>0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0</v>
      </c>
      <c r="F2788" s="5">
        <f t="shared" si="262"/>
        <v>65</v>
      </c>
      <c r="G2788" s="5">
        <f t="shared" si="263"/>
        <v>0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0</v>
      </c>
      <c r="F2789" s="5">
        <f t="shared" si="262"/>
        <v>65</v>
      </c>
      <c r="G2789" s="5">
        <f t="shared" si="263"/>
        <v>0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0</v>
      </c>
      <c r="F2790" s="5">
        <f t="shared" si="262"/>
        <v>65</v>
      </c>
      <c r="G2790" s="5">
        <f t="shared" si="263"/>
        <v>0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0</v>
      </c>
      <c r="F2791" s="5">
        <f t="shared" si="262"/>
        <v>65</v>
      </c>
      <c r="G2791" s="5">
        <f t="shared" si="263"/>
        <v>0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0</v>
      </c>
      <c r="F2792" s="5">
        <f t="shared" si="262"/>
        <v>65</v>
      </c>
      <c r="G2792" s="5">
        <f t="shared" si="263"/>
        <v>0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0</v>
      </c>
      <c r="F2793" s="5">
        <f t="shared" si="262"/>
        <v>65</v>
      </c>
      <c r="G2793" s="5">
        <f t="shared" si="263"/>
        <v>0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0</v>
      </c>
      <c r="F2794" s="5">
        <f t="shared" si="262"/>
        <v>65</v>
      </c>
      <c r="G2794" s="5">
        <f t="shared" si="263"/>
        <v>0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0</v>
      </c>
      <c r="F2795" s="5">
        <f t="shared" si="262"/>
        <v>65</v>
      </c>
      <c r="G2795" s="5">
        <f t="shared" si="263"/>
        <v>0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0</v>
      </c>
      <c r="F2796" s="5">
        <f t="shared" si="262"/>
        <v>65</v>
      </c>
      <c r="G2796" s="5">
        <f t="shared" si="263"/>
        <v>0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0</v>
      </c>
      <c r="F2797" s="5">
        <f t="shared" si="262"/>
        <v>65</v>
      </c>
      <c r="G2797" s="5">
        <f t="shared" si="263"/>
        <v>0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0</v>
      </c>
      <c r="F2798" s="5">
        <f t="shared" si="262"/>
        <v>65</v>
      </c>
      <c r="G2798" s="5">
        <f t="shared" si="263"/>
        <v>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0</v>
      </c>
      <c r="F2799" s="5">
        <f t="shared" si="262"/>
        <v>65</v>
      </c>
      <c r="G2799" s="5">
        <f t="shared" si="263"/>
        <v>0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0</v>
      </c>
      <c r="F2800" s="5">
        <f t="shared" si="262"/>
        <v>65</v>
      </c>
      <c r="G2800" s="5">
        <f t="shared" si="263"/>
        <v>0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0</v>
      </c>
      <c r="F2801" s="5">
        <f t="shared" si="262"/>
        <v>65</v>
      </c>
      <c r="G2801" s="5">
        <f t="shared" si="263"/>
        <v>0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0</v>
      </c>
      <c r="F2802" s="5">
        <f t="shared" si="262"/>
        <v>65</v>
      </c>
      <c r="G2802" s="5">
        <f t="shared" si="263"/>
        <v>0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0</v>
      </c>
      <c r="F2803" s="5">
        <f t="shared" si="262"/>
        <v>65</v>
      </c>
      <c r="G2803" s="5">
        <f t="shared" si="263"/>
        <v>0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0</v>
      </c>
      <c r="F2804" s="5">
        <f t="shared" si="262"/>
        <v>65</v>
      </c>
      <c r="G2804" s="5">
        <f t="shared" si="263"/>
        <v>0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0</v>
      </c>
      <c r="F2805" s="5">
        <f t="shared" si="262"/>
        <v>65</v>
      </c>
      <c r="G2805" s="5">
        <f t="shared" si="263"/>
        <v>0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0</v>
      </c>
      <c r="F2806" s="5">
        <f t="shared" si="262"/>
        <v>65</v>
      </c>
      <c r="G2806" s="5">
        <f t="shared" si="263"/>
        <v>0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0</v>
      </c>
      <c r="F2807" s="5">
        <f t="shared" si="262"/>
        <v>65</v>
      </c>
      <c r="G2807" s="5">
        <f t="shared" si="263"/>
        <v>0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0</v>
      </c>
      <c r="F2808" s="5">
        <f t="shared" si="262"/>
        <v>65</v>
      </c>
      <c r="G2808" s="5">
        <f t="shared" si="263"/>
        <v>0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0</v>
      </c>
      <c r="F2809" s="5">
        <f t="shared" si="262"/>
        <v>65</v>
      </c>
      <c r="G2809" s="5">
        <f t="shared" si="263"/>
        <v>0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0</v>
      </c>
      <c r="F2810" s="5">
        <f t="shared" si="262"/>
        <v>65</v>
      </c>
      <c r="G2810" s="5">
        <f t="shared" si="263"/>
        <v>0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0</v>
      </c>
      <c r="F2811" s="5">
        <f t="shared" si="262"/>
        <v>65</v>
      </c>
      <c r="G2811" s="5">
        <f t="shared" si="263"/>
        <v>0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0</v>
      </c>
      <c r="F2812" s="5">
        <f t="shared" si="262"/>
        <v>65</v>
      </c>
      <c r="G2812" s="5">
        <f t="shared" si="263"/>
        <v>0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0</v>
      </c>
      <c r="F2813" s="5">
        <f t="shared" si="262"/>
        <v>65</v>
      </c>
      <c r="G2813" s="5">
        <f t="shared" si="263"/>
        <v>0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0</v>
      </c>
      <c r="F2814" s="5">
        <f t="shared" si="262"/>
        <v>65</v>
      </c>
      <c r="G2814" s="5">
        <f t="shared" si="263"/>
        <v>0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0</v>
      </c>
      <c r="F2815" s="5">
        <f t="shared" si="262"/>
        <v>65</v>
      </c>
      <c r="G2815" s="5">
        <f t="shared" si="263"/>
        <v>0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0</v>
      </c>
      <c r="F2816" s="5">
        <f t="shared" si="262"/>
        <v>65</v>
      </c>
      <c r="G2816" s="5">
        <f t="shared" si="263"/>
        <v>0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0</v>
      </c>
      <c r="F2817" s="5">
        <f t="shared" si="262"/>
        <v>65</v>
      </c>
      <c r="G2817" s="5">
        <f t="shared" si="263"/>
        <v>0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0</v>
      </c>
      <c r="F2818" s="5">
        <f t="shared" si="262"/>
        <v>65</v>
      </c>
      <c r="G2818" s="5">
        <f t="shared" si="263"/>
        <v>0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0</v>
      </c>
      <c r="F2819" s="5">
        <f t="shared" ref="F2819:F2882" si="267">IF($E$1&gt;E2819,$E$1-E2819,0)</f>
        <v>65</v>
      </c>
      <c r="G2819" s="5">
        <f t="shared" ref="G2819:G2882" si="268">IF(E2819&gt;$E$1,E2819-$E$1,0)</f>
        <v>0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0</v>
      </c>
      <c r="F2820" s="5">
        <f t="shared" si="267"/>
        <v>65</v>
      </c>
      <c r="G2820" s="5">
        <f t="shared" si="268"/>
        <v>0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0</v>
      </c>
      <c r="F2821" s="5">
        <f t="shared" si="267"/>
        <v>65</v>
      </c>
      <c r="G2821" s="5">
        <f t="shared" si="268"/>
        <v>0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0</v>
      </c>
      <c r="F2822" s="5">
        <f t="shared" si="267"/>
        <v>65</v>
      </c>
      <c r="G2822" s="5">
        <f t="shared" si="268"/>
        <v>0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0</v>
      </c>
      <c r="F2823" s="5">
        <f t="shared" si="267"/>
        <v>65</v>
      </c>
      <c r="G2823" s="5">
        <f t="shared" si="268"/>
        <v>0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0</v>
      </c>
      <c r="F2824" s="5">
        <f t="shared" si="267"/>
        <v>65</v>
      </c>
      <c r="G2824" s="5">
        <f t="shared" si="268"/>
        <v>0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0</v>
      </c>
      <c r="F2825" s="5">
        <f t="shared" si="267"/>
        <v>65</v>
      </c>
      <c r="G2825" s="5">
        <f t="shared" si="268"/>
        <v>0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0</v>
      </c>
      <c r="F2826" s="5">
        <f t="shared" si="267"/>
        <v>65</v>
      </c>
      <c r="G2826" s="5">
        <f t="shared" si="268"/>
        <v>0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0</v>
      </c>
      <c r="F2827" s="5">
        <f t="shared" si="267"/>
        <v>65</v>
      </c>
      <c r="G2827" s="5">
        <f t="shared" si="268"/>
        <v>0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0</v>
      </c>
      <c r="F2828" s="5">
        <f t="shared" si="267"/>
        <v>65</v>
      </c>
      <c r="G2828" s="5">
        <f t="shared" si="268"/>
        <v>0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0</v>
      </c>
      <c r="F2829" s="5">
        <f t="shared" si="267"/>
        <v>65</v>
      </c>
      <c r="G2829" s="5">
        <f t="shared" si="268"/>
        <v>0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0</v>
      </c>
      <c r="F2830" s="5">
        <f t="shared" si="267"/>
        <v>65</v>
      </c>
      <c r="G2830" s="5">
        <f t="shared" si="268"/>
        <v>0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0</v>
      </c>
      <c r="F2831" s="5">
        <f t="shared" si="267"/>
        <v>65</v>
      </c>
      <c r="G2831" s="5">
        <f t="shared" si="268"/>
        <v>0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0</v>
      </c>
      <c r="F2832" s="5">
        <f t="shared" si="267"/>
        <v>65</v>
      </c>
      <c r="G2832" s="5">
        <f t="shared" si="268"/>
        <v>0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0</v>
      </c>
      <c r="F2833" s="5">
        <f t="shared" si="267"/>
        <v>65</v>
      </c>
      <c r="G2833" s="5">
        <f t="shared" si="268"/>
        <v>0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0</v>
      </c>
      <c r="F2834" s="5">
        <f t="shared" si="267"/>
        <v>65</v>
      </c>
      <c r="G2834" s="5">
        <f t="shared" si="268"/>
        <v>0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0</v>
      </c>
      <c r="F2835" s="5">
        <f t="shared" si="267"/>
        <v>65</v>
      </c>
      <c r="G2835" s="5">
        <f t="shared" si="268"/>
        <v>0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0</v>
      </c>
      <c r="F2836" s="5">
        <f t="shared" si="267"/>
        <v>65</v>
      </c>
      <c r="G2836" s="5">
        <f t="shared" si="268"/>
        <v>0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0</v>
      </c>
      <c r="F2837" s="5">
        <f t="shared" si="267"/>
        <v>65</v>
      </c>
      <c r="G2837" s="5">
        <f t="shared" si="268"/>
        <v>0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0</v>
      </c>
      <c r="F2838" s="5">
        <f t="shared" si="267"/>
        <v>65</v>
      </c>
      <c r="G2838" s="5">
        <f t="shared" si="268"/>
        <v>0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0</v>
      </c>
      <c r="F2839" s="5">
        <f t="shared" si="267"/>
        <v>65</v>
      </c>
      <c r="G2839" s="5">
        <f t="shared" si="268"/>
        <v>0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0</v>
      </c>
      <c r="F2840" s="5">
        <f t="shared" si="267"/>
        <v>65</v>
      </c>
      <c r="G2840" s="5">
        <f t="shared" si="268"/>
        <v>0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0</v>
      </c>
      <c r="F2841" s="5">
        <f t="shared" si="267"/>
        <v>65</v>
      </c>
      <c r="G2841" s="5">
        <f t="shared" si="268"/>
        <v>0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0</v>
      </c>
      <c r="F2842" s="5">
        <f t="shared" si="267"/>
        <v>65</v>
      </c>
      <c r="G2842" s="5">
        <f t="shared" si="268"/>
        <v>0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0</v>
      </c>
      <c r="F2843" s="5">
        <f t="shared" si="267"/>
        <v>65</v>
      </c>
      <c r="G2843" s="5">
        <f t="shared" si="268"/>
        <v>0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0</v>
      </c>
      <c r="F2844" s="5">
        <f t="shared" si="267"/>
        <v>65</v>
      </c>
      <c r="G2844" s="5">
        <f t="shared" si="268"/>
        <v>0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0</v>
      </c>
      <c r="F2845" s="5">
        <f t="shared" si="267"/>
        <v>65</v>
      </c>
      <c r="G2845" s="5">
        <f t="shared" si="268"/>
        <v>0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0</v>
      </c>
      <c r="F2846" s="5">
        <f t="shared" si="267"/>
        <v>65</v>
      </c>
      <c r="G2846" s="5">
        <f t="shared" si="268"/>
        <v>0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0</v>
      </c>
      <c r="F2847" s="5">
        <f t="shared" si="267"/>
        <v>65</v>
      </c>
      <c r="G2847" s="5">
        <f t="shared" si="268"/>
        <v>0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0</v>
      </c>
      <c r="F2848" s="5">
        <f t="shared" si="267"/>
        <v>65</v>
      </c>
      <c r="G2848" s="5">
        <f t="shared" si="268"/>
        <v>0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0</v>
      </c>
      <c r="F2849" s="5">
        <f t="shared" si="267"/>
        <v>65</v>
      </c>
      <c r="G2849" s="5">
        <f t="shared" si="268"/>
        <v>0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0</v>
      </c>
      <c r="F2850" s="5">
        <f t="shared" si="267"/>
        <v>65</v>
      </c>
      <c r="G2850" s="5">
        <f t="shared" si="268"/>
        <v>0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0</v>
      </c>
      <c r="F2851" s="5">
        <f t="shared" si="267"/>
        <v>65</v>
      </c>
      <c r="G2851" s="5">
        <f t="shared" si="268"/>
        <v>0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0</v>
      </c>
      <c r="F2852" s="5">
        <f t="shared" si="267"/>
        <v>65</v>
      </c>
      <c r="G2852" s="5">
        <f t="shared" si="268"/>
        <v>0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0</v>
      </c>
      <c r="F2853" s="5">
        <f t="shared" si="267"/>
        <v>65</v>
      </c>
      <c r="G2853" s="5">
        <f t="shared" si="268"/>
        <v>0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0</v>
      </c>
      <c r="F2854" s="5">
        <f t="shared" si="267"/>
        <v>65</v>
      </c>
      <c r="G2854" s="5">
        <f t="shared" si="268"/>
        <v>0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0</v>
      </c>
      <c r="F2855" s="5">
        <f t="shared" si="267"/>
        <v>65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0</v>
      </c>
      <c r="F2856" s="5">
        <f t="shared" si="267"/>
        <v>65</v>
      </c>
      <c r="G2856" s="5">
        <f t="shared" si="268"/>
        <v>0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0</v>
      </c>
      <c r="F2857" s="5">
        <f t="shared" si="267"/>
        <v>65</v>
      </c>
      <c r="G2857" s="5">
        <f t="shared" si="268"/>
        <v>0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0</v>
      </c>
      <c r="F2858" s="5">
        <f t="shared" si="267"/>
        <v>65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0</v>
      </c>
      <c r="F2859" s="5">
        <f t="shared" si="267"/>
        <v>65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0</v>
      </c>
      <c r="F2860" s="5">
        <f t="shared" si="267"/>
        <v>65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0</v>
      </c>
      <c r="F2861" s="5">
        <f t="shared" si="267"/>
        <v>65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0</v>
      </c>
      <c r="F2862" s="5">
        <f t="shared" si="267"/>
        <v>65</v>
      </c>
      <c r="G2862" s="5">
        <f t="shared" si="268"/>
        <v>0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0</v>
      </c>
      <c r="F2863" s="5">
        <f t="shared" si="267"/>
        <v>65</v>
      </c>
      <c r="G2863" s="5">
        <f t="shared" si="268"/>
        <v>0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0</v>
      </c>
      <c r="F2864" s="5">
        <f t="shared" si="267"/>
        <v>65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0</v>
      </c>
      <c r="F2865" s="5">
        <f t="shared" si="267"/>
        <v>65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0</v>
      </c>
      <c r="F2866" s="5">
        <f t="shared" si="267"/>
        <v>65</v>
      </c>
      <c r="G2866" s="5">
        <f t="shared" si="268"/>
        <v>0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0</v>
      </c>
      <c r="F2867" s="5">
        <f t="shared" si="267"/>
        <v>65</v>
      </c>
      <c r="G2867" s="5">
        <f t="shared" si="268"/>
        <v>0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0</v>
      </c>
      <c r="F2868" s="5">
        <f t="shared" si="267"/>
        <v>65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0</v>
      </c>
      <c r="F2869" s="5">
        <f t="shared" si="267"/>
        <v>65</v>
      </c>
      <c r="G2869" s="5">
        <f t="shared" si="268"/>
        <v>0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0</v>
      </c>
      <c r="F2870" s="5">
        <f t="shared" si="267"/>
        <v>65</v>
      </c>
      <c r="G2870" s="5">
        <f t="shared" si="268"/>
        <v>0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0</v>
      </c>
      <c r="F2871" s="5">
        <f t="shared" si="267"/>
        <v>65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0</v>
      </c>
      <c r="F2872" s="5">
        <f t="shared" si="267"/>
        <v>65</v>
      </c>
      <c r="G2872" s="5">
        <f t="shared" si="268"/>
        <v>0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0</v>
      </c>
      <c r="F2873" s="5">
        <f t="shared" si="267"/>
        <v>65</v>
      </c>
      <c r="G2873" s="5">
        <f t="shared" si="268"/>
        <v>0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0</v>
      </c>
      <c r="F2874" s="5">
        <f t="shared" si="267"/>
        <v>65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0</v>
      </c>
      <c r="F2875" s="5">
        <f t="shared" si="267"/>
        <v>65</v>
      </c>
      <c r="G2875" s="5">
        <f t="shared" si="268"/>
        <v>0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0</v>
      </c>
      <c r="F2876" s="5">
        <f t="shared" si="267"/>
        <v>65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0</v>
      </c>
      <c r="F2877" s="5">
        <f t="shared" si="267"/>
        <v>65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0</v>
      </c>
      <c r="F2878" s="5">
        <f t="shared" si="267"/>
        <v>65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0</v>
      </c>
      <c r="F2879" s="5">
        <f t="shared" si="267"/>
        <v>65</v>
      </c>
      <c r="G2879" s="5">
        <f t="shared" si="268"/>
        <v>0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0</v>
      </c>
      <c r="F2880" s="5">
        <f t="shared" si="267"/>
        <v>65</v>
      </c>
      <c r="G2880" s="5">
        <f t="shared" si="268"/>
        <v>0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0</v>
      </c>
      <c r="F2881" s="5">
        <f t="shared" si="267"/>
        <v>65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0</v>
      </c>
      <c r="F2882" s="5">
        <f t="shared" si="267"/>
        <v>65</v>
      </c>
      <c r="G2882" s="5">
        <f t="shared" si="268"/>
        <v>0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0</v>
      </c>
      <c r="F2883" s="5">
        <f t="shared" ref="F2883:F2946" si="272">IF($E$1&gt;E2883,$E$1-E2883,0)</f>
        <v>65</v>
      </c>
      <c r="G2883" s="5">
        <f t="shared" ref="G2883:G2946" si="273">IF(E2883&gt;$E$1,E2883-$E$1,0)</f>
        <v>0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0</v>
      </c>
      <c r="F2884" s="5">
        <f t="shared" si="272"/>
        <v>65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0</v>
      </c>
      <c r="F2885" s="5">
        <f t="shared" si="272"/>
        <v>65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0</v>
      </c>
      <c r="F2886" s="5">
        <f t="shared" si="272"/>
        <v>65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0</v>
      </c>
      <c r="F2887" s="5">
        <f t="shared" si="272"/>
        <v>65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0</v>
      </c>
      <c r="F2888" s="5">
        <f t="shared" si="272"/>
        <v>65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0</v>
      </c>
      <c r="F2889" s="5">
        <f t="shared" si="272"/>
        <v>65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0</v>
      </c>
      <c r="F2890" s="5">
        <f t="shared" si="272"/>
        <v>65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0</v>
      </c>
      <c r="F2891" s="5">
        <f t="shared" si="272"/>
        <v>65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0</v>
      </c>
      <c r="F2892" s="5">
        <f t="shared" si="272"/>
        <v>65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0</v>
      </c>
      <c r="F2893" s="5">
        <f t="shared" si="272"/>
        <v>65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0</v>
      </c>
      <c r="F2894" s="5">
        <f t="shared" si="272"/>
        <v>65</v>
      </c>
      <c r="G2894" s="5">
        <f t="shared" si="273"/>
        <v>0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0</v>
      </c>
      <c r="F2895" s="5">
        <f t="shared" si="272"/>
        <v>65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0</v>
      </c>
      <c r="F2896" s="5">
        <f t="shared" si="272"/>
        <v>65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0</v>
      </c>
      <c r="F2897" s="5">
        <f t="shared" si="272"/>
        <v>65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0</v>
      </c>
      <c r="F2898" s="5">
        <f t="shared" si="272"/>
        <v>65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0</v>
      </c>
      <c r="F2899" s="5">
        <f t="shared" si="272"/>
        <v>65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0</v>
      </c>
      <c r="F2900" s="5">
        <f t="shared" si="272"/>
        <v>65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0</v>
      </c>
      <c r="F2901" s="5">
        <f t="shared" si="272"/>
        <v>65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0</v>
      </c>
      <c r="F2902" s="5">
        <f t="shared" si="272"/>
        <v>65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0</v>
      </c>
      <c r="F2903" s="5">
        <f t="shared" si="272"/>
        <v>65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0</v>
      </c>
      <c r="F2904" s="5">
        <f t="shared" si="272"/>
        <v>65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0</v>
      </c>
      <c r="F2905" s="5">
        <f t="shared" si="272"/>
        <v>65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0</v>
      </c>
      <c r="F2906" s="5">
        <f t="shared" si="272"/>
        <v>65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0</v>
      </c>
      <c r="F2907" s="5">
        <f t="shared" si="272"/>
        <v>65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0</v>
      </c>
      <c r="F2908" s="5">
        <f t="shared" si="272"/>
        <v>65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0</v>
      </c>
      <c r="F2909" s="5">
        <f t="shared" si="272"/>
        <v>65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0</v>
      </c>
      <c r="F2910" s="5">
        <f t="shared" si="272"/>
        <v>65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0</v>
      </c>
      <c r="F2911" s="5">
        <f t="shared" si="272"/>
        <v>65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0</v>
      </c>
      <c r="F2912" s="5">
        <f t="shared" si="272"/>
        <v>65</v>
      </c>
      <c r="G2912" s="5">
        <f t="shared" si="273"/>
        <v>0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0</v>
      </c>
      <c r="F2913" s="5">
        <f t="shared" si="272"/>
        <v>65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0</v>
      </c>
      <c r="F2914" s="5">
        <f t="shared" si="272"/>
        <v>65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0</v>
      </c>
      <c r="F2915" s="5">
        <f t="shared" si="272"/>
        <v>65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0</v>
      </c>
      <c r="F2916" s="5">
        <f t="shared" si="272"/>
        <v>65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0</v>
      </c>
      <c r="F2917" s="5">
        <f t="shared" si="272"/>
        <v>65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0</v>
      </c>
      <c r="F2918" s="5">
        <f t="shared" si="272"/>
        <v>65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0</v>
      </c>
      <c r="F2919" s="5">
        <f t="shared" si="272"/>
        <v>65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0</v>
      </c>
      <c r="F2920" s="5">
        <f t="shared" si="272"/>
        <v>65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0</v>
      </c>
      <c r="F2921" s="5">
        <f t="shared" si="272"/>
        <v>65</v>
      </c>
      <c r="G2921" s="5">
        <f t="shared" si="273"/>
        <v>0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0</v>
      </c>
      <c r="F2922" s="5">
        <f t="shared" si="272"/>
        <v>65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0</v>
      </c>
      <c r="F2923" s="5">
        <f t="shared" si="272"/>
        <v>65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0</v>
      </c>
      <c r="F2924" s="5">
        <f t="shared" si="272"/>
        <v>65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0</v>
      </c>
      <c r="F2925" s="5">
        <f t="shared" si="272"/>
        <v>65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0</v>
      </c>
      <c r="F2926" s="5">
        <f t="shared" si="272"/>
        <v>65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0</v>
      </c>
      <c r="F2927" s="5">
        <f t="shared" si="272"/>
        <v>65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0</v>
      </c>
      <c r="F2928" s="5">
        <f t="shared" si="272"/>
        <v>65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0</v>
      </c>
      <c r="F2929" s="5">
        <f t="shared" si="272"/>
        <v>65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0</v>
      </c>
      <c r="F2930" s="5">
        <f t="shared" si="272"/>
        <v>65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0</v>
      </c>
      <c r="F2931" s="5">
        <f t="shared" si="272"/>
        <v>65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0</v>
      </c>
      <c r="F2932" s="5">
        <f t="shared" si="272"/>
        <v>65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0</v>
      </c>
      <c r="F2933" s="5">
        <f t="shared" si="272"/>
        <v>65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0</v>
      </c>
      <c r="F2934" s="5">
        <f t="shared" si="272"/>
        <v>65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0</v>
      </c>
      <c r="F2935" s="5">
        <f t="shared" si="272"/>
        <v>65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0</v>
      </c>
      <c r="F2936" s="5">
        <f t="shared" si="272"/>
        <v>65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0</v>
      </c>
      <c r="F2937" s="5">
        <f t="shared" si="272"/>
        <v>65</v>
      </c>
      <c r="G2937" s="5">
        <f t="shared" si="273"/>
        <v>0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0</v>
      </c>
      <c r="F2938" s="5">
        <f t="shared" si="272"/>
        <v>65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0</v>
      </c>
      <c r="F2939" s="5">
        <f t="shared" si="272"/>
        <v>65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0</v>
      </c>
      <c r="F2940" s="5">
        <f t="shared" si="272"/>
        <v>65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0</v>
      </c>
      <c r="F2941" s="5">
        <f t="shared" si="272"/>
        <v>65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0</v>
      </c>
      <c r="F2942" s="5">
        <f t="shared" si="272"/>
        <v>65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0</v>
      </c>
      <c r="F2943" s="5">
        <f t="shared" si="272"/>
        <v>65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0</v>
      </c>
      <c r="F2944" s="5">
        <f t="shared" si="272"/>
        <v>65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0</v>
      </c>
      <c r="F2945" s="5">
        <f t="shared" si="272"/>
        <v>65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0</v>
      </c>
      <c r="F2946" s="5">
        <f t="shared" si="272"/>
        <v>65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0</v>
      </c>
      <c r="F2947" s="5">
        <f t="shared" ref="F2947:F3010" si="277">IF($E$1&gt;E2947,$E$1-E2947,0)</f>
        <v>65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0</v>
      </c>
      <c r="F2948" s="5">
        <f t="shared" si="277"/>
        <v>65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0</v>
      </c>
      <c r="F2949" s="5">
        <f t="shared" si="277"/>
        <v>65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0</v>
      </c>
      <c r="F2950" s="5">
        <f t="shared" si="277"/>
        <v>65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0</v>
      </c>
      <c r="F2951" s="5">
        <f t="shared" si="277"/>
        <v>65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0</v>
      </c>
      <c r="F2952" s="5">
        <f t="shared" si="277"/>
        <v>65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0</v>
      </c>
      <c r="F2953" s="5">
        <f t="shared" si="277"/>
        <v>65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0</v>
      </c>
      <c r="F2954" s="5">
        <f t="shared" si="277"/>
        <v>65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0</v>
      </c>
      <c r="F2955" s="5">
        <f t="shared" si="277"/>
        <v>65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0</v>
      </c>
      <c r="F2956" s="5">
        <f t="shared" si="277"/>
        <v>65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0</v>
      </c>
      <c r="F2957" s="5">
        <f t="shared" si="277"/>
        <v>65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0</v>
      </c>
      <c r="F2958" s="5">
        <f t="shared" si="277"/>
        <v>65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0</v>
      </c>
      <c r="F2959" s="5">
        <f t="shared" si="277"/>
        <v>65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0</v>
      </c>
      <c r="F2960" s="5">
        <f t="shared" si="277"/>
        <v>65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0</v>
      </c>
      <c r="F2961" s="5">
        <f t="shared" si="277"/>
        <v>65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0</v>
      </c>
      <c r="F2962" s="5">
        <f t="shared" si="277"/>
        <v>65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0</v>
      </c>
      <c r="F2963" s="5">
        <f t="shared" si="277"/>
        <v>65</v>
      </c>
      <c r="G2963" s="5">
        <f t="shared" si="278"/>
        <v>0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0</v>
      </c>
      <c r="F2964" s="5">
        <f t="shared" si="277"/>
        <v>65</v>
      </c>
      <c r="G2964" s="5">
        <f t="shared" si="278"/>
        <v>0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0</v>
      </c>
      <c r="F2965" s="5">
        <f t="shared" si="277"/>
        <v>65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0</v>
      </c>
      <c r="F2966" s="5">
        <f t="shared" si="277"/>
        <v>65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0</v>
      </c>
      <c r="F2967" s="5">
        <f t="shared" si="277"/>
        <v>65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0</v>
      </c>
      <c r="F2968" s="5">
        <f t="shared" si="277"/>
        <v>65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0</v>
      </c>
      <c r="F2969" s="5">
        <f t="shared" si="277"/>
        <v>65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0</v>
      </c>
      <c r="F2970" s="5">
        <f t="shared" si="277"/>
        <v>65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0</v>
      </c>
      <c r="F2971" s="5">
        <f t="shared" si="277"/>
        <v>65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0</v>
      </c>
      <c r="F2972" s="5">
        <f t="shared" si="277"/>
        <v>65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0</v>
      </c>
      <c r="F2973" s="5">
        <f t="shared" si="277"/>
        <v>65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0</v>
      </c>
      <c r="F2974" s="5">
        <f t="shared" si="277"/>
        <v>65</v>
      </c>
      <c r="G2974" s="5">
        <f t="shared" si="278"/>
        <v>0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0</v>
      </c>
      <c r="F2975" s="5">
        <f t="shared" si="277"/>
        <v>65</v>
      </c>
      <c r="G2975" s="5">
        <f t="shared" si="278"/>
        <v>0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0</v>
      </c>
      <c r="F2976" s="5">
        <f t="shared" si="277"/>
        <v>65</v>
      </c>
      <c r="G2976" s="5">
        <f t="shared" si="278"/>
        <v>0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0</v>
      </c>
      <c r="F2977" s="5">
        <f t="shared" si="277"/>
        <v>65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0</v>
      </c>
      <c r="F2978" s="5">
        <f t="shared" si="277"/>
        <v>65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0</v>
      </c>
      <c r="F2979" s="5">
        <f t="shared" si="277"/>
        <v>65</v>
      </c>
      <c r="G2979" s="5">
        <f t="shared" si="278"/>
        <v>0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0</v>
      </c>
      <c r="F2980" s="5">
        <f t="shared" si="277"/>
        <v>65</v>
      </c>
      <c r="G2980" s="5">
        <f t="shared" si="278"/>
        <v>0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0</v>
      </c>
      <c r="F2981" s="5">
        <f t="shared" si="277"/>
        <v>65</v>
      </c>
      <c r="G2981" s="5">
        <f t="shared" si="278"/>
        <v>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0</v>
      </c>
      <c r="F2982" s="5">
        <f t="shared" si="277"/>
        <v>65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0</v>
      </c>
      <c r="F2983" s="5">
        <f t="shared" si="277"/>
        <v>65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0</v>
      </c>
      <c r="F2984" s="5">
        <f t="shared" si="277"/>
        <v>65</v>
      </c>
      <c r="G2984" s="5">
        <f t="shared" si="278"/>
        <v>0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0</v>
      </c>
      <c r="F2985" s="5">
        <f t="shared" si="277"/>
        <v>65</v>
      </c>
      <c r="G2985" s="5">
        <f t="shared" si="278"/>
        <v>0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0</v>
      </c>
      <c r="F2986" s="5">
        <f t="shared" si="277"/>
        <v>65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0</v>
      </c>
      <c r="F2987" s="5">
        <f t="shared" si="277"/>
        <v>65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0</v>
      </c>
      <c r="F2988" s="5">
        <f t="shared" si="277"/>
        <v>65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0</v>
      </c>
      <c r="F2989" s="5">
        <f t="shared" si="277"/>
        <v>65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0</v>
      </c>
      <c r="F2990" s="5">
        <f t="shared" si="277"/>
        <v>65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0</v>
      </c>
      <c r="F2991" s="5">
        <f t="shared" si="277"/>
        <v>65</v>
      </c>
      <c r="G2991" s="5">
        <f t="shared" si="278"/>
        <v>0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0</v>
      </c>
      <c r="F2992" s="5">
        <f t="shared" si="277"/>
        <v>65</v>
      </c>
      <c r="G2992" s="5">
        <f t="shared" si="278"/>
        <v>0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0</v>
      </c>
      <c r="F2993" s="5">
        <f t="shared" si="277"/>
        <v>65</v>
      </c>
      <c r="G2993" s="5">
        <f t="shared" si="278"/>
        <v>0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0</v>
      </c>
      <c r="F2994" s="5">
        <f t="shared" si="277"/>
        <v>65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0</v>
      </c>
      <c r="F2995" s="5">
        <f t="shared" si="277"/>
        <v>65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0</v>
      </c>
      <c r="F2996" s="5">
        <f t="shared" si="277"/>
        <v>65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0</v>
      </c>
      <c r="F2997" s="5">
        <f t="shared" si="277"/>
        <v>65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0</v>
      </c>
      <c r="F2998" s="5">
        <f t="shared" si="277"/>
        <v>65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0</v>
      </c>
      <c r="F2999" s="5">
        <f t="shared" si="277"/>
        <v>65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0</v>
      </c>
      <c r="F3000" s="5">
        <f t="shared" si="277"/>
        <v>65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0</v>
      </c>
      <c r="F3001" s="5">
        <f t="shared" si="277"/>
        <v>65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0</v>
      </c>
      <c r="F3002" s="5">
        <f t="shared" si="277"/>
        <v>65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0</v>
      </c>
      <c r="F3003" s="5">
        <f t="shared" si="277"/>
        <v>65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0</v>
      </c>
      <c r="F3004" s="5">
        <f t="shared" si="277"/>
        <v>65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0</v>
      </c>
      <c r="F3005" s="5">
        <f t="shared" si="277"/>
        <v>65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0</v>
      </c>
      <c r="F3006" s="5">
        <f t="shared" si="277"/>
        <v>65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0</v>
      </c>
      <c r="F3007" s="5">
        <f t="shared" si="277"/>
        <v>65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0</v>
      </c>
      <c r="F3008" s="5">
        <f t="shared" si="277"/>
        <v>65</v>
      </c>
      <c r="G3008" s="5">
        <f t="shared" si="278"/>
        <v>0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0</v>
      </c>
      <c r="F3009" s="5">
        <f t="shared" si="277"/>
        <v>65</v>
      </c>
      <c r="G3009" s="5">
        <f t="shared" si="278"/>
        <v>0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0</v>
      </c>
      <c r="F3010" s="5">
        <f t="shared" si="277"/>
        <v>65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0</v>
      </c>
      <c r="F3011" s="5">
        <f t="shared" ref="F3011:F3074" si="282">IF($E$1&gt;E3011,$E$1-E3011,0)</f>
        <v>65</v>
      </c>
      <c r="G3011" s="5">
        <f t="shared" ref="G3011:G3075" si="283">IF(E3011&gt;$E$1,E3011-$E$1,0)</f>
        <v>0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0</v>
      </c>
      <c r="F3012" s="5">
        <f t="shared" si="282"/>
        <v>65</v>
      </c>
      <c r="G3012" s="5">
        <f t="shared" si="283"/>
        <v>0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0</v>
      </c>
      <c r="F3013" s="5">
        <f t="shared" si="282"/>
        <v>65</v>
      </c>
      <c r="G3013" s="5">
        <f t="shared" si="283"/>
        <v>0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0</v>
      </c>
      <c r="F3014" s="5">
        <f t="shared" si="282"/>
        <v>65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0</v>
      </c>
      <c r="F3015" s="5">
        <f t="shared" si="282"/>
        <v>65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0</v>
      </c>
      <c r="F3016" s="5">
        <f t="shared" si="282"/>
        <v>65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0</v>
      </c>
      <c r="F3017" s="5">
        <f t="shared" si="282"/>
        <v>65</v>
      </c>
      <c r="G3017" s="5">
        <f t="shared" si="283"/>
        <v>0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0</v>
      </c>
      <c r="F3018" s="5">
        <f t="shared" si="282"/>
        <v>65</v>
      </c>
      <c r="G3018" s="5">
        <f t="shared" si="283"/>
        <v>0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0</v>
      </c>
      <c r="F3019" s="5">
        <f t="shared" si="282"/>
        <v>65</v>
      </c>
      <c r="G3019" s="5">
        <f t="shared" si="283"/>
        <v>0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0</v>
      </c>
      <c r="F3020" s="5">
        <f t="shared" si="282"/>
        <v>65</v>
      </c>
      <c r="G3020" s="5">
        <f t="shared" si="283"/>
        <v>0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0</v>
      </c>
      <c r="F3021" s="5">
        <f t="shared" si="282"/>
        <v>65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0</v>
      </c>
      <c r="F3022" s="5">
        <f t="shared" si="282"/>
        <v>65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0</v>
      </c>
      <c r="F3023" s="5">
        <f t="shared" si="282"/>
        <v>65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0</v>
      </c>
      <c r="F3024" s="5">
        <f t="shared" si="282"/>
        <v>65</v>
      </c>
      <c r="G3024" s="5">
        <f t="shared" si="283"/>
        <v>0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0</v>
      </c>
      <c r="F3025" s="5">
        <f t="shared" si="282"/>
        <v>65</v>
      </c>
      <c r="G3025" s="5">
        <f t="shared" si="283"/>
        <v>0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0</v>
      </c>
      <c r="F3026" s="5">
        <f t="shared" si="282"/>
        <v>65</v>
      </c>
      <c r="G3026" s="5">
        <f t="shared" si="283"/>
        <v>0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0</v>
      </c>
      <c r="F3027" s="5">
        <f t="shared" si="282"/>
        <v>65</v>
      </c>
      <c r="G3027" s="5">
        <f t="shared" si="283"/>
        <v>0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0</v>
      </c>
      <c r="F3028" s="5">
        <f t="shared" si="282"/>
        <v>65</v>
      </c>
      <c r="G3028" s="5">
        <f t="shared" si="283"/>
        <v>0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0</v>
      </c>
      <c r="F3029" s="5">
        <f t="shared" si="282"/>
        <v>65</v>
      </c>
      <c r="G3029" s="5">
        <f t="shared" si="283"/>
        <v>0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0</v>
      </c>
      <c r="F3030" s="5">
        <f t="shared" si="282"/>
        <v>65</v>
      </c>
      <c r="G3030" s="5">
        <f t="shared" si="283"/>
        <v>0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0</v>
      </c>
      <c r="F3031" s="5">
        <f t="shared" si="282"/>
        <v>65</v>
      </c>
      <c r="G3031" s="5">
        <f t="shared" si="283"/>
        <v>0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0</v>
      </c>
      <c r="F3032" s="5">
        <f t="shared" si="282"/>
        <v>65</v>
      </c>
      <c r="G3032" s="5">
        <f t="shared" si="283"/>
        <v>0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0</v>
      </c>
      <c r="F3033" s="5">
        <f t="shared" si="282"/>
        <v>65</v>
      </c>
      <c r="G3033" s="5">
        <f t="shared" si="283"/>
        <v>0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0</v>
      </c>
      <c r="F3034" s="5">
        <f t="shared" si="282"/>
        <v>65</v>
      </c>
      <c r="G3034" s="5">
        <f t="shared" si="283"/>
        <v>0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0</v>
      </c>
      <c r="F3035" s="5">
        <f t="shared" si="282"/>
        <v>65</v>
      </c>
      <c r="G3035" s="5">
        <f t="shared" si="283"/>
        <v>0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0</v>
      </c>
      <c r="F3036" s="5">
        <f t="shared" si="282"/>
        <v>65</v>
      </c>
      <c r="G3036" s="5">
        <f t="shared" si="283"/>
        <v>0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0</v>
      </c>
      <c r="F3037" s="5">
        <f t="shared" si="282"/>
        <v>65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0</v>
      </c>
      <c r="F3038" s="5">
        <f t="shared" si="282"/>
        <v>65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0</v>
      </c>
      <c r="F3039" s="5">
        <f t="shared" si="282"/>
        <v>65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0</v>
      </c>
      <c r="F3040" s="5">
        <f t="shared" si="282"/>
        <v>65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0</v>
      </c>
      <c r="F3041" s="5">
        <f t="shared" si="282"/>
        <v>65</v>
      </c>
      <c r="G3041" s="5">
        <f t="shared" si="283"/>
        <v>0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0</v>
      </c>
      <c r="F3042" s="5">
        <f t="shared" si="282"/>
        <v>65</v>
      </c>
      <c r="G3042" s="5">
        <f t="shared" si="283"/>
        <v>0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0</v>
      </c>
      <c r="F3043" s="5">
        <f t="shared" si="282"/>
        <v>65</v>
      </c>
      <c r="G3043" s="5">
        <f t="shared" si="283"/>
        <v>0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0</v>
      </c>
      <c r="F3044" s="5">
        <f t="shared" si="282"/>
        <v>65</v>
      </c>
      <c r="G3044" s="5">
        <f t="shared" si="283"/>
        <v>0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0</v>
      </c>
      <c r="F3045" s="5">
        <f t="shared" si="282"/>
        <v>65</v>
      </c>
      <c r="G3045" s="5">
        <f t="shared" si="283"/>
        <v>0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0</v>
      </c>
      <c r="F3046" s="5">
        <f t="shared" si="282"/>
        <v>65</v>
      </c>
      <c r="G3046" s="5">
        <f t="shared" si="283"/>
        <v>0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0</v>
      </c>
      <c r="F3047" s="5">
        <f t="shared" si="282"/>
        <v>65</v>
      </c>
      <c r="G3047" s="5">
        <f t="shared" si="283"/>
        <v>0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0</v>
      </c>
      <c r="F3048" s="5">
        <f t="shared" si="282"/>
        <v>65</v>
      </c>
      <c r="G3048" s="5">
        <f t="shared" si="283"/>
        <v>0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0</v>
      </c>
      <c r="F3049" s="5">
        <f t="shared" si="282"/>
        <v>65</v>
      </c>
      <c r="G3049" s="5">
        <f t="shared" si="283"/>
        <v>0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0</v>
      </c>
      <c r="F3050" s="5">
        <f t="shared" si="282"/>
        <v>65</v>
      </c>
      <c r="G3050" s="5">
        <f t="shared" si="283"/>
        <v>0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0</v>
      </c>
      <c r="F3051" s="5">
        <f t="shared" si="282"/>
        <v>65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0</v>
      </c>
      <c r="F3052" s="5">
        <f t="shared" si="282"/>
        <v>65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0</v>
      </c>
      <c r="F3053" s="5">
        <f t="shared" si="282"/>
        <v>65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0</v>
      </c>
      <c r="F3054" s="5">
        <f t="shared" si="282"/>
        <v>65</v>
      </c>
      <c r="G3054" s="5">
        <f t="shared" si="283"/>
        <v>0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0</v>
      </c>
      <c r="F3055" s="5">
        <f t="shared" si="282"/>
        <v>65</v>
      </c>
      <c r="G3055" s="5">
        <f t="shared" si="283"/>
        <v>0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0</v>
      </c>
      <c r="F3056" s="5">
        <f t="shared" si="282"/>
        <v>65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0</v>
      </c>
      <c r="F3057" s="5">
        <f t="shared" si="282"/>
        <v>65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0</v>
      </c>
      <c r="F3058" s="5">
        <f t="shared" si="282"/>
        <v>65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0</v>
      </c>
      <c r="F3059" s="5">
        <f t="shared" si="282"/>
        <v>65</v>
      </c>
      <c r="G3059" s="5">
        <f t="shared" si="283"/>
        <v>0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0</v>
      </c>
      <c r="F3060" s="5">
        <f t="shared" si="282"/>
        <v>65</v>
      </c>
      <c r="G3060" s="5">
        <f t="shared" si="283"/>
        <v>0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0</v>
      </c>
      <c r="F3061" s="5">
        <f t="shared" si="282"/>
        <v>65</v>
      </c>
      <c r="G3061" s="5">
        <f t="shared" si="283"/>
        <v>0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0</v>
      </c>
      <c r="F3062" s="5">
        <f t="shared" si="282"/>
        <v>65</v>
      </c>
      <c r="G3062" s="5">
        <f t="shared" si="283"/>
        <v>0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0</v>
      </c>
      <c r="F3063" s="5">
        <f t="shared" si="282"/>
        <v>65</v>
      </c>
      <c r="G3063" s="5">
        <f t="shared" si="283"/>
        <v>0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0</v>
      </c>
      <c r="F3064" s="5">
        <f t="shared" si="282"/>
        <v>65</v>
      </c>
      <c r="G3064" s="5">
        <f t="shared" si="283"/>
        <v>0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0</v>
      </c>
      <c r="F3065" s="5">
        <f t="shared" si="282"/>
        <v>65</v>
      </c>
      <c r="G3065" s="5">
        <f t="shared" si="283"/>
        <v>0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0</v>
      </c>
      <c r="F3066" s="5">
        <f t="shared" si="282"/>
        <v>65</v>
      </c>
      <c r="G3066" s="5">
        <f t="shared" si="283"/>
        <v>0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0</v>
      </c>
      <c r="F3067" s="5">
        <f t="shared" si="282"/>
        <v>65</v>
      </c>
      <c r="G3067" s="5">
        <f t="shared" si="283"/>
        <v>0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0</v>
      </c>
      <c r="F3068" s="5">
        <f t="shared" si="282"/>
        <v>65</v>
      </c>
      <c r="G3068" s="5">
        <f t="shared" si="283"/>
        <v>0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0</v>
      </c>
      <c r="F3069" s="5">
        <f t="shared" si="282"/>
        <v>65</v>
      </c>
      <c r="G3069" s="5">
        <f t="shared" si="283"/>
        <v>0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0</v>
      </c>
      <c r="F3070" s="5">
        <f t="shared" si="282"/>
        <v>65</v>
      </c>
      <c r="G3070" s="5">
        <f t="shared" si="283"/>
        <v>0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0</v>
      </c>
      <c r="F3071" s="5">
        <f t="shared" si="282"/>
        <v>65</v>
      </c>
      <c r="G3071" s="5">
        <f t="shared" si="283"/>
        <v>0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0</v>
      </c>
      <c r="F3072" s="5">
        <f t="shared" si="282"/>
        <v>65</v>
      </c>
      <c r="G3072" s="5">
        <f t="shared" si="283"/>
        <v>0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0</v>
      </c>
      <c r="F3073" s="5">
        <f t="shared" si="282"/>
        <v>65</v>
      </c>
      <c r="G3073" s="5">
        <f t="shared" si="283"/>
        <v>0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0</v>
      </c>
      <c r="F3074" s="5">
        <f t="shared" si="282"/>
        <v>65</v>
      </c>
      <c r="G3074" s="5">
        <f t="shared" si="283"/>
        <v>0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0</v>
      </c>
      <c r="F3075" s="5">
        <f>IF($E$1&gt;E3075,$E$1-E3075,0)</f>
        <v>65</v>
      </c>
      <c r="G3075" s="5">
        <f t="shared" si="283"/>
        <v>0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0</v>
      </c>
      <c r="F3076" s="5">
        <f t="shared" ref="F3076:F3139" si="288">IF($E$1&gt;E3076,$E$1-E3076,0)</f>
        <v>65</v>
      </c>
      <c r="G3076" s="5">
        <f t="shared" ref="G3076:G3139" si="289">IF(E3076&gt;$E$1,E3076-$E$1,0)</f>
        <v>0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0</v>
      </c>
      <c r="F3077" s="5">
        <f t="shared" si="288"/>
        <v>65</v>
      </c>
      <c r="G3077" s="5">
        <f t="shared" si="289"/>
        <v>0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0</v>
      </c>
      <c r="F3078" s="5">
        <f t="shared" si="288"/>
        <v>65</v>
      </c>
      <c r="G3078" s="5">
        <f t="shared" si="289"/>
        <v>0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0</v>
      </c>
      <c r="F3079" s="5">
        <f t="shared" si="288"/>
        <v>65</v>
      </c>
      <c r="G3079" s="5">
        <f t="shared" si="289"/>
        <v>0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0</v>
      </c>
      <c r="F3080" s="5">
        <f t="shared" si="288"/>
        <v>65</v>
      </c>
      <c r="G3080" s="5">
        <f t="shared" si="289"/>
        <v>0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0</v>
      </c>
      <c r="F3081" s="5">
        <f t="shared" si="288"/>
        <v>65</v>
      </c>
      <c r="G3081" s="5">
        <f t="shared" si="289"/>
        <v>0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0</v>
      </c>
      <c r="F3082" s="5">
        <f t="shared" si="288"/>
        <v>65</v>
      </c>
      <c r="G3082" s="5">
        <f t="shared" si="289"/>
        <v>0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0</v>
      </c>
      <c r="F3083" s="5">
        <f t="shared" si="288"/>
        <v>65</v>
      </c>
      <c r="G3083" s="5">
        <f t="shared" si="289"/>
        <v>0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0</v>
      </c>
      <c r="F3084" s="5">
        <f t="shared" si="288"/>
        <v>65</v>
      </c>
      <c r="G3084" s="5">
        <f t="shared" si="289"/>
        <v>0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0</v>
      </c>
      <c r="F3085" s="5">
        <f t="shared" si="288"/>
        <v>65</v>
      </c>
      <c r="G3085" s="5">
        <f t="shared" si="289"/>
        <v>0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0</v>
      </c>
      <c r="F3086" s="5">
        <f t="shared" si="288"/>
        <v>65</v>
      </c>
      <c r="G3086" s="5">
        <f t="shared" si="289"/>
        <v>0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0</v>
      </c>
      <c r="F3087" s="5">
        <f t="shared" si="288"/>
        <v>65</v>
      </c>
      <c r="G3087" s="5">
        <f t="shared" si="289"/>
        <v>0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0</v>
      </c>
      <c r="F3088" s="5">
        <f t="shared" si="288"/>
        <v>65</v>
      </c>
      <c r="G3088" s="5">
        <f t="shared" si="289"/>
        <v>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0</v>
      </c>
      <c r="F3089" s="5">
        <f t="shared" si="288"/>
        <v>65</v>
      </c>
      <c r="G3089" s="5">
        <f t="shared" si="289"/>
        <v>0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0</v>
      </c>
      <c r="F3090" s="5">
        <f t="shared" si="288"/>
        <v>65</v>
      </c>
      <c r="G3090" s="5">
        <f t="shared" si="289"/>
        <v>0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0</v>
      </c>
      <c r="F3091" s="5">
        <f t="shared" si="288"/>
        <v>65</v>
      </c>
      <c r="G3091" s="5">
        <f t="shared" si="289"/>
        <v>0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0</v>
      </c>
      <c r="F3092" s="5">
        <f t="shared" si="288"/>
        <v>65</v>
      </c>
      <c r="G3092" s="5">
        <f t="shared" si="289"/>
        <v>0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0</v>
      </c>
      <c r="F3093" s="5">
        <f t="shared" si="288"/>
        <v>65</v>
      </c>
      <c r="G3093" s="5">
        <f t="shared" si="289"/>
        <v>0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0</v>
      </c>
      <c r="F3094" s="5">
        <f t="shared" si="288"/>
        <v>65</v>
      </c>
      <c r="G3094" s="5">
        <f t="shared" si="289"/>
        <v>0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0</v>
      </c>
      <c r="F3095" s="5">
        <f t="shared" si="288"/>
        <v>65</v>
      </c>
      <c r="G3095" s="5">
        <f t="shared" si="289"/>
        <v>0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0</v>
      </c>
      <c r="F3096" s="5">
        <f t="shared" si="288"/>
        <v>65</v>
      </c>
      <c r="G3096" s="5">
        <f t="shared" si="289"/>
        <v>0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0</v>
      </c>
      <c r="F3097" s="5">
        <f t="shared" si="288"/>
        <v>65</v>
      </c>
      <c r="G3097" s="5">
        <f t="shared" si="289"/>
        <v>0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0</v>
      </c>
      <c r="F3098" s="5">
        <f t="shared" si="288"/>
        <v>65</v>
      </c>
      <c r="G3098" s="5">
        <f t="shared" si="289"/>
        <v>0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0</v>
      </c>
      <c r="F3099" s="5">
        <f t="shared" si="288"/>
        <v>65</v>
      </c>
      <c r="G3099" s="5">
        <f t="shared" si="289"/>
        <v>0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0</v>
      </c>
      <c r="F3100" s="5">
        <f t="shared" si="288"/>
        <v>65</v>
      </c>
      <c r="G3100" s="5">
        <f t="shared" si="289"/>
        <v>0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0</v>
      </c>
      <c r="F3101" s="5">
        <f t="shared" si="288"/>
        <v>65</v>
      </c>
      <c r="G3101" s="5">
        <f t="shared" si="289"/>
        <v>0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0</v>
      </c>
      <c r="F3102" s="5">
        <f t="shared" si="288"/>
        <v>65</v>
      </c>
      <c r="G3102" s="5">
        <f t="shared" si="289"/>
        <v>0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0</v>
      </c>
      <c r="F3103" s="5">
        <f t="shared" si="288"/>
        <v>65</v>
      </c>
      <c r="G3103" s="5">
        <f t="shared" si="289"/>
        <v>0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0</v>
      </c>
      <c r="F3104" s="5">
        <f t="shared" si="288"/>
        <v>65</v>
      </c>
      <c r="G3104" s="5">
        <f t="shared" si="289"/>
        <v>0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0</v>
      </c>
      <c r="F3105" s="5">
        <f t="shared" si="288"/>
        <v>65</v>
      </c>
      <c r="G3105" s="5">
        <f t="shared" si="289"/>
        <v>0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0</v>
      </c>
      <c r="F3106" s="5">
        <f t="shared" si="288"/>
        <v>65</v>
      </c>
      <c r="G3106" s="5">
        <f t="shared" si="289"/>
        <v>0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0</v>
      </c>
      <c r="F3107" s="5">
        <f t="shared" si="288"/>
        <v>65</v>
      </c>
      <c r="G3107" s="5">
        <f t="shared" si="289"/>
        <v>0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0</v>
      </c>
      <c r="F3108" s="5">
        <f t="shared" si="288"/>
        <v>65</v>
      </c>
      <c r="G3108" s="5">
        <f t="shared" si="289"/>
        <v>0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0</v>
      </c>
      <c r="F3109" s="5">
        <f t="shared" si="288"/>
        <v>65</v>
      </c>
      <c r="G3109" s="5">
        <f t="shared" si="289"/>
        <v>0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0</v>
      </c>
      <c r="F3110" s="5">
        <f t="shared" si="288"/>
        <v>65</v>
      </c>
      <c r="G3110" s="5">
        <f t="shared" si="289"/>
        <v>0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0</v>
      </c>
      <c r="F3111" s="5">
        <f t="shared" si="288"/>
        <v>65</v>
      </c>
      <c r="G3111" s="5">
        <f t="shared" si="289"/>
        <v>0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0</v>
      </c>
      <c r="F3112" s="5">
        <f t="shared" si="288"/>
        <v>65</v>
      </c>
      <c r="G3112" s="5">
        <f t="shared" si="289"/>
        <v>0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0</v>
      </c>
      <c r="F3113" s="5">
        <f t="shared" si="288"/>
        <v>65</v>
      </c>
      <c r="G3113" s="5">
        <f t="shared" si="289"/>
        <v>0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0</v>
      </c>
      <c r="F3114" s="5">
        <f t="shared" si="288"/>
        <v>65</v>
      </c>
      <c r="G3114" s="5">
        <f t="shared" si="289"/>
        <v>0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0</v>
      </c>
      <c r="F3115" s="5">
        <f t="shared" si="288"/>
        <v>65</v>
      </c>
      <c r="G3115" s="5">
        <f t="shared" si="289"/>
        <v>0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0</v>
      </c>
      <c r="F3116" s="5">
        <f t="shared" si="288"/>
        <v>65</v>
      </c>
      <c r="G3116" s="5">
        <f t="shared" si="289"/>
        <v>0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0</v>
      </c>
      <c r="F3117" s="5">
        <f t="shared" si="288"/>
        <v>65</v>
      </c>
      <c r="G3117" s="5">
        <f t="shared" si="289"/>
        <v>0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0</v>
      </c>
      <c r="F3118" s="5">
        <f t="shared" si="288"/>
        <v>65</v>
      </c>
      <c r="G3118" s="5">
        <f t="shared" si="289"/>
        <v>0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0</v>
      </c>
      <c r="F3119" s="5">
        <f t="shared" si="288"/>
        <v>65</v>
      </c>
      <c r="G3119" s="5">
        <f t="shared" si="289"/>
        <v>0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0</v>
      </c>
      <c r="F3120" s="5">
        <f t="shared" si="288"/>
        <v>65</v>
      </c>
      <c r="G3120" s="5">
        <f t="shared" si="289"/>
        <v>0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0</v>
      </c>
      <c r="F3121" s="5">
        <f t="shared" si="288"/>
        <v>65</v>
      </c>
      <c r="G3121" s="5">
        <f t="shared" si="289"/>
        <v>0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0</v>
      </c>
      <c r="F3122" s="5">
        <f t="shared" si="288"/>
        <v>65</v>
      </c>
      <c r="G3122" s="5">
        <f t="shared" si="289"/>
        <v>0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0</v>
      </c>
      <c r="F3123" s="5">
        <f t="shared" si="288"/>
        <v>65</v>
      </c>
      <c r="G3123" s="5">
        <f t="shared" si="289"/>
        <v>0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0</v>
      </c>
      <c r="F3124" s="5">
        <f t="shared" si="288"/>
        <v>65</v>
      </c>
      <c r="G3124" s="5">
        <f t="shared" si="289"/>
        <v>0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0</v>
      </c>
      <c r="F3125" s="5">
        <f t="shared" si="288"/>
        <v>65</v>
      </c>
      <c r="G3125" s="5">
        <f t="shared" si="289"/>
        <v>0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0</v>
      </c>
      <c r="F3126" s="5">
        <f t="shared" si="288"/>
        <v>65</v>
      </c>
      <c r="G3126" s="5">
        <f t="shared" si="289"/>
        <v>0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0</v>
      </c>
      <c r="F3127" s="5">
        <f t="shared" si="288"/>
        <v>65</v>
      </c>
      <c r="G3127" s="5">
        <f t="shared" si="289"/>
        <v>0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0</v>
      </c>
      <c r="F3128" s="5">
        <f t="shared" si="288"/>
        <v>65</v>
      </c>
      <c r="G3128" s="5">
        <f t="shared" si="289"/>
        <v>0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0</v>
      </c>
      <c r="F3129" s="5">
        <f t="shared" si="288"/>
        <v>65</v>
      </c>
      <c r="G3129" s="5">
        <f t="shared" si="289"/>
        <v>0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0</v>
      </c>
      <c r="F3130" s="5">
        <f t="shared" si="288"/>
        <v>65</v>
      </c>
      <c r="G3130" s="5">
        <f t="shared" si="289"/>
        <v>0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0</v>
      </c>
      <c r="F3131" s="5">
        <f t="shared" si="288"/>
        <v>65</v>
      </c>
      <c r="G3131" s="5">
        <f t="shared" si="289"/>
        <v>0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0</v>
      </c>
      <c r="F3132" s="5">
        <f t="shared" si="288"/>
        <v>65</v>
      </c>
      <c r="G3132" s="5">
        <f t="shared" si="289"/>
        <v>0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0</v>
      </c>
      <c r="F3133" s="5">
        <f t="shared" si="288"/>
        <v>65</v>
      </c>
      <c r="G3133" s="5">
        <f t="shared" si="289"/>
        <v>0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0</v>
      </c>
      <c r="F3134" s="5">
        <f t="shared" si="288"/>
        <v>65</v>
      </c>
      <c r="G3134" s="5">
        <f t="shared" si="289"/>
        <v>0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0</v>
      </c>
      <c r="F3135" s="5">
        <f t="shared" si="288"/>
        <v>65</v>
      </c>
      <c r="G3135" s="5">
        <f t="shared" si="289"/>
        <v>0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0</v>
      </c>
      <c r="F3136" s="5">
        <f t="shared" si="288"/>
        <v>65</v>
      </c>
      <c r="G3136" s="5">
        <f t="shared" si="289"/>
        <v>0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0</v>
      </c>
      <c r="F3137" s="5">
        <f t="shared" si="288"/>
        <v>65</v>
      </c>
      <c r="G3137" s="5">
        <f t="shared" si="289"/>
        <v>0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0</v>
      </c>
      <c r="F3138" s="5">
        <f t="shared" si="288"/>
        <v>65</v>
      </c>
      <c r="G3138" s="5">
        <f t="shared" si="289"/>
        <v>0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0</v>
      </c>
      <c r="F3139" s="5">
        <f t="shared" si="288"/>
        <v>65</v>
      </c>
      <c r="G3139" s="5">
        <f t="shared" si="289"/>
        <v>0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0</v>
      </c>
      <c r="F3140" s="5">
        <f t="shared" ref="F3140:F3167" si="293">IF($E$1&gt;E3140,$E$1-E3140,0)</f>
        <v>65</v>
      </c>
      <c r="G3140" s="5">
        <f t="shared" ref="G3140:G3167" si="294">IF(E3140&gt;$E$1,E3140-$E$1,0)</f>
        <v>0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0</v>
      </c>
      <c r="F3141" s="5">
        <f t="shared" si="293"/>
        <v>65</v>
      </c>
      <c r="G3141" s="5">
        <f t="shared" si="294"/>
        <v>0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0</v>
      </c>
      <c r="F3142" s="5">
        <f t="shared" si="293"/>
        <v>65</v>
      </c>
      <c r="G3142" s="5">
        <f t="shared" si="294"/>
        <v>0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0</v>
      </c>
      <c r="F3143" s="5">
        <f t="shared" si="293"/>
        <v>65</v>
      </c>
      <c r="G3143" s="5">
        <f t="shared" si="294"/>
        <v>0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0</v>
      </c>
      <c r="F3144" s="5">
        <f t="shared" si="293"/>
        <v>65</v>
      </c>
      <c r="G3144" s="5">
        <f t="shared" si="294"/>
        <v>0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0</v>
      </c>
      <c r="F3145" s="5">
        <f t="shared" si="293"/>
        <v>65</v>
      </c>
      <c r="G3145" s="5">
        <f t="shared" si="294"/>
        <v>0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0</v>
      </c>
      <c r="F3146" s="5">
        <f t="shared" si="293"/>
        <v>65</v>
      </c>
      <c r="G3146" s="5">
        <f t="shared" si="294"/>
        <v>0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0</v>
      </c>
      <c r="F3147" s="5">
        <f t="shared" si="293"/>
        <v>65</v>
      </c>
      <c r="G3147" s="5">
        <f t="shared" si="294"/>
        <v>0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0</v>
      </c>
      <c r="F3148" s="5">
        <f t="shared" si="293"/>
        <v>65</v>
      </c>
      <c r="G3148" s="5">
        <f t="shared" si="294"/>
        <v>0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0</v>
      </c>
      <c r="F3149" s="5">
        <f t="shared" si="293"/>
        <v>65</v>
      </c>
      <c r="G3149" s="5">
        <f t="shared" si="294"/>
        <v>0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0</v>
      </c>
      <c r="F3150" s="5">
        <f t="shared" si="293"/>
        <v>65</v>
      </c>
      <c r="G3150" s="5">
        <f t="shared" si="294"/>
        <v>0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0</v>
      </c>
      <c r="F3151" s="5">
        <f t="shared" si="293"/>
        <v>65</v>
      </c>
      <c r="G3151" s="5">
        <f t="shared" si="294"/>
        <v>0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0</v>
      </c>
      <c r="F3152" s="5">
        <f t="shared" si="293"/>
        <v>65</v>
      </c>
      <c r="G3152" s="5">
        <f t="shared" si="294"/>
        <v>0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0</v>
      </c>
      <c r="F3153" s="5">
        <f t="shared" si="293"/>
        <v>65</v>
      </c>
      <c r="G3153" s="5">
        <f t="shared" si="294"/>
        <v>0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0</v>
      </c>
      <c r="F3154" s="5">
        <f t="shared" si="293"/>
        <v>65</v>
      </c>
      <c r="G3154" s="5">
        <f t="shared" si="294"/>
        <v>0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0</v>
      </c>
      <c r="F3155" s="5">
        <f t="shared" si="293"/>
        <v>65</v>
      </c>
      <c r="G3155" s="5">
        <f t="shared" si="294"/>
        <v>0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0</v>
      </c>
      <c r="F3156" s="5">
        <f t="shared" si="293"/>
        <v>65</v>
      </c>
      <c r="G3156" s="5">
        <f t="shared" si="294"/>
        <v>0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0</v>
      </c>
      <c r="F3157" s="5">
        <f t="shared" si="293"/>
        <v>65</v>
      </c>
      <c r="G3157" s="5">
        <f t="shared" si="294"/>
        <v>0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0</v>
      </c>
      <c r="F3158" s="5">
        <f t="shared" si="293"/>
        <v>65</v>
      </c>
      <c r="G3158" s="5">
        <f t="shared" si="294"/>
        <v>0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0</v>
      </c>
      <c r="F3159" s="5">
        <f t="shared" si="293"/>
        <v>65</v>
      </c>
      <c r="G3159" s="5">
        <f t="shared" si="294"/>
        <v>0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0</v>
      </c>
      <c r="F3160" s="5">
        <f t="shared" si="293"/>
        <v>65</v>
      </c>
      <c r="G3160" s="5">
        <f t="shared" si="294"/>
        <v>0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0</v>
      </c>
      <c r="F3161" s="5">
        <f t="shared" si="293"/>
        <v>65</v>
      </c>
      <c r="G3161" s="5">
        <f t="shared" si="294"/>
        <v>0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0</v>
      </c>
      <c r="F3162" s="5">
        <f t="shared" si="293"/>
        <v>65</v>
      </c>
      <c r="G3162" s="5">
        <f t="shared" si="294"/>
        <v>0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0</v>
      </c>
      <c r="F3163" s="5">
        <f t="shared" si="293"/>
        <v>65</v>
      </c>
      <c r="G3163" s="5">
        <f t="shared" si="294"/>
        <v>0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0</v>
      </c>
      <c r="F3164" s="5">
        <f t="shared" si="293"/>
        <v>65</v>
      </c>
      <c r="G3164" s="5">
        <f t="shared" si="294"/>
        <v>0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0</v>
      </c>
      <c r="F3165" s="5">
        <f t="shared" si="293"/>
        <v>65</v>
      </c>
      <c r="G3165" s="5">
        <f t="shared" si="294"/>
        <v>0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0</v>
      </c>
      <c r="F3166" s="5">
        <f t="shared" si="293"/>
        <v>65</v>
      </c>
      <c r="G3166" s="5">
        <f t="shared" si="294"/>
        <v>0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0</v>
      </c>
      <c r="F3167" s="5">
        <f t="shared" si="293"/>
        <v>65</v>
      </c>
      <c r="G3167" s="5">
        <f t="shared" si="294"/>
        <v>0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0</v>
      </c>
      <c r="F3168" s="5">
        <f>IF($E$1&gt;E3168,$E$1-E3168,0)</f>
        <v>65</v>
      </c>
      <c r="G3168" s="5">
        <f>IF(E3168&gt;$E$1,E3168-$E$1,0)</f>
        <v>0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0</v>
      </c>
      <c r="F3169" s="5">
        <f>IF($E$1&gt;E3169,$E$1-E3169,0)</f>
        <v>65</v>
      </c>
      <c r="G3169" s="5">
        <f>IF(E3169&gt;$E$1,E3169-$E$1,0)</f>
        <v>0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0</v>
      </c>
      <c r="F3170" s="5">
        <f>IF($E$1&gt;E3170,$E$1-E3170,0)</f>
        <v>65</v>
      </c>
      <c r="G3170" s="5">
        <f>IF(E3170&gt;$E$1,E3170-$E$1,0)</f>
        <v>0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0</v>
      </c>
      <c r="F3171" s="5">
        <f>IF($E$1&gt;E3171,$E$1-E3171,0)</f>
        <v>65</v>
      </c>
      <c r="G3171" s="5">
        <f>IF(E3171&gt;$E$1,E3171-$E$1,0)</f>
        <v>0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0</v>
      </c>
      <c r="F3172" s="5">
        <f t="shared" ref="F3172:F3235" si="297">IF($E$1&gt;E3172,$E$1-E3172,0)</f>
        <v>65</v>
      </c>
      <c r="G3172" s="5">
        <f t="shared" ref="G3172:G3235" si="298">IF(E3172&gt;$E$1,E3172-$E$1,0)</f>
        <v>0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0</v>
      </c>
      <c r="F3173" s="5">
        <f t="shared" si="297"/>
        <v>65</v>
      </c>
      <c r="G3173" s="5">
        <f t="shared" si="298"/>
        <v>0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0</v>
      </c>
      <c r="F3174" s="5">
        <f t="shared" si="297"/>
        <v>65</v>
      </c>
      <c r="G3174" s="5">
        <f t="shared" si="298"/>
        <v>0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0</v>
      </c>
      <c r="F3175" s="5">
        <f t="shared" si="297"/>
        <v>65</v>
      </c>
      <c r="G3175" s="5">
        <f t="shared" si="298"/>
        <v>0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0</v>
      </c>
      <c r="F3176" s="5">
        <f t="shared" si="297"/>
        <v>65</v>
      </c>
      <c r="G3176" s="5">
        <f t="shared" si="298"/>
        <v>0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0</v>
      </c>
      <c r="F3177" s="5">
        <f t="shared" si="297"/>
        <v>65</v>
      </c>
      <c r="G3177" s="5">
        <f t="shared" si="298"/>
        <v>0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0</v>
      </c>
      <c r="F3178" s="5">
        <f t="shared" si="297"/>
        <v>65</v>
      </c>
      <c r="G3178" s="5">
        <f t="shared" si="298"/>
        <v>0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0</v>
      </c>
      <c r="F3179" s="5">
        <f t="shared" si="297"/>
        <v>65</v>
      </c>
      <c r="G3179" s="5">
        <f t="shared" si="298"/>
        <v>0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0</v>
      </c>
      <c r="F3180" s="5">
        <f t="shared" si="297"/>
        <v>65</v>
      </c>
      <c r="G3180" s="5">
        <f t="shared" si="298"/>
        <v>0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0</v>
      </c>
      <c r="F3181" s="5">
        <f t="shared" si="297"/>
        <v>65</v>
      </c>
      <c r="G3181" s="5">
        <f t="shared" si="298"/>
        <v>0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0</v>
      </c>
      <c r="F3182" s="5">
        <f t="shared" si="297"/>
        <v>65</v>
      </c>
      <c r="G3182" s="5">
        <f t="shared" si="298"/>
        <v>0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0</v>
      </c>
      <c r="F3183" s="5">
        <f t="shared" si="297"/>
        <v>65</v>
      </c>
      <c r="G3183" s="5">
        <f t="shared" si="298"/>
        <v>0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0</v>
      </c>
      <c r="F3184" s="5">
        <f t="shared" si="297"/>
        <v>65</v>
      </c>
      <c r="G3184" s="5">
        <f t="shared" si="298"/>
        <v>0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0</v>
      </c>
      <c r="F3185" s="5">
        <f t="shared" si="297"/>
        <v>65</v>
      </c>
      <c r="G3185" s="5">
        <f t="shared" si="298"/>
        <v>0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0</v>
      </c>
      <c r="F3186" s="5">
        <f t="shared" si="297"/>
        <v>65</v>
      </c>
      <c r="G3186" s="5">
        <f t="shared" si="298"/>
        <v>0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0</v>
      </c>
      <c r="F3187" s="5">
        <f t="shared" si="297"/>
        <v>65</v>
      </c>
      <c r="G3187" s="5">
        <f t="shared" si="298"/>
        <v>0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0</v>
      </c>
      <c r="F3188" s="5">
        <f t="shared" si="297"/>
        <v>65</v>
      </c>
      <c r="G3188" s="5">
        <f t="shared" si="298"/>
        <v>0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0</v>
      </c>
      <c r="F3189" s="5">
        <f t="shared" si="297"/>
        <v>65</v>
      </c>
      <c r="G3189" s="5">
        <f t="shared" si="298"/>
        <v>0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0</v>
      </c>
      <c r="F3190" s="5">
        <f t="shared" si="297"/>
        <v>65</v>
      </c>
      <c r="G3190" s="5">
        <f t="shared" si="298"/>
        <v>0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0</v>
      </c>
      <c r="F3191" s="5">
        <f t="shared" si="297"/>
        <v>65</v>
      </c>
      <c r="G3191" s="5">
        <f t="shared" si="298"/>
        <v>0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0</v>
      </c>
      <c r="F3192" s="5">
        <f t="shared" si="297"/>
        <v>65</v>
      </c>
      <c r="G3192" s="5">
        <f t="shared" si="298"/>
        <v>0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0</v>
      </c>
      <c r="F3193" s="5">
        <f t="shared" si="297"/>
        <v>65</v>
      </c>
      <c r="G3193" s="5">
        <f t="shared" si="298"/>
        <v>0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0</v>
      </c>
      <c r="F3194" s="5">
        <f t="shared" si="297"/>
        <v>65</v>
      </c>
      <c r="G3194" s="5">
        <f t="shared" si="298"/>
        <v>0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0</v>
      </c>
      <c r="F3195" s="5">
        <f t="shared" si="297"/>
        <v>65</v>
      </c>
      <c r="G3195" s="5">
        <f t="shared" si="298"/>
        <v>0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0</v>
      </c>
      <c r="F3196" s="5">
        <f t="shared" si="297"/>
        <v>65</v>
      </c>
      <c r="G3196" s="5">
        <f t="shared" si="298"/>
        <v>0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0</v>
      </c>
      <c r="F3197" s="5">
        <f t="shared" si="297"/>
        <v>65</v>
      </c>
      <c r="G3197" s="5">
        <f t="shared" si="298"/>
        <v>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0</v>
      </c>
      <c r="F3198" s="5">
        <f t="shared" si="297"/>
        <v>65</v>
      </c>
      <c r="G3198" s="5">
        <f t="shared" si="298"/>
        <v>0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0</v>
      </c>
      <c r="F3199" s="5">
        <f t="shared" si="297"/>
        <v>65</v>
      </c>
      <c r="G3199" s="5">
        <f t="shared" si="298"/>
        <v>0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0</v>
      </c>
      <c r="F3200" s="5">
        <f t="shared" si="297"/>
        <v>65</v>
      </c>
      <c r="G3200" s="5">
        <f t="shared" si="298"/>
        <v>0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0</v>
      </c>
      <c r="F3201" s="5">
        <f t="shared" si="297"/>
        <v>65</v>
      </c>
      <c r="G3201" s="5">
        <f t="shared" si="298"/>
        <v>0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0</v>
      </c>
      <c r="F3202" s="5">
        <f t="shared" si="297"/>
        <v>65</v>
      </c>
      <c r="G3202" s="5">
        <f t="shared" si="298"/>
        <v>0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0</v>
      </c>
      <c r="F3203" s="5">
        <f t="shared" si="297"/>
        <v>65</v>
      </c>
      <c r="G3203" s="5">
        <f t="shared" si="298"/>
        <v>0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0</v>
      </c>
      <c r="F3204" s="5">
        <f t="shared" si="297"/>
        <v>65</v>
      </c>
      <c r="G3204" s="5">
        <f t="shared" si="298"/>
        <v>0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0</v>
      </c>
      <c r="F3205" s="5">
        <f t="shared" si="297"/>
        <v>65</v>
      </c>
      <c r="G3205" s="5">
        <f t="shared" si="298"/>
        <v>0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0</v>
      </c>
      <c r="F3206" s="5">
        <f t="shared" si="297"/>
        <v>65</v>
      </c>
      <c r="G3206" s="5">
        <f t="shared" si="298"/>
        <v>0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0</v>
      </c>
      <c r="F3207" s="5">
        <f t="shared" si="297"/>
        <v>65</v>
      </c>
      <c r="G3207" s="5">
        <f t="shared" si="298"/>
        <v>0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0</v>
      </c>
      <c r="F3208" s="5">
        <f t="shared" si="297"/>
        <v>65</v>
      </c>
      <c r="G3208" s="5">
        <f t="shared" si="298"/>
        <v>0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0</v>
      </c>
      <c r="F3209" s="5">
        <f t="shared" si="297"/>
        <v>65</v>
      </c>
      <c r="G3209" s="5">
        <f t="shared" si="298"/>
        <v>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0</v>
      </c>
      <c r="F3210" s="5">
        <f t="shared" si="297"/>
        <v>65</v>
      </c>
      <c r="G3210" s="5">
        <f t="shared" si="298"/>
        <v>0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0</v>
      </c>
      <c r="F3211" s="5">
        <f t="shared" si="297"/>
        <v>65</v>
      </c>
      <c r="G3211" s="5">
        <f t="shared" si="298"/>
        <v>0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0</v>
      </c>
      <c r="F3212" s="5">
        <f t="shared" si="297"/>
        <v>65</v>
      </c>
      <c r="G3212" s="5">
        <f t="shared" si="298"/>
        <v>0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0</v>
      </c>
      <c r="F3213" s="5">
        <f t="shared" si="297"/>
        <v>65</v>
      </c>
      <c r="G3213" s="5">
        <f t="shared" si="298"/>
        <v>0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0</v>
      </c>
      <c r="F3214" s="5">
        <f t="shared" si="297"/>
        <v>65</v>
      </c>
      <c r="G3214" s="5">
        <f t="shared" si="298"/>
        <v>0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0</v>
      </c>
      <c r="F3215" s="5">
        <f t="shared" si="297"/>
        <v>65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0</v>
      </c>
      <c r="F3216" s="5">
        <f t="shared" si="297"/>
        <v>65</v>
      </c>
      <c r="G3216" s="5">
        <f t="shared" si="298"/>
        <v>0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0</v>
      </c>
      <c r="F3217" s="5">
        <f t="shared" si="297"/>
        <v>65</v>
      </c>
      <c r="G3217" s="5">
        <f t="shared" si="298"/>
        <v>0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0</v>
      </c>
      <c r="F3218" s="5">
        <f t="shared" si="297"/>
        <v>65</v>
      </c>
      <c r="G3218" s="5">
        <f t="shared" si="298"/>
        <v>0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0</v>
      </c>
      <c r="F3219" s="5">
        <f t="shared" si="297"/>
        <v>65</v>
      </c>
      <c r="G3219" s="5">
        <f t="shared" si="298"/>
        <v>0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0</v>
      </c>
      <c r="F3220" s="5">
        <f t="shared" si="297"/>
        <v>65</v>
      </c>
      <c r="G3220" s="5">
        <f t="shared" si="298"/>
        <v>0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0</v>
      </c>
      <c r="F3221" s="5">
        <f t="shared" si="297"/>
        <v>65</v>
      </c>
      <c r="G3221" s="5">
        <f t="shared" si="298"/>
        <v>0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0</v>
      </c>
      <c r="F3222" s="5">
        <f t="shared" si="297"/>
        <v>65</v>
      </c>
      <c r="G3222" s="5">
        <f t="shared" si="298"/>
        <v>0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0</v>
      </c>
      <c r="F3223" s="5">
        <f t="shared" si="297"/>
        <v>65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0</v>
      </c>
      <c r="F3224" s="5">
        <f t="shared" si="297"/>
        <v>65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0</v>
      </c>
      <c r="F3225" s="5">
        <f t="shared" si="297"/>
        <v>65</v>
      </c>
      <c r="G3225" s="5">
        <f t="shared" si="298"/>
        <v>0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0</v>
      </c>
      <c r="F3226" s="5">
        <f t="shared" si="297"/>
        <v>65</v>
      </c>
      <c r="G3226" s="5">
        <f t="shared" si="298"/>
        <v>0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0</v>
      </c>
      <c r="F3227" s="5">
        <f t="shared" si="297"/>
        <v>65</v>
      </c>
      <c r="G3227" s="5">
        <f t="shared" si="298"/>
        <v>0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0</v>
      </c>
      <c r="F3228" s="5">
        <f t="shared" si="297"/>
        <v>65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0</v>
      </c>
      <c r="F3229" s="5">
        <f t="shared" si="297"/>
        <v>65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0</v>
      </c>
      <c r="F3230" s="5">
        <f t="shared" si="297"/>
        <v>65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0</v>
      </c>
      <c r="F3231" s="5">
        <f t="shared" si="297"/>
        <v>65</v>
      </c>
      <c r="G3231" s="5">
        <f t="shared" si="298"/>
        <v>0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0</v>
      </c>
      <c r="F3232" s="5">
        <f t="shared" si="297"/>
        <v>65</v>
      </c>
      <c r="G3232" s="5">
        <f t="shared" si="298"/>
        <v>0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0</v>
      </c>
      <c r="F3233" s="5">
        <f t="shared" si="297"/>
        <v>65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0</v>
      </c>
      <c r="F3234" s="5">
        <f t="shared" si="297"/>
        <v>65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0</v>
      </c>
      <c r="F3235" s="5">
        <f t="shared" si="297"/>
        <v>65</v>
      </c>
      <c r="G3235" s="5">
        <f t="shared" si="298"/>
        <v>0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0</v>
      </c>
      <c r="F3236" s="5">
        <f t="shared" ref="F3236:F3299" si="303">IF($E$1&gt;E3236,$E$1-E3236,0)</f>
        <v>65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0</v>
      </c>
      <c r="F3237" s="5">
        <f t="shared" si="303"/>
        <v>65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0</v>
      </c>
      <c r="F3238" s="5">
        <f t="shared" si="303"/>
        <v>65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0</v>
      </c>
      <c r="F3239" s="5">
        <f t="shared" si="303"/>
        <v>65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0</v>
      </c>
      <c r="F3240" s="5">
        <f t="shared" si="303"/>
        <v>65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0</v>
      </c>
      <c r="F3241" s="5">
        <f t="shared" si="303"/>
        <v>65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0</v>
      </c>
      <c r="F3242" s="5">
        <f t="shared" si="303"/>
        <v>65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0</v>
      </c>
      <c r="F3243" s="5">
        <f t="shared" si="303"/>
        <v>65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0</v>
      </c>
      <c r="F3244" s="5">
        <f t="shared" si="303"/>
        <v>65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0</v>
      </c>
      <c r="F3245" s="5">
        <f t="shared" si="303"/>
        <v>65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0</v>
      </c>
      <c r="F3246" s="5">
        <f t="shared" si="303"/>
        <v>65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0</v>
      </c>
      <c r="F3247" s="5">
        <f t="shared" si="303"/>
        <v>65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0</v>
      </c>
      <c r="F3248" s="5">
        <f t="shared" si="303"/>
        <v>65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0</v>
      </c>
      <c r="F3249" s="5">
        <f t="shared" si="303"/>
        <v>65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0</v>
      </c>
      <c r="F3250" s="5">
        <f t="shared" si="303"/>
        <v>65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0</v>
      </c>
      <c r="F3251" s="5">
        <f t="shared" si="303"/>
        <v>65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0</v>
      </c>
      <c r="F3252" s="5">
        <f t="shared" si="303"/>
        <v>65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0</v>
      </c>
      <c r="F3253" s="5">
        <f t="shared" si="303"/>
        <v>65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0</v>
      </c>
      <c r="F3254" s="5">
        <f t="shared" si="303"/>
        <v>65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0</v>
      </c>
      <c r="F3255" s="5">
        <f t="shared" si="303"/>
        <v>65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0</v>
      </c>
      <c r="F3256" s="5">
        <f t="shared" si="303"/>
        <v>65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0</v>
      </c>
      <c r="F3257" s="5">
        <f t="shared" si="303"/>
        <v>65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0</v>
      </c>
      <c r="F3258" s="5">
        <f t="shared" si="303"/>
        <v>65</v>
      </c>
      <c r="G3258" s="5">
        <f t="shared" si="304"/>
        <v>0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0</v>
      </c>
      <c r="F3259" s="5">
        <f t="shared" si="303"/>
        <v>65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0</v>
      </c>
      <c r="F3260" s="5">
        <f t="shared" si="303"/>
        <v>65</v>
      </c>
      <c r="G3260" s="5">
        <f t="shared" si="304"/>
        <v>0</v>
      </c>
      <c r="H3260" s="5">
        <v>65</v>
      </c>
      <c r="Q3260" s="5">
        <f>_xlfn.MINIFS(E3:E3271,C3:C3271,C3271)</f>
        <v>0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0</v>
      </c>
      <c r="F3261" s="5">
        <f t="shared" si="303"/>
        <v>65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0</v>
      </c>
      <c r="F3262" s="5">
        <f t="shared" si="303"/>
        <v>65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0</v>
      </c>
      <c r="F3263" s="5">
        <f t="shared" si="303"/>
        <v>65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0</v>
      </c>
      <c r="F3264" s="5">
        <f t="shared" si="303"/>
        <v>65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0</v>
      </c>
      <c r="F3265" s="5">
        <f t="shared" si="303"/>
        <v>65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0</v>
      </c>
      <c r="F3266" s="5">
        <f t="shared" si="303"/>
        <v>65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0</v>
      </c>
      <c r="F3267" s="5">
        <f t="shared" si="303"/>
        <v>65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0</v>
      </c>
      <c r="F3268" s="5">
        <f t="shared" si="303"/>
        <v>65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0</v>
      </c>
      <c r="F3269" s="5">
        <f t="shared" si="303"/>
        <v>65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0</v>
      </c>
      <c r="F3270" s="5">
        <f t="shared" si="303"/>
        <v>65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0</v>
      </c>
      <c r="F3271" s="5">
        <f t="shared" si="303"/>
        <v>65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0</v>
      </c>
      <c r="F3272" s="5">
        <f t="shared" si="303"/>
        <v>65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0</v>
      </c>
      <c r="F3273" s="5">
        <f t="shared" si="303"/>
        <v>65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0</v>
      </c>
      <c r="F3274" s="5">
        <f t="shared" si="303"/>
        <v>65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0</v>
      </c>
      <c r="F3275" s="5">
        <f t="shared" si="303"/>
        <v>65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0</v>
      </c>
      <c r="F3276" s="5">
        <f t="shared" si="303"/>
        <v>65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0</v>
      </c>
      <c r="F3277" s="5">
        <f t="shared" si="303"/>
        <v>65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0</v>
      </c>
      <c r="F3278" s="5">
        <f t="shared" si="303"/>
        <v>65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0</v>
      </c>
      <c r="F3279" s="5">
        <f t="shared" si="303"/>
        <v>65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0</v>
      </c>
      <c r="F3280" s="5">
        <f t="shared" si="303"/>
        <v>65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0</v>
      </c>
      <c r="F3281" s="5">
        <f t="shared" si="303"/>
        <v>65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0</v>
      </c>
      <c r="F3282" s="5">
        <f t="shared" si="303"/>
        <v>65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0</v>
      </c>
      <c r="F3283" s="5">
        <f t="shared" si="303"/>
        <v>65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0</v>
      </c>
      <c r="F3284" s="5">
        <f t="shared" si="303"/>
        <v>65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0</v>
      </c>
      <c r="F3285" s="5">
        <f t="shared" si="303"/>
        <v>65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0</v>
      </c>
      <c r="F3286" s="5">
        <f t="shared" si="303"/>
        <v>65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0</v>
      </c>
      <c r="F3287" s="5">
        <f t="shared" si="303"/>
        <v>65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0</v>
      </c>
      <c r="F3288" s="5">
        <f t="shared" si="303"/>
        <v>65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0</v>
      </c>
      <c r="F3289" s="5">
        <f t="shared" si="303"/>
        <v>65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0</v>
      </c>
      <c r="F3290" s="5">
        <f t="shared" si="303"/>
        <v>65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0</v>
      </c>
      <c r="F3291" s="5">
        <f t="shared" si="303"/>
        <v>65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0</v>
      </c>
      <c r="F3292" s="5">
        <f t="shared" si="303"/>
        <v>65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0</v>
      </c>
      <c r="F3293" s="5">
        <f t="shared" si="303"/>
        <v>65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0</v>
      </c>
      <c r="F3294" s="5">
        <f t="shared" si="303"/>
        <v>65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0</v>
      </c>
      <c r="F3295" s="5">
        <f t="shared" si="303"/>
        <v>65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0</v>
      </c>
      <c r="F3296" s="5">
        <f t="shared" si="303"/>
        <v>65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0</v>
      </c>
      <c r="F3297" s="5">
        <f t="shared" si="303"/>
        <v>65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0</v>
      </c>
      <c r="F3298" s="5">
        <f t="shared" si="303"/>
        <v>65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0</v>
      </c>
      <c r="F3299" s="5">
        <f t="shared" si="303"/>
        <v>65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0</v>
      </c>
      <c r="F3300" s="5">
        <f t="shared" ref="F3300:F3310" si="311">IF($E$1&gt;E3300,$E$1-E3300,0)</f>
        <v>65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0</v>
      </c>
      <c r="F3301" s="5">
        <f t="shared" si="311"/>
        <v>65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0</v>
      </c>
      <c r="F3302" s="5">
        <f t="shared" si="311"/>
        <v>65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0</v>
      </c>
      <c r="F3303" s="5">
        <f t="shared" si="311"/>
        <v>65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0</v>
      </c>
      <c r="F3304" s="5">
        <f t="shared" si="311"/>
        <v>65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0</v>
      </c>
      <c r="F3305" s="5">
        <f t="shared" si="311"/>
        <v>65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0</v>
      </c>
      <c r="F3306" s="5">
        <f t="shared" si="311"/>
        <v>65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0</v>
      </c>
      <c r="F3307" s="5">
        <f t="shared" si="311"/>
        <v>65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0</v>
      </c>
      <c r="F3308" s="5">
        <f t="shared" si="311"/>
        <v>65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0</v>
      </c>
      <c r="F3309" s="5">
        <f t="shared" si="311"/>
        <v>65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0</v>
      </c>
      <c r="F3310" s="5">
        <f t="shared" si="311"/>
        <v>65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0</v>
      </c>
      <c r="F3311" s="5">
        <f>IF($E$1&gt;E3311,$E$1-E3311,0)</f>
        <v>65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0</v>
      </c>
      <c r="F3312" s="5">
        <f t="shared" ref="F3312:F3317" si="313">IF($E$1&gt;E3312,$E$1-E3312,0)</f>
        <v>65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0</v>
      </c>
      <c r="F3313" s="5">
        <f t="shared" si="313"/>
        <v>65</v>
      </c>
      <c r="G3313" s="5">
        <f t="shared" si="314"/>
        <v>0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0</v>
      </c>
      <c r="F3314" s="5">
        <f t="shared" si="313"/>
        <v>65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0</v>
      </c>
      <c r="F3315" s="5">
        <f t="shared" si="313"/>
        <v>65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0</v>
      </c>
      <c r="F3316" s="5">
        <f t="shared" si="313"/>
        <v>65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0</v>
      </c>
      <c r="F3317" s="5">
        <f t="shared" si="313"/>
        <v>65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0</v>
      </c>
      <c r="F3318" s="5">
        <f>IF($E$1&gt;E3318,$E$1-E3318,0)</f>
        <v>65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0</v>
      </c>
      <c r="F3319" s="5">
        <f>IF($E$1&gt;E3319,$E$1-E3319,0)</f>
        <v>65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0</v>
      </c>
      <c r="F3320" s="5">
        <f>IF($E$1&gt;E3320,$E$1-E3320,0)</f>
        <v>65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36" si="318">WEEKDAY(D3321)</f>
        <v>5</v>
      </c>
      <c r="B3321" s="5">
        <f t="shared" ref="B3321:B3336" si="319">YEAR(D3321)</f>
        <v>2018</v>
      </c>
      <c r="C3321" s="5">
        <f t="shared" ref="C3321:C3336" si="320">MONTH(D3321)</f>
        <v>2</v>
      </c>
      <c r="D3321" s="98">
        <v>43132</v>
      </c>
      <c r="E3321" s="22">
        <f>[1]Weather!E3321</f>
        <v>0</v>
      </c>
      <c r="F3321" s="5">
        <f t="shared" ref="F3321:F3333" si="321">IF($E$1&gt;E3321,$E$1-E3321,0)</f>
        <v>65</v>
      </c>
      <c r="G3321" s="5">
        <f t="shared" ref="G3321:G3333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0</v>
      </c>
      <c r="F3322" s="5">
        <f t="shared" si="321"/>
        <v>65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0</v>
      </c>
      <c r="F3323" s="5">
        <f t="shared" si="321"/>
        <v>65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0</v>
      </c>
      <c r="F3324" s="5">
        <f t="shared" si="321"/>
        <v>65</v>
      </c>
      <c r="G3324" s="5">
        <f t="shared" si="322"/>
        <v>0</v>
      </c>
      <c r="H3324" s="5">
        <v>65</v>
      </c>
    </row>
    <row r="3325" spans="1:8" ht="18.75" x14ac:dyDescent="0.3">
      <c r="A3325" s="5">
        <f t="shared" si="318"/>
        <v>2</v>
      </c>
      <c r="B3325" s="5">
        <f t="shared" si="319"/>
        <v>2018</v>
      </c>
      <c r="C3325" s="5">
        <f t="shared" si="320"/>
        <v>2</v>
      </c>
      <c r="D3325" s="98">
        <v>43136</v>
      </c>
      <c r="E3325" s="22">
        <f>[1]Weather!E3325</f>
        <v>0</v>
      </c>
      <c r="F3325" s="5">
        <f t="shared" si="321"/>
        <v>65</v>
      </c>
      <c r="G3325" s="5">
        <f t="shared" si="322"/>
        <v>0</v>
      </c>
      <c r="H3325" s="5">
        <v>65</v>
      </c>
    </row>
    <row r="3326" spans="1:8" ht="18.75" x14ac:dyDescent="0.3">
      <c r="A3326" s="5">
        <f t="shared" si="318"/>
        <v>3</v>
      </c>
      <c r="B3326" s="5">
        <f t="shared" si="319"/>
        <v>2018</v>
      </c>
      <c r="C3326" s="5">
        <f t="shared" si="320"/>
        <v>2</v>
      </c>
      <c r="D3326" s="98">
        <v>43137</v>
      </c>
      <c r="E3326" s="22">
        <f>[1]Weather!E3326</f>
        <v>0</v>
      </c>
      <c r="F3326" s="5">
        <f t="shared" si="321"/>
        <v>65</v>
      </c>
      <c r="G3326" s="5">
        <f t="shared" si="322"/>
        <v>0</v>
      </c>
      <c r="H3326" s="5">
        <v>65</v>
      </c>
    </row>
    <row r="3327" spans="1:8" ht="18.75" x14ac:dyDescent="0.3">
      <c r="A3327" s="5">
        <f t="shared" si="318"/>
        <v>4</v>
      </c>
      <c r="B3327" s="5">
        <f t="shared" si="319"/>
        <v>2018</v>
      </c>
      <c r="C3327" s="5">
        <f t="shared" si="320"/>
        <v>2</v>
      </c>
      <c r="D3327" s="98">
        <v>43138</v>
      </c>
      <c r="E3327" s="22">
        <f>[1]Weather!E3327</f>
        <v>0</v>
      </c>
      <c r="F3327" s="5">
        <f t="shared" si="321"/>
        <v>65</v>
      </c>
      <c r="G3327" s="5">
        <f t="shared" si="322"/>
        <v>0</v>
      </c>
      <c r="H3327" s="5">
        <v>65</v>
      </c>
    </row>
    <row r="3328" spans="1:8" ht="18.75" x14ac:dyDescent="0.3">
      <c r="A3328" s="5">
        <f t="shared" si="318"/>
        <v>5</v>
      </c>
      <c r="B3328" s="5">
        <f t="shared" si="319"/>
        <v>2018</v>
      </c>
      <c r="C3328" s="5">
        <f t="shared" si="320"/>
        <v>2</v>
      </c>
      <c r="D3328" s="98">
        <v>43139</v>
      </c>
      <c r="E3328" s="22">
        <f>[1]Weather!E3328</f>
        <v>0</v>
      </c>
      <c r="F3328" s="5">
        <f t="shared" si="321"/>
        <v>65</v>
      </c>
      <c r="G3328" s="5">
        <f t="shared" si="322"/>
        <v>0</v>
      </c>
      <c r="H3328" s="5">
        <v>65</v>
      </c>
    </row>
    <row r="3329" spans="1:8" ht="18.75" x14ac:dyDescent="0.3">
      <c r="A3329" s="5">
        <f t="shared" si="318"/>
        <v>6</v>
      </c>
      <c r="B3329" s="5">
        <f t="shared" si="319"/>
        <v>2018</v>
      </c>
      <c r="C3329" s="5">
        <f t="shared" si="320"/>
        <v>2</v>
      </c>
      <c r="D3329" s="98">
        <v>43140</v>
      </c>
      <c r="E3329" s="22">
        <f>[1]Weather!E3329</f>
        <v>0</v>
      </c>
      <c r="F3329" s="5">
        <f t="shared" si="321"/>
        <v>65</v>
      </c>
      <c r="G3329" s="5">
        <f t="shared" si="322"/>
        <v>0</v>
      </c>
      <c r="H3329" s="5">
        <v>65</v>
      </c>
    </row>
    <row r="3330" spans="1:8" ht="18.75" x14ac:dyDescent="0.3">
      <c r="A3330" s="5">
        <f t="shared" si="318"/>
        <v>7</v>
      </c>
      <c r="B3330" s="5">
        <f t="shared" si="319"/>
        <v>2018</v>
      </c>
      <c r="C3330" s="5">
        <f t="shared" si="320"/>
        <v>2</v>
      </c>
      <c r="D3330" s="98">
        <v>43141</v>
      </c>
      <c r="E3330" s="22">
        <f>[1]Weather!E3330</f>
        <v>0</v>
      </c>
      <c r="F3330" s="5">
        <f t="shared" si="321"/>
        <v>65</v>
      </c>
      <c r="G3330" s="5">
        <f t="shared" si="322"/>
        <v>0</v>
      </c>
      <c r="H3330" s="5">
        <v>65</v>
      </c>
    </row>
    <row r="3331" spans="1:8" ht="18.75" x14ac:dyDescent="0.3">
      <c r="A3331" s="5">
        <f t="shared" si="318"/>
        <v>1</v>
      </c>
      <c r="B3331" s="5">
        <f t="shared" si="319"/>
        <v>2018</v>
      </c>
      <c r="C3331" s="5">
        <f t="shared" si="320"/>
        <v>2</v>
      </c>
      <c r="D3331" s="98">
        <v>43142</v>
      </c>
      <c r="E3331" s="22">
        <f>[1]Weather!E3331</f>
        <v>0</v>
      </c>
      <c r="F3331" s="5">
        <f t="shared" si="321"/>
        <v>65</v>
      </c>
      <c r="G3331" s="5">
        <f t="shared" si="322"/>
        <v>0</v>
      </c>
      <c r="H3331" s="5">
        <v>65</v>
      </c>
    </row>
    <row r="3332" spans="1:8" ht="18.75" x14ac:dyDescent="0.3">
      <c r="A3332" s="5">
        <f t="shared" si="318"/>
        <v>2</v>
      </c>
      <c r="B3332" s="5">
        <f t="shared" si="319"/>
        <v>2018</v>
      </c>
      <c r="C3332" s="5">
        <f t="shared" si="320"/>
        <v>2</v>
      </c>
      <c r="D3332" s="98">
        <v>43143</v>
      </c>
      <c r="E3332" s="22">
        <f>[1]Weather!E3332</f>
        <v>0</v>
      </c>
      <c r="F3332" s="5">
        <f t="shared" si="321"/>
        <v>65</v>
      </c>
      <c r="G3332" s="5">
        <f t="shared" si="322"/>
        <v>0</v>
      </c>
      <c r="H3332" s="5">
        <v>65</v>
      </c>
    </row>
    <row r="3333" spans="1:8" ht="18.75" x14ac:dyDescent="0.3">
      <c r="A3333" s="5">
        <f t="shared" si="318"/>
        <v>3</v>
      </c>
      <c r="B3333" s="5">
        <f t="shared" si="319"/>
        <v>2018</v>
      </c>
      <c r="C3333" s="5">
        <f t="shared" si="320"/>
        <v>2</v>
      </c>
      <c r="D3333" s="98">
        <v>43144</v>
      </c>
      <c r="E3333" s="22">
        <f>[1]Weather!E3333</f>
        <v>0</v>
      </c>
      <c r="F3333" s="5">
        <f t="shared" si="321"/>
        <v>65</v>
      </c>
      <c r="G3333" s="5">
        <f t="shared" si="322"/>
        <v>0</v>
      </c>
      <c r="H3333" s="5">
        <v>65</v>
      </c>
    </row>
    <row r="3334" spans="1:8" ht="18.75" x14ac:dyDescent="0.3">
      <c r="A3334" s="5">
        <f t="shared" si="318"/>
        <v>4</v>
      </c>
      <c r="B3334" s="5">
        <f t="shared" si="319"/>
        <v>2018</v>
      </c>
      <c r="C3334" s="5">
        <f t="shared" si="320"/>
        <v>2</v>
      </c>
      <c r="D3334" s="98">
        <v>43145</v>
      </c>
      <c r="E3334" s="22">
        <f>[1]Weather!E3334</f>
        <v>0</v>
      </c>
      <c r="F3334" s="5">
        <f>IF($E$1&gt;E3334,$E$1-E3334,0)</f>
        <v>65</v>
      </c>
      <c r="G3334" s="5">
        <f>IF(E3334&gt;$E$1,E3334-$E$1,0)</f>
        <v>0</v>
      </c>
      <c r="H3334" s="5">
        <v>65</v>
      </c>
    </row>
    <row r="3335" spans="1:8" ht="18.75" x14ac:dyDescent="0.3">
      <c r="A3335" s="5">
        <f t="shared" si="318"/>
        <v>5</v>
      </c>
      <c r="B3335" s="5">
        <f t="shared" si="319"/>
        <v>2018</v>
      </c>
      <c r="C3335" s="5">
        <f t="shared" si="320"/>
        <v>2</v>
      </c>
      <c r="D3335" s="98">
        <v>43146</v>
      </c>
      <c r="E3335" s="22">
        <f>[1]Weather!E3335</f>
        <v>0</v>
      </c>
      <c r="F3335" s="5">
        <f>IF($E$1&gt;E3335,$E$1-E3335,0)</f>
        <v>65</v>
      </c>
      <c r="G3335" s="5">
        <f>IF(E3335&gt;$E$1,E3335-$E$1,0)</f>
        <v>0</v>
      </c>
      <c r="H3335" s="5">
        <v>65</v>
      </c>
    </row>
    <row r="3336" spans="1:8" ht="18.75" x14ac:dyDescent="0.3">
      <c r="A3336" s="5">
        <f t="shared" si="318"/>
        <v>6</v>
      </c>
      <c r="B3336" s="5">
        <f t="shared" si="319"/>
        <v>2018</v>
      </c>
      <c r="C3336" s="5">
        <f t="shared" si="320"/>
        <v>2</v>
      </c>
      <c r="D3336" s="98">
        <v>43147</v>
      </c>
      <c r="E3336" s="22">
        <f>[1]Weather!E3336</f>
        <v>0</v>
      </c>
      <c r="F3336" s="5">
        <f>IF($E$1&gt;E3336,$E$1-E3336,0)</f>
        <v>65</v>
      </c>
      <c r="G3336" s="5">
        <f>IF(E3336&gt;$E$1,E3336-$E$1,0)</f>
        <v>0</v>
      </c>
      <c r="H3336" s="5">
        <v>65</v>
      </c>
    </row>
    <row r="3337" spans="1:8" ht="18.75" x14ac:dyDescent="0.3">
      <c r="A3337" s="5">
        <f t="shared" ref="A3337:A3339" si="323">WEEKDAY(D3337)</f>
        <v>7</v>
      </c>
      <c r="B3337" s="5">
        <f t="shared" ref="B3337:B3339" si="324">YEAR(D3337)</f>
        <v>2018</v>
      </c>
      <c r="C3337" s="5">
        <f t="shared" ref="C3337:C3339" si="325">MONTH(D3337)</f>
        <v>2</v>
      </c>
      <c r="D3337" s="98">
        <v>43148</v>
      </c>
      <c r="E3337" s="22">
        <f>[1]Weather!E3337</f>
        <v>0</v>
      </c>
      <c r="F3337" s="5">
        <f t="shared" ref="F3337" si="326">IF($E$1&gt;E3337,$E$1-E3337,0)</f>
        <v>65</v>
      </c>
      <c r="G3337" s="5">
        <f t="shared" ref="G3337" si="327">IF(E3337&gt;$E$1,E3337-$E$1,0)</f>
        <v>0</v>
      </c>
      <c r="H3337" s="5">
        <v>65</v>
      </c>
    </row>
    <row r="3338" spans="1:8" ht="18.75" x14ac:dyDescent="0.3">
      <c r="A3338" s="5">
        <f t="shared" si="323"/>
        <v>1</v>
      </c>
      <c r="B3338" s="5">
        <f t="shared" si="324"/>
        <v>2018</v>
      </c>
      <c r="C3338" s="5">
        <f t="shared" si="325"/>
        <v>2</v>
      </c>
      <c r="D3338" s="98">
        <v>43149</v>
      </c>
      <c r="E3338" s="22">
        <f>[1]Weather!E3338</f>
        <v>0</v>
      </c>
      <c r="F3338" s="5">
        <f>IF($E$1&gt;E3338,$E$1-E3338,0)</f>
        <v>65</v>
      </c>
      <c r="G3338" s="5">
        <f>IF(E3338&gt;$E$1,E3338-$E$1,0)</f>
        <v>0</v>
      </c>
      <c r="H3338" s="5">
        <v>65</v>
      </c>
    </row>
    <row r="3339" spans="1:8" ht="18.75" x14ac:dyDescent="0.3">
      <c r="A3339" s="5">
        <f t="shared" si="323"/>
        <v>2</v>
      </c>
      <c r="B3339" s="5">
        <f t="shared" si="324"/>
        <v>2018</v>
      </c>
      <c r="C3339" s="5">
        <f t="shared" si="325"/>
        <v>2</v>
      </c>
      <c r="D3339" s="98">
        <v>43150</v>
      </c>
      <c r="E3339" s="22">
        <f>[1]Weather!E3339</f>
        <v>0</v>
      </c>
      <c r="F3339" s="5">
        <f>IF($E$1&gt;E3339,$E$1-E3339,0)</f>
        <v>65</v>
      </c>
      <c r="G3339" s="5">
        <f>IF(E3339&gt;$E$1,E3339-$E$1,0)</f>
        <v>0</v>
      </c>
      <c r="H3339" s="5">
        <v>65</v>
      </c>
    </row>
    <row r="3340" spans="1:8" ht="18.75" x14ac:dyDescent="0.3">
      <c r="A3340" s="5">
        <f t="shared" ref="A3340" si="328">WEEKDAY(D3340)</f>
        <v>3</v>
      </c>
      <c r="B3340" s="5">
        <f t="shared" ref="B3340" si="329">YEAR(D3340)</f>
        <v>2018</v>
      </c>
      <c r="C3340" s="5">
        <f t="shared" ref="C3340" si="330">MONTH(D3340)</f>
        <v>2</v>
      </c>
      <c r="D3340" s="98">
        <v>43151</v>
      </c>
      <c r="E3340" s="22">
        <f>[1]Weather!E3340</f>
        <v>0</v>
      </c>
      <c r="F3340" s="5">
        <f t="shared" ref="F3340" si="331">IF($E$1&gt;E3340,$E$1-E3340,0)</f>
        <v>65</v>
      </c>
      <c r="G3340" s="5">
        <f t="shared" ref="G3340" si="332">IF(E3340&gt;$E$1,E3340-$E$1,0)</f>
        <v>0</v>
      </c>
      <c r="H3340" s="5">
        <v>65</v>
      </c>
    </row>
  </sheetData>
  <mergeCells count="17">
    <mergeCell ref="M1:U1"/>
    <mergeCell ref="W1:W2"/>
    <mergeCell ref="AA1:AI1"/>
    <mergeCell ref="AO1:AW1"/>
    <mergeCell ref="BC1:BK1"/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AZ28" sqref="AZ28:BB31"/>
    </sheetView>
  </sheetViews>
  <sheetFormatPr defaultRowHeight="15" x14ac:dyDescent="0.25"/>
  <cols>
    <col min="1" max="1" width="11" customWidth="1"/>
    <col min="3" max="3" width="10.7109375" customWidth="1"/>
    <col min="4" max="51" width="9.140625" style="116"/>
    <col min="52" max="52" width="7" style="3" customWidth="1"/>
    <col min="53" max="53" width="4.710937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'history-kw'!A209</f>
        <v>7146330001</v>
      </c>
      <c r="B2">
        <f>'history-kw'!B209</f>
        <v>30025080</v>
      </c>
      <c r="C2" s="1">
        <f>'history-kw'!C209</f>
        <v>43191</v>
      </c>
      <c r="D2" s="116">
        <f>'history-kw'!D209</f>
        <v>30.4</v>
      </c>
      <c r="E2" s="116">
        <f>'history-kw'!E209</f>
        <v>30</v>
      </c>
      <c r="F2" s="116">
        <f>'history-kw'!F209</f>
        <v>30.4</v>
      </c>
      <c r="G2" s="116">
        <f>'history-kw'!G209</f>
        <v>29.8</v>
      </c>
      <c r="H2" s="116">
        <f>'history-kw'!H209</f>
        <v>29</v>
      </c>
      <c r="I2" s="116">
        <f>'history-kw'!I209</f>
        <v>29.6</v>
      </c>
      <c r="J2" s="116">
        <f>'history-kw'!J209</f>
        <v>28.8</v>
      </c>
      <c r="K2" s="116">
        <f>'history-kw'!K209</f>
        <v>29.8</v>
      </c>
      <c r="L2" s="116">
        <f>'history-kw'!L209</f>
        <v>30.2</v>
      </c>
      <c r="M2" s="116">
        <f>'history-kw'!M209</f>
        <v>29.8</v>
      </c>
      <c r="N2" s="116">
        <f>'history-kw'!N209</f>
        <v>28.4</v>
      </c>
      <c r="O2" s="116">
        <f>'history-kw'!O209</f>
        <v>31.6</v>
      </c>
      <c r="P2" s="116">
        <f>'history-kw'!P209</f>
        <v>36</v>
      </c>
      <c r="Q2" s="116">
        <f>'history-kw'!Q209</f>
        <v>34</v>
      </c>
      <c r="R2" s="116">
        <f>'history-kw'!R209</f>
        <v>36.799999999999997</v>
      </c>
      <c r="S2" s="116">
        <f>'history-kw'!S209</f>
        <v>33.6</v>
      </c>
      <c r="T2" s="116">
        <f>'history-kw'!T209</f>
        <v>36</v>
      </c>
      <c r="U2" s="116">
        <f>'history-kw'!U209</f>
        <v>38</v>
      </c>
      <c r="V2" s="116">
        <f>'history-kw'!V209</f>
        <v>34.6</v>
      </c>
      <c r="W2" s="116">
        <f>'history-kw'!W209</f>
        <v>42.4</v>
      </c>
      <c r="X2" s="116">
        <f>'history-kw'!X209</f>
        <v>41.4</v>
      </c>
      <c r="Y2" s="116">
        <f>'history-kw'!Y209</f>
        <v>37.200000000000003</v>
      </c>
      <c r="Z2" s="116">
        <f>'history-kw'!Z209</f>
        <v>39.200000000000003</v>
      </c>
      <c r="AA2" s="116">
        <f>'history-kw'!AA209</f>
        <v>36.200000000000003</v>
      </c>
      <c r="AB2" s="116">
        <f>'history-kw'!AB209</f>
        <v>35.6</v>
      </c>
      <c r="AC2" s="116">
        <f>'history-kw'!AC209</f>
        <v>34.799999999999997</v>
      </c>
      <c r="AD2" s="116">
        <f>'history-kw'!AD209</f>
        <v>39.4</v>
      </c>
      <c r="AE2" s="116">
        <f>'history-kw'!AE209</f>
        <v>31.2</v>
      </c>
      <c r="AF2" s="116">
        <f>'history-kw'!AF209</f>
        <v>32</v>
      </c>
      <c r="AG2" s="116">
        <f>'history-kw'!AG209</f>
        <v>31.6</v>
      </c>
      <c r="AH2" s="116">
        <f>'history-kw'!AH209</f>
        <v>32.6</v>
      </c>
      <c r="AI2" s="116">
        <f>'history-kw'!AI209</f>
        <v>30.8</v>
      </c>
      <c r="AJ2" s="116">
        <f>'history-kw'!AJ209</f>
        <v>26.4</v>
      </c>
      <c r="AK2" s="116">
        <f>'history-kw'!AK209</f>
        <v>30</v>
      </c>
      <c r="AL2" s="116">
        <f>'history-kw'!AL209</f>
        <v>28.8</v>
      </c>
      <c r="AM2" s="116">
        <f>'history-kw'!AM209</f>
        <v>29.4</v>
      </c>
      <c r="AN2" s="116">
        <f>'history-kw'!AN209</f>
        <v>30.6</v>
      </c>
      <c r="AO2" s="116">
        <f>'history-kw'!AO209</f>
        <v>27.6</v>
      </c>
      <c r="AP2" s="116">
        <f>'history-kw'!AP209</f>
        <v>31.2</v>
      </c>
      <c r="AQ2" s="116">
        <f>'history-kw'!AQ209</f>
        <v>35</v>
      </c>
      <c r="AR2" s="116">
        <f>'history-kw'!AR209</f>
        <v>30</v>
      </c>
      <c r="AS2" s="116">
        <f>'history-kw'!AS209</f>
        <v>28</v>
      </c>
      <c r="AT2" s="116">
        <f>'history-kw'!AT209</f>
        <v>28.8</v>
      </c>
      <c r="AU2" s="116">
        <f>'history-kw'!AU209</f>
        <v>30.4</v>
      </c>
      <c r="AV2" s="116">
        <f>'history-kw'!AV209</f>
        <v>30.2</v>
      </c>
      <c r="AW2" s="116">
        <f>'history-kw'!AW209</f>
        <v>29.4</v>
      </c>
      <c r="AX2" s="116">
        <f>'history-kw'!AX209</f>
        <v>27.2</v>
      </c>
      <c r="AY2" s="116">
        <f>'history-kw'!AY209</f>
        <v>26</v>
      </c>
      <c r="AZ2" s="3">
        <f t="shared" ref="AZ2:AZ29" si="0">SUM(D2:AY2)/2</f>
        <v>770.10000000000014</v>
      </c>
      <c r="BA2">
        <f>VLOOKUP(C2,'history-kw'!$C$2:$BA$10000,51)</f>
        <v>59</v>
      </c>
      <c r="BB2">
        <f>VLOOKUP(C2,'history-kw'!$BB$4:$BC$9995,2)</f>
        <v>1</v>
      </c>
    </row>
    <row r="3" spans="1:54" x14ac:dyDescent="0.25">
      <c r="A3">
        <f>'history-kw'!A210</f>
        <v>7146330001</v>
      </c>
      <c r="B3">
        <f>'history-kw'!B210</f>
        <v>30025080</v>
      </c>
      <c r="C3" s="1">
        <f>'history-kw'!C210</f>
        <v>43192</v>
      </c>
      <c r="D3" s="116">
        <f>'history-kw'!D210</f>
        <v>27</v>
      </c>
      <c r="E3" s="116">
        <f>'history-kw'!E210</f>
        <v>26</v>
      </c>
      <c r="F3" s="116">
        <f>'history-kw'!F210</f>
        <v>28.2</v>
      </c>
      <c r="G3" s="116">
        <f>'history-kw'!G210</f>
        <v>29.8</v>
      </c>
      <c r="H3" s="116">
        <f>'history-kw'!H210</f>
        <v>31</v>
      </c>
      <c r="I3" s="116">
        <f>'history-kw'!I210</f>
        <v>31.2</v>
      </c>
      <c r="J3" s="116">
        <f>'history-kw'!J210</f>
        <v>31.6</v>
      </c>
      <c r="K3" s="116">
        <f>'history-kw'!K210</f>
        <v>30.2</v>
      </c>
      <c r="L3" s="116">
        <f>'history-kw'!L210</f>
        <v>32.4</v>
      </c>
      <c r="M3" s="116">
        <f>'history-kw'!M210</f>
        <v>34.799999999999997</v>
      </c>
      <c r="N3" s="116">
        <f>'history-kw'!N210</f>
        <v>33.6</v>
      </c>
      <c r="O3" s="116">
        <f>'history-kw'!O210</f>
        <v>35.4</v>
      </c>
      <c r="P3" s="116">
        <f>'history-kw'!P210</f>
        <v>43.2</v>
      </c>
      <c r="Q3" s="116">
        <f>'history-kw'!Q210</f>
        <v>42.8</v>
      </c>
      <c r="R3" s="116">
        <f>'history-kw'!R210</f>
        <v>43.8</v>
      </c>
      <c r="S3" s="116">
        <f>'history-kw'!S210</f>
        <v>44.4</v>
      </c>
      <c r="T3" s="116">
        <f>'history-kw'!T210</f>
        <v>49.6</v>
      </c>
      <c r="U3" s="116">
        <f>'history-kw'!U210</f>
        <v>49</v>
      </c>
      <c r="V3" s="116">
        <f>'history-kw'!V210</f>
        <v>48</v>
      </c>
      <c r="W3" s="116">
        <f>'history-kw'!W210</f>
        <v>47.2</v>
      </c>
      <c r="X3" s="116">
        <f>'history-kw'!X210</f>
        <v>49.4</v>
      </c>
      <c r="Y3" s="116">
        <f>'history-kw'!Y210</f>
        <v>47</v>
      </c>
      <c r="Z3" s="116">
        <f>'history-kw'!Z210</f>
        <v>45.8</v>
      </c>
      <c r="AA3" s="116">
        <f>'history-kw'!AA210</f>
        <v>51</v>
      </c>
      <c r="AB3" s="116">
        <f>'history-kw'!AB210</f>
        <v>49.6</v>
      </c>
      <c r="AC3" s="116">
        <f>'history-kw'!AC210</f>
        <v>49.8</v>
      </c>
      <c r="AD3" s="116">
        <f>'history-kw'!AD210</f>
        <v>50</v>
      </c>
      <c r="AE3" s="116">
        <f>'history-kw'!AE210</f>
        <v>45.8</v>
      </c>
      <c r="AF3" s="116">
        <f>'history-kw'!AF210</f>
        <v>49.8</v>
      </c>
      <c r="AG3" s="116">
        <f>'history-kw'!AG210</f>
        <v>46.6</v>
      </c>
      <c r="AH3" s="116">
        <f>'history-kw'!AH210</f>
        <v>43.6</v>
      </c>
      <c r="AI3" s="116">
        <f>'history-kw'!AI210</f>
        <v>48</v>
      </c>
      <c r="AJ3" s="116">
        <f>'history-kw'!AJ210</f>
        <v>46.4</v>
      </c>
      <c r="AK3" s="116">
        <f>'history-kw'!AK210</f>
        <v>49.2</v>
      </c>
      <c r="AL3" s="116">
        <f>'history-kw'!AL210</f>
        <v>42.2</v>
      </c>
      <c r="AM3" s="116">
        <f>'history-kw'!AM210</f>
        <v>41.4</v>
      </c>
      <c r="AN3" s="116">
        <f>'history-kw'!AN210</f>
        <v>44.8</v>
      </c>
      <c r="AO3" s="116">
        <f>'history-kw'!AO210</f>
        <v>46.8</v>
      </c>
      <c r="AP3" s="116">
        <f>'history-kw'!AP210</f>
        <v>42.6</v>
      </c>
      <c r="AQ3" s="116">
        <f>'history-kw'!AQ210</f>
        <v>39</v>
      </c>
      <c r="AR3" s="116">
        <f>'history-kw'!AR210</f>
        <v>36</v>
      </c>
      <c r="AS3" s="116">
        <f>'history-kw'!AS210</f>
        <v>35.6</v>
      </c>
      <c r="AT3" s="116">
        <f>'history-kw'!AT210</f>
        <v>35.799999999999997</v>
      </c>
      <c r="AU3" s="116">
        <f>'history-kw'!AU210</f>
        <v>36.200000000000003</v>
      </c>
      <c r="AV3" s="116">
        <f>'history-kw'!AV210</f>
        <v>35.4</v>
      </c>
      <c r="AW3" s="116">
        <f>'history-kw'!AW210</f>
        <v>37.200000000000003</v>
      </c>
      <c r="AX3" s="116">
        <f>'history-kw'!AX210</f>
        <v>36.4</v>
      </c>
      <c r="AY3" s="116">
        <f>'history-kw'!AY210</f>
        <v>32.4</v>
      </c>
      <c r="AZ3" s="3">
        <f t="shared" si="0"/>
        <v>976.5</v>
      </c>
      <c r="BA3">
        <f>VLOOKUP(C3,'history-kw'!$C$2:$BA$10000,51)</f>
        <v>48</v>
      </c>
      <c r="BB3">
        <f>VLOOKUP(C3,'history-kw'!$BB$4:$BC$9995,2)</f>
        <v>2</v>
      </c>
    </row>
    <row r="4" spans="1:54" x14ac:dyDescent="0.25">
      <c r="A4">
        <f>'history-kw'!A211</f>
        <v>7146330001</v>
      </c>
      <c r="B4">
        <f>'history-kw'!B211</f>
        <v>30025080</v>
      </c>
      <c r="C4" s="1">
        <f>'history-kw'!C211</f>
        <v>43193</v>
      </c>
      <c r="D4" s="116">
        <f>'history-kw'!D211</f>
        <v>34.799999999999997</v>
      </c>
      <c r="E4" s="116">
        <f>'history-kw'!E211</f>
        <v>32.799999999999997</v>
      </c>
      <c r="F4" s="116">
        <f>'history-kw'!F211</f>
        <v>33.4</v>
      </c>
      <c r="G4" s="116">
        <f>'history-kw'!G211</f>
        <v>32.799999999999997</v>
      </c>
      <c r="H4" s="116">
        <f>'history-kw'!H211</f>
        <v>34.200000000000003</v>
      </c>
      <c r="I4" s="116">
        <f>'history-kw'!I211</f>
        <v>32.799999999999997</v>
      </c>
      <c r="J4" s="116">
        <f>'history-kw'!J211</f>
        <v>34</v>
      </c>
      <c r="K4" s="116">
        <f>'history-kw'!K211</f>
        <v>32.200000000000003</v>
      </c>
      <c r="L4" s="116">
        <f>'history-kw'!L211</f>
        <v>31.8</v>
      </c>
      <c r="M4" s="116">
        <f>'history-kw'!M211</f>
        <v>37.6</v>
      </c>
      <c r="N4" s="116">
        <f>'history-kw'!N211</f>
        <v>34.799999999999997</v>
      </c>
      <c r="O4" s="116">
        <f>'history-kw'!O211</f>
        <v>41.2</v>
      </c>
      <c r="P4" s="116">
        <f>'history-kw'!P211</f>
        <v>40.799999999999997</v>
      </c>
      <c r="Q4" s="116">
        <f>'history-kw'!Q211</f>
        <v>44.2</v>
      </c>
      <c r="R4" s="116">
        <f>'history-kw'!R211</f>
        <v>44.2</v>
      </c>
      <c r="S4" s="116">
        <f>'history-kw'!S211</f>
        <v>44.2</v>
      </c>
      <c r="T4" s="116">
        <f>'history-kw'!T211</f>
        <v>50.2</v>
      </c>
      <c r="U4" s="116">
        <f>'history-kw'!U211</f>
        <v>52.2</v>
      </c>
      <c r="V4" s="116">
        <f>'history-kw'!V211</f>
        <v>53</v>
      </c>
      <c r="W4" s="116">
        <f>'history-kw'!W211</f>
        <v>53.6</v>
      </c>
      <c r="X4" s="116">
        <f>'history-kw'!X211</f>
        <v>53.6</v>
      </c>
      <c r="Y4" s="116">
        <f>'history-kw'!Y211</f>
        <v>55.4</v>
      </c>
      <c r="Z4" s="116">
        <f>'history-kw'!Z211</f>
        <v>51.4</v>
      </c>
      <c r="AA4" s="116">
        <f>'history-kw'!AA211</f>
        <v>51.2</v>
      </c>
      <c r="AB4" s="116">
        <f>'history-kw'!AB211</f>
        <v>50.6</v>
      </c>
      <c r="AC4" s="116">
        <f>'history-kw'!AC211</f>
        <v>53</v>
      </c>
      <c r="AD4" s="116">
        <f>'history-kw'!AD211</f>
        <v>51.8</v>
      </c>
      <c r="AE4" s="116">
        <f>'history-kw'!AE211</f>
        <v>51.4</v>
      </c>
      <c r="AF4" s="116">
        <f>'history-kw'!AF211</f>
        <v>49.4</v>
      </c>
      <c r="AG4" s="116">
        <f>'history-kw'!AG211</f>
        <v>49</v>
      </c>
      <c r="AH4" s="116">
        <f>'history-kw'!AH211</f>
        <v>45.2</v>
      </c>
      <c r="AI4" s="116">
        <f>'history-kw'!AI211</f>
        <v>43.4</v>
      </c>
      <c r="AJ4" s="116">
        <f>'history-kw'!AJ211</f>
        <v>46.6</v>
      </c>
      <c r="AK4" s="116">
        <f>'history-kw'!AK211</f>
        <v>45.8</v>
      </c>
      <c r="AL4" s="116">
        <f>'history-kw'!AL211</f>
        <v>44.4</v>
      </c>
      <c r="AM4" s="116">
        <f>'history-kw'!AM211</f>
        <v>42.8</v>
      </c>
      <c r="AN4" s="116">
        <f>'history-kw'!AN211</f>
        <v>47.4</v>
      </c>
      <c r="AO4" s="116">
        <f>'history-kw'!AO211</f>
        <v>42.2</v>
      </c>
      <c r="AP4" s="116">
        <f>'history-kw'!AP211</f>
        <v>37</v>
      </c>
      <c r="AQ4" s="116">
        <f>'history-kw'!AQ211</f>
        <v>37</v>
      </c>
      <c r="AR4" s="116">
        <f>'history-kw'!AR211</f>
        <v>37.4</v>
      </c>
      <c r="AS4" s="116">
        <f>'history-kw'!AS211</f>
        <v>38.4</v>
      </c>
      <c r="AT4" s="116">
        <f>'history-kw'!AT211</f>
        <v>34.6</v>
      </c>
      <c r="AU4" s="116">
        <f>'history-kw'!AU211</f>
        <v>34</v>
      </c>
      <c r="AV4" s="116">
        <f>'history-kw'!AV211</f>
        <v>35.4</v>
      </c>
      <c r="AW4" s="116">
        <f>'history-kw'!AW211</f>
        <v>34.6</v>
      </c>
      <c r="AX4" s="116">
        <f>'history-kw'!AX211</f>
        <v>34.6</v>
      </c>
      <c r="AY4" s="116">
        <f>'history-kw'!AY211</f>
        <v>33</v>
      </c>
      <c r="AZ4" s="3">
        <f t="shared" si="0"/>
        <v>1012.7000000000003</v>
      </c>
      <c r="BA4">
        <f>VLOOKUP(C4,'history-kw'!$C$2:$BA$10000,51)</f>
        <v>50</v>
      </c>
      <c r="BB4">
        <f>VLOOKUP(C4,'history-kw'!$BB$4:$BC$9995,2)</f>
        <v>3</v>
      </c>
    </row>
    <row r="5" spans="1:54" x14ac:dyDescent="0.25">
      <c r="A5">
        <f>'history-kw'!A212</f>
        <v>7146330001</v>
      </c>
      <c r="B5">
        <f>'history-kw'!B212</f>
        <v>30025080</v>
      </c>
      <c r="C5" s="1">
        <f>'history-kw'!C212</f>
        <v>43194</v>
      </c>
      <c r="D5" s="116">
        <f>'history-kw'!D212</f>
        <v>34.799999999999997</v>
      </c>
      <c r="E5" s="116">
        <f>'history-kw'!E212</f>
        <v>35.6</v>
      </c>
      <c r="F5" s="116">
        <f>'history-kw'!F212</f>
        <v>33.799999999999997</v>
      </c>
      <c r="G5" s="116">
        <f>'history-kw'!G212</f>
        <v>33.6</v>
      </c>
      <c r="H5" s="116">
        <f>'history-kw'!H212</f>
        <v>33</v>
      </c>
      <c r="I5" s="116">
        <f>'history-kw'!I212</f>
        <v>34.799999999999997</v>
      </c>
      <c r="J5" s="116">
        <f>'history-kw'!J212</f>
        <v>36.200000000000003</v>
      </c>
      <c r="K5" s="116">
        <f>'history-kw'!K212</f>
        <v>35.200000000000003</v>
      </c>
      <c r="L5" s="116">
        <f>'history-kw'!L212</f>
        <v>37.6</v>
      </c>
      <c r="M5" s="116">
        <f>'history-kw'!M212</f>
        <v>36.6</v>
      </c>
      <c r="N5" s="116">
        <f>'history-kw'!N212</f>
        <v>39</v>
      </c>
      <c r="O5" s="116">
        <f>'history-kw'!O212</f>
        <v>39.6</v>
      </c>
      <c r="P5" s="116">
        <f>'history-kw'!P212</f>
        <v>40.6</v>
      </c>
      <c r="Q5" s="116">
        <f>'history-kw'!Q212</f>
        <v>40.4</v>
      </c>
      <c r="R5" s="116">
        <f>'history-kw'!R212</f>
        <v>43.4</v>
      </c>
      <c r="S5" s="116">
        <f>'history-kw'!S212</f>
        <v>45.8</v>
      </c>
      <c r="T5" s="116">
        <f>'history-kw'!T212</f>
        <v>42.8</v>
      </c>
      <c r="U5" s="116">
        <f>'history-kw'!U212</f>
        <v>41.4</v>
      </c>
      <c r="V5" s="116">
        <f>'history-kw'!V212</f>
        <v>49.4</v>
      </c>
      <c r="W5" s="116">
        <f>'history-kw'!W212</f>
        <v>42.2</v>
      </c>
      <c r="X5" s="116">
        <f>'history-kw'!X212</f>
        <v>46.4</v>
      </c>
      <c r="Y5" s="116">
        <f>'history-kw'!Y212</f>
        <v>48.4</v>
      </c>
      <c r="Z5" s="116">
        <f>'history-kw'!Z212</f>
        <v>48</v>
      </c>
      <c r="AA5" s="116">
        <f>'history-kw'!AA212</f>
        <v>48</v>
      </c>
      <c r="AB5" s="116">
        <f>'history-kw'!AB212</f>
        <v>50.8</v>
      </c>
      <c r="AC5" s="116">
        <f>'history-kw'!AC212</f>
        <v>52.8</v>
      </c>
      <c r="AD5" s="116">
        <f>'history-kw'!AD212</f>
        <v>50</v>
      </c>
      <c r="AE5" s="116">
        <f>'history-kw'!AE212</f>
        <v>48</v>
      </c>
      <c r="AF5" s="116">
        <f>'history-kw'!AF212</f>
        <v>58.8</v>
      </c>
      <c r="AG5" s="116">
        <f>'history-kw'!AG212</f>
        <v>53.8</v>
      </c>
      <c r="AH5" s="116">
        <f>'history-kw'!AH212</f>
        <v>50</v>
      </c>
      <c r="AI5" s="116">
        <f>'history-kw'!AI212</f>
        <v>50.6</v>
      </c>
      <c r="AJ5" s="116">
        <f>'history-kw'!AJ212</f>
        <v>47.6</v>
      </c>
      <c r="AK5" s="116">
        <f>'history-kw'!AK212</f>
        <v>57</v>
      </c>
      <c r="AL5" s="116">
        <f>'history-kw'!AL212</f>
        <v>63</v>
      </c>
      <c r="AM5" s="116">
        <f>'history-kw'!AM212</f>
        <v>63.8</v>
      </c>
      <c r="AN5" s="116">
        <f>'history-kw'!AN212</f>
        <v>55.4</v>
      </c>
      <c r="AO5" s="116">
        <f>'history-kw'!AO212</f>
        <v>59.8</v>
      </c>
      <c r="AP5" s="116">
        <f>'history-kw'!AP212</f>
        <v>46.2</v>
      </c>
      <c r="AQ5" s="116">
        <f>'history-kw'!AQ212</f>
        <v>49.4</v>
      </c>
      <c r="AR5" s="116">
        <f>'history-kw'!AR212</f>
        <v>42</v>
      </c>
      <c r="AS5" s="116">
        <f>'history-kw'!AS212</f>
        <v>36.200000000000003</v>
      </c>
      <c r="AT5" s="116">
        <f>'history-kw'!AT212</f>
        <v>42</v>
      </c>
      <c r="AU5" s="116">
        <f>'history-kw'!AU212</f>
        <v>38.200000000000003</v>
      </c>
      <c r="AV5" s="116">
        <f>'history-kw'!AV212</f>
        <v>37.200000000000003</v>
      </c>
      <c r="AW5" s="116">
        <f>'history-kw'!AW212</f>
        <v>38.4</v>
      </c>
      <c r="AX5" s="116">
        <f>'history-kw'!AX212</f>
        <v>34</v>
      </c>
      <c r="AY5" s="116">
        <f>'history-kw'!AY212</f>
        <v>35.799999999999997</v>
      </c>
      <c r="AZ5" s="3">
        <f t="shared" si="0"/>
        <v>1063.7</v>
      </c>
      <c r="BA5">
        <f>VLOOKUP(C5,'history-kw'!$C$2:$BA$10000,51)</f>
        <v>58</v>
      </c>
      <c r="BB5">
        <f>VLOOKUP(C5,'history-kw'!$BB$4:$BC$9995,2)</f>
        <v>4</v>
      </c>
    </row>
    <row r="6" spans="1:54" x14ac:dyDescent="0.25">
      <c r="A6">
        <f>'history-kw'!A213</f>
        <v>7146330001</v>
      </c>
      <c r="B6">
        <f>'history-kw'!B213</f>
        <v>30025080</v>
      </c>
      <c r="C6" s="1">
        <f>'history-kw'!C213</f>
        <v>43195</v>
      </c>
      <c r="D6" s="116">
        <f>'history-kw'!D213</f>
        <v>36</v>
      </c>
      <c r="E6" s="116">
        <f>'history-kw'!E213</f>
        <v>34.4</v>
      </c>
      <c r="F6" s="116">
        <f>'history-kw'!F213</f>
        <v>36.799999999999997</v>
      </c>
      <c r="G6" s="116">
        <f>'history-kw'!G213</f>
        <v>36.799999999999997</v>
      </c>
      <c r="H6" s="116">
        <f>'history-kw'!H213</f>
        <v>38.4</v>
      </c>
      <c r="I6" s="116">
        <f>'history-kw'!I213</f>
        <v>39</v>
      </c>
      <c r="J6" s="116">
        <f>'history-kw'!J213</f>
        <v>37.799999999999997</v>
      </c>
      <c r="K6" s="116">
        <f>'history-kw'!K213</f>
        <v>40.4</v>
      </c>
      <c r="L6" s="116">
        <f>'history-kw'!L213</f>
        <v>38.4</v>
      </c>
      <c r="M6" s="116">
        <f>'history-kw'!M213</f>
        <v>39</v>
      </c>
      <c r="N6" s="116">
        <f>'history-kw'!N213</f>
        <v>40.200000000000003</v>
      </c>
      <c r="O6" s="116">
        <f>'history-kw'!O213</f>
        <v>42.4</v>
      </c>
      <c r="P6" s="116">
        <f>'history-kw'!P213</f>
        <v>48.6</v>
      </c>
      <c r="Q6" s="116">
        <f>'history-kw'!Q213</f>
        <v>55.2</v>
      </c>
      <c r="R6" s="116">
        <f>'history-kw'!R213</f>
        <v>52.4</v>
      </c>
      <c r="S6" s="116">
        <f>'history-kw'!S213</f>
        <v>54.6</v>
      </c>
      <c r="T6" s="116">
        <f>'history-kw'!T213</f>
        <v>57.2</v>
      </c>
      <c r="U6" s="116">
        <f>'history-kw'!U213</f>
        <v>55</v>
      </c>
      <c r="V6" s="116">
        <f>'history-kw'!V213</f>
        <v>65</v>
      </c>
      <c r="W6" s="116">
        <f>'history-kw'!W213</f>
        <v>62.8</v>
      </c>
      <c r="X6" s="116">
        <f>'history-kw'!X213</f>
        <v>56.2</v>
      </c>
      <c r="Y6" s="116">
        <f>'history-kw'!Y213</f>
        <v>56.4</v>
      </c>
      <c r="Z6" s="116">
        <f>'history-kw'!Z213</f>
        <v>55.2</v>
      </c>
      <c r="AA6" s="116">
        <f>'history-kw'!AA213</f>
        <v>55.8</v>
      </c>
      <c r="AB6" s="116">
        <f>'history-kw'!AB213</f>
        <v>55.4</v>
      </c>
      <c r="AC6" s="116">
        <f>'history-kw'!AC213</f>
        <v>55.8</v>
      </c>
      <c r="AD6" s="116">
        <f>'history-kw'!AD213</f>
        <v>46.4</v>
      </c>
      <c r="AE6" s="116">
        <f>'history-kw'!AE213</f>
        <v>45.8</v>
      </c>
      <c r="AF6" s="116">
        <f>'history-kw'!AF213</f>
        <v>42.6</v>
      </c>
      <c r="AG6" s="116">
        <f>'history-kw'!AG213</f>
        <v>42</v>
      </c>
      <c r="AH6" s="116">
        <f>'history-kw'!AH213</f>
        <v>40.200000000000003</v>
      </c>
      <c r="AI6" s="116">
        <f>'history-kw'!AI213</f>
        <v>43.4</v>
      </c>
      <c r="AJ6" s="116">
        <f>'history-kw'!AJ213</f>
        <v>39</v>
      </c>
      <c r="AK6" s="116">
        <f>'history-kw'!AK213</f>
        <v>38.4</v>
      </c>
      <c r="AL6" s="116">
        <f>'history-kw'!AL213</f>
        <v>44</v>
      </c>
      <c r="AM6" s="116">
        <f>'history-kw'!AM213</f>
        <v>37.799999999999997</v>
      </c>
      <c r="AN6" s="116">
        <f>'history-kw'!AN213</f>
        <v>41.6</v>
      </c>
      <c r="AO6" s="116">
        <f>'history-kw'!AO213</f>
        <v>44.6</v>
      </c>
      <c r="AP6" s="116">
        <f>'history-kw'!AP213</f>
        <v>36</v>
      </c>
      <c r="AQ6" s="116">
        <f>'history-kw'!AQ213</f>
        <v>37.200000000000003</v>
      </c>
      <c r="AR6" s="116">
        <f>'history-kw'!AR213</f>
        <v>37.799999999999997</v>
      </c>
      <c r="AS6" s="116">
        <f>'history-kw'!AS213</f>
        <v>40.200000000000003</v>
      </c>
      <c r="AT6" s="116">
        <f>'history-kw'!AT213</f>
        <v>40</v>
      </c>
      <c r="AU6" s="116">
        <f>'history-kw'!AU213</f>
        <v>41</v>
      </c>
      <c r="AV6" s="116">
        <f>'history-kw'!AV213</f>
        <v>40.799999999999997</v>
      </c>
      <c r="AW6" s="116">
        <f>'history-kw'!AW213</f>
        <v>39.200000000000003</v>
      </c>
      <c r="AX6" s="116">
        <f>'history-kw'!AX213</f>
        <v>34.4</v>
      </c>
      <c r="AY6" s="116">
        <f>'history-kw'!AY213</f>
        <v>33.6</v>
      </c>
      <c r="AZ6" s="3">
        <f t="shared" si="0"/>
        <v>1065.5999999999999</v>
      </c>
      <c r="BA6">
        <f>VLOOKUP(C6,'history-kw'!$C$2:$BA$10000,51)</f>
        <v>45</v>
      </c>
      <c r="BB6">
        <f>VLOOKUP(C6,'history-kw'!$BB$4:$BC$9995,2)</f>
        <v>5</v>
      </c>
    </row>
    <row r="7" spans="1:54" x14ac:dyDescent="0.25">
      <c r="A7">
        <f>'history-kw'!A214</f>
        <v>7146330001</v>
      </c>
      <c r="B7">
        <f>'history-kw'!B214</f>
        <v>30025080</v>
      </c>
      <c r="C7" s="1">
        <f>'history-kw'!C214</f>
        <v>43196</v>
      </c>
      <c r="D7" s="116">
        <f>'history-kw'!D214</f>
        <v>35.4</v>
      </c>
      <c r="E7" s="116">
        <f>'history-kw'!E214</f>
        <v>33.6</v>
      </c>
      <c r="F7" s="116">
        <f>'history-kw'!F214</f>
        <v>34.6</v>
      </c>
      <c r="G7" s="116">
        <f>'history-kw'!G214</f>
        <v>34.4</v>
      </c>
      <c r="H7" s="116">
        <f>'history-kw'!H214</f>
        <v>34.200000000000003</v>
      </c>
      <c r="I7" s="116">
        <f>'history-kw'!I214</f>
        <v>36.6</v>
      </c>
      <c r="J7" s="116">
        <f>'history-kw'!J214</f>
        <v>34.200000000000003</v>
      </c>
      <c r="K7" s="116">
        <f>'history-kw'!K214</f>
        <v>34.6</v>
      </c>
      <c r="L7" s="116">
        <f>'history-kw'!L214</f>
        <v>34.4</v>
      </c>
      <c r="M7" s="116">
        <f>'history-kw'!M214</f>
        <v>37.200000000000003</v>
      </c>
      <c r="N7" s="116">
        <f>'history-kw'!N214</f>
        <v>39</v>
      </c>
      <c r="O7" s="116">
        <f>'history-kw'!O214</f>
        <v>42.8</v>
      </c>
      <c r="P7" s="116">
        <f>'history-kw'!P214</f>
        <v>47.2</v>
      </c>
      <c r="Q7" s="116">
        <f>'history-kw'!Q214</f>
        <v>51.2</v>
      </c>
      <c r="R7" s="116">
        <f>'history-kw'!R214</f>
        <v>50.4</v>
      </c>
      <c r="S7" s="116">
        <f>'history-kw'!S214</f>
        <v>51.6</v>
      </c>
      <c r="T7" s="116">
        <f>'history-kw'!T214</f>
        <v>49.2</v>
      </c>
      <c r="U7" s="116">
        <f>'history-kw'!U214</f>
        <v>48.2</v>
      </c>
      <c r="V7" s="116">
        <f>'history-kw'!V214</f>
        <v>46.4</v>
      </c>
      <c r="W7" s="116">
        <f>'history-kw'!W214</f>
        <v>55</v>
      </c>
      <c r="X7" s="116">
        <f>'history-kw'!X214</f>
        <v>53</v>
      </c>
      <c r="Y7" s="116">
        <f>'history-kw'!Y214</f>
        <v>54.6</v>
      </c>
      <c r="Z7" s="116">
        <f>'history-kw'!Z214</f>
        <v>52.8</v>
      </c>
      <c r="AA7" s="116">
        <f>'history-kw'!AA214</f>
        <v>48.6</v>
      </c>
      <c r="AB7" s="116">
        <f>'history-kw'!AB214</f>
        <v>42.8</v>
      </c>
      <c r="AC7" s="116">
        <f>'history-kw'!AC214</f>
        <v>46.4</v>
      </c>
      <c r="AD7" s="116">
        <f>'history-kw'!AD214</f>
        <v>47.8</v>
      </c>
      <c r="AE7" s="116">
        <f>'history-kw'!AE214</f>
        <v>40</v>
      </c>
      <c r="AF7" s="116">
        <f>'history-kw'!AF214</f>
        <v>41.6</v>
      </c>
      <c r="AG7" s="116">
        <f>'history-kw'!AG214</f>
        <v>38.799999999999997</v>
      </c>
      <c r="AH7" s="116">
        <f>'history-kw'!AH214</f>
        <v>38.4</v>
      </c>
      <c r="AI7" s="116">
        <f>'history-kw'!AI214</f>
        <v>37.200000000000003</v>
      </c>
      <c r="AJ7" s="116">
        <f>'history-kw'!AJ214</f>
        <v>41.8</v>
      </c>
      <c r="AK7" s="116">
        <f>'history-kw'!AK214</f>
        <v>36.4</v>
      </c>
      <c r="AL7" s="116">
        <f>'history-kw'!AL214</f>
        <v>36.6</v>
      </c>
      <c r="AM7" s="116">
        <f>'history-kw'!AM214</f>
        <v>36.4</v>
      </c>
      <c r="AN7" s="116">
        <f>'history-kw'!AN214</f>
        <v>31.6</v>
      </c>
      <c r="AO7" s="116">
        <f>'history-kw'!AO214</f>
        <v>38.200000000000003</v>
      </c>
      <c r="AP7" s="116">
        <f>'history-kw'!AP214</f>
        <v>36.6</v>
      </c>
      <c r="AQ7" s="116">
        <f>'history-kw'!AQ214</f>
        <v>32.200000000000003</v>
      </c>
      <c r="AR7" s="116">
        <f>'history-kw'!AR214</f>
        <v>31.2</v>
      </c>
      <c r="AS7" s="116">
        <f>'history-kw'!AS214</f>
        <v>34.6</v>
      </c>
      <c r="AT7" s="116">
        <f>'history-kw'!AT214</f>
        <v>33.6</v>
      </c>
      <c r="AU7" s="116">
        <f>'history-kw'!AU214</f>
        <v>33.4</v>
      </c>
      <c r="AV7" s="116">
        <f>'history-kw'!AV214</f>
        <v>31.6</v>
      </c>
      <c r="AW7" s="116">
        <f>'history-kw'!AW214</f>
        <v>32.6</v>
      </c>
      <c r="AX7" s="116">
        <f>'history-kw'!AX214</f>
        <v>32.4</v>
      </c>
      <c r="AY7" s="116">
        <f>'history-kw'!AY214</f>
        <v>28.8</v>
      </c>
      <c r="AZ7" s="3">
        <f t="shared" si="0"/>
        <v>960.09999999999991</v>
      </c>
      <c r="BA7">
        <f>VLOOKUP(C7,'history-kw'!$C$2:$BA$10000,51)</f>
        <v>58</v>
      </c>
      <c r="BB7">
        <f>VLOOKUP(C7,'history-kw'!$BB$4:$BC$9995,2)</f>
        <v>6</v>
      </c>
    </row>
    <row r="8" spans="1:54" x14ac:dyDescent="0.25">
      <c r="A8">
        <f>'history-kw'!A215</f>
        <v>7146330001</v>
      </c>
      <c r="B8">
        <f>'history-kw'!B215</f>
        <v>30025080</v>
      </c>
      <c r="C8" s="1">
        <f>'history-kw'!C215</f>
        <v>43197</v>
      </c>
      <c r="D8" s="116">
        <f>'history-kw'!D215</f>
        <v>25.2</v>
      </c>
      <c r="E8" s="116">
        <f>'history-kw'!E215</f>
        <v>27.4</v>
      </c>
      <c r="F8" s="116">
        <f>'history-kw'!F215</f>
        <v>25.2</v>
      </c>
      <c r="G8" s="116">
        <f>'history-kw'!G215</f>
        <v>24.6</v>
      </c>
      <c r="H8" s="116">
        <f>'history-kw'!H215</f>
        <v>24.6</v>
      </c>
      <c r="I8" s="116">
        <f>'history-kw'!I215</f>
        <v>26</v>
      </c>
      <c r="J8" s="116">
        <f>'history-kw'!J215</f>
        <v>25.6</v>
      </c>
      <c r="K8" s="116">
        <f>'history-kw'!K215</f>
        <v>28.4</v>
      </c>
      <c r="L8" s="116">
        <f>'history-kw'!L215</f>
        <v>30.4</v>
      </c>
      <c r="M8" s="116">
        <f>'history-kw'!M215</f>
        <v>31.6</v>
      </c>
      <c r="N8" s="116">
        <f>'history-kw'!N215</f>
        <v>31</v>
      </c>
      <c r="O8" s="116">
        <f>'history-kw'!O215</f>
        <v>33</v>
      </c>
      <c r="P8" s="116">
        <f>'history-kw'!P215</f>
        <v>31.6</v>
      </c>
      <c r="Q8" s="116">
        <f>'history-kw'!Q215</f>
        <v>35.799999999999997</v>
      </c>
      <c r="R8" s="116">
        <f>'history-kw'!R215</f>
        <v>41</v>
      </c>
      <c r="S8" s="116">
        <f>'history-kw'!S215</f>
        <v>41.2</v>
      </c>
      <c r="T8" s="116">
        <f>'history-kw'!T215</f>
        <v>42.2</v>
      </c>
      <c r="U8" s="116">
        <f>'history-kw'!U215</f>
        <v>52.8</v>
      </c>
      <c r="V8" s="116">
        <f>'history-kw'!V215</f>
        <v>48.2</v>
      </c>
      <c r="W8" s="116">
        <f>'history-kw'!W215</f>
        <v>41.8</v>
      </c>
      <c r="X8" s="116">
        <f>'history-kw'!X215</f>
        <v>43.4</v>
      </c>
      <c r="Y8" s="116">
        <f>'history-kw'!Y215</f>
        <v>48.4</v>
      </c>
      <c r="Z8" s="116">
        <f>'history-kw'!Z215</f>
        <v>45.8</v>
      </c>
      <c r="AA8" s="116">
        <f>'history-kw'!AA215</f>
        <v>46.6</v>
      </c>
      <c r="AB8" s="116">
        <f>'history-kw'!AB215</f>
        <v>49</v>
      </c>
      <c r="AC8" s="116">
        <f>'history-kw'!AC215</f>
        <v>43.2</v>
      </c>
      <c r="AD8" s="116">
        <f>'history-kw'!AD215</f>
        <v>52.4</v>
      </c>
      <c r="AE8" s="116">
        <f>'history-kw'!AE215</f>
        <v>43.4</v>
      </c>
      <c r="AF8" s="116">
        <f>'history-kw'!AF215</f>
        <v>42.4</v>
      </c>
      <c r="AG8" s="116">
        <f>'history-kw'!AG215</f>
        <v>43</v>
      </c>
      <c r="AH8" s="116">
        <f>'history-kw'!AH215</f>
        <v>44.8</v>
      </c>
      <c r="AI8" s="116">
        <f>'history-kw'!AI215</f>
        <v>41.2</v>
      </c>
      <c r="AJ8" s="116">
        <f>'history-kw'!AJ215</f>
        <v>43.4</v>
      </c>
      <c r="AK8" s="116">
        <f>'history-kw'!AK215</f>
        <v>44.2</v>
      </c>
      <c r="AL8" s="116">
        <f>'history-kw'!AL215</f>
        <v>44.8</v>
      </c>
      <c r="AM8" s="116">
        <f>'history-kw'!AM215</f>
        <v>42.4</v>
      </c>
      <c r="AN8" s="116">
        <f>'history-kw'!AN215</f>
        <v>41.6</v>
      </c>
      <c r="AO8" s="116">
        <f>'history-kw'!AO215</f>
        <v>50</v>
      </c>
      <c r="AP8" s="116">
        <f>'history-kw'!AP215</f>
        <v>47</v>
      </c>
      <c r="AQ8" s="116">
        <f>'history-kw'!AQ215</f>
        <v>43.2</v>
      </c>
      <c r="AR8" s="116">
        <f>'history-kw'!AR215</f>
        <v>41</v>
      </c>
      <c r="AS8" s="116">
        <f>'history-kw'!AS215</f>
        <v>42</v>
      </c>
      <c r="AT8" s="116">
        <f>'history-kw'!AT215</f>
        <v>41.4</v>
      </c>
      <c r="AU8" s="116">
        <f>'history-kw'!AU215</f>
        <v>41.6</v>
      </c>
      <c r="AV8" s="116">
        <f>'history-kw'!AV215</f>
        <v>42</v>
      </c>
      <c r="AW8" s="116">
        <f>'history-kw'!AW215</f>
        <v>39.200000000000003</v>
      </c>
      <c r="AX8" s="116">
        <f>'history-kw'!AX215</f>
        <v>40</v>
      </c>
      <c r="AY8" s="116">
        <f>'history-kw'!AY215</f>
        <v>40.799999999999997</v>
      </c>
      <c r="AZ8" s="3">
        <f t="shared" si="0"/>
        <v>947.90000000000009</v>
      </c>
      <c r="BA8">
        <f>VLOOKUP(C8,'history-kw'!$C$2:$BA$10000,51)</f>
        <v>52</v>
      </c>
      <c r="BB8">
        <f>VLOOKUP(C8,'history-kw'!$BB$4:$BC$9995,2)</f>
        <v>7</v>
      </c>
    </row>
    <row r="9" spans="1:54" x14ac:dyDescent="0.25">
      <c r="A9">
        <f>'history-kw'!A216</f>
        <v>7146330001</v>
      </c>
      <c r="B9">
        <f>'history-kw'!B216</f>
        <v>30025080</v>
      </c>
      <c r="C9" s="1">
        <f>'history-kw'!C216</f>
        <v>43198</v>
      </c>
      <c r="D9" s="116">
        <f>'history-kw'!D216</f>
        <v>36.200000000000003</v>
      </c>
      <c r="E9" s="116">
        <f>'history-kw'!E216</f>
        <v>37</v>
      </c>
      <c r="F9" s="116">
        <f>'history-kw'!F216</f>
        <v>37.200000000000003</v>
      </c>
      <c r="G9" s="116">
        <f>'history-kw'!G216</f>
        <v>37.4</v>
      </c>
      <c r="H9" s="116">
        <f>'history-kw'!H216</f>
        <v>38.4</v>
      </c>
      <c r="I9" s="116">
        <f>'history-kw'!I216</f>
        <v>39.6</v>
      </c>
      <c r="J9" s="116">
        <f>'history-kw'!J216</f>
        <v>38.799999999999997</v>
      </c>
      <c r="K9" s="116">
        <f>'history-kw'!K216</f>
        <v>39.6</v>
      </c>
      <c r="L9" s="116">
        <f>'history-kw'!L216</f>
        <v>40.4</v>
      </c>
      <c r="M9" s="116">
        <f>'history-kw'!M216</f>
        <v>43</v>
      </c>
      <c r="N9" s="116">
        <f>'history-kw'!N216</f>
        <v>44.4</v>
      </c>
      <c r="O9" s="116">
        <f>'history-kw'!O216</f>
        <v>45.6</v>
      </c>
      <c r="P9" s="116">
        <f>'history-kw'!P216</f>
        <v>46.4</v>
      </c>
      <c r="Q9" s="116">
        <f>'history-kw'!Q216</f>
        <v>47</v>
      </c>
      <c r="R9" s="116">
        <f>'history-kw'!R216</f>
        <v>48.8</v>
      </c>
      <c r="S9" s="116">
        <f>'history-kw'!S216</f>
        <v>56.4</v>
      </c>
      <c r="T9" s="116">
        <f>'history-kw'!T216</f>
        <v>53.8</v>
      </c>
      <c r="U9" s="116">
        <f>'history-kw'!U216</f>
        <v>50.2</v>
      </c>
      <c r="V9" s="116">
        <f>'history-kw'!V216</f>
        <v>48.4</v>
      </c>
      <c r="W9" s="116">
        <f>'history-kw'!W216</f>
        <v>44</v>
      </c>
      <c r="X9" s="116">
        <f>'history-kw'!X216</f>
        <v>57</v>
      </c>
      <c r="Y9" s="116">
        <f>'history-kw'!Y216</f>
        <v>47</v>
      </c>
      <c r="Z9" s="116">
        <f>'history-kw'!Z216</f>
        <v>47.6</v>
      </c>
      <c r="AA9" s="116">
        <f>'history-kw'!AA216</f>
        <v>45</v>
      </c>
      <c r="AB9" s="116">
        <f>'history-kw'!AB216</f>
        <v>46</v>
      </c>
      <c r="AC9" s="116">
        <f>'history-kw'!AC216</f>
        <v>45.6</v>
      </c>
      <c r="AD9" s="116">
        <f>'history-kw'!AD216</f>
        <v>48</v>
      </c>
      <c r="AE9" s="116">
        <f>'history-kw'!AE216</f>
        <v>41.8</v>
      </c>
      <c r="AF9" s="116">
        <f>'history-kw'!AF216</f>
        <v>40.200000000000003</v>
      </c>
      <c r="AG9" s="116">
        <f>'history-kw'!AG216</f>
        <v>40.799999999999997</v>
      </c>
      <c r="AH9" s="116">
        <f>'history-kw'!AH216</f>
        <v>37</v>
      </c>
      <c r="AI9" s="116">
        <f>'history-kw'!AI216</f>
        <v>46.2</v>
      </c>
      <c r="AJ9" s="116">
        <f>'history-kw'!AJ216</f>
        <v>38.6</v>
      </c>
      <c r="AK9" s="116">
        <f>'history-kw'!AK216</f>
        <v>38.6</v>
      </c>
      <c r="AL9" s="116">
        <f>'history-kw'!AL216</f>
        <v>36.6</v>
      </c>
      <c r="AM9" s="116">
        <f>'history-kw'!AM216</f>
        <v>36</v>
      </c>
      <c r="AN9" s="116">
        <f>'history-kw'!AN216</f>
        <v>36.6</v>
      </c>
      <c r="AO9" s="116">
        <f>'history-kw'!AO216</f>
        <v>45.2</v>
      </c>
      <c r="AP9" s="116">
        <f>'history-kw'!AP216</f>
        <v>37.200000000000003</v>
      </c>
      <c r="AQ9" s="116">
        <f>'history-kw'!AQ216</f>
        <v>38</v>
      </c>
      <c r="AR9" s="116">
        <f>'history-kw'!AR216</f>
        <v>37.200000000000003</v>
      </c>
      <c r="AS9" s="116">
        <f>'history-kw'!AS216</f>
        <v>39.200000000000003</v>
      </c>
      <c r="AT9" s="116">
        <f>'history-kw'!AT216</f>
        <v>38.6</v>
      </c>
      <c r="AU9" s="116">
        <f>'history-kw'!AU216</f>
        <v>38.799999999999997</v>
      </c>
      <c r="AV9" s="116">
        <f>'history-kw'!AV216</f>
        <v>40.200000000000003</v>
      </c>
      <c r="AW9" s="116">
        <f>'history-kw'!AW216</f>
        <v>41.2</v>
      </c>
      <c r="AX9" s="116">
        <f>'history-kw'!AX216</f>
        <v>37.799999999999997</v>
      </c>
      <c r="AY9" s="116">
        <f>'history-kw'!AY216</f>
        <v>35.200000000000003</v>
      </c>
      <c r="AZ9" s="3">
        <f t="shared" si="0"/>
        <v>1014.8999999999997</v>
      </c>
      <c r="BA9">
        <f>VLOOKUP(C9,'history-kw'!$C$2:$BA$10000,51)</f>
        <v>43</v>
      </c>
      <c r="BB9">
        <f>VLOOKUP(C9,'history-kw'!$BB$4:$BC$9995,2)</f>
        <v>1</v>
      </c>
    </row>
    <row r="10" spans="1:54" x14ac:dyDescent="0.25">
      <c r="A10">
        <f>'history-kw'!A217</f>
        <v>7146330001</v>
      </c>
      <c r="B10">
        <f>'history-kw'!B217</f>
        <v>30025080</v>
      </c>
      <c r="C10" s="1">
        <f>'history-kw'!C217</f>
        <v>43199</v>
      </c>
      <c r="D10" s="116">
        <f>'history-kw'!D217</f>
        <v>38.799999999999997</v>
      </c>
      <c r="E10" s="116">
        <f>'history-kw'!E217</f>
        <v>36.4</v>
      </c>
      <c r="F10" s="116">
        <f>'history-kw'!F217</f>
        <v>38.200000000000003</v>
      </c>
      <c r="G10" s="116">
        <f>'history-kw'!G217</f>
        <v>39</v>
      </c>
      <c r="H10" s="116">
        <f>'history-kw'!H217</f>
        <v>37</v>
      </c>
      <c r="I10" s="116">
        <f>'history-kw'!I217</f>
        <v>37.799999999999997</v>
      </c>
      <c r="J10" s="116">
        <f>'history-kw'!J217</f>
        <v>36.6</v>
      </c>
      <c r="K10" s="116">
        <f>'history-kw'!K217</f>
        <v>37.799999999999997</v>
      </c>
      <c r="L10" s="116">
        <f>'history-kw'!L217</f>
        <v>39.6</v>
      </c>
      <c r="M10" s="116">
        <f>'history-kw'!M217</f>
        <v>40.200000000000003</v>
      </c>
      <c r="N10" s="116">
        <f>'history-kw'!N217</f>
        <v>40.4</v>
      </c>
      <c r="O10" s="116">
        <f>'history-kw'!O217</f>
        <v>45.6</v>
      </c>
      <c r="P10" s="116">
        <f>'history-kw'!P217</f>
        <v>46.4</v>
      </c>
      <c r="Q10" s="116">
        <f>'history-kw'!Q217</f>
        <v>51</v>
      </c>
      <c r="R10" s="116">
        <f>'history-kw'!R217</f>
        <v>56</v>
      </c>
      <c r="S10" s="116">
        <f>'history-kw'!S217</f>
        <v>54.6</v>
      </c>
      <c r="T10" s="116">
        <f>'history-kw'!T217</f>
        <v>61.2</v>
      </c>
      <c r="U10" s="116">
        <f>'history-kw'!U217</f>
        <v>60.2</v>
      </c>
      <c r="V10" s="116">
        <f>'history-kw'!V217</f>
        <v>60</v>
      </c>
      <c r="W10" s="116">
        <f>'history-kw'!W217</f>
        <v>63</v>
      </c>
      <c r="X10" s="116">
        <f>'history-kw'!X217</f>
        <v>61.6</v>
      </c>
      <c r="Y10" s="116">
        <f>'history-kw'!Y217</f>
        <v>63</v>
      </c>
      <c r="Z10" s="116">
        <f>'history-kw'!Z217</f>
        <v>66.599999999999994</v>
      </c>
      <c r="AA10" s="116">
        <f>'history-kw'!AA217</f>
        <v>60.4</v>
      </c>
      <c r="AB10" s="116">
        <f>'history-kw'!AB217</f>
        <v>61.6</v>
      </c>
      <c r="AC10" s="116">
        <f>'history-kw'!AC217</f>
        <v>58.4</v>
      </c>
      <c r="AD10" s="116">
        <f>'history-kw'!AD217</f>
        <v>65.8</v>
      </c>
      <c r="AE10" s="116">
        <f>'history-kw'!AE217</f>
        <v>57.2</v>
      </c>
      <c r="AF10" s="116">
        <f>'history-kw'!AF217</f>
        <v>55</v>
      </c>
      <c r="AG10" s="116">
        <f>'history-kw'!AG217</f>
        <v>55.2</v>
      </c>
      <c r="AH10" s="116">
        <f>'history-kw'!AH217</f>
        <v>57.2</v>
      </c>
      <c r="AI10" s="116">
        <f>'history-kw'!AI217</f>
        <v>57.6</v>
      </c>
      <c r="AJ10" s="116">
        <f>'history-kw'!AJ217</f>
        <v>59.2</v>
      </c>
      <c r="AK10" s="116">
        <f>'history-kw'!AK217</f>
        <v>55.6</v>
      </c>
      <c r="AL10" s="116">
        <f>'history-kw'!AL217</f>
        <v>54.4</v>
      </c>
      <c r="AM10" s="116">
        <f>'history-kw'!AM217</f>
        <v>51.4</v>
      </c>
      <c r="AN10" s="116">
        <f>'history-kw'!AN217</f>
        <v>52</v>
      </c>
      <c r="AO10" s="116">
        <f>'history-kw'!AO217</f>
        <v>51</v>
      </c>
      <c r="AP10" s="116">
        <f>'history-kw'!AP217</f>
        <v>54.4</v>
      </c>
      <c r="AQ10" s="116">
        <f>'history-kw'!AQ217</f>
        <v>45.4</v>
      </c>
      <c r="AR10" s="116">
        <f>'history-kw'!AR217</f>
        <v>45.6</v>
      </c>
      <c r="AS10" s="116">
        <f>'history-kw'!AS217</f>
        <v>42.2</v>
      </c>
      <c r="AT10" s="116">
        <f>'history-kw'!AT217</f>
        <v>42.6</v>
      </c>
      <c r="AU10" s="116">
        <f>'history-kw'!AU217</f>
        <v>41.6</v>
      </c>
      <c r="AV10" s="116">
        <f>'history-kw'!AV217</f>
        <v>43.2</v>
      </c>
      <c r="AW10" s="116">
        <f>'history-kw'!AW217</f>
        <v>43.6</v>
      </c>
      <c r="AX10" s="116">
        <f>'history-kw'!AX217</f>
        <v>41</v>
      </c>
      <c r="AY10" s="116">
        <f>'history-kw'!AY217</f>
        <v>40.6</v>
      </c>
      <c r="AZ10" s="3">
        <f t="shared" si="0"/>
        <v>1201.5999999999997</v>
      </c>
      <c r="BA10">
        <f>VLOOKUP(C10,'history-kw'!$C$2:$BA$10000,51)</f>
        <v>0</v>
      </c>
      <c r="BB10">
        <f>VLOOKUP(C10,'history-kw'!$BB$4:$BC$9995,2)</f>
        <v>2</v>
      </c>
    </row>
    <row r="11" spans="1:54" x14ac:dyDescent="0.25">
      <c r="A11">
        <f>'history-kw'!A218</f>
        <v>7146330001</v>
      </c>
      <c r="B11">
        <f>'history-kw'!B218</f>
        <v>30025080</v>
      </c>
      <c r="C11" s="1">
        <f>'history-kw'!C218</f>
        <v>43200</v>
      </c>
      <c r="D11" s="116">
        <f>'history-kw'!D218</f>
        <v>39.4</v>
      </c>
      <c r="E11" s="116">
        <f>'history-kw'!E218</f>
        <v>41.2</v>
      </c>
      <c r="F11" s="116">
        <f>'history-kw'!F218</f>
        <v>40.799999999999997</v>
      </c>
      <c r="G11" s="116">
        <f>'history-kw'!G218</f>
        <v>40.6</v>
      </c>
      <c r="H11" s="116">
        <f>'history-kw'!H218</f>
        <v>40.4</v>
      </c>
      <c r="I11" s="116">
        <f>'history-kw'!I218</f>
        <v>43</v>
      </c>
      <c r="J11" s="116">
        <f>'history-kw'!J218</f>
        <v>38.799999999999997</v>
      </c>
      <c r="K11" s="116">
        <f>'history-kw'!K218</f>
        <v>42.2</v>
      </c>
      <c r="L11" s="116">
        <f>'history-kw'!L218</f>
        <v>41.6</v>
      </c>
      <c r="M11" s="116">
        <f>'history-kw'!M218</f>
        <v>44.2</v>
      </c>
      <c r="N11" s="116">
        <f>'history-kw'!N218</f>
        <v>47.8</v>
      </c>
      <c r="O11" s="116">
        <f>'history-kw'!O218</f>
        <v>48.8</v>
      </c>
      <c r="P11" s="116">
        <f>'history-kw'!P218</f>
        <v>55</v>
      </c>
      <c r="Q11" s="116">
        <f>'history-kw'!Q218</f>
        <v>51.6</v>
      </c>
      <c r="R11" s="116">
        <f>'history-kw'!R218</f>
        <v>56.4</v>
      </c>
      <c r="S11" s="116">
        <f>'history-kw'!S218</f>
        <v>65.2</v>
      </c>
      <c r="T11" s="116">
        <f>'history-kw'!T218</f>
        <v>69.8</v>
      </c>
      <c r="U11" s="116">
        <f>'history-kw'!U218</f>
        <v>61</v>
      </c>
      <c r="V11" s="116">
        <f>'history-kw'!V218</f>
        <v>63.2</v>
      </c>
      <c r="W11" s="116">
        <f>'history-kw'!W218</f>
        <v>61.6</v>
      </c>
      <c r="X11" s="116">
        <f>'history-kw'!X218</f>
        <v>57.2</v>
      </c>
      <c r="Y11" s="116">
        <f>'history-kw'!Y218</f>
        <v>58.4</v>
      </c>
      <c r="Z11" s="116">
        <f>'history-kw'!Z218</f>
        <v>55.6</v>
      </c>
      <c r="AA11" s="116">
        <f>'history-kw'!AA218</f>
        <v>58.2</v>
      </c>
      <c r="AB11" s="116">
        <f>'history-kw'!AB218</f>
        <v>52.8</v>
      </c>
      <c r="AC11" s="116">
        <f>'history-kw'!AC218</f>
        <v>51.2</v>
      </c>
      <c r="AD11" s="116">
        <f>'history-kw'!AD218</f>
        <v>50.4</v>
      </c>
      <c r="AE11" s="116">
        <f>'history-kw'!AE218</f>
        <v>53</v>
      </c>
      <c r="AF11" s="116">
        <f>'history-kw'!AF218</f>
        <v>49.8</v>
      </c>
      <c r="AG11" s="116">
        <f>'history-kw'!AG218</f>
        <v>51.2</v>
      </c>
      <c r="AH11" s="116">
        <f>'history-kw'!AH218</f>
        <v>49.6</v>
      </c>
      <c r="AI11" s="116">
        <f>'history-kw'!AI218</f>
        <v>48</v>
      </c>
      <c r="AJ11" s="116">
        <f>'history-kw'!AJ218</f>
        <v>48.4</v>
      </c>
      <c r="AK11" s="116">
        <f>'history-kw'!AK218</f>
        <v>46.2</v>
      </c>
      <c r="AL11" s="116">
        <f>'history-kw'!AL218</f>
        <v>49.6</v>
      </c>
      <c r="AM11" s="116">
        <f>'history-kw'!AM218</f>
        <v>46.4</v>
      </c>
      <c r="AN11" s="116">
        <f>'history-kw'!AN218</f>
        <v>49</v>
      </c>
      <c r="AO11" s="116">
        <f>'history-kw'!AO218</f>
        <v>50.4</v>
      </c>
      <c r="AP11" s="116">
        <f>'history-kw'!AP218</f>
        <v>56</v>
      </c>
      <c r="AQ11" s="116">
        <f>'history-kw'!AQ218</f>
        <v>46.2</v>
      </c>
      <c r="AR11" s="116">
        <f>'history-kw'!AR218</f>
        <v>40.6</v>
      </c>
      <c r="AS11" s="116">
        <f>'history-kw'!AS218</f>
        <v>38</v>
      </c>
      <c r="AT11" s="116">
        <f>'history-kw'!AT218</f>
        <v>36.799999999999997</v>
      </c>
      <c r="AU11" s="116">
        <f>'history-kw'!AU218</f>
        <v>40.200000000000003</v>
      </c>
      <c r="AV11" s="116">
        <f>'history-kw'!AV218</f>
        <v>40.799999999999997</v>
      </c>
      <c r="AW11" s="116">
        <f>'history-kw'!AW218</f>
        <v>38.799999999999997</v>
      </c>
      <c r="AX11" s="116">
        <f>'history-kw'!AX218</f>
        <v>37.4</v>
      </c>
      <c r="AY11" s="116">
        <f>'history-kw'!AY218</f>
        <v>37.799999999999997</v>
      </c>
      <c r="AZ11" s="3">
        <f t="shared" si="0"/>
        <v>1165.3000000000004</v>
      </c>
      <c r="BA11">
        <f>VLOOKUP(C11,'history-kw'!$C$2:$BA$10000,51)</f>
        <v>0</v>
      </c>
      <c r="BB11">
        <f>VLOOKUP(C11,'history-kw'!$BB$4:$BC$9995,2)</f>
        <v>3</v>
      </c>
    </row>
    <row r="12" spans="1:54" x14ac:dyDescent="0.25">
      <c r="A12">
        <f>'history-kw'!A219</f>
        <v>0</v>
      </c>
      <c r="B12">
        <f>'history-kw'!B219</f>
        <v>0</v>
      </c>
      <c r="C12" s="1">
        <f>'history-kw'!C219</f>
        <v>0</v>
      </c>
      <c r="D12" s="116">
        <f>'history-kw'!D219</f>
        <v>0</v>
      </c>
      <c r="E12" s="116">
        <f>'history-kw'!E219</f>
        <v>0</v>
      </c>
      <c r="F12" s="116">
        <f>'history-kw'!F219</f>
        <v>0</v>
      </c>
      <c r="G12" s="116">
        <f>'history-kw'!G219</f>
        <v>0</v>
      </c>
      <c r="H12" s="116">
        <f>'history-kw'!H219</f>
        <v>0</v>
      </c>
      <c r="I12" s="116">
        <f>'history-kw'!I219</f>
        <v>0</v>
      </c>
      <c r="J12" s="116">
        <f>'history-kw'!J219</f>
        <v>0</v>
      </c>
      <c r="K12" s="116">
        <f>'history-kw'!K219</f>
        <v>0</v>
      </c>
      <c r="L12" s="116">
        <f>'history-kw'!L219</f>
        <v>0</v>
      </c>
      <c r="M12" s="116">
        <f>'history-kw'!M219</f>
        <v>0</v>
      </c>
      <c r="N12" s="116">
        <f>'history-kw'!N219</f>
        <v>0</v>
      </c>
      <c r="O12" s="116">
        <f>'history-kw'!O219</f>
        <v>0</v>
      </c>
      <c r="P12" s="116">
        <f>'history-kw'!P219</f>
        <v>0</v>
      </c>
      <c r="Q12" s="116">
        <f>'history-kw'!Q219</f>
        <v>0</v>
      </c>
      <c r="R12" s="116">
        <f>'history-kw'!R219</f>
        <v>0</v>
      </c>
      <c r="S12" s="116">
        <f>'history-kw'!S219</f>
        <v>0</v>
      </c>
      <c r="T12" s="116">
        <f>'history-kw'!T219</f>
        <v>0</v>
      </c>
      <c r="U12" s="116">
        <f>'history-kw'!U219</f>
        <v>0</v>
      </c>
      <c r="V12" s="116">
        <f>'history-kw'!V219</f>
        <v>0</v>
      </c>
      <c r="W12" s="116">
        <f>'history-kw'!W219</f>
        <v>0</v>
      </c>
      <c r="X12" s="116">
        <f>'history-kw'!X219</f>
        <v>0</v>
      </c>
      <c r="Y12" s="116">
        <f>'history-kw'!Y219</f>
        <v>0</v>
      </c>
      <c r="Z12" s="116">
        <f>'history-kw'!Z219</f>
        <v>0</v>
      </c>
      <c r="AA12" s="116">
        <f>'history-kw'!AA219</f>
        <v>0</v>
      </c>
      <c r="AB12" s="116">
        <f>'history-kw'!AB219</f>
        <v>0</v>
      </c>
      <c r="AC12" s="116">
        <f>'history-kw'!AC219</f>
        <v>0</v>
      </c>
      <c r="AD12" s="116">
        <f>'history-kw'!AD219</f>
        <v>0</v>
      </c>
      <c r="AE12" s="116">
        <f>'history-kw'!AE219</f>
        <v>0</v>
      </c>
      <c r="AF12" s="116">
        <f>'history-kw'!AF219</f>
        <v>0</v>
      </c>
      <c r="AG12" s="116">
        <f>'history-kw'!AG219</f>
        <v>0</v>
      </c>
      <c r="AH12" s="116">
        <f>'history-kw'!AH219</f>
        <v>0</v>
      </c>
      <c r="AI12" s="116">
        <f>'history-kw'!AI219</f>
        <v>0</v>
      </c>
      <c r="AJ12" s="116">
        <f>'history-kw'!AJ219</f>
        <v>0</v>
      </c>
      <c r="AK12" s="116">
        <f>'history-kw'!AK219</f>
        <v>0</v>
      </c>
      <c r="AL12" s="116">
        <f>'history-kw'!AL219</f>
        <v>0</v>
      </c>
      <c r="AM12" s="116">
        <f>'history-kw'!AM219</f>
        <v>0</v>
      </c>
      <c r="AN12" s="116">
        <f>'history-kw'!AN219</f>
        <v>0</v>
      </c>
      <c r="AO12" s="116">
        <f>'history-kw'!AO219</f>
        <v>0</v>
      </c>
      <c r="AP12" s="116">
        <f>'history-kw'!AP219</f>
        <v>0</v>
      </c>
      <c r="AQ12" s="116">
        <f>'history-kw'!AQ219</f>
        <v>0</v>
      </c>
      <c r="AR12" s="116">
        <f>'history-kw'!AR219</f>
        <v>0</v>
      </c>
      <c r="AS12" s="116">
        <f>'history-kw'!AS219</f>
        <v>0</v>
      </c>
      <c r="AT12" s="116">
        <f>'history-kw'!AT219</f>
        <v>0</v>
      </c>
      <c r="AU12" s="116">
        <f>'history-kw'!AU219</f>
        <v>0</v>
      </c>
      <c r="AV12" s="116">
        <f>'history-kw'!AV219</f>
        <v>0</v>
      </c>
      <c r="AW12" s="116">
        <f>'history-kw'!AW219</f>
        <v>0</v>
      </c>
      <c r="AX12" s="116">
        <f>'history-kw'!AX219</f>
        <v>0</v>
      </c>
      <c r="AY12" s="116">
        <f>'history-kw'!AY219</f>
        <v>0</v>
      </c>
      <c r="AZ12" s="3">
        <f t="shared" si="0"/>
        <v>0</v>
      </c>
      <c r="BA12" t="e">
        <f>VLOOKUP(C12,'history-kw'!$C$2:$BA$10000,51)</f>
        <v>#N/A</v>
      </c>
      <c r="BB12" t="e">
        <f>VLOOKUP(C12,'history-kw'!$BB$4:$BC$9995,2)</f>
        <v>#N/A</v>
      </c>
    </row>
    <row r="13" spans="1:54" x14ac:dyDescent="0.25">
      <c r="A13">
        <f>'history-kw'!A220</f>
        <v>0</v>
      </c>
      <c r="B13">
        <f>'history-kw'!B220</f>
        <v>0</v>
      </c>
      <c r="C13" s="1">
        <f>'history-kw'!C220</f>
        <v>0</v>
      </c>
      <c r="D13" s="116">
        <f>'history-kw'!D220</f>
        <v>0</v>
      </c>
      <c r="E13" s="116">
        <f>'history-kw'!E220</f>
        <v>0</v>
      </c>
      <c r="F13" s="116">
        <f>'history-kw'!F220</f>
        <v>0</v>
      </c>
      <c r="G13" s="116">
        <f>'history-kw'!G220</f>
        <v>0</v>
      </c>
      <c r="H13" s="116">
        <f>'history-kw'!H220</f>
        <v>0</v>
      </c>
      <c r="I13" s="116">
        <f>'history-kw'!I220</f>
        <v>0</v>
      </c>
      <c r="J13" s="116">
        <f>'history-kw'!J220</f>
        <v>0</v>
      </c>
      <c r="K13" s="116">
        <f>'history-kw'!K220</f>
        <v>0</v>
      </c>
      <c r="L13" s="116">
        <f>'history-kw'!L220</f>
        <v>0</v>
      </c>
      <c r="M13" s="116">
        <f>'history-kw'!M220</f>
        <v>0</v>
      </c>
      <c r="N13" s="116">
        <f>'history-kw'!N220</f>
        <v>0</v>
      </c>
      <c r="O13" s="116">
        <f>'history-kw'!O220</f>
        <v>0</v>
      </c>
      <c r="P13" s="116">
        <f>'history-kw'!P220</f>
        <v>0</v>
      </c>
      <c r="Q13" s="116">
        <f>'history-kw'!Q220</f>
        <v>0</v>
      </c>
      <c r="R13" s="116">
        <f>'history-kw'!R220</f>
        <v>0</v>
      </c>
      <c r="S13" s="116">
        <f>'history-kw'!S220</f>
        <v>0</v>
      </c>
      <c r="T13" s="116">
        <f>'history-kw'!T220</f>
        <v>0</v>
      </c>
      <c r="U13" s="116">
        <f>'history-kw'!U220</f>
        <v>0</v>
      </c>
      <c r="V13" s="116">
        <f>'history-kw'!V220</f>
        <v>0</v>
      </c>
      <c r="W13" s="116">
        <f>'history-kw'!W220</f>
        <v>0</v>
      </c>
      <c r="X13" s="116">
        <f>'history-kw'!X220</f>
        <v>0</v>
      </c>
      <c r="Y13" s="116">
        <f>'history-kw'!Y220</f>
        <v>0</v>
      </c>
      <c r="Z13" s="116">
        <f>'history-kw'!Z220</f>
        <v>0</v>
      </c>
      <c r="AA13" s="116">
        <f>'history-kw'!AA220</f>
        <v>0</v>
      </c>
      <c r="AB13" s="116">
        <f>'history-kw'!AB220</f>
        <v>0</v>
      </c>
      <c r="AC13" s="116">
        <f>'history-kw'!AC220</f>
        <v>0</v>
      </c>
      <c r="AD13" s="116">
        <f>'history-kw'!AD220</f>
        <v>0</v>
      </c>
      <c r="AE13" s="116">
        <f>'history-kw'!AE220</f>
        <v>0</v>
      </c>
      <c r="AF13" s="116">
        <f>'history-kw'!AF220</f>
        <v>0</v>
      </c>
      <c r="AG13" s="116">
        <f>'history-kw'!AG220</f>
        <v>0</v>
      </c>
      <c r="AH13" s="116">
        <f>'history-kw'!AH220</f>
        <v>0</v>
      </c>
      <c r="AI13" s="116">
        <f>'history-kw'!AI220</f>
        <v>0</v>
      </c>
      <c r="AJ13" s="116">
        <f>'history-kw'!AJ220</f>
        <v>0</v>
      </c>
      <c r="AK13" s="116">
        <f>'history-kw'!AK220</f>
        <v>0</v>
      </c>
      <c r="AL13" s="116">
        <f>'history-kw'!AL220</f>
        <v>0</v>
      </c>
      <c r="AM13" s="116">
        <f>'history-kw'!AM220</f>
        <v>0</v>
      </c>
      <c r="AN13" s="116">
        <f>'history-kw'!AN220</f>
        <v>0</v>
      </c>
      <c r="AO13" s="116">
        <f>'history-kw'!AO220</f>
        <v>0</v>
      </c>
      <c r="AP13" s="116">
        <f>'history-kw'!AP220</f>
        <v>0</v>
      </c>
      <c r="AQ13" s="116">
        <f>'history-kw'!AQ220</f>
        <v>0</v>
      </c>
      <c r="AR13" s="116">
        <f>'history-kw'!AR220</f>
        <v>0</v>
      </c>
      <c r="AS13" s="116">
        <f>'history-kw'!AS220</f>
        <v>0</v>
      </c>
      <c r="AT13" s="116">
        <f>'history-kw'!AT220</f>
        <v>0</v>
      </c>
      <c r="AU13" s="116">
        <f>'history-kw'!AU220</f>
        <v>0</v>
      </c>
      <c r="AV13" s="116">
        <f>'history-kw'!AV220</f>
        <v>0</v>
      </c>
      <c r="AW13" s="116">
        <f>'history-kw'!AW220</f>
        <v>0</v>
      </c>
      <c r="AX13" s="116">
        <f>'history-kw'!AX220</f>
        <v>0</v>
      </c>
      <c r="AY13" s="116">
        <f>'history-kw'!AY220</f>
        <v>0</v>
      </c>
      <c r="AZ13" s="3">
        <f t="shared" si="0"/>
        <v>0</v>
      </c>
      <c r="BA13" t="e">
        <f>VLOOKUP(C13,'history-kw'!$C$2:$BA$10000,51)</f>
        <v>#N/A</v>
      </c>
      <c r="BB13" t="e">
        <f>VLOOKUP(C13,'history-kw'!$BB$4:$BC$9995,2)</f>
        <v>#N/A</v>
      </c>
    </row>
    <row r="14" spans="1:54" x14ac:dyDescent="0.25">
      <c r="A14">
        <f>'history-kw'!A221</f>
        <v>0</v>
      </c>
      <c r="B14">
        <f>'history-kw'!B221</f>
        <v>0</v>
      </c>
      <c r="C14" s="1">
        <f>'history-kw'!C221</f>
        <v>0</v>
      </c>
      <c r="D14" s="116">
        <f>'history-kw'!D221</f>
        <v>0</v>
      </c>
      <c r="E14" s="116">
        <f>'history-kw'!E221</f>
        <v>0</v>
      </c>
      <c r="F14" s="116">
        <f>'history-kw'!F221</f>
        <v>0</v>
      </c>
      <c r="G14" s="116">
        <f>'history-kw'!G221</f>
        <v>0</v>
      </c>
      <c r="H14" s="116">
        <f>'history-kw'!H221</f>
        <v>0</v>
      </c>
      <c r="I14" s="116">
        <f>'history-kw'!I221</f>
        <v>0</v>
      </c>
      <c r="J14" s="116">
        <f>'history-kw'!J221</f>
        <v>0</v>
      </c>
      <c r="K14" s="116">
        <f>'history-kw'!K221</f>
        <v>0</v>
      </c>
      <c r="L14" s="116">
        <f>'history-kw'!L221</f>
        <v>0</v>
      </c>
      <c r="M14" s="116">
        <f>'history-kw'!M221</f>
        <v>0</v>
      </c>
      <c r="N14" s="116">
        <f>'history-kw'!N221</f>
        <v>0</v>
      </c>
      <c r="O14" s="116">
        <f>'history-kw'!O221</f>
        <v>0</v>
      </c>
      <c r="P14" s="116">
        <f>'history-kw'!P221</f>
        <v>0</v>
      </c>
      <c r="Q14" s="116">
        <f>'history-kw'!Q221</f>
        <v>0</v>
      </c>
      <c r="R14" s="116">
        <f>'history-kw'!R221</f>
        <v>0</v>
      </c>
      <c r="S14" s="116">
        <f>'history-kw'!S221</f>
        <v>0</v>
      </c>
      <c r="T14" s="116">
        <f>'history-kw'!T221</f>
        <v>0</v>
      </c>
      <c r="U14" s="116">
        <f>'history-kw'!U221</f>
        <v>0</v>
      </c>
      <c r="V14" s="116">
        <f>'history-kw'!V221</f>
        <v>0</v>
      </c>
      <c r="W14" s="116">
        <f>'history-kw'!W221</f>
        <v>0</v>
      </c>
      <c r="X14" s="116">
        <f>'history-kw'!X221</f>
        <v>0</v>
      </c>
      <c r="Y14" s="116">
        <f>'history-kw'!Y221</f>
        <v>0</v>
      </c>
      <c r="Z14" s="116">
        <f>'history-kw'!Z221</f>
        <v>0</v>
      </c>
      <c r="AA14" s="116">
        <f>'history-kw'!AA221</f>
        <v>0</v>
      </c>
      <c r="AB14" s="116">
        <f>'history-kw'!AB221</f>
        <v>0</v>
      </c>
      <c r="AC14" s="116">
        <f>'history-kw'!AC221</f>
        <v>0</v>
      </c>
      <c r="AD14" s="116">
        <f>'history-kw'!AD221</f>
        <v>0</v>
      </c>
      <c r="AE14" s="116">
        <f>'history-kw'!AE221</f>
        <v>0</v>
      </c>
      <c r="AF14" s="116">
        <f>'history-kw'!AF221</f>
        <v>0</v>
      </c>
      <c r="AG14" s="116">
        <f>'history-kw'!AG221</f>
        <v>0</v>
      </c>
      <c r="AH14" s="116">
        <f>'history-kw'!AH221</f>
        <v>0</v>
      </c>
      <c r="AI14" s="116">
        <f>'history-kw'!AI221</f>
        <v>0</v>
      </c>
      <c r="AJ14" s="116">
        <f>'history-kw'!AJ221</f>
        <v>0</v>
      </c>
      <c r="AK14" s="116">
        <f>'history-kw'!AK221</f>
        <v>0</v>
      </c>
      <c r="AL14" s="116">
        <f>'history-kw'!AL221</f>
        <v>0</v>
      </c>
      <c r="AM14" s="116">
        <f>'history-kw'!AM221</f>
        <v>0</v>
      </c>
      <c r="AN14" s="116">
        <f>'history-kw'!AN221</f>
        <v>0</v>
      </c>
      <c r="AO14" s="116">
        <f>'history-kw'!AO221</f>
        <v>0</v>
      </c>
      <c r="AP14" s="116">
        <f>'history-kw'!AP221</f>
        <v>0</v>
      </c>
      <c r="AQ14" s="116">
        <f>'history-kw'!AQ221</f>
        <v>0</v>
      </c>
      <c r="AR14" s="116">
        <f>'history-kw'!AR221</f>
        <v>0</v>
      </c>
      <c r="AS14" s="116">
        <f>'history-kw'!AS221</f>
        <v>0</v>
      </c>
      <c r="AT14" s="116">
        <f>'history-kw'!AT221</f>
        <v>0</v>
      </c>
      <c r="AU14" s="116">
        <f>'history-kw'!AU221</f>
        <v>0</v>
      </c>
      <c r="AV14" s="116">
        <f>'history-kw'!AV221</f>
        <v>0</v>
      </c>
      <c r="AW14" s="116">
        <f>'history-kw'!AW221</f>
        <v>0</v>
      </c>
      <c r="AX14" s="116">
        <f>'history-kw'!AX221</f>
        <v>0</v>
      </c>
      <c r="AY14" s="116">
        <f>'history-kw'!AY221</f>
        <v>0</v>
      </c>
      <c r="AZ14" s="3">
        <f t="shared" si="0"/>
        <v>0</v>
      </c>
      <c r="BA14" t="e">
        <f>VLOOKUP(C14,'history-kw'!$C$2:$BA$10000,51)</f>
        <v>#N/A</v>
      </c>
      <c r="BB14" t="e">
        <f>VLOOKUP(C14,'history-kw'!$BB$4:$BC$9995,2)</f>
        <v>#N/A</v>
      </c>
    </row>
    <row r="15" spans="1:54" x14ac:dyDescent="0.25">
      <c r="A15">
        <f>'history-kw'!A222</f>
        <v>0</v>
      </c>
      <c r="B15">
        <f>'history-kw'!B222</f>
        <v>0</v>
      </c>
      <c r="C15" s="1">
        <f>'history-kw'!C222</f>
        <v>0</v>
      </c>
      <c r="D15" s="116">
        <f>'history-kw'!D222</f>
        <v>0</v>
      </c>
      <c r="E15" s="116">
        <f>'history-kw'!E222</f>
        <v>0</v>
      </c>
      <c r="F15" s="116">
        <f>'history-kw'!F222</f>
        <v>0</v>
      </c>
      <c r="G15" s="116">
        <f>'history-kw'!G222</f>
        <v>0</v>
      </c>
      <c r="H15" s="116">
        <f>'history-kw'!H222</f>
        <v>0</v>
      </c>
      <c r="I15" s="116">
        <f>'history-kw'!I222</f>
        <v>0</v>
      </c>
      <c r="J15" s="116">
        <f>'history-kw'!J222</f>
        <v>0</v>
      </c>
      <c r="K15" s="116">
        <f>'history-kw'!K222</f>
        <v>0</v>
      </c>
      <c r="L15" s="116">
        <f>'history-kw'!L222</f>
        <v>0</v>
      </c>
      <c r="M15" s="116">
        <f>'history-kw'!M222</f>
        <v>0</v>
      </c>
      <c r="N15" s="116">
        <f>'history-kw'!N222</f>
        <v>0</v>
      </c>
      <c r="O15" s="116">
        <f>'history-kw'!O222</f>
        <v>0</v>
      </c>
      <c r="P15" s="116">
        <f>'history-kw'!P222</f>
        <v>0</v>
      </c>
      <c r="Q15" s="116">
        <f>'history-kw'!Q222</f>
        <v>0</v>
      </c>
      <c r="R15" s="116">
        <f>'history-kw'!R222</f>
        <v>0</v>
      </c>
      <c r="S15" s="116">
        <f>'history-kw'!S222</f>
        <v>0</v>
      </c>
      <c r="T15" s="116">
        <f>'history-kw'!T222</f>
        <v>0</v>
      </c>
      <c r="U15" s="116">
        <f>'history-kw'!U222</f>
        <v>0</v>
      </c>
      <c r="V15" s="116">
        <f>'history-kw'!V222</f>
        <v>0</v>
      </c>
      <c r="W15" s="116">
        <f>'history-kw'!W222</f>
        <v>0</v>
      </c>
      <c r="X15" s="116">
        <f>'history-kw'!X222</f>
        <v>0</v>
      </c>
      <c r="Y15" s="116">
        <f>'history-kw'!Y222</f>
        <v>0</v>
      </c>
      <c r="Z15" s="116">
        <f>'history-kw'!Z222</f>
        <v>0</v>
      </c>
      <c r="AA15" s="116">
        <f>'history-kw'!AA222</f>
        <v>0</v>
      </c>
      <c r="AB15" s="116">
        <f>'history-kw'!AB222</f>
        <v>0</v>
      </c>
      <c r="AC15" s="116">
        <f>'history-kw'!AC222</f>
        <v>0</v>
      </c>
      <c r="AD15" s="116">
        <f>'history-kw'!AD222</f>
        <v>0</v>
      </c>
      <c r="AE15" s="116">
        <f>'history-kw'!AE222</f>
        <v>0</v>
      </c>
      <c r="AF15" s="116">
        <f>'history-kw'!AF222</f>
        <v>0</v>
      </c>
      <c r="AG15" s="116">
        <f>'history-kw'!AG222</f>
        <v>0</v>
      </c>
      <c r="AH15" s="116">
        <f>'history-kw'!AH222</f>
        <v>0</v>
      </c>
      <c r="AI15" s="116">
        <f>'history-kw'!AI222</f>
        <v>0</v>
      </c>
      <c r="AJ15" s="116">
        <f>'history-kw'!AJ222</f>
        <v>0</v>
      </c>
      <c r="AK15" s="116">
        <f>'history-kw'!AK222</f>
        <v>0</v>
      </c>
      <c r="AL15" s="116">
        <f>'history-kw'!AL222</f>
        <v>0</v>
      </c>
      <c r="AM15" s="116">
        <f>'history-kw'!AM222</f>
        <v>0</v>
      </c>
      <c r="AN15" s="116">
        <f>'history-kw'!AN222</f>
        <v>0</v>
      </c>
      <c r="AO15" s="116">
        <f>'history-kw'!AO222</f>
        <v>0</v>
      </c>
      <c r="AP15" s="116">
        <f>'history-kw'!AP222</f>
        <v>0</v>
      </c>
      <c r="AQ15" s="116">
        <f>'history-kw'!AQ222</f>
        <v>0</v>
      </c>
      <c r="AR15" s="116">
        <f>'history-kw'!AR222</f>
        <v>0</v>
      </c>
      <c r="AS15" s="116">
        <f>'history-kw'!AS222</f>
        <v>0</v>
      </c>
      <c r="AT15" s="116">
        <f>'history-kw'!AT222</f>
        <v>0</v>
      </c>
      <c r="AU15" s="116">
        <f>'history-kw'!AU222</f>
        <v>0</v>
      </c>
      <c r="AV15" s="116">
        <f>'history-kw'!AV222</f>
        <v>0</v>
      </c>
      <c r="AW15" s="116">
        <f>'history-kw'!AW222</f>
        <v>0</v>
      </c>
      <c r="AX15" s="116">
        <f>'history-kw'!AX222</f>
        <v>0</v>
      </c>
      <c r="AY15" s="116">
        <f>'history-kw'!AY222</f>
        <v>0</v>
      </c>
      <c r="AZ15" s="3">
        <f t="shared" si="0"/>
        <v>0</v>
      </c>
      <c r="BA15" t="e">
        <f>VLOOKUP(C15,'history-kw'!$C$2:$BA$10000,51)</f>
        <v>#N/A</v>
      </c>
      <c r="BB15" t="e">
        <f>VLOOKUP(C15,'history-kw'!$BB$4:$BC$9995,2)</f>
        <v>#N/A</v>
      </c>
    </row>
    <row r="16" spans="1:54" x14ac:dyDescent="0.25">
      <c r="A16">
        <f>'history-kw'!A223</f>
        <v>0</v>
      </c>
      <c r="B16">
        <f>'history-kw'!B223</f>
        <v>0</v>
      </c>
      <c r="C16" s="1">
        <f>'history-kw'!C223</f>
        <v>0</v>
      </c>
      <c r="D16" s="116">
        <f>'history-kw'!D223</f>
        <v>0</v>
      </c>
      <c r="E16" s="116">
        <f>'history-kw'!E223</f>
        <v>0</v>
      </c>
      <c r="F16" s="116">
        <f>'history-kw'!F223</f>
        <v>0</v>
      </c>
      <c r="G16" s="116">
        <f>'history-kw'!G223</f>
        <v>0</v>
      </c>
      <c r="H16" s="116">
        <f>'history-kw'!H223</f>
        <v>0</v>
      </c>
      <c r="I16" s="116">
        <f>'history-kw'!I223</f>
        <v>0</v>
      </c>
      <c r="J16" s="116">
        <f>'history-kw'!J223</f>
        <v>0</v>
      </c>
      <c r="K16" s="116">
        <f>'history-kw'!K223</f>
        <v>0</v>
      </c>
      <c r="L16" s="116">
        <f>'history-kw'!L223</f>
        <v>0</v>
      </c>
      <c r="M16" s="116">
        <f>'history-kw'!M223</f>
        <v>0</v>
      </c>
      <c r="N16" s="116">
        <f>'history-kw'!N223</f>
        <v>0</v>
      </c>
      <c r="O16" s="116">
        <f>'history-kw'!O223</f>
        <v>0</v>
      </c>
      <c r="P16" s="116">
        <f>'history-kw'!P223</f>
        <v>0</v>
      </c>
      <c r="Q16" s="116">
        <f>'history-kw'!Q223</f>
        <v>0</v>
      </c>
      <c r="R16" s="116">
        <f>'history-kw'!R223</f>
        <v>0</v>
      </c>
      <c r="S16" s="116">
        <f>'history-kw'!S223</f>
        <v>0</v>
      </c>
      <c r="T16" s="116">
        <f>'history-kw'!T223</f>
        <v>0</v>
      </c>
      <c r="U16" s="116">
        <f>'history-kw'!U223</f>
        <v>0</v>
      </c>
      <c r="V16" s="116">
        <f>'history-kw'!V223</f>
        <v>0</v>
      </c>
      <c r="W16" s="116">
        <f>'history-kw'!W223</f>
        <v>0</v>
      </c>
      <c r="X16" s="116">
        <f>'history-kw'!X223</f>
        <v>0</v>
      </c>
      <c r="Y16" s="116">
        <f>'history-kw'!Y223</f>
        <v>0</v>
      </c>
      <c r="Z16" s="116">
        <f>'history-kw'!Z223</f>
        <v>0</v>
      </c>
      <c r="AA16" s="116">
        <f>'history-kw'!AA223</f>
        <v>0</v>
      </c>
      <c r="AB16" s="116">
        <f>'history-kw'!AB223</f>
        <v>0</v>
      </c>
      <c r="AC16" s="116">
        <f>'history-kw'!AC223</f>
        <v>0</v>
      </c>
      <c r="AD16" s="116">
        <f>'history-kw'!AD223</f>
        <v>0</v>
      </c>
      <c r="AE16" s="116">
        <f>'history-kw'!AE223</f>
        <v>0</v>
      </c>
      <c r="AF16" s="116">
        <f>'history-kw'!AF223</f>
        <v>0</v>
      </c>
      <c r="AG16" s="116">
        <f>'history-kw'!AG223</f>
        <v>0</v>
      </c>
      <c r="AH16" s="116">
        <f>'history-kw'!AH223</f>
        <v>0</v>
      </c>
      <c r="AI16" s="116">
        <f>'history-kw'!AI223</f>
        <v>0</v>
      </c>
      <c r="AJ16" s="116">
        <f>'history-kw'!AJ223</f>
        <v>0</v>
      </c>
      <c r="AK16" s="116">
        <f>'history-kw'!AK223</f>
        <v>0</v>
      </c>
      <c r="AL16" s="116">
        <f>'history-kw'!AL223</f>
        <v>0</v>
      </c>
      <c r="AM16" s="116">
        <f>'history-kw'!AM223</f>
        <v>0</v>
      </c>
      <c r="AN16" s="116">
        <f>'history-kw'!AN223</f>
        <v>0</v>
      </c>
      <c r="AO16" s="116">
        <f>'history-kw'!AO223</f>
        <v>0</v>
      </c>
      <c r="AP16" s="116">
        <f>'history-kw'!AP223</f>
        <v>0</v>
      </c>
      <c r="AQ16" s="116">
        <f>'history-kw'!AQ223</f>
        <v>0</v>
      </c>
      <c r="AR16" s="116">
        <f>'history-kw'!AR223</f>
        <v>0</v>
      </c>
      <c r="AS16" s="116">
        <f>'history-kw'!AS223</f>
        <v>0</v>
      </c>
      <c r="AT16" s="116">
        <f>'history-kw'!AT223</f>
        <v>0</v>
      </c>
      <c r="AU16" s="116">
        <f>'history-kw'!AU223</f>
        <v>0</v>
      </c>
      <c r="AV16" s="116">
        <f>'history-kw'!AV223</f>
        <v>0</v>
      </c>
      <c r="AW16" s="116">
        <f>'history-kw'!AW223</f>
        <v>0</v>
      </c>
      <c r="AX16" s="116">
        <f>'history-kw'!AX223</f>
        <v>0</v>
      </c>
      <c r="AY16" s="116">
        <f>'history-kw'!AY223</f>
        <v>0</v>
      </c>
      <c r="AZ16" s="3">
        <f t="shared" si="0"/>
        <v>0</v>
      </c>
      <c r="BA16" t="e">
        <f>VLOOKUP(C16,'history-kw'!$C$2:$BA$10000,51)</f>
        <v>#N/A</v>
      </c>
      <c r="BB16" t="e">
        <f>VLOOKUP(C16,'history-kw'!$BB$4:$BC$9995,2)</f>
        <v>#N/A</v>
      </c>
    </row>
    <row r="17" spans="1:54" x14ac:dyDescent="0.25">
      <c r="A17">
        <f>'history-kw'!A224</f>
        <v>0</v>
      </c>
      <c r="B17">
        <f>'history-kw'!B224</f>
        <v>0</v>
      </c>
      <c r="C17" s="1">
        <f>'history-kw'!C224</f>
        <v>0</v>
      </c>
      <c r="D17" s="116">
        <f>'history-kw'!D224</f>
        <v>0</v>
      </c>
      <c r="E17" s="116">
        <f>'history-kw'!E224</f>
        <v>0</v>
      </c>
      <c r="F17" s="116">
        <f>'history-kw'!F224</f>
        <v>0</v>
      </c>
      <c r="G17" s="116">
        <f>'history-kw'!G224</f>
        <v>0</v>
      </c>
      <c r="H17" s="116">
        <f>'history-kw'!H224</f>
        <v>0</v>
      </c>
      <c r="I17" s="116">
        <f>'history-kw'!I224</f>
        <v>0</v>
      </c>
      <c r="J17" s="116">
        <f>'history-kw'!J224</f>
        <v>0</v>
      </c>
      <c r="K17" s="116">
        <f>'history-kw'!K224</f>
        <v>0</v>
      </c>
      <c r="L17" s="116">
        <f>'history-kw'!L224</f>
        <v>0</v>
      </c>
      <c r="M17" s="116">
        <f>'history-kw'!M224</f>
        <v>0</v>
      </c>
      <c r="N17" s="116">
        <f>'history-kw'!N224</f>
        <v>0</v>
      </c>
      <c r="O17" s="116">
        <f>'history-kw'!O224</f>
        <v>0</v>
      </c>
      <c r="P17" s="116">
        <f>'history-kw'!P224</f>
        <v>0</v>
      </c>
      <c r="Q17" s="116">
        <f>'history-kw'!Q224</f>
        <v>0</v>
      </c>
      <c r="R17" s="116">
        <f>'history-kw'!R224</f>
        <v>0</v>
      </c>
      <c r="S17" s="116">
        <f>'history-kw'!S224</f>
        <v>0</v>
      </c>
      <c r="T17" s="116">
        <f>'history-kw'!T224</f>
        <v>0</v>
      </c>
      <c r="U17" s="116">
        <f>'history-kw'!U224</f>
        <v>0</v>
      </c>
      <c r="V17" s="116">
        <f>'history-kw'!V224</f>
        <v>0</v>
      </c>
      <c r="W17" s="116">
        <f>'history-kw'!W224</f>
        <v>0</v>
      </c>
      <c r="X17" s="116">
        <f>'history-kw'!X224</f>
        <v>0</v>
      </c>
      <c r="Y17" s="116">
        <f>'history-kw'!Y224</f>
        <v>0</v>
      </c>
      <c r="Z17" s="116">
        <f>'history-kw'!Z224</f>
        <v>0</v>
      </c>
      <c r="AA17" s="116">
        <f>'history-kw'!AA224</f>
        <v>0</v>
      </c>
      <c r="AB17" s="116">
        <f>'history-kw'!AB224</f>
        <v>0</v>
      </c>
      <c r="AC17" s="116">
        <f>'history-kw'!AC224</f>
        <v>0</v>
      </c>
      <c r="AD17" s="116">
        <f>'history-kw'!AD224</f>
        <v>0</v>
      </c>
      <c r="AE17" s="116">
        <f>'history-kw'!AE224</f>
        <v>0</v>
      </c>
      <c r="AF17" s="116">
        <f>'history-kw'!AF224</f>
        <v>0</v>
      </c>
      <c r="AG17" s="116">
        <f>'history-kw'!AG224</f>
        <v>0</v>
      </c>
      <c r="AH17" s="116">
        <f>'history-kw'!AH224</f>
        <v>0</v>
      </c>
      <c r="AI17" s="116">
        <f>'history-kw'!AI224</f>
        <v>0</v>
      </c>
      <c r="AJ17" s="116">
        <f>'history-kw'!AJ224</f>
        <v>0</v>
      </c>
      <c r="AK17" s="116">
        <f>'history-kw'!AK224</f>
        <v>0</v>
      </c>
      <c r="AL17" s="116">
        <f>'history-kw'!AL224</f>
        <v>0</v>
      </c>
      <c r="AM17" s="116">
        <f>'history-kw'!AM224</f>
        <v>0</v>
      </c>
      <c r="AN17" s="116">
        <f>'history-kw'!AN224</f>
        <v>0</v>
      </c>
      <c r="AO17" s="116">
        <f>'history-kw'!AO224</f>
        <v>0</v>
      </c>
      <c r="AP17" s="116">
        <f>'history-kw'!AP224</f>
        <v>0</v>
      </c>
      <c r="AQ17" s="116">
        <f>'history-kw'!AQ224</f>
        <v>0</v>
      </c>
      <c r="AR17" s="116">
        <f>'history-kw'!AR224</f>
        <v>0</v>
      </c>
      <c r="AS17" s="116">
        <f>'history-kw'!AS224</f>
        <v>0</v>
      </c>
      <c r="AT17" s="116">
        <f>'history-kw'!AT224</f>
        <v>0</v>
      </c>
      <c r="AU17" s="116">
        <f>'history-kw'!AU224</f>
        <v>0</v>
      </c>
      <c r="AV17" s="116">
        <f>'history-kw'!AV224</f>
        <v>0</v>
      </c>
      <c r="AW17" s="116">
        <f>'history-kw'!AW224</f>
        <v>0</v>
      </c>
      <c r="AX17" s="116">
        <f>'history-kw'!AX224</f>
        <v>0</v>
      </c>
      <c r="AY17" s="116">
        <f>'history-kw'!AY224</f>
        <v>0</v>
      </c>
      <c r="AZ17" s="3">
        <f t="shared" si="0"/>
        <v>0</v>
      </c>
      <c r="BA17" t="e">
        <f>VLOOKUP(C17,'history-kw'!$C$2:$BA$10000,51)</f>
        <v>#N/A</v>
      </c>
      <c r="BB17" t="e">
        <f>VLOOKUP(C17,'history-kw'!$BB$4:$BC$9995,2)</f>
        <v>#N/A</v>
      </c>
    </row>
    <row r="18" spans="1:54" x14ac:dyDescent="0.25">
      <c r="A18">
        <f>'history-kw'!A225</f>
        <v>0</v>
      </c>
      <c r="B18">
        <f>'history-kw'!B225</f>
        <v>0</v>
      </c>
      <c r="C18" s="1">
        <f>'history-kw'!C225</f>
        <v>0</v>
      </c>
      <c r="D18" s="116">
        <f>'history-kw'!D225</f>
        <v>0</v>
      </c>
      <c r="E18" s="116">
        <f>'history-kw'!E225</f>
        <v>0</v>
      </c>
      <c r="F18" s="116">
        <f>'history-kw'!F225</f>
        <v>0</v>
      </c>
      <c r="G18" s="116">
        <f>'history-kw'!G225</f>
        <v>0</v>
      </c>
      <c r="H18" s="116">
        <f>'history-kw'!H225</f>
        <v>0</v>
      </c>
      <c r="I18" s="116">
        <f>'history-kw'!I225</f>
        <v>0</v>
      </c>
      <c r="J18" s="116">
        <f>'history-kw'!J225</f>
        <v>0</v>
      </c>
      <c r="K18" s="116">
        <f>'history-kw'!K225</f>
        <v>0</v>
      </c>
      <c r="L18" s="116">
        <f>'history-kw'!L225</f>
        <v>0</v>
      </c>
      <c r="M18" s="116">
        <f>'history-kw'!M225</f>
        <v>0</v>
      </c>
      <c r="N18" s="116">
        <f>'history-kw'!N225</f>
        <v>0</v>
      </c>
      <c r="O18" s="116">
        <f>'history-kw'!O225</f>
        <v>0</v>
      </c>
      <c r="P18" s="116">
        <f>'history-kw'!P225</f>
        <v>0</v>
      </c>
      <c r="Q18" s="116">
        <f>'history-kw'!Q225</f>
        <v>0</v>
      </c>
      <c r="R18" s="116">
        <f>'history-kw'!R225</f>
        <v>0</v>
      </c>
      <c r="S18" s="116">
        <f>'history-kw'!S225</f>
        <v>0</v>
      </c>
      <c r="T18" s="116">
        <f>'history-kw'!T225</f>
        <v>0</v>
      </c>
      <c r="U18" s="116">
        <f>'history-kw'!U225</f>
        <v>0</v>
      </c>
      <c r="V18" s="116">
        <f>'history-kw'!V225</f>
        <v>0</v>
      </c>
      <c r="W18" s="116">
        <f>'history-kw'!W225</f>
        <v>0</v>
      </c>
      <c r="X18" s="116">
        <f>'history-kw'!X225</f>
        <v>0</v>
      </c>
      <c r="Y18" s="116">
        <f>'history-kw'!Y225</f>
        <v>0</v>
      </c>
      <c r="Z18" s="116">
        <f>'history-kw'!Z225</f>
        <v>0</v>
      </c>
      <c r="AA18" s="116">
        <f>'history-kw'!AA225</f>
        <v>0</v>
      </c>
      <c r="AB18" s="116">
        <f>'history-kw'!AB225</f>
        <v>0</v>
      </c>
      <c r="AC18" s="116">
        <f>'history-kw'!AC225</f>
        <v>0</v>
      </c>
      <c r="AD18" s="116">
        <f>'history-kw'!AD225</f>
        <v>0</v>
      </c>
      <c r="AE18" s="116">
        <f>'history-kw'!AE225</f>
        <v>0</v>
      </c>
      <c r="AF18" s="116">
        <f>'history-kw'!AF225</f>
        <v>0</v>
      </c>
      <c r="AG18" s="116">
        <f>'history-kw'!AG225</f>
        <v>0</v>
      </c>
      <c r="AH18" s="116">
        <f>'history-kw'!AH225</f>
        <v>0</v>
      </c>
      <c r="AI18" s="116">
        <f>'history-kw'!AI225</f>
        <v>0</v>
      </c>
      <c r="AJ18" s="116">
        <f>'history-kw'!AJ225</f>
        <v>0</v>
      </c>
      <c r="AK18" s="116">
        <f>'history-kw'!AK225</f>
        <v>0</v>
      </c>
      <c r="AL18" s="116">
        <f>'history-kw'!AL225</f>
        <v>0</v>
      </c>
      <c r="AM18" s="116">
        <f>'history-kw'!AM225</f>
        <v>0</v>
      </c>
      <c r="AN18" s="116">
        <f>'history-kw'!AN225</f>
        <v>0</v>
      </c>
      <c r="AO18" s="116">
        <f>'history-kw'!AO225</f>
        <v>0</v>
      </c>
      <c r="AP18" s="116">
        <f>'history-kw'!AP225</f>
        <v>0</v>
      </c>
      <c r="AQ18" s="116">
        <f>'history-kw'!AQ225</f>
        <v>0</v>
      </c>
      <c r="AR18" s="116">
        <f>'history-kw'!AR225</f>
        <v>0</v>
      </c>
      <c r="AS18" s="116">
        <f>'history-kw'!AS225</f>
        <v>0</v>
      </c>
      <c r="AT18" s="116">
        <f>'history-kw'!AT225</f>
        <v>0</v>
      </c>
      <c r="AU18" s="116">
        <f>'history-kw'!AU225</f>
        <v>0</v>
      </c>
      <c r="AV18" s="116">
        <f>'history-kw'!AV225</f>
        <v>0</v>
      </c>
      <c r="AW18" s="116">
        <f>'history-kw'!AW225</f>
        <v>0</v>
      </c>
      <c r="AX18" s="116">
        <f>'history-kw'!AX225</f>
        <v>0</v>
      </c>
      <c r="AY18" s="116">
        <f>'history-kw'!AY225</f>
        <v>0</v>
      </c>
      <c r="AZ18" s="3">
        <f t="shared" si="0"/>
        <v>0</v>
      </c>
      <c r="BA18" t="e">
        <f>VLOOKUP(C18,'history-kw'!$C$2:$BA$10000,51)</f>
        <v>#N/A</v>
      </c>
      <c r="BB18" t="e">
        <f>VLOOKUP(C18,'history-kw'!$BB$4:$BC$9995,2)</f>
        <v>#N/A</v>
      </c>
    </row>
    <row r="19" spans="1:54" x14ac:dyDescent="0.25">
      <c r="A19">
        <f>'history-kw'!A226</f>
        <v>0</v>
      </c>
      <c r="B19">
        <f>'history-kw'!B226</f>
        <v>0</v>
      </c>
      <c r="C19" s="1">
        <f>'history-kw'!C226</f>
        <v>0</v>
      </c>
      <c r="D19" s="116">
        <f>'history-kw'!D226</f>
        <v>0</v>
      </c>
      <c r="E19" s="116">
        <f>'history-kw'!E226</f>
        <v>0</v>
      </c>
      <c r="F19" s="116">
        <f>'history-kw'!F226</f>
        <v>0</v>
      </c>
      <c r="G19" s="116">
        <f>'history-kw'!G226</f>
        <v>0</v>
      </c>
      <c r="H19" s="116">
        <f>'history-kw'!H226</f>
        <v>0</v>
      </c>
      <c r="I19" s="116">
        <f>'history-kw'!I226</f>
        <v>0</v>
      </c>
      <c r="J19" s="116">
        <f>'history-kw'!J226</f>
        <v>0</v>
      </c>
      <c r="K19" s="116">
        <f>'history-kw'!K226</f>
        <v>0</v>
      </c>
      <c r="L19" s="116">
        <f>'history-kw'!L226</f>
        <v>0</v>
      </c>
      <c r="M19" s="116">
        <f>'history-kw'!M226</f>
        <v>0</v>
      </c>
      <c r="N19" s="116">
        <f>'history-kw'!N226</f>
        <v>0</v>
      </c>
      <c r="O19" s="116">
        <f>'history-kw'!O226</f>
        <v>0</v>
      </c>
      <c r="P19" s="116">
        <f>'history-kw'!P226</f>
        <v>0</v>
      </c>
      <c r="Q19" s="116">
        <f>'history-kw'!Q226</f>
        <v>0</v>
      </c>
      <c r="R19" s="116">
        <f>'history-kw'!R226</f>
        <v>0</v>
      </c>
      <c r="S19" s="116">
        <f>'history-kw'!S226</f>
        <v>0</v>
      </c>
      <c r="T19" s="116">
        <f>'history-kw'!T226</f>
        <v>0</v>
      </c>
      <c r="U19" s="116">
        <f>'history-kw'!U226</f>
        <v>0</v>
      </c>
      <c r="V19" s="116">
        <f>'history-kw'!V226</f>
        <v>0</v>
      </c>
      <c r="W19" s="116">
        <f>'history-kw'!W226</f>
        <v>0</v>
      </c>
      <c r="X19" s="116">
        <f>'history-kw'!X226</f>
        <v>0</v>
      </c>
      <c r="Y19" s="116">
        <f>'history-kw'!Y226</f>
        <v>0</v>
      </c>
      <c r="Z19" s="116">
        <f>'history-kw'!Z226</f>
        <v>0</v>
      </c>
      <c r="AA19" s="116">
        <f>'history-kw'!AA226</f>
        <v>0</v>
      </c>
      <c r="AB19" s="116">
        <f>'history-kw'!AB226</f>
        <v>0</v>
      </c>
      <c r="AC19" s="116">
        <f>'history-kw'!AC226</f>
        <v>0</v>
      </c>
      <c r="AD19" s="116">
        <f>'history-kw'!AD226</f>
        <v>0</v>
      </c>
      <c r="AE19" s="116">
        <f>'history-kw'!AE226</f>
        <v>0</v>
      </c>
      <c r="AF19" s="116">
        <f>'history-kw'!AF226</f>
        <v>0</v>
      </c>
      <c r="AG19" s="116">
        <f>'history-kw'!AG226</f>
        <v>0</v>
      </c>
      <c r="AH19" s="116">
        <f>'history-kw'!AH226</f>
        <v>0</v>
      </c>
      <c r="AI19" s="116">
        <f>'history-kw'!AI226</f>
        <v>0</v>
      </c>
      <c r="AJ19" s="116">
        <f>'history-kw'!AJ226</f>
        <v>0</v>
      </c>
      <c r="AK19" s="116">
        <f>'history-kw'!AK226</f>
        <v>0</v>
      </c>
      <c r="AL19" s="116">
        <f>'history-kw'!AL226</f>
        <v>0</v>
      </c>
      <c r="AM19" s="116">
        <f>'history-kw'!AM226</f>
        <v>0</v>
      </c>
      <c r="AN19" s="116">
        <f>'history-kw'!AN226</f>
        <v>0</v>
      </c>
      <c r="AO19" s="116">
        <f>'history-kw'!AO226</f>
        <v>0</v>
      </c>
      <c r="AP19" s="116">
        <f>'history-kw'!AP226</f>
        <v>0</v>
      </c>
      <c r="AQ19" s="116">
        <f>'history-kw'!AQ226</f>
        <v>0</v>
      </c>
      <c r="AR19" s="116">
        <f>'history-kw'!AR226</f>
        <v>0</v>
      </c>
      <c r="AS19" s="116">
        <f>'history-kw'!AS226</f>
        <v>0</v>
      </c>
      <c r="AT19" s="116">
        <f>'history-kw'!AT226</f>
        <v>0</v>
      </c>
      <c r="AU19" s="116">
        <f>'history-kw'!AU226</f>
        <v>0</v>
      </c>
      <c r="AV19" s="116">
        <f>'history-kw'!AV226</f>
        <v>0</v>
      </c>
      <c r="AW19" s="116">
        <f>'history-kw'!AW226</f>
        <v>0</v>
      </c>
      <c r="AX19" s="116">
        <f>'history-kw'!AX226</f>
        <v>0</v>
      </c>
      <c r="AY19" s="116">
        <f>'history-kw'!AY226</f>
        <v>0</v>
      </c>
      <c r="AZ19" s="3">
        <f t="shared" si="0"/>
        <v>0</v>
      </c>
      <c r="BA19" t="e">
        <f>VLOOKUP(C19,'history-kw'!$C$2:$BA$10000,51)</f>
        <v>#N/A</v>
      </c>
      <c r="BB19" t="e">
        <f>VLOOKUP(C19,'history-kw'!$BB$4:$BC$9995,2)</f>
        <v>#N/A</v>
      </c>
    </row>
    <row r="20" spans="1:54" x14ac:dyDescent="0.25">
      <c r="A20">
        <f>'history-kw'!A227</f>
        <v>0</v>
      </c>
      <c r="B20">
        <f>'history-kw'!B227</f>
        <v>0</v>
      </c>
      <c r="C20" s="1">
        <f>'history-kw'!C227</f>
        <v>0</v>
      </c>
      <c r="D20" s="116">
        <f>'history-kw'!D227</f>
        <v>0</v>
      </c>
      <c r="E20" s="116">
        <f>'history-kw'!E227</f>
        <v>0</v>
      </c>
      <c r="F20" s="116">
        <f>'history-kw'!F227</f>
        <v>0</v>
      </c>
      <c r="G20" s="116">
        <f>'history-kw'!G227</f>
        <v>0</v>
      </c>
      <c r="H20" s="116">
        <f>'history-kw'!H227</f>
        <v>0</v>
      </c>
      <c r="I20" s="116">
        <f>'history-kw'!I227</f>
        <v>0</v>
      </c>
      <c r="J20" s="116">
        <f>'history-kw'!J227</f>
        <v>0</v>
      </c>
      <c r="K20" s="116">
        <f>'history-kw'!K227</f>
        <v>0</v>
      </c>
      <c r="L20" s="116">
        <f>'history-kw'!L227</f>
        <v>0</v>
      </c>
      <c r="M20" s="116">
        <f>'history-kw'!M227</f>
        <v>0</v>
      </c>
      <c r="N20" s="116">
        <f>'history-kw'!N227</f>
        <v>0</v>
      </c>
      <c r="O20" s="116">
        <f>'history-kw'!O227</f>
        <v>0</v>
      </c>
      <c r="P20" s="116">
        <f>'history-kw'!P227</f>
        <v>0</v>
      </c>
      <c r="Q20" s="116">
        <f>'history-kw'!Q227</f>
        <v>0</v>
      </c>
      <c r="R20" s="116">
        <f>'history-kw'!R227</f>
        <v>0</v>
      </c>
      <c r="S20" s="116">
        <f>'history-kw'!S227</f>
        <v>0</v>
      </c>
      <c r="T20" s="116">
        <f>'history-kw'!T227</f>
        <v>0</v>
      </c>
      <c r="U20" s="116">
        <f>'history-kw'!U227</f>
        <v>0</v>
      </c>
      <c r="V20" s="116">
        <f>'history-kw'!V227</f>
        <v>0</v>
      </c>
      <c r="W20" s="116">
        <f>'history-kw'!W227</f>
        <v>0</v>
      </c>
      <c r="X20" s="116">
        <f>'history-kw'!X227</f>
        <v>0</v>
      </c>
      <c r="Y20" s="116">
        <f>'history-kw'!Y227</f>
        <v>0</v>
      </c>
      <c r="Z20" s="116">
        <f>'history-kw'!Z227</f>
        <v>0</v>
      </c>
      <c r="AA20" s="116">
        <f>'history-kw'!AA227</f>
        <v>0</v>
      </c>
      <c r="AB20" s="116">
        <f>'history-kw'!AB227</f>
        <v>0</v>
      </c>
      <c r="AC20" s="116">
        <f>'history-kw'!AC227</f>
        <v>0</v>
      </c>
      <c r="AD20" s="116">
        <f>'history-kw'!AD227</f>
        <v>0</v>
      </c>
      <c r="AE20" s="116">
        <f>'history-kw'!AE227</f>
        <v>0</v>
      </c>
      <c r="AF20" s="116">
        <f>'history-kw'!AF227</f>
        <v>0</v>
      </c>
      <c r="AG20" s="116">
        <f>'history-kw'!AG227</f>
        <v>0</v>
      </c>
      <c r="AH20" s="116">
        <f>'history-kw'!AH227</f>
        <v>0</v>
      </c>
      <c r="AI20" s="116">
        <f>'history-kw'!AI227</f>
        <v>0</v>
      </c>
      <c r="AJ20" s="116">
        <f>'history-kw'!AJ227</f>
        <v>0</v>
      </c>
      <c r="AK20" s="116">
        <f>'history-kw'!AK227</f>
        <v>0</v>
      </c>
      <c r="AL20" s="116">
        <f>'history-kw'!AL227</f>
        <v>0</v>
      </c>
      <c r="AM20" s="116">
        <f>'history-kw'!AM227</f>
        <v>0</v>
      </c>
      <c r="AN20" s="116">
        <f>'history-kw'!AN227</f>
        <v>0</v>
      </c>
      <c r="AO20" s="116">
        <f>'history-kw'!AO227</f>
        <v>0</v>
      </c>
      <c r="AP20" s="116">
        <f>'history-kw'!AP227</f>
        <v>0</v>
      </c>
      <c r="AQ20" s="116">
        <f>'history-kw'!AQ227</f>
        <v>0</v>
      </c>
      <c r="AR20" s="116">
        <f>'history-kw'!AR227</f>
        <v>0</v>
      </c>
      <c r="AS20" s="116">
        <f>'history-kw'!AS227</f>
        <v>0</v>
      </c>
      <c r="AT20" s="116">
        <f>'history-kw'!AT227</f>
        <v>0</v>
      </c>
      <c r="AU20" s="116">
        <f>'history-kw'!AU227</f>
        <v>0</v>
      </c>
      <c r="AV20" s="116">
        <f>'history-kw'!AV227</f>
        <v>0</v>
      </c>
      <c r="AW20" s="116">
        <f>'history-kw'!AW227</f>
        <v>0</v>
      </c>
      <c r="AX20" s="116">
        <f>'history-kw'!AX227</f>
        <v>0</v>
      </c>
      <c r="AY20" s="116">
        <f>'history-kw'!AY227</f>
        <v>0</v>
      </c>
      <c r="AZ20" s="3">
        <f t="shared" si="0"/>
        <v>0</v>
      </c>
      <c r="BA20" t="e">
        <f>VLOOKUP(C20,'history-kw'!$C$2:$BA$10000,51)</f>
        <v>#N/A</v>
      </c>
      <c r="BB20" t="e">
        <f>VLOOKUP(C20,'history-kw'!$BB$4:$BC$9995,2)</f>
        <v>#N/A</v>
      </c>
    </row>
    <row r="21" spans="1:54" x14ac:dyDescent="0.25">
      <c r="A21">
        <f>'history-kw'!A228</f>
        <v>0</v>
      </c>
      <c r="B21">
        <f>'history-kw'!B228</f>
        <v>0</v>
      </c>
      <c r="C21" s="1">
        <f>'history-kw'!C228</f>
        <v>0</v>
      </c>
      <c r="D21" s="116">
        <f>'history-kw'!D228</f>
        <v>0</v>
      </c>
      <c r="E21" s="116">
        <f>'history-kw'!E228</f>
        <v>0</v>
      </c>
      <c r="F21" s="116">
        <f>'history-kw'!F228</f>
        <v>0</v>
      </c>
      <c r="G21" s="116">
        <f>'history-kw'!G228</f>
        <v>0</v>
      </c>
      <c r="H21" s="116">
        <f>'history-kw'!H228</f>
        <v>0</v>
      </c>
      <c r="I21" s="116">
        <f>'history-kw'!I228</f>
        <v>0</v>
      </c>
      <c r="J21" s="116">
        <f>'history-kw'!J228</f>
        <v>0</v>
      </c>
      <c r="K21" s="116">
        <f>'history-kw'!K228</f>
        <v>0</v>
      </c>
      <c r="L21" s="116">
        <f>'history-kw'!L228</f>
        <v>0</v>
      </c>
      <c r="M21" s="116">
        <f>'history-kw'!M228</f>
        <v>0</v>
      </c>
      <c r="N21" s="116">
        <f>'history-kw'!N228</f>
        <v>0</v>
      </c>
      <c r="O21" s="116">
        <f>'history-kw'!O228</f>
        <v>0</v>
      </c>
      <c r="P21" s="116">
        <f>'history-kw'!P228</f>
        <v>0</v>
      </c>
      <c r="Q21" s="116">
        <f>'history-kw'!Q228</f>
        <v>0</v>
      </c>
      <c r="R21" s="116">
        <f>'history-kw'!R228</f>
        <v>0</v>
      </c>
      <c r="S21" s="116">
        <f>'history-kw'!S228</f>
        <v>0</v>
      </c>
      <c r="T21" s="116">
        <f>'history-kw'!T228</f>
        <v>0</v>
      </c>
      <c r="U21" s="116">
        <f>'history-kw'!U228</f>
        <v>0</v>
      </c>
      <c r="V21" s="116">
        <f>'history-kw'!V228</f>
        <v>0</v>
      </c>
      <c r="W21" s="116">
        <f>'history-kw'!W228</f>
        <v>0</v>
      </c>
      <c r="X21" s="116">
        <f>'history-kw'!X228</f>
        <v>0</v>
      </c>
      <c r="Y21" s="116">
        <f>'history-kw'!Y228</f>
        <v>0</v>
      </c>
      <c r="Z21" s="116">
        <f>'history-kw'!Z228</f>
        <v>0</v>
      </c>
      <c r="AA21" s="116">
        <f>'history-kw'!AA228</f>
        <v>0</v>
      </c>
      <c r="AB21" s="116">
        <f>'history-kw'!AB228</f>
        <v>0</v>
      </c>
      <c r="AC21" s="116">
        <f>'history-kw'!AC228</f>
        <v>0</v>
      </c>
      <c r="AD21" s="116">
        <f>'history-kw'!AD228</f>
        <v>0</v>
      </c>
      <c r="AE21" s="116">
        <f>'history-kw'!AE228</f>
        <v>0</v>
      </c>
      <c r="AF21" s="116">
        <f>'history-kw'!AF228</f>
        <v>0</v>
      </c>
      <c r="AG21" s="116">
        <f>'history-kw'!AG228</f>
        <v>0</v>
      </c>
      <c r="AH21" s="116">
        <f>'history-kw'!AH228</f>
        <v>0</v>
      </c>
      <c r="AI21" s="116">
        <f>'history-kw'!AI228</f>
        <v>0</v>
      </c>
      <c r="AJ21" s="116">
        <f>'history-kw'!AJ228</f>
        <v>0</v>
      </c>
      <c r="AK21" s="116">
        <f>'history-kw'!AK228</f>
        <v>0</v>
      </c>
      <c r="AL21" s="116">
        <f>'history-kw'!AL228</f>
        <v>0</v>
      </c>
      <c r="AM21" s="116">
        <f>'history-kw'!AM228</f>
        <v>0</v>
      </c>
      <c r="AN21" s="116">
        <f>'history-kw'!AN228</f>
        <v>0</v>
      </c>
      <c r="AO21" s="116">
        <f>'history-kw'!AO228</f>
        <v>0</v>
      </c>
      <c r="AP21" s="116">
        <f>'history-kw'!AP228</f>
        <v>0</v>
      </c>
      <c r="AQ21" s="116">
        <f>'history-kw'!AQ228</f>
        <v>0</v>
      </c>
      <c r="AR21" s="116">
        <f>'history-kw'!AR228</f>
        <v>0</v>
      </c>
      <c r="AS21" s="116">
        <f>'history-kw'!AS228</f>
        <v>0</v>
      </c>
      <c r="AT21" s="116">
        <f>'history-kw'!AT228</f>
        <v>0</v>
      </c>
      <c r="AU21" s="116">
        <f>'history-kw'!AU228</f>
        <v>0</v>
      </c>
      <c r="AV21" s="116">
        <f>'history-kw'!AV228</f>
        <v>0</v>
      </c>
      <c r="AW21" s="116">
        <f>'history-kw'!AW228</f>
        <v>0</v>
      </c>
      <c r="AX21" s="116">
        <f>'history-kw'!AX228</f>
        <v>0</v>
      </c>
      <c r="AY21" s="116">
        <f>'history-kw'!AY228</f>
        <v>0</v>
      </c>
      <c r="AZ21" s="3">
        <f t="shared" si="0"/>
        <v>0</v>
      </c>
      <c r="BA21" t="e">
        <f>VLOOKUP(C21,'history-kw'!$C$2:$BA$10000,51)</f>
        <v>#N/A</v>
      </c>
      <c r="BB21" t="e">
        <f>VLOOKUP(C21,'history-kw'!$BB$4:$BC$9995,2)</f>
        <v>#N/A</v>
      </c>
    </row>
    <row r="22" spans="1:54" x14ac:dyDescent="0.25">
      <c r="A22">
        <f>'history-kw'!A229</f>
        <v>0</v>
      </c>
      <c r="B22">
        <f>'history-kw'!B229</f>
        <v>0</v>
      </c>
      <c r="C22" s="1">
        <f>'history-kw'!C229</f>
        <v>0</v>
      </c>
      <c r="D22" s="116">
        <f>'history-kw'!D229</f>
        <v>0</v>
      </c>
      <c r="E22" s="116">
        <f>'history-kw'!E229</f>
        <v>0</v>
      </c>
      <c r="F22" s="116">
        <f>'history-kw'!F229</f>
        <v>0</v>
      </c>
      <c r="G22" s="116">
        <f>'history-kw'!G229</f>
        <v>0</v>
      </c>
      <c r="H22" s="116">
        <f>'history-kw'!H229</f>
        <v>0</v>
      </c>
      <c r="I22" s="116">
        <f>'history-kw'!I229</f>
        <v>0</v>
      </c>
      <c r="J22" s="116">
        <f>'history-kw'!J229</f>
        <v>0</v>
      </c>
      <c r="K22" s="116">
        <f>'history-kw'!K229</f>
        <v>0</v>
      </c>
      <c r="L22" s="116">
        <f>'history-kw'!L229</f>
        <v>0</v>
      </c>
      <c r="M22" s="116">
        <f>'history-kw'!M229</f>
        <v>0</v>
      </c>
      <c r="N22" s="116">
        <f>'history-kw'!N229</f>
        <v>0</v>
      </c>
      <c r="O22" s="116">
        <f>'history-kw'!O229</f>
        <v>0</v>
      </c>
      <c r="P22" s="116">
        <f>'history-kw'!P229</f>
        <v>0</v>
      </c>
      <c r="Q22" s="116">
        <f>'history-kw'!Q229</f>
        <v>0</v>
      </c>
      <c r="R22" s="116">
        <f>'history-kw'!R229</f>
        <v>0</v>
      </c>
      <c r="S22" s="116">
        <f>'history-kw'!S229</f>
        <v>0</v>
      </c>
      <c r="T22" s="116">
        <f>'history-kw'!T229</f>
        <v>0</v>
      </c>
      <c r="U22" s="116">
        <f>'history-kw'!U229</f>
        <v>0</v>
      </c>
      <c r="V22" s="116">
        <f>'history-kw'!V229</f>
        <v>0</v>
      </c>
      <c r="W22" s="116">
        <f>'history-kw'!W229</f>
        <v>0</v>
      </c>
      <c r="X22" s="116">
        <f>'history-kw'!X229</f>
        <v>0</v>
      </c>
      <c r="Y22" s="116">
        <f>'history-kw'!Y229</f>
        <v>0</v>
      </c>
      <c r="Z22" s="116">
        <f>'history-kw'!Z229</f>
        <v>0</v>
      </c>
      <c r="AA22" s="116">
        <f>'history-kw'!AA229</f>
        <v>0</v>
      </c>
      <c r="AB22" s="116">
        <f>'history-kw'!AB229</f>
        <v>0</v>
      </c>
      <c r="AC22" s="116">
        <f>'history-kw'!AC229</f>
        <v>0</v>
      </c>
      <c r="AD22" s="116">
        <f>'history-kw'!AD229</f>
        <v>0</v>
      </c>
      <c r="AE22" s="116">
        <f>'history-kw'!AE229</f>
        <v>0</v>
      </c>
      <c r="AF22" s="116">
        <f>'history-kw'!AF229</f>
        <v>0</v>
      </c>
      <c r="AG22" s="116">
        <f>'history-kw'!AG229</f>
        <v>0</v>
      </c>
      <c r="AH22" s="116">
        <f>'history-kw'!AH229</f>
        <v>0</v>
      </c>
      <c r="AI22" s="116">
        <f>'history-kw'!AI229</f>
        <v>0</v>
      </c>
      <c r="AJ22" s="116">
        <f>'history-kw'!AJ229</f>
        <v>0</v>
      </c>
      <c r="AK22" s="116">
        <f>'history-kw'!AK229</f>
        <v>0</v>
      </c>
      <c r="AL22" s="116">
        <f>'history-kw'!AL229</f>
        <v>0</v>
      </c>
      <c r="AM22" s="116">
        <f>'history-kw'!AM229</f>
        <v>0</v>
      </c>
      <c r="AN22" s="116">
        <f>'history-kw'!AN229</f>
        <v>0</v>
      </c>
      <c r="AO22" s="116">
        <f>'history-kw'!AO229</f>
        <v>0</v>
      </c>
      <c r="AP22" s="116">
        <f>'history-kw'!AP229</f>
        <v>0</v>
      </c>
      <c r="AQ22" s="116">
        <f>'history-kw'!AQ229</f>
        <v>0</v>
      </c>
      <c r="AR22" s="116">
        <f>'history-kw'!AR229</f>
        <v>0</v>
      </c>
      <c r="AS22" s="116">
        <f>'history-kw'!AS229</f>
        <v>0</v>
      </c>
      <c r="AT22" s="116">
        <f>'history-kw'!AT229</f>
        <v>0</v>
      </c>
      <c r="AU22" s="116">
        <f>'history-kw'!AU229</f>
        <v>0</v>
      </c>
      <c r="AV22" s="116">
        <f>'history-kw'!AV229</f>
        <v>0</v>
      </c>
      <c r="AW22" s="116">
        <f>'history-kw'!AW229</f>
        <v>0</v>
      </c>
      <c r="AX22" s="116">
        <f>'history-kw'!AX229</f>
        <v>0</v>
      </c>
      <c r="AY22" s="116">
        <f>'history-kw'!AY229</f>
        <v>0</v>
      </c>
      <c r="AZ22" s="3">
        <f t="shared" si="0"/>
        <v>0</v>
      </c>
      <c r="BA22" t="e">
        <f>VLOOKUP(C22,'history-kw'!$C$2:$BA$10000,51)</f>
        <v>#N/A</v>
      </c>
      <c r="BB22" t="e">
        <f>VLOOKUP(C22,'history-kw'!$BB$4:$BC$9995,2)</f>
        <v>#N/A</v>
      </c>
    </row>
    <row r="23" spans="1:54" x14ac:dyDescent="0.25">
      <c r="A23">
        <f>'history-kw'!A230</f>
        <v>0</v>
      </c>
      <c r="B23">
        <f>'history-kw'!B230</f>
        <v>0</v>
      </c>
      <c r="C23" s="1">
        <f>'history-kw'!C230</f>
        <v>0</v>
      </c>
      <c r="D23" s="116">
        <f>'history-kw'!D230</f>
        <v>0</v>
      </c>
      <c r="E23" s="116">
        <f>'history-kw'!E230</f>
        <v>0</v>
      </c>
      <c r="F23" s="116">
        <f>'history-kw'!F230</f>
        <v>0</v>
      </c>
      <c r="G23" s="116">
        <f>'history-kw'!G230</f>
        <v>0</v>
      </c>
      <c r="H23" s="116">
        <f>'history-kw'!H230</f>
        <v>0</v>
      </c>
      <c r="I23" s="116">
        <f>'history-kw'!I230</f>
        <v>0</v>
      </c>
      <c r="J23" s="116">
        <f>'history-kw'!J230</f>
        <v>0</v>
      </c>
      <c r="K23" s="116">
        <f>'history-kw'!K230</f>
        <v>0</v>
      </c>
      <c r="L23" s="116">
        <f>'history-kw'!L230</f>
        <v>0</v>
      </c>
      <c r="M23" s="116">
        <f>'history-kw'!M230</f>
        <v>0</v>
      </c>
      <c r="N23" s="116">
        <f>'history-kw'!N230</f>
        <v>0</v>
      </c>
      <c r="O23" s="116">
        <f>'history-kw'!O230</f>
        <v>0</v>
      </c>
      <c r="P23" s="116">
        <f>'history-kw'!P230</f>
        <v>0</v>
      </c>
      <c r="Q23" s="116">
        <f>'history-kw'!Q230</f>
        <v>0</v>
      </c>
      <c r="R23" s="116">
        <f>'history-kw'!R230</f>
        <v>0</v>
      </c>
      <c r="S23" s="116">
        <f>'history-kw'!S230</f>
        <v>0</v>
      </c>
      <c r="T23" s="116">
        <f>'history-kw'!T230</f>
        <v>0</v>
      </c>
      <c r="U23" s="116">
        <f>'history-kw'!U230</f>
        <v>0</v>
      </c>
      <c r="V23" s="116">
        <f>'history-kw'!V230</f>
        <v>0</v>
      </c>
      <c r="W23" s="116">
        <f>'history-kw'!W230</f>
        <v>0</v>
      </c>
      <c r="X23" s="116">
        <f>'history-kw'!X230</f>
        <v>0</v>
      </c>
      <c r="Y23" s="116">
        <f>'history-kw'!Y230</f>
        <v>0</v>
      </c>
      <c r="Z23" s="116">
        <f>'history-kw'!Z230</f>
        <v>0</v>
      </c>
      <c r="AA23" s="116">
        <f>'history-kw'!AA230</f>
        <v>0</v>
      </c>
      <c r="AB23" s="116">
        <f>'history-kw'!AB230</f>
        <v>0</v>
      </c>
      <c r="AC23" s="116">
        <f>'history-kw'!AC230</f>
        <v>0</v>
      </c>
      <c r="AD23" s="116">
        <f>'history-kw'!AD230</f>
        <v>0</v>
      </c>
      <c r="AE23" s="116">
        <f>'history-kw'!AE230</f>
        <v>0</v>
      </c>
      <c r="AF23" s="116">
        <f>'history-kw'!AF230</f>
        <v>0</v>
      </c>
      <c r="AG23" s="116">
        <f>'history-kw'!AG230</f>
        <v>0</v>
      </c>
      <c r="AH23" s="116">
        <f>'history-kw'!AH230</f>
        <v>0</v>
      </c>
      <c r="AI23" s="116">
        <f>'history-kw'!AI230</f>
        <v>0</v>
      </c>
      <c r="AJ23" s="116">
        <f>'history-kw'!AJ230</f>
        <v>0</v>
      </c>
      <c r="AK23" s="116">
        <f>'history-kw'!AK230</f>
        <v>0</v>
      </c>
      <c r="AL23" s="116">
        <f>'history-kw'!AL230</f>
        <v>0</v>
      </c>
      <c r="AM23" s="116">
        <f>'history-kw'!AM230</f>
        <v>0</v>
      </c>
      <c r="AN23" s="116">
        <f>'history-kw'!AN230</f>
        <v>0</v>
      </c>
      <c r="AO23" s="116">
        <f>'history-kw'!AO230</f>
        <v>0</v>
      </c>
      <c r="AP23" s="116">
        <f>'history-kw'!AP230</f>
        <v>0</v>
      </c>
      <c r="AQ23" s="116">
        <f>'history-kw'!AQ230</f>
        <v>0</v>
      </c>
      <c r="AR23" s="116">
        <f>'history-kw'!AR230</f>
        <v>0</v>
      </c>
      <c r="AS23" s="116">
        <f>'history-kw'!AS230</f>
        <v>0</v>
      </c>
      <c r="AT23" s="116">
        <f>'history-kw'!AT230</f>
        <v>0</v>
      </c>
      <c r="AU23" s="116">
        <f>'history-kw'!AU230</f>
        <v>0</v>
      </c>
      <c r="AV23" s="116">
        <f>'history-kw'!AV230</f>
        <v>0</v>
      </c>
      <c r="AW23" s="116">
        <f>'history-kw'!AW230</f>
        <v>0</v>
      </c>
      <c r="AX23" s="116">
        <f>'history-kw'!AX230</f>
        <v>0</v>
      </c>
      <c r="AY23" s="116">
        <f>'history-kw'!AY230</f>
        <v>0</v>
      </c>
      <c r="AZ23" s="3">
        <f t="shared" si="0"/>
        <v>0</v>
      </c>
      <c r="BA23" t="e">
        <f>VLOOKUP(C23,'history-kw'!$C$2:$BA$10000,51)</f>
        <v>#N/A</v>
      </c>
      <c r="BB23" t="e">
        <f>VLOOKUP(C23,'history-kw'!$BB$4:$BC$9995,2)</f>
        <v>#N/A</v>
      </c>
    </row>
    <row r="24" spans="1:54" x14ac:dyDescent="0.25">
      <c r="A24">
        <f>'history-kw'!A231</f>
        <v>0</v>
      </c>
      <c r="B24">
        <f>'history-kw'!B231</f>
        <v>0</v>
      </c>
      <c r="C24" s="1">
        <f>'history-kw'!C231</f>
        <v>0</v>
      </c>
      <c r="D24" s="116">
        <f>'history-kw'!D231</f>
        <v>0</v>
      </c>
      <c r="E24" s="116">
        <f>'history-kw'!E231</f>
        <v>0</v>
      </c>
      <c r="F24" s="116">
        <f>'history-kw'!F231</f>
        <v>0</v>
      </c>
      <c r="G24" s="116">
        <f>'history-kw'!G231</f>
        <v>0</v>
      </c>
      <c r="H24" s="116">
        <f>'history-kw'!H231</f>
        <v>0</v>
      </c>
      <c r="I24" s="116">
        <f>'history-kw'!I231</f>
        <v>0</v>
      </c>
      <c r="J24" s="116">
        <f>'history-kw'!J231</f>
        <v>0</v>
      </c>
      <c r="K24" s="116">
        <f>'history-kw'!K231</f>
        <v>0</v>
      </c>
      <c r="L24" s="116">
        <f>'history-kw'!L231</f>
        <v>0</v>
      </c>
      <c r="M24" s="116">
        <f>'history-kw'!M231</f>
        <v>0</v>
      </c>
      <c r="N24" s="116">
        <f>'history-kw'!N231</f>
        <v>0</v>
      </c>
      <c r="O24" s="116">
        <f>'history-kw'!O231</f>
        <v>0</v>
      </c>
      <c r="P24" s="116">
        <f>'history-kw'!P231</f>
        <v>0</v>
      </c>
      <c r="Q24" s="116">
        <f>'history-kw'!Q231</f>
        <v>0</v>
      </c>
      <c r="R24" s="116">
        <f>'history-kw'!R231</f>
        <v>0</v>
      </c>
      <c r="S24" s="116">
        <f>'history-kw'!S231</f>
        <v>0</v>
      </c>
      <c r="T24" s="116">
        <f>'history-kw'!T231</f>
        <v>0</v>
      </c>
      <c r="U24" s="116">
        <f>'history-kw'!U231</f>
        <v>0</v>
      </c>
      <c r="V24" s="116">
        <f>'history-kw'!V231</f>
        <v>0</v>
      </c>
      <c r="W24" s="116">
        <f>'history-kw'!W231</f>
        <v>0</v>
      </c>
      <c r="X24" s="116">
        <f>'history-kw'!X231</f>
        <v>0</v>
      </c>
      <c r="Y24" s="116">
        <f>'history-kw'!Y231</f>
        <v>0</v>
      </c>
      <c r="Z24" s="116">
        <f>'history-kw'!Z231</f>
        <v>0</v>
      </c>
      <c r="AA24" s="116">
        <f>'history-kw'!AA231</f>
        <v>0</v>
      </c>
      <c r="AB24" s="116">
        <f>'history-kw'!AB231</f>
        <v>0</v>
      </c>
      <c r="AC24" s="116">
        <f>'history-kw'!AC231</f>
        <v>0</v>
      </c>
      <c r="AD24" s="116">
        <f>'history-kw'!AD231</f>
        <v>0</v>
      </c>
      <c r="AE24" s="116">
        <f>'history-kw'!AE231</f>
        <v>0</v>
      </c>
      <c r="AF24" s="116">
        <f>'history-kw'!AF231</f>
        <v>0</v>
      </c>
      <c r="AG24" s="116">
        <f>'history-kw'!AG231</f>
        <v>0</v>
      </c>
      <c r="AH24" s="116">
        <f>'history-kw'!AH231</f>
        <v>0</v>
      </c>
      <c r="AI24" s="116">
        <f>'history-kw'!AI231</f>
        <v>0</v>
      </c>
      <c r="AJ24" s="116">
        <f>'history-kw'!AJ231</f>
        <v>0</v>
      </c>
      <c r="AK24" s="116">
        <f>'history-kw'!AK231</f>
        <v>0</v>
      </c>
      <c r="AL24" s="116">
        <f>'history-kw'!AL231</f>
        <v>0</v>
      </c>
      <c r="AM24" s="116">
        <f>'history-kw'!AM231</f>
        <v>0</v>
      </c>
      <c r="AN24" s="116">
        <f>'history-kw'!AN231</f>
        <v>0</v>
      </c>
      <c r="AO24" s="116">
        <f>'history-kw'!AO231</f>
        <v>0</v>
      </c>
      <c r="AP24" s="116">
        <f>'history-kw'!AP231</f>
        <v>0</v>
      </c>
      <c r="AQ24" s="116">
        <f>'history-kw'!AQ231</f>
        <v>0</v>
      </c>
      <c r="AR24" s="116">
        <f>'history-kw'!AR231</f>
        <v>0</v>
      </c>
      <c r="AS24" s="116">
        <f>'history-kw'!AS231</f>
        <v>0</v>
      </c>
      <c r="AT24" s="116">
        <f>'history-kw'!AT231</f>
        <v>0</v>
      </c>
      <c r="AU24" s="116">
        <f>'history-kw'!AU231</f>
        <v>0</v>
      </c>
      <c r="AV24" s="116">
        <f>'history-kw'!AV231</f>
        <v>0</v>
      </c>
      <c r="AW24" s="116">
        <f>'history-kw'!AW231</f>
        <v>0</v>
      </c>
      <c r="AX24" s="116">
        <f>'history-kw'!AX231</f>
        <v>0</v>
      </c>
      <c r="AY24" s="116">
        <f>'history-kw'!AY231</f>
        <v>0</v>
      </c>
      <c r="AZ24" s="3">
        <f t="shared" si="0"/>
        <v>0</v>
      </c>
      <c r="BA24" t="e">
        <f>VLOOKUP(C24,'history-kw'!$C$2:$BA$10000,51)</f>
        <v>#N/A</v>
      </c>
      <c r="BB24" t="e">
        <f>VLOOKUP(C24,'history-kw'!$BB$4:$BC$9995,2)</f>
        <v>#N/A</v>
      </c>
    </row>
    <row r="25" spans="1:54" x14ac:dyDescent="0.25">
      <c r="A25">
        <f>'history-kw'!A232</f>
        <v>0</v>
      </c>
      <c r="B25">
        <f>'history-kw'!B232</f>
        <v>0</v>
      </c>
      <c r="C25" s="1">
        <f>'history-kw'!C232</f>
        <v>0</v>
      </c>
      <c r="D25" s="116">
        <f>'history-kw'!D232</f>
        <v>0</v>
      </c>
      <c r="E25" s="116">
        <f>'history-kw'!E232</f>
        <v>0</v>
      </c>
      <c r="F25" s="116">
        <f>'history-kw'!F232</f>
        <v>0</v>
      </c>
      <c r="G25" s="116">
        <f>'history-kw'!G232</f>
        <v>0</v>
      </c>
      <c r="H25" s="116">
        <f>'history-kw'!H232</f>
        <v>0</v>
      </c>
      <c r="I25" s="116">
        <f>'history-kw'!I232</f>
        <v>0</v>
      </c>
      <c r="J25" s="116">
        <f>'history-kw'!J232</f>
        <v>0</v>
      </c>
      <c r="K25" s="116">
        <f>'history-kw'!K232</f>
        <v>0</v>
      </c>
      <c r="L25" s="116">
        <f>'history-kw'!L232</f>
        <v>0</v>
      </c>
      <c r="M25" s="116">
        <f>'history-kw'!M232</f>
        <v>0</v>
      </c>
      <c r="N25" s="116">
        <f>'history-kw'!N232</f>
        <v>0</v>
      </c>
      <c r="O25" s="116">
        <f>'history-kw'!O232</f>
        <v>0</v>
      </c>
      <c r="P25" s="116">
        <f>'history-kw'!P232</f>
        <v>0</v>
      </c>
      <c r="Q25" s="116">
        <f>'history-kw'!Q232</f>
        <v>0</v>
      </c>
      <c r="R25" s="116">
        <f>'history-kw'!R232</f>
        <v>0</v>
      </c>
      <c r="S25" s="116">
        <f>'history-kw'!S232</f>
        <v>0</v>
      </c>
      <c r="T25" s="116">
        <f>'history-kw'!T232</f>
        <v>0</v>
      </c>
      <c r="U25" s="116">
        <f>'history-kw'!U232</f>
        <v>0</v>
      </c>
      <c r="V25" s="116">
        <f>'history-kw'!V232</f>
        <v>0</v>
      </c>
      <c r="W25" s="116">
        <f>'history-kw'!W232</f>
        <v>0</v>
      </c>
      <c r="X25" s="116">
        <f>'history-kw'!X232</f>
        <v>0</v>
      </c>
      <c r="Y25" s="116">
        <f>'history-kw'!Y232</f>
        <v>0</v>
      </c>
      <c r="Z25" s="116">
        <f>'history-kw'!Z232</f>
        <v>0</v>
      </c>
      <c r="AA25" s="116">
        <f>'history-kw'!AA232</f>
        <v>0</v>
      </c>
      <c r="AB25" s="116">
        <f>'history-kw'!AB232</f>
        <v>0</v>
      </c>
      <c r="AC25" s="116">
        <f>'history-kw'!AC232</f>
        <v>0</v>
      </c>
      <c r="AD25" s="116">
        <f>'history-kw'!AD232</f>
        <v>0</v>
      </c>
      <c r="AE25" s="116">
        <f>'history-kw'!AE232</f>
        <v>0</v>
      </c>
      <c r="AF25" s="116">
        <f>'history-kw'!AF232</f>
        <v>0</v>
      </c>
      <c r="AG25" s="116">
        <f>'history-kw'!AG232</f>
        <v>0</v>
      </c>
      <c r="AH25" s="116">
        <f>'history-kw'!AH232</f>
        <v>0</v>
      </c>
      <c r="AI25" s="116">
        <f>'history-kw'!AI232</f>
        <v>0</v>
      </c>
      <c r="AJ25" s="116">
        <f>'history-kw'!AJ232</f>
        <v>0</v>
      </c>
      <c r="AK25" s="116">
        <f>'history-kw'!AK232</f>
        <v>0</v>
      </c>
      <c r="AL25" s="116">
        <f>'history-kw'!AL232</f>
        <v>0</v>
      </c>
      <c r="AM25" s="116">
        <f>'history-kw'!AM232</f>
        <v>0</v>
      </c>
      <c r="AN25" s="116">
        <f>'history-kw'!AN232</f>
        <v>0</v>
      </c>
      <c r="AO25" s="116">
        <f>'history-kw'!AO232</f>
        <v>0</v>
      </c>
      <c r="AP25" s="116">
        <f>'history-kw'!AP232</f>
        <v>0</v>
      </c>
      <c r="AQ25" s="116">
        <f>'history-kw'!AQ232</f>
        <v>0</v>
      </c>
      <c r="AR25" s="116">
        <f>'history-kw'!AR232</f>
        <v>0</v>
      </c>
      <c r="AS25" s="116">
        <f>'history-kw'!AS232</f>
        <v>0</v>
      </c>
      <c r="AT25" s="116">
        <f>'history-kw'!AT232</f>
        <v>0</v>
      </c>
      <c r="AU25" s="116">
        <f>'history-kw'!AU232</f>
        <v>0</v>
      </c>
      <c r="AV25" s="116">
        <f>'history-kw'!AV232</f>
        <v>0</v>
      </c>
      <c r="AW25" s="116">
        <f>'history-kw'!AW232</f>
        <v>0</v>
      </c>
      <c r="AX25" s="116">
        <f>'history-kw'!AX232</f>
        <v>0</v>
      </c>
      <c r="AY25" s="116">
        <f>'history-kw'!AY232</f>
        <v>0</v>
      </c>
      <c r="AZ25" s="3">
        <f t="shared" si="0"/>
        <v>0</v>
      </c>
      <c r="BA25" t="e">
        <f>VLOOKUP(C25,'history-kw'!$C$2:$BA$10000,51)</f>
        <v>#N/A</v>
      </c>
      <c r="BB25" t="e">
        <f>VLOOKUP(C25,'history-kw'!$BB$4:$BC$9995,2)</f>
        <v>#N/A</v>
      </c>
    </row>
    <row r="26" spans="1:54" x14ac:dyDescent="0.25">
      <c r="A26">
        <f>'history-kw'!A233</f>
        <v>0</v>
      </c>
      <c r="B26">
        <f>'history-kw'!B233</f>
        <v>0</v>
      </c>
      <c r="C26" s="1">
        <f>'history-kw'!C233</f>
        <v>0</v>
      </c>
      <c r="D26" s="116">
        <f>'history-kw'!D233</f>
        <v>0</v>
      </c>
      <c r="E26" s="116">
        <f>'history-kw'!E233</f>
        <v>0</v>
      </c>
      <c r="F26" s="116">
        <f>'history-kw'!F233</f>
        <v>0</v>
      </c>
      <c r="G26" s="116">
        <f>'history-kw'!G233</f>
        <v>0</v>
      </c>
      <c r="H26" s="116">
        <f>'history-kw'!H233</f>
        <v>0</v>
      </c>
      <c r="I26" s="116">
        <f>'history-kw'!I233</f>
        <v>0</v>
      </c>
      <c r="J26" s="116">
        <f>'history-kw'!J233</f>
        <v>0</v>
      </c>
      <c r="K26" s="116">
        <f>'history-kw'!K233</f>
        <v>0</v>
      </c>
      <c r="L26" s="116">
        <f>'history-kw'!L233</f>
        <v>0</v>
      </c>
      <c r="M26" s="116">
        <f>'history-kw'!M233</f>
        <v>0</v>
      </c>
      <c r="N26" s="116">
        <f>'history-kw'!N233</f>
        <v>0</v>
      </c>
      <c r="O26" s="116">
        <f>'history-kw'!O233</f>
        <v>0</v>
      </c>
      <c r="P26" s="116">
        <f>'history-kw'!P233</f>
        <v>0</v>
      </c>
      <c r="Q26" s="116">
        <f>'history-kw'!Q233</f>
        <v>0</v>
      </c>
      <c r="R26" s="116">
        <f>'history-kw'!R233</f>
        <v>0</v>
      </c>
      <c r="S26" s="116">
        <f>'history-kw'!S233</f>
        <v>0</v>
      </c>
      <c r="T26" s="116">
        <f>'history-kw'!T233</f>
        <v>0</v>
      </c>
      <c r="U26" s="116">
        <f>'history-kw'!U233</f>
        <v>0</v>
      </c>
      <c r="V26" s="116">
        <f>'history-kw'!V233</f>
        <v>0</v>
      </c>
      <c r="W26" s="116">
        <f>'history-kw'!W233</f>
        <v>0</v>
      </c>
      <c r="X26" s="116">
        <f>'history-kw'!X233</f>
        <v>0</v>
      </c>
      <c r="Y26" s="116">
        <f>'history-kw'!Y233</f>
        <v>0</v>
      </c>
      <c r="Z26" s="116">
        <f>'history-kw'!Z233</f>
        <v>0</v>
      </c>
      <c r="AA26" s="116">
        <f>'history-kw'!AA233</f>
        <v>0</v>
      </c>
      <c r="AB26" s="116">
        <f>'history-kw'!AB233</f>
        <v>0</v>
      </c>
      <c r="AC26" s="116">
        <f>'history-kw'!AC233</f>
        <v>0</v>
      </c>
      <c r="AD26" s="116">
        <f>'history-kw'!AD233</f>
        <v>0</v>
      </c>
      <c r="AE26" s="116">
        <f>'history-kw'!AE233</f>
        <v>0</v>
      </c>
      <c r="AF26" s="116">
        <f>'history-kw'!AF233</f>
        <v>0</v>
      </c>
      <c r="AG26" s="116">
        <f>'history-kw'!AG233</f>
        <v>0</v>
      </c>
      <c r="AH26" s="116">
        <f>'history-kw'!AH233</f>
        <v>0</v>
      </c>
      <c r="AI26" s="116">
        <f>'history-kw'!AI233</f>
        <v>0</v>
      </c>
      <c r="AJ26" s="116">
        <f>'history-kw'!AJ233</f>
        <v>0</v>
      </c>
      <c r="AK26" s="116">
        <f>'history-kw'!AK233</f>
        <v>0</v>
      </c>
      <c r="AL26" s="116">
        <f>'history-kw'!AL233</f>
        <v>0</v>
      </c>
      <c r="AM26" s="116">
        <f>'history-kw'!AM233</f>
        <v>0</v>
      </c>
      <c r="AN26" s="116">
        <f>'history-kw'!AN233</f>
        <v>0</v>
      </c>
      <c r="AO26" s="116">
        <f>'history-kw'!AO233</f>
        <v>0</v>
      </c>
      <c r="AP26" s="116">
        <f>'history-kw'!AP233</f>
        <v>0</v>
      </c>
      <c r="AQ26" s="116">
        <f>'history-kw'!AQ233</f>
        <v>0</v>
      </c>
      <c r="AR26" s="116">
        <f>'history-kw'!AR233</f>
        <v>0</v>
      </c>
      <c r="AS26" s="116">
        <f>'history-kw'!AS233</f>
        <v>0</v>
      </c>
      <c r="AT26" s="116">
        <f>'history-kw'!AT233</f>
        <v>0</v>
      </c>
      <c r="AU26" s="116">
        <f>'history-kw'!AU233</f>
        <v>0</v>
      </c>
      <c r="AV26" s="116">
        <f>'history-kw'!AV233</f>
        <v>0</v>
      </c>
      <c r="AW26" s="116">
        <f>'history-kw'!AW233</f>
        <v>0</v>
      </c>
      <c r="AX26" s="116">
        <f>'history-kw'!AX233</f>
        <v>0</v>
      </c>
      <c r="AY26" s="116">
        <f>'history-kw'!AY233</f>
        <v>0</v>
      </c>
      <c r="AZ26" s="3">
        <f t="shared" si="0"/>
        <v>0</v>
      </c>
      <c r="BA26" t="e">
        <f>VLOOKUP(C26,'history-kw'!$C$2:$BA$10000,51)</f>
        <v>#N/A</v>
      </c>
      <c r="BB26" t="e">
        <f>VLOOKUP(C26,'history-kw'!$BB$4:$BC$9995,2)</f>
        <v>#N/A</v>
      </c>
    </row>
    <row r="27" spans="1:54" x14ac:dyDescent="0.25">
      <c r="A27">
        <f>'history-kw'!A234</f>
        <v>0</v>
      </c>
      <c r="B27">
        <f>'history-kw'!B234</f>
        <v>0</v>
      </c>
      <c r="C27" s="1">
        <f>'history-kw'!C234</f>
        <v>0</v>
      </c>
      <c r="D27" s="116">
        <f>'history-kw'!D234</f>
        <v>0</v>
      </c>
      <c r="E27" s="116">
        <f>'history-kw'!E234</f>
        <v>0</v>
      </c>
      <c r="F27" s="116">
        <f>'history-kw'!F234</f>
        <v>0</v>
      </c>
      <c r="G27" s="116">
        <f>'history-kw'!G234</f>
        <v>0</v>
      </c>
      <c r="H27" s="116">
        <f>'history-kw'!H234</f>
        <v>0</v>
      </c>
      <c r="I27" s="116">
        <f>'history-kw'!I234</f>
        <v>0</v>
      </c>
      <c r="J27" s="116">
        <f>'history-kw'!J234</f>
        <v>0</v>
      </c>
      <c r="K27" s="116">
        <f>'history-kw'!K234</f>
        <v>0</v>
      </c>
      <c r="L27" s="116">
        <f>'history-kw'!L234</f>
        <v>0</v>
      </c>
      <c r="M27" s="116">
        <f>'history-kw'!M234</f>
        <v>0</v>
      </c>
      <c r="N27" s="116">
        <f>'history-kw'!N234</f>
        <v>0</v>
      </c>
      <c r="O27" s="116">
        <f>'history-kw'!O234</f>
        <v>0</v>
      </c>
      <c r="P27" s="116">
        <f>'history-kw'!P234</f>
        <v>0</v>
      </c>
      <c r="Q27" s="116">
        <f>'history-kw'!Q234</f>
        <v>0</v>
      </c>
      <c r="R27" s="116">
        <f>'history-kw'!R234</f>
        <v>0</v>
      </c>
      <c r="S27" s="116">
        <f>'history-kw'!S234</f>
        <v>0</v>
      </c>
      <c r="T27" s="116">
        <f>'history-kw'!T234</f>
        <v>0</v>
      </c>
      <c r="U27" s="116">
        <f>'history-kw'!U234</f>
        <v>0</v>
      </c>
      <c r="V27" s="116">
        <f>'history-kw'!V234</f>
        <v>0</v>
      </c>
      <c r="W27" s="116">
        <f>'history-kw'!W234</f>
        <v>0</v>
      </c>
      <c r="X27" s="116">
        <f>'history-kw'!X234</f>
        <v>0</v>
      </c>
      <c r="Y27" s="116">
        <f>'history-kw'!Y234</f>
        <v>0</v>
      </c>
      <c r="Z27" s="116">
        <f>'history-kw'!Z234</f>
        <v>0</v>
      </c>
      <c r="AA27" s="116">
        <f>'history-kw'!AA234</f>
        <v>0</v>
      </c>
      <c r="AB27" s="116">
        <f>'history-kw'!AB234</f>
        <v>0</v>
      </c>
      <c r="AC27" s="116">
        <f>'history-kw'!AC234</f>
        <v>0</v>
      </c>
      <c r="AD27" s="116">
        <f>'history-kw'!AD234</f>
        <v>0</v>
      </c>
      <c r="AE27" s="116">
        <f>'history-kw'!AE234</f>
        <v>0</v>
      </c>
      <c r="AF27" s="116">
        <f>'history-kw'!AF234</f>
        <v>0</v>
      </c>
      <c r="AG27" s="116">
        <f>'history-kw'!AG234</f>
        <v>0</v>
      </c>
      <c r="AH27" s="116">
        <f>'history-kw'!AH234</f>
        <v>0</v>
      </c>
      <c r="AI27" s="116">
        <f>'history-kw'!AI234</f>
        <v>0</v>
      </c>
      <c r="AJ27" s="116">
        <f>'history-kw'!AJ234</f>
        <v>0</v>
      </c>
      <c r="AK27" s="116">
        <f>'history-kw'!AK234</f>
        <v>0</v>
      </c>
      <c r="AL27" s="116">
        <f>'history-kw'!AL234</f>
        <v>0</v>
      </c>
      <c r="AM27" s="116">
        <f>'history-kw'!AM234</f>
        <v>0</v>
      </c>
      <c r="AN27" s="116">
        <f>'history-kw'!AN234</f>
        <v>0</v>
      </c>
      <c r="AO27" s="116">
        <f>'history-kw'!AO234</f>
        <v>0</v>
      </c>
      <c r="AP27" s="116">
        <f>'history-kw'!AP234</f>
        <v>0</v>
      </c>
      <c r="AQ27" s="116">
        <f>'history-kw'!AQ234</f>
        <v>0</v>
      </c>
      <c r="AR27" s="116">
        <f>'history-kw'!AR234</f>
        <v>0</v>
      </c>
      <c r="AS27" s="116">
        <f>'history-kw'!AS234</f>
        <v>0</v>
      </c>
      <c r="AT27" s="116">
        <f>'history-kw'!AT234</f>
        <v>0</v>
      </c>
      <c r="AU27" s="116">
        <f>'history-kw'!AU234</f>
        <v>0</v>
      </c>
      <c r="AV27" s="116">
        <f>'history-kw'!AV234</f>
        <v>0</v>
      </c>
      <c r="AW27" s="116">
        <f>'history-kw'!AW234</f>
        <v>0</v>
      </c>
      <c r="AX27" s="116">
        <f>'history-kw'!AX234</f>
        <v>0</v>
      </c>
      <c r="AY27" s="116">
        <f>'history-kw'!AY234</f>
        <v>0</v>
      </c>
      <c r="AZ27" s="3">
        <f t="shared" si="0"/>
        <v>0</v>
      </c>
      <c r="BA27" t="e">
        <f>VLOOKUP(C27,'history-kw'!$C$2:$BA$10000,51)</f>
        <v>#N/A</v>
      </c>
      <c r="BB27" t="e">
        <f>VLOOKUP(C27,'history-kw'!$BB$4:$BC$9995,2)</f>
        <v>#N/A</v>
      </c>
    </row>
    <row r="28" spans="1:54" x14ac:dyDescent="0.25">
      <c r="A28">
        <f>'history-kw'!A235</f>
        <v>0</v>
      </c>
      <c r="B28">
        <f>'history-kw'!B235</f>
        <v>0</v>
      </c>
      <c r="C28" s="1">
        <f>'history-kw'!C235</f>
        <v>0</v>
      </c>
      <c r="D28" s="116">
        <f>'history-kw'!D235</f>
        <v>0</v>
      </c>
      <c r="E28" s="116">
        <f>'history-kw'!E235</f>
        <v>0</v>
      </c>
      <c r="F28" s="116">
        <f>'history-kw'!F235</f>
        <v>0</v>
      </c>
      <c r="G28" s="116">
        <f>'history-kw'!G235</f>
        <v>0</v>
      </c>
      <c r="H28" s="116">
        <f>'history-kw'!H235</f>
        <v>0</v>
      </c>
      <c r="I28" s="116">
        <f>'history-kw'!I235</f>
        <v>0</v>
      </c>
      <c r="J28" s="116">
        <f>'history-kw'!J235</f>
        <v>0</v>
      </c>
      <c r="K28" s="116">
        <f>'history-kw'!K235</f>
        <v>0</v>
      </c>
      <c r="L28" s="116">
        <f>'history-kw'!L235</f>
        <v>0</v>
      </c>
      <c r="M28" s="116">
        <f>'history-kw'!M235</f>
        <v>0</v>
      </c>
      <c r="N28" s="116">
        <f>'history-kw'!N235</f>
        <v>0</v>
      </c>
      <c r="O28" s="116">
        <f>'history-kw'!O235</f>
        <v>0</v>
      </c>
      <c r="P28" s="116">
        <f>'history-kw'!P235</f>
        <v>0</v>
      </c>
      <c r="Q28" s="116">
        <f>'history-kw'!Q235</f>
        <v>0</v>
      </c>
      <c r="R28" s="116">
        <f>'history-kw'!R235</f>
        <v>0</v>
      </c>
      <c r="S28" s="116">
        <f>'history-kw'!S235</f>
        <v>0</v>
      </c>
      <c r="T28" s="116">
        <f>'history-kw'!T235</f>
        <v>0</v>
      </c>
      <c r="U28" s="116">
        <f>'history-kw'!U235</f>
        <v>0</v>
      </c>
      <c r="V28" s="116">
        <f>'history-kw'!V235</f>
        <v>0</v>
      </c>
      <c r="W28" s="116">
        <f>'history-kw'!W235</f>
        <v>0</v>
      </c>
      <c r="X28" s="116">
        <f>'history-kw'!X235</f>
        <v>0</v>
      </c>
      <c r="Y28" s="116">
        <f>'history-kw'!Y235</f>
        <v>0</v>
      </c>
      <c r="Z28" s="116">
        <f>'history-kw'!Z235</f>
        <v>0</v>
      </c>
      <c r="AA28" s="116">
        <f>'history-kw'!AA235</f>
        <v>0</v>
      </c>
      <c r="AB28" s="116">
        <f>'history-kw'!AB235</f>
        <v>0</v>
      </c>
      <c r="AC28" s="116">
        <f>'history-kw'!AC235</f>
        <v>0</v>
      </c>
      <c r="AD28" s="116">
        <f>'history-kw'!AD235</f>
        <v>0</v>
      </c>
      <c r="AE28" s="116">
        <f>'history-kw'!AE235</f>
        <v>0</v>
      </c>
      <c r="AF28" s="116">
        <f>'history-kw'!AF235</f>
        <v>0</v>
      </c>
      <c r="AG28" s="116">
        <f>'history-kw'!AG235</f>
        <v>0</v>
      </c>
      <c r="AH28" s="116">
        <f>'history-kw'!AH235</f>
        <v>0</v>
      </c>
      <c r="AI28" s="116">
        <f>'history-kw'!AI235</f>
        <v>0</v>
      </c>
      <c r="AJ28" s="116">
        <f>'history-kw'!AJ235</f>
        <v>0</v>
      </c>
      <c r="AK28" s="116">
        <f>'history-kw'!AK235</f>
        <v>0</v>
      </c>
      <c r="AL28" s="116">
        <f>'history-kw'!AL235</f>
        <v>0</v>
      </c>
      <c r="AM28" s="116">
        <f>'history-kw'!AM235</f>
        <v>0</v>
      </c>
      <c r="AN28" s="116">
        <f>'history-kw'!AN235</f>
        <v>0</v>
      </c>
      <c r="AO28" s="116">
        <f>'history-kw'!AO235</f>
        <v>0</v>
      </c>
      <c r="AP28" s="116">
        <f>'history-kw'!AP235</f>
        <v>0</v>
      </c>
      <c r="AQ28" s="116">
        <f>'history-kw'!AQ235</f>
        <v>0</v>
      </c>
      <c r="AR28" s="116">
        <f>'history-kw'!AR235</f>
        <v>0</v>
      </c>
      <c r="AS28" s="116">
        <f>'history-kw'!AS235</f>
        <v>0</v>
      </c>
      <c r="AT28" s="116">
        <f>'history-kw'!AT235</f>
        <v>0</v>
      </c>
      <c r="AU28" s="116">
        <f>'history-kw'!AU235</f>
        <v>0</v>
      </c>
      <c r="AV28" s="116">
        <f>'history-kw'!AV235</f>
        <v>0</v>
      </c>
      <c r="AW28" s="116">
        <f>'history-kw'!AW235</f>
        <v>0</v>
      </c>
      <c r="AX28" s="116">
        <f>'history-kw'!AX235</f>
        <v>0</v>
      </c>
      <c r="AY28" s="116">
        <f>'history-kw'!AY235</f>
        <v>0</v>
      </c>
      <c r="AZ28" s="3">
        <f t="shared" si="0"/>
        <v>0</v>
      </c>
      <c r="BA28" t="e">
        <f>VLOOKUP(C28,'history-kw'!$C$2:$BA$10000,51)</f>
        <v>#N/A</v>
      </c>
      <c r="BB28" t="e">
        <f>VLOOKUP(C28,'history-kw'!$BB$4:$BC$9995,2)</f>
        <v>#N/A</v>
      </c>
    </row>
    <row r="29" spans="1:54" x14ac:dyDescent="0.25">
      <c r="A29">
        <f>'history-kw'!A236</f>
        <v>0</v>
      </c>
      <c r="B29">
        <f>'history-kw'!B236</f>
        <v>0</v>
      </c>
      <c r="C29" s="1">
        <f>'history-kw'!C236</f>
        <v>0</v>
      </c>
      <c r="D29" s="116">
        <f>'history-kw'!D236</f>
        <v>0</v>
      </c>
      <c r="E29" s="116">
        <f>'history-kw'!E236</f>
        <v>0</v>
      </c>
      <c r="F29" s="116">
        <f>'history-kw'!F236</f>
        <v>0</v>
      </c>
      <c r="G29" s="116">
        <f>'history-kw'!G236</f>
        <v>0</v>
      </c>
      <c r="H29" s="116">
        <f>'history-kw'!H236</f>
        <v>0</v>
      </c>
      <c r="I29" s="116">
        <f>'history-kw'!I236</f>
        <v>0</v>
      </c>
      <c r="J29" s="116">
        <f>'history-kw'!J236</f>
        <v>0</v>
      </c>
      <c r="K29" s="116">
        <f>'history-kw'!K236</f>
        <v>0</v>
      </c>
      <c r="L29" s="116">
        <f>'history-kw'!L236</f>
        <v>0</v>
      </c>
      <c r="M29" s="116">
        <f>'history-kw'!M236</f>
        <v>0</v>
      </c>
      <c r="N29" s="116">
        <f>'history-kw'!N236</f>
        <v>0</v>
      </c>
      <c r="O29" s="116">
        <f>'history-kw'!O236</f>
        <v>0</v>
      </c>
      <c r="P29" s="116">
        <f>'history-kw'!P236</f>
        <v>0</v>
      </c>
      <c r="Q29" s="116">
        <f>'history-kw'!Q236</f>
        <v>0</v>
      </c>
      <c r="R29" s="116">
        <f>'history-kw'!R236</f>
        <v>0</v>
      </c>
      <c r="S29" s="116">
        <f>'history-kw'!S236</f>
        <v>0</v>
      </c>
      <c r="T29" s="116">
        <f>'history-kw'!T236</f>
        <v>0</v>
      </c>
      <c r="U29" s="116">
        <f>'history-kw'!U236</f>
        <v>0</v>
      </c>
      <c r="V29" s="116">
        <f>'history-kw'!V236</f>
        <v>0</v>
      </c>
      <c r="W29" s="116">
        <f>'history-kw'!W236</f>
        <v>0</v>
      </c>
      <c r="X29" s="116">
        <f>'history-kw'!X236</f>
        <v>0</v>
      </c>
      <c r="Y29" s="116">
        <f>'history-kw'!Y236</f>
        <v>0</v>
      </c>
      <c r="Z29" s="116">
        <f>'history-kw'!Z236</f>
        <v>0</v>
      </c>
      <c r="AA29" s="116">
        <f>'history-kw'!AA236</f>
        <v>0</v>
      </c>
      <c r="AB29" s="116">
        <f>'history-kw'!AB236</f>
        <v>0</v>
      </c>
      <c r="AC29" s="116">
        <f>'history-kw'!AC236</f>
        <v>0</v>
      </c>
      <c r="AD29" s="116">
        <f>'history-kw'!AD236</f>
        <v>0</v>
      </c>
      <c r="AE29" s="116">
        <f>'history-kw'!AE236</f>
        <v>0</v>
      </c>
      <c r="AF29" s="116">
        <f>'history-kw'!AF236</f>
        <v>0</v>
      </c>
      <c r="AG29" s="116">
        <f>'history-kw'!AG236</f>
        <v>0</v>
      </c>
      <c r="AH29" s="116">
        <f>'history-kw'!AH236</f>
        <v>0</v>
      </c>
      <c r="AI29" s="116">
        <f>'history-kw'!AI236</f>
        <v>0</v>
      </c>
      <c r="AJ29" s="116">
        <f>'history-kw'!AJ236</f>
        <v>0</v>
      </c>
      <c r="AK29" s="116">
        <f>'history-kw'!AK236</f>
        <v>0</v>
      </c>
      <c r="AL29" s="116">
        <f>'history-kw'!AL236</f>
        <v>0</v>
      </c>
      <c r="AM29" s="116">
        <f>'history-kw'!AM236</f>
        <v>0</v>
      </c>
      <c r="AN29" s="116">
        <f>'history-kw'!AN236</f>
        <v>0</v>
      </c>
      <c r="AO29" s="116">
        <f>'history-kw'!AO236</f>
        <v>0</v>
      </c>
      <c r="AP29" s="116">
        <f>'history-kw'!AP236</f>
        <v>0</v>
      </c>
      <c r="AQ29" s="116">
        <f>'history-kw'!AQ236</f>
        <v>0</v>
      </c>
      <c r="AR29" s="116">
        <f>'history-kw'!AR236</f>
        <v>0</v>
      </c>
      <c r="AS29" s="116">
        <f>'history-kw'!AS236</f>
        <v>0</v>
      </c>
      <c r="AT29" s="116">
        <f>'history-kw'!AT236</f>
        <v>0</v>
      </c>
      <c r="AU29" s="116">
        <f>'history-kw'!AU236</f>
        <v>0</v>
      </c>
      <c r="AV29" s="116">
        <f>'history-kw'!AV236</f>
        <v>0</v>
      </c>
      <c r="AW29" s="116">
        <f>'history-kw'!AW236</f>
        <v>0</v>
      </c>
      <c r="AX29" s="116">
        <f>'history-kw'!AX236</f>
        <v>0</v>
      </c>
      <c r="AY29" s="116">
        <f>'history-kw'!AY236</f>
        <v>0</v>
      </c>
      <c r="AZ29" s="3">
        <f t="shared" si="0"/>
        <v>0</v>
      </c>
      <c r="BA29" t="e">
        <f>VLOOKUP(C29,'history-kw'!$C$2:$BA$10000,51)</f>
        <v>#N/A</v>
      </c>
      <c r="BB29" t="e">
        <f>VLOOKUP(C29,'history-kw'!$BB$4:$BC$9995,2)</f>
        <v>#N/A</v>
      </c>
    </row>
    <row r="30" spans="1:54" x14ac:dyDescent="0.25">
      <c r="A30">
        <f>'history-kw'!A237</f>
        <v>0</v>
      </c>
      <c r="B30">
        <f>'history-kw'!B237</f>
        <v>0</v>
      </c>
      <c r="C30" s="1">
        <f>'history-kw'!C237</f>
        <v>0</v>
      </c>
      <c r="D30" s="116">
        <f>'history-kw'!D237</f>
        <v>0</v>
      </c>
      <c r="E30" s="116">
        <f>'history-kw'!E237</f>
        <v>0</v>
      </c>
      <c r="F30" s="116">
        <f>'history-kw'!F237</f>
        <v>0</v>
      </c>
      <c r="G30" s="116">
        <f>'history-kw'!G237</f>
        <v>0</v>
      </c>
      <c r="H30" s="116">
        <f>'history-kw'!H237</f>
        <v>0</v>
      </c>
      <c r="I30" s="116">
        <f>'history-kw'!I237</f>
        <v>0</v>
      </c>
      <c r="J30" s="116">
        <f>'history-kw'!J237</f>
        <v>0</v>
      </c>
      <c r="K30" s="116">
        <f>'history-kw'!K237</f>
        <v>0</v>
      </c>
      <c r="L30" s="116">
        <f>'history-kw'!L237</f>
        <v>0</v>
      </c>
      <c r="M30" s="116">
        <f>'history-kw'!M237</f>
        <v>0</v>
      </c>
      <c r="N30" s="116">
        <f>'history-kw'!N237</f>
        <v>0</v>
      </c>
      <c r="O30" s="116">
        <f>'history-kw'!O237</f>
        <v>0</v>
      </c>
      <c r="P30" s="116">
        <f>'history-kw'!P237</f>
        <v>0</v>
      </c>
      <c r="Q30" s="116">
        <f>'history-kw'!Q237</f>
        <v>0</v>
      </c>
      <c r="R30" s="116">
        <f>'history-kw'!R237</f>
        <v>0</v>
      </c>
      <c r="S30" s="116">
        <f>'history-kw'!S237</f>
        <v>0</v>
      </c>
      <c r="T30" s="116">
        <f>'history-kw'!T237</f>
        <v>0</v>
      </c>
      <c r="U30" s="116">
        <f>'history-kw'!U237</f>
        <v>0</v>
      </c>
      <c r="V30" s="116">
        <f>'history-kw'!V237</f>
        <v>0</v>
      </c>
      <c r="W30" s="116">
        <f>'history-kw'!W237</f>
        <v>0</v>
      </c>
      <c r="X30" s="116">
        <f>'history-kw'!X237</f>
        <v>0</v>
      </c>
      <c r="Y30" s="116">
        <f>'history-kw'!Y237</f>
        <v>0</v>
      </c>
      <c r="Z30" s="116">
        <f>'history-kw'!Z237</f>
        <v>0</v>
      </c>
      <c r="AA30" s="116">
        <f>'history-kw'!AA237</f>
        <v>0</v>
      </c>
      <c r="AB30" s="116">
        <f>'history-kw'!AB237</f>
        <v>0</v>
      </c>
      <c r="AC30" s="116">
        <f>'history-kw'!AC237</f>
        <v>0</v>
      </c>
      <c r="AD30" s="116">
        <f>'history-kw'!AD237</f>
        <v>0</v>
      </c>
      <c r="AE30" s="116">
        <f>'history-kw'!AE237</f>
        <v>0</v>
      </c>
      <c r="AF30" s="116">
        <f>'history-kw'!AF237</f>
        <v>0</v>
      </c>
      <c r="AG30" s="116">
        <f>'history-kw'!AG237</f>
        <v>0</v>
      </c>
      <c r="AH30" s="116">
        <f>'history-kw'!AH237</f>
        <v>0</v>
      </c>
      <c r="AI30" s="116">
        <f>'history-kw'!AI237</f>
        <v>0</v>
      </c>
      <c r="AJ30" s="116">
        <f>'history-kw'!AJ237</f>
        <v>0</v>
      </c>
      <c r="AK30" s="116">
        <f>'history-kw'!AK237</f>
        <v>0</v>
      </c>
      <c r="AL30" s="116">
        <f>'history-kw'!AL237</f>
        <v>0</v>
      </c>
      <c r="AM30" s="116">
        <f>'history-kw'!AM237</f>
        <v>0</v>
      </c>
      <c r="AN30" s="116">
        <f>'history-kw'!AN237</f>
        <v>0</v>
      </c>
      <c r="AO30" s="116">
        <f>'history-kw'!AO237</f>
        <v>0</v>
      </c>
      <c r="AP30" s="116">
        <f>'history-kw'!AP237</f>
        <v>0</v>
      </c>
      <c r="AQ30" s="116">
        <f>'history-kw'!AQ237</f>
        <v>0</v>
      </c>
      <c r="AR30" s="116">
        <f>'history-kw'!AR237</f>
        <v>0</v>
      </c>
      <c r="AS30" s="116">
        <f>'history-kw'!AS237</f>
        <v>0</v>
      </c>
      <c r="AT30" s="116">
        <f>'history-kw'!AT237</f>
        <v>0</v>
      </c>
      <c r="AU30" s="116">
        <f>'history-kw'!AU237</f>
        <v>0</v>
      </c>
      <c r="AV30" s="116">
        <f>'history-kw'!AV237</f>
        <v>0</v>
      </c>
      <c r="AW30" s="116">
        <f>'history-kw'!AW237</f>
        <v>0</v>
      </c>
      <c r="AX30" s="116">
        <f>'history-kw'!AX237</f>
        <v>0</v>
      </c>
      <c r="AY30" s="116">
        <f>'history-kw'!AY237</f>
        <v>0</v>
      </c>
      <c r="AZ30" s="3">
        <f t="shared" ref="AZ30:AZ31" si="1">SUM(D30:AY30)/2</f>
        <v>0</v>
      </c>
      <c r="BA30" t="e">
        <f>VLOOKUP(C30,'history-kw'!$C$2:$BA$10000,51)</f>
        <v>#N/A</v>
      </c>
      <c r="BB30" t="e">
        <f>VLOOKUP(C30,'history-kw'!$BB$4:$BC$9995,2)</f>
        <v>#N/A</v>
      </c>
    </row>
    <row r="31" spans="1:54" x14ac:dyDescent="0.25">
      <c r="A31">
        <f>'history-kw'!A238</f>
        <v>0</v>
      </c>
      <c r="B31">
        <f>'history-kw'!B238</f>
        <v>0</v>
      </c>
      <c r="C31" s="1">
        <f>'history-kw'!C238</f>
        <v>0</v>
      </c>
      <c r="D31" s="116">
        <f>'history-kw'!D238</f>
        <v>0</v>
      </c>
      <c r="E31" s="116">
        <f>'history-kw'!E238</f>
        <v>0</v>
      </c>
      <c r="F31" s="116">
        <f>'history-kw'!F238</f>
        <v>0</v>
      </c>
      <c r="G31" s="116">
        <f>'history-kw'!G238</f>
        <v>0</v>
      </c>
      <c r="H31" s="116">
        <f>'history-kw'!H238</f>
        <v>0</v>
      </c>
      <c r="I31" s="116">
        <f>'history-kw'!I238</f>
        <v>0</v>
      </c>
      <c r="J31" s="116">
        <f>'history-kw'!J238</f>
        <v>0</v>
      </c>
      <c r="K31" s="116">
        <f>'history-kw'!K238</f>
        <v>0</v>
      </c>
      <c r="L31" s="116">
        <f>'history-kw'!L238</f>
        <v>0</v>
      </c>
      <c r="M31" s="116">
        <f>'history-kw'!M238</f>
        <v>0</v>
      </c>
      <c r="N31" s="116">
        <f>'history-kw'!N238</f>
        <v>0</v>
      </c>
      <c r="O31" s="116">
        <f>'history-kw'!O238</f>
        <v>0</v>
      </c>
      <c r="P31" s="116">
        <f>'history-kw'!P238</f>
        <v>0</v>
      </c>
      <c r="Q31" s="116">
        <f>'history-kw'!Q238</f>
        <v>0</v>
      </c>
      <c r="R31" s="116">
        <f>'history-kw'!R238</f>
        <v>0</v>
      </c>
      <c r="S31" s="116">
        <f>'history-kw'!S238</f>
        <v>0</v>
      </c>
      <c r="T31" s="116">
        <f>'history-kw'!T238</f>
        <v>0</v>
      </c>
      <c r="U31" s="116">
        <f>'history-kw'!U238</f>
        <v>0</v>
      </c>
      <c r="V31" s="116">
        <f>'history-kw'!V238</f>
        <v>0</v>
      </c>
      <c r="W31" s="116">
        <f>'history-kw'!W238</f>
        <v>0</v>
      </c>
      <c r="X31" s="116">
        <f>'history-kw'!X238</f>
        <v>0</v>
      </c>
      <c r="Y31" s="116">
        <f>'history-kw'!Y238</f>
        <v>0</v>
      </c>
      <c r="Z31" s="116">
        <f>'history-kw'!Z238</f>
        <v>0</v>
      </c>
      <c r="AA31" s="116">
        <f>'history-kw'!AA238</f>
        <v>0</v>
      </c>
      <c r="AB31" s="116">
        <f>'history-kw'!AB238</f>
        <v>0</v>
      </c>
      <c r="AC31" s="116">
        <f>'history-kw'!AC238</f>
        <v>0</v>
      </c>
      <c r="AD31" s="116">
        <f>'history-kw'!AD238</f>
        <v>0</v>
      </c>
      <c r="AE31" s="116">
        <f>'history-kw'!AE238</f>
        <v>0</v>
      </c>
      <c r="AF31" s="116">
        <f>'history-kw'!AF238</f>
        <v>0</v>
      </c>
      <c r="AG31" s="116">
        <f>'history-kw'!AG238</f>
        <v>0</v>
      </c>
      <c r="AH31" s="116">
        <f>'history-kw'!AH238</f>
        <v>0</v>
      </c>
      <c r="AI31" s="116">
        <f>'history-kw'!AI238</f>
        <v>0</v>
      </c>
      <c r="AJ31" s="116">
        <f>'history-kw'!AJ238</f>
        <v>0</v>
      </c>
      <c r="AK31" s="116">
        <f>'history-kw'!AK238</f>
        <v>0</v>
      </c>
      <c r="AL31" s="116">
        <f>'history-kw'!AL238</f>
        <v>0</v>
      </c>
      <c r="AM31" s="116">
        <f>'history-kw'!AM238</f>
        <v>0</v>
      </c>
      <c r="AN31" s="116">
        <f>'history-kw'!AN238</f>
        <v>0</v>
      </c>
      <c r="AO31" s="116">
        <f>'history-kw'!AO238</f>
        <v>0</v>
      </c>
      <c r="AP31" s="116">
        <f>'history-kw'!AP238</f>
        <v>0</v>
      </c>
      <c r="AQ31" s="116">
        <f>'history-kw'!AQ238</f>
        <v>0</v>
      </c>
      <c r="AR31" s="116">
        <f>'history-kw'!AR238</f>
        <v>0</v>
      </c>
      <c r="AS31" s="116">
        <f>'history-kw'!AS238</f>
        <v>0</v>
      </c>
      <c r="AT31" s="116">
        <f>'history-kw'!AT238</f>
        <v>0</v>
      </c>
      <c r="AU31" s="116">
        <f>'history-kw'!AU238</f>
        <v>0</v>
      </c>
      <c r="AV31" s="116">
        <f>'history-kw'!AV238</f>
        <v>0</v>
      </c>
      <c r="AW31" s="116">
        <f>'history-kw'!AW238</f>
        <v>0</v>
      </c>
      <c r="AX31" s="116">
        <f>'history-kw'!AX238</f>
        <v>0</v>
      </c>
      <c r="AY31" s="116">
        <f>'history-kw'!AY238</f>
        <v>0</v>
      </c>
      <c r="AZ31" s="3">
        <f t="shared" si="1"/>
        <v>0</v>
      </c>
      <c r="BA31" t="e">
        <f>VLOOKUP(C31,'history-kw'!$C$2:$BA$10000,51)</f>
        <v>#N/A</v>
      </c>
      <c r="BB31" t="e">
        <f>VLOOKUP(C31,'history-kw'!$BB$4:$BC$9995,2)</f>
        <v>#N/A</v>
      </c>
    </row>
    <row r="32" spans="1:54" x14ac:dyDescent="0.25">
      <c r="C32" s="1"/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11.266666666666667</v>
      </c>
      <c r="E34" s="104">
        <f t="shared" si="2"/>
        <v>11.146666666666667</v>
      </c>
      <c r="F34" s="104">
        <f t="shared" si="2"/>
        <v>11.286666666666665</v>
      </c>
      <c r="G34" s="104">
        <f t="shared" si="2"/>
        <v>11.293333333333333</v>
      </c>
      <c r="H34" s="104">
        <f t="shared" si="2"/>
        <v>11.34</v>
      </c>
      <c r="I34" s="104">
        <f t="shared" si="2"/>
        <v>11.68</v>
      </c>
      <c r="J34" s="104">
        <f t="shared" si="2"/>
        <v>11.413333333333334</v>
      </c>
      <c r="K34" s="104">
        <f t="shared" si="2"/>
        <v>11.680000000000001</v>
      </c>
      <c r="L34" s="104">
        <f t="shared" si="2"/>
        <v>11.893333333333336</v>
      </c>
      <c r="M34" s="104">
        <f t="shared" si="2"/>
        <v>12.466666666666667</v>
      </c>
      <c r="N34" s="104">
        <f t="shared" si="2"/>
        <v>12.62</v>
      </c>
      <c r="O34" s="104">
        <f t="shared" si="2"/>
        <v>13.533333333333335</v>
      </c>
      <c r="P34" s="104">
        <f t="shared" si="2"/>
        <v>14.526666666666666</v>
      </c>
      <c r="Q34" s="104">
        <f t="shared" si="2"/>
        <v>15.106666666666667</v>
      </c>
      <c r="R34" s="104">
        <f t="shared" si="2"/>
        <v>15.773333333333333</v>
      </c>
      <c r="S34" s="104">
        <f t="shared" si="2"/>
        <v>16.386666666666667</v>
      </c>
      <c r="T34" s="104">
        <f t="shared" si="2"/>
        <v>17.066666666666666</v>
      </c>
      <c r="U34" s="104">
        <f t="shared" si="2"/>
        <v>16.933333333333334</v>
      </c>
      <c r="V34" s="104">
        <f t="shared" si="2"/>
        <v>17.206666666666663</v>
      </c>
      <c r="W34" s="104">
        <f t="shared" si="2"/>
        <v>17.12</v>
      </c>
      <c r="X34" s="104">
        <f t="shared" si="2"/>
        <v>17.306666666666668</v>
      </c>
      <c r="Y34" s="104">
        <f t="shared" si="2"/>
        <v>17.193333333333332</v>
      </c>
      <c r="Z34" s="104">
        <f t="shared" si="2"/>
        <v>16.933333333333337</v>
      </c>
      <c r="AA34" s="104">
        <f t="shared" si="2"/>
        <v>16.7</v>
      </c>
      <c r="AB34" s="104">
        <f t="shared" si="2"/>
        <v>16.473333333333336</v>
      </c>
      <c r="AC34" s="104">
        <f t="shared" si="2"/>
        <v>16.366666666666664</v>
      </c>
      <c r="AD34" s="104">
        <f t="shared" si="2"/>
        <v>16.733333333333331</v>
      </c>
      <c r="AE34" s="104">
        <f t="shared" si="2"/>
        <v>15.253333333333332</v>
      </c>
      <c r="AF34" s="104">
        <f t="shared" si="2"/>
        <v>15.386666666666665</v>
      </c>
      <c r="AG34" s="104">
        <f t="shared" si="2"/>
        <v>15.066666666666666</v>
      </c>
      <c r="AH34" s="104">
        <f t="shared" si="2"/>
        <v>14.620000000000001</v>
      </c>
      <c r="AI34" s="104">
        <f t="shared" si="2"/>
        <v>14.879999999999999</v>
      </c>
      <c r="AJ34" s="104">
        <f t="shared" si="2"/>
        <v>14.58</v>
      </c>
      <c r="AK34" s="104">
        <f t="shared" si="2"/>
        <v>14.713333333333335</v>
      </c>
      <c r="AL34" s="104">
        <f t="shared" si="2"/>
        <v>14.813333333333334</v>
      </c>
      <c r="AM34" s="104">
        <f t="shared" si="2"/>
        <v>14.259999999999998</v>
      </c>
      <c r="AN34" s="104">
        <f t="shared" si="2"/>
        <v>14.353333333333333</v>
      </c>
      <c r="AO34" s="104">
        <f t="shared" si="2"/>
        <v>15.193333333333332</v>
      </c>
      <c r="AP34" s="104">
        <f t="shared" si="2"/>
        <v>14.139999999999999</v>
      </c>
      <c r="AQ34" s="104">
        <f t="shared" si="2"/>
        <v>13.419999999999998</v>
      </c>
      <c r="AR34" s="104">
        <f t="shared" si="2"/>
        <v>12.626666666666667</v>
      </c>
      <c r="AS34" s="104">
        <f t="shared" si="2"/>
        <v>12.479999999999999</v>
      </c>
      <c r="AT34" s="104">
        <f t="shared" si="2"/>
        <v>12.473333333333334</v>
      </c>
      <c r="AU34" s="104">
        <f t="shared" si="2"/>
        <v>12.513333333333334</v>
      </c>
      <c r="AV34" s="104">
        <f t="shared" si="2"/>
        <v>12.56</v>
      </c>
      <c r="AW34" s="104">
        <f t="shared" si="2"/>
        <v>12.473333333333334</v>
      </c>
      <c r="AX34" s="104">
        <f t="shared" si="2"/>
        <v>11.84</v>
      </c>
      <c r="AY34" s="104">
        <f t="shared" si="2"/>
        <v>11.466666666666669</v>
      </c>
      <c r="AZ34" s="3">
        <f>AVERAGE(AZ2:AZ31)</f>
        <v>339.28000000000003</v>
      </c>
      <c r="BA34" s="3" t="e">
        <f>AVERAGE(BA2:BA31)</f>
        <v>#N/A</v>
      </c>
    </row>
    <row r="35" spans="3:53" x14ac:dyDescent="0.25">
      <c r="C35" s="101" t="s">
        <v>53</v>
      </c>
      <c r="D35" s="104">
        <f t="shared" ref="D35:AY35" si="3">MAX(D2:D32)</f>
        <v>39.4</v>
      </c>
      <c r="E35" s="104">
        <f t="shared" si="3"/>
        <v>41.2</v>
      </c>
      <c r="F35" s="104">
        <f t="shared" si="3"/>
        <v>40.799999999999997</v>
      </c>
      <c r="G35" s="104">
        <f t="shared" si="3"/>
        <v>40.6</v>
      </c>
      <c r="H35" s="104">
        <f t="shared" si="3"/>
        <v>40.4</v>
      </c>
      <c r="I35" s="104">
        <f t="shared" si="3"/>
        <v>43</v>
      </c>
      <c r="J35" s="104">
        <f t="shared" si="3"/>
        <v>38.799999999999997</v>
      </c>
      <c r="K35" s="104">
        <f t="shared" si="3"/>
        <v>42.2</v>
      </c>
      <c r="L35" s="104">
        <f t="shared" si="3"/>
        <v>41.6</v>
      </c>
      <c r="M35" s="104">
        <f t="shared" si="3"/>
        <v>44.2</v>
      </c>
      <c r="N35" s="104">
        <f t="shared" si="3"/>
        <v>47.8</v>
      </c>
      <c r="O35" s="104">
        <f t="shared" si="3"/>
        <v>48.8</v>
      </c>
      <c r="P35" s="104">
        <f t="shared" si="3"/>
        <v>55</v>
      </c>
      <c r="Q35" s="104">
        <f t="shared" si="3"/>
        <v>55.2</v>
      </c>
      <c r="R35" s="104">
        <f t="shared" si="3"/>
        <v>56.4</v>
      </c>
      <c r="S35" s="104">
        <f t="shared" si="3"/>
        <v>65.2</v>
      </c>
      <c r="T35" s="104">
        <f t="shared" si="3"/>
        <v>69.8</v>
      </c>
      <c r="U35" s="104">
        <f t="shared" si="3"/>
        <v>61</v>
      </c>
      <c r="V35" s="104">
        <f t="shared" si="3"/>
        <v>65</v>
      </c>
      <c r="W35" s="104">
        <f t="shared" si="3"/>
        <v>63</v>
      </c>
      <c r="X35" s="104">
        <f t="shared" si="3"/>
        <v>61.6</v>
      </c>
      <c r="Y35" s="104">
        <f t="shared" si="3"/>
        <v>63</v>
      </c>
      <c r="Z35" s="104">
        <f t="shared" si="3"/>
        <v>66.599999999999994</v>
      </c>
      <c r="AA35" s="104">
        <f t="shared" si="3"/>
        <v>60.4</v>
      </c>
      <c r="AB35" s="104">
        <f t="shared" si="3"/>
        <v>61.6</v>
      </c>
      <c r="AC35" s="104">
        <f t="shared" si="3"/>
        <v>58.4</v>
      </c>
      <c r="AD35" s="104">
        <f t="shared" si="3"/>
        <v>65.8</v>
      </c>
      <c r="AE35" s="104">
        <f t="shared" si="3"/>
        <v>57.2</v>
      </c>
      <c r="AF35" s="104">
        <f t="shared" si="3"/>
        <v>58.8</v>
      </c>
      <c r="AG35" s="104">
        <f t="shared" si="3"/>
        <v>55.2</v>
      </c>
      <c r="AH35" s="104">
        <f t="shared" si="3"/>
        <v>57.2</v>
      </c>
      <c r="AI35" s="104">
        <f t="shared" si="3"/>
        <v>57.6</v>
      </c>
      <c r="AJ35" s="104">
        <f t="shared" si="3"/>
        <v>59.2</v>
      </c>
      <c r="AK35" s="104">
        <f t="shared" si="3"/>
        <v>57</v>
      </c>
      <c r="AL35" s="104">
        <f t="shared" si="3"/>
        <v>63</v>
      </c>
      <c r="AM35" s="104">
        <f t="shared" si="3"/>
        <v>63.8</v>
      </c>
      <c r="AN35" s="104">
        <f t="shared" si="3"/>
        <v>55.4</v>
      </c>
      <c r="AO35" s="104">
        <f t="shared" si="3"/>
        <v>59.8</v>
      </c>
      <c r="AP35" s="104">
        <f t="shared" si="3"/>
        <v>56</v>
      </c>
      <c r="AQ35" s="104">
        <f t="shared" si="3"/>
        <v>49.4</v>
      </c>
      <c r="AR35" s="104">
        <f t="shared" si="3"/>
        <v>45.6</v>
      </c>
      <c r="AS35" s="104">
        <f t="shared" si="3"/>
        <v>42.2</v>
      </c>
      <c r="AT35" s="104">
        <f t="shared" si="3"/>
        <v>42.6</v>
      </c>
      <c r="AU35" s="104">
        <f t="shared" si="3"/>
        <v>41.6</v>
      </c>
      <c r="AV35" s="104">
        <f t="shared" si="3"/>
        <v>43.2</v>
      </c>
      <c r="AW35" s="104">
        <f t="shared" si="3"/>
        <v>43.6</v>
      </c>
      <c r="AX35" s="104">
        <f t="shared" si="3"/>
        <v>41</v>
      </c>
      <c r="AY35" s="104">
        <f t="shared" si="3"/>
        <v>40.799999999999997</v>
      </c>
    </row>
    <row r="36" spans="3:53" x14ac:dyDescent="0.25">
      <c r="C36" s="101" t="s">
        <v>54</v>
      </c>
      <c r="D36" s="104">
        <f t="shared" ref="D36:AY36" si="4">MIN(D2:D32)</f>
        <v>0</v>
      </c>
      <c r="E36" s="104">
        <f t="shared" si="4"/>
        <v>0</v>
      </c>
      <c r="F36" s="104">
        <f t="shared" si="4"/>
        <v>0</v>
      </c>
      <c r="G36" s="104">
        <f t="shared" si="4"/>
        <v>0</v>
      </c>
      <c r="H36" s="104">
        <f t="shared" si="4"/>
        <v>0</v>
      </c>
      <c r="I36" s="104">
        <f t="shared" si="4"/>
        <v>0</v>
      </c>
      <c r="J36" s="104">
        <f t="shared" si="4"/>
        <v>0</v>
      </c>
      <c r="K36" s="104">
        <f t="shared" si="4"/>
        <v>0</v>
      </c>
      <c r="L36" s="104">
        <f t="shared" si="4"/>
        <v>0</v>
      </c>
      <c r="M36" s="104">
        <f t="shared" si="4"/>
        <v>0</v>
      </c>
      <c r="N36" s="104">
        <f t="shared" si="4"/>
        <v>0</v>
      </c>
      <c r="O36" s="104">
        <f t="shared" si="4"/>
        <v>0</v>
      </c>
      <c r="P36" s="104">
        <f t="shared" si="4"/>
        <v>0</v>
      </c>
      <c r="Q36" s="104">
        <f t="shared" si="4"/>
        <v>0</v>
      </c>
      <c r="R36" s="104">
        <f t="shared" si="4"/>
        <v>0</v>
      </c>
      <c r="S36" s="104">
        <f t="shared" si="4"/>
        <v>0</v>
      </c>
      <c r="T36" s="104">
        <f t="shared" si="4"/>
        <v>0</v>
      </c>
      <c r="U36" s="104">
        <f t="shared" si="4"/>
        <v>0</v>
      </c>
      <c r="V36" s="104">
        <f t="shared" si="4"/>
        <v>0</v>
      </c>
      <c r="W36" s="104">
        <f t="shared" si="4"/>
        <v>0</v>
      </c>
      <c r="X36" s="104">
        <f t="shared" si="4"/>
        <v>0</v>
      </c>
      <c r="Y36" s="104">
        <f t="shared" si="4"/>
        <v>0</v>
      </c>
      <c r="Z36" s="104">
        <f t="shared" si="4"/>
        <v>0</v>
      </c>
      <c r="AA36" s="104">
        <f t="shared" si="4"/>
        <v>0</v>
      </c>
      <c r="AB36" s="104">
        <f t="shared" si="4"/>
        <v>0</v>
      </c>
      <c r="AC36" s="104">
        <f t="shared" si="4"/>
        <v>0</v>
      </c>
      <c r="AD36" s="104">
        <f t="shared" si="4"/>
        <v>0</v>
      </c>
      <c r="AE36" s="104">
        <f t="shared" si="4"/>
        <v>0</v>
      </c>
      <c r="AF36" s="104">
        <f t="shared" si="4"/>
        <v>0</v>
      </c>
      <c r="AG36" s="104">
        <f t="shared" si="4"/>
        <v>0</v>
      </c>
      <c r="AH36" s="104">
        <f t="shared" si="4"/>
        <v>0</v>
      </c>
      <c r="AI36" s="104">
        <f t="shared" si="4"/>
        <v>0</v>
      </c>
      <c r="AJ36" s="104">
        <f t="shared" si="4"/>
        <v>0</v>
      </c>
      <c r="AK36" s="104">
        <f t="shared" si="4"/>
        <v>0</v>
      </c>
      <c r="AL36" s="104">
        <f t="shared" si="4"/>
        <v>0</v>
      </c>
      <c r="AM36" s="104">
        <f t="shared" si="4"/>
        <v>0</v>
      </c>
      <c r="AN36" s="104">
        <f t="shared" si="4"/>
        <v>0</v>
      </c>
      <c r="AO36" s="104">
        <f t="shared" si="4"/>
        <v>0</v>
      </c>
      <c r="AP36" s="104">
        <f t="shared" si="4"/>
        <v>0</v>
      </c>
      <c r="AQ36" s="104">
        <f t="shared" si="4"/>
        <v>0</v>
      </c>
      <c r="AR36" s="104">
        <f t="shared" si="4"/>
        <v>0</v>
      </c>
      <c r="AS36" s="104">
        <f t="shared" si="4"/>
        <v>0</v>
      </c>
      <c r="AT36" s="104">
        <f t="shared" si="4"/>
        <v>0</v>
      </c>
      <c r="AU36" s="104">
        <f t="shared" si="4"/>
        <v>0</v>
      </c>
      <c r="AV36" s="104">
        <f t="shared" si="4"/>
        <v>0</v>
      </c>
      <c r="AW36" s="104">
        <f t="shared" si="4"/>
        <v>0</v>
      </c>
      <c r="AX36" s="104">
        <f t="shared" si="4"/>
        <v>0</v>
      </c>
      <c r="AY36" s="104">
        <f t="shared" si="4"/>
        <v>0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35.171428571428571</v>
      </c>
      <c r="E38" s="104">
        <f t="shared" ref="E38:AY38" si="5">AVERAGEIFS(E2:E32,$BB$2:$BB$32,"&gt;1",$BB$2:$BB$32,"&lt;7")</f>
        <v>34.285714285714285</v>
      </c>
      <c r="F38" s="104">
        <f t="shared" si="5"/>
        <v>35.114285714285714</v>
      </c>
      <c r="G38" s="104">
        <f t="shared" si="5"/>
        <v>35.285714285714285</v>
      </c>
      <c r="H38" s="104">
        <f t="shared" si="5"/>
        <v>35.457142857142863</v>
      </c>
      <c r="I38" s="104">
        <f t="shared" si="5"/>
        <v>36.457142857142856</v>
      </c>
      <c r="J38" s="104">
        <f t="shared" si="5"/>
        <v>35.6</v>
      </c>
      <c r="K38" s="104">
        <f t="shared" si="5"/>
        <v>36.085714285714282</v>
      </c>
      <c r="L38" s="104">
        <f t="shared" si="5"/>
        <v>36.542857142857144</v>
      </c>
      <c r="M38" s="104">
        <f t="shared" si="5"/>
        <v>38.514285714285712</v>
      </c>
      <c r="N38" s="104">
        <f t="shared" si="5"/>
        <v>39.25714285714286</v>
      </c>
      <c r="O38" s="104">
        <f t="shared" si="5"/>
        <v>42.257142857142853</v>
      </c>
      <c r="P38" s="104">
        <f t="shared" si="5"/>
        <v>45.971428571428568</v>
      </c>
      <c r="Q38" s="104">
        <f t="shared" si="5"/>
        <v>48.057142857142864</v>
      </c>
      <c r="R38" s="104">
        <f t="shared" si="5"/>
        <v>49.51428571428572</v>
      </c>
      <c r="S38" s="104">
        <f t="shared" si="5"/>
        <v>51.48571428571428</v>
      </c>
      <c r="T38" s="104">
        <f t="shared" si="5"/>
        <v>54.285714285714285</v>
      </c>
      <c r="U38" s="104">
        <f t="shared" si="5"/>
        <v>52.428571428571431</v>
      </c>
      <c r="V38" s="104">
        <f t="shared" si="5"/>
        <v>55</v>
      </c>
      <c r="W38" s="104">
        <f t="shared" si="5"/>
        <v>55.057142857142864</v>
      </c>
      <c r="X38" s="104">
        <f t="shared" si="5"/>
        <v>53.914285714285718</v>
      </c>
      <c r="Y38" s="104">
        <f t="shared" si="5"/>
        <v>54.74285714285714</v>
      </c>
      <c r="Z38" s="104">
        <f t="shared" si="5"/>
        <v>53.628571428571426</v>
      </c>
      <c r="AA38" s="104">
        <f t="shared" si="5"/>
        <v>53.31428571428571</v>
      </c>
      <c r="AB38" s="104">
        <f t="shared" si="5"/>
        <v>51.942857142857143</v>
      </c>
      <c r="AC38" s="104">
        <f t="shared" si="5"/>
        <v>52.485714285714273</v>
      </c>
      <c r="AD38" s="104">
        <f t="shared" si="5"/>
        <v>51.74285714285714</v>
      </c>
      <c r="AE38" s="104">
        <f t="shared" si="5"/>
        <v>48.74285714285714</v>
      </c>
      <c r="AF38" s="104">
        <f t="shared" si="5"/>
        <v>49.571428571428569</v>
      </c>
      <c r="AG38" s="104">
        <f t="shared" si="5"/>
        <v>48.085714285714282</v>
      </c>
      <c r="AH38" s="104">
        <f t="shared" si="5"/>
        <v>46.314285714285724</v>
      </c>
      <c r="AI38" s="104">
        <f t="shared" si="5"/>
        <v>46.885714285714293</v>
      </c>
      <c r="AJ38" s="104">
        <f t="shared" si="5"/>
        <v>46.999999999999993</v>
      </c>
      <c r="AK38" s="104">
        <f t="shared" si="5"/>
        <v>46.942857142857143</v>
      </c>
      <c r="AL38" s="104">
        <f t="shared" si="5"/>
        <v>47.74285714285714</v>
      </c>
      <c r="AM38" s="104">
        <f t="shared" si="5"/>
        <v>45.714285714285715</v>
      </c>
      <c r="AN38" s="104">
        <f t="shared" si="5"/>
        <v>45.971428571428568</v>
      </c>
      <c r="AO38" s="104">
        <f t="shared" si="5"/>
        <v>47.571428571428569</v>
      </c>
      <c r="AP38" s="104">
        <f t="shared" si="5"/>
        <v>44.114285714285714</v>
      </c>
      <c r="AQ38" s="104">
        <f t="shared" si="5"/>
        <v>40.914285714285718</v>
      </c>
      <c r="AR38" s="104">
        <f t="shared" si="5"/>
        <v>38.657142857142851</v>
      </c>
      <c r="AS38" s="104">
        <f t="shared" si="5"/>
        <v>37.885714285714286</v>
      </c>
      <c r="AT38" s="104">
        <f t="shared" si="5"/>
        <v>37.914285714285711</v>
      </c>
      <c r="AU38" s="104">
        <f t="shared" si="5"/>
        <v>37.800000000000004</v>
      </c>
      <c r="AV38" s="104">
        <f t="shared" si="5"/>
        <v>37.771428571428579</v>
      </c>
      <c r="AW38" s="104">
        <f t="shared" si="5"/>
        <v>37.771428571428579</v>
      </c>
      <c r="AX38" s="104">
        <f t="shared" si="5"/>
        <v>35.742857142857147</v>
      </c>
      <c r="AY38" s="104">
        <f t="shared" si="5"/>
        <v>34.571428571428569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7"/>
  <sheetViews>
    <sheetView workbookViewId="0">
      <selection activeCell="B24" sqref="B24"/>
    </sheetView>
  </sheetViews>
  <sheetFormatPr defaultRowHeight="15" x14ac:dyDescent="0.25"/>
  <sheetData>
    <row r="1" spans="3:53" x14ac:dyDescent="0.25">
      <c r="C1" t="s">
        <v>68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67</v>
      </c>
    </row>
    <row r="2" spans="3:53" x14ac:dyDescent="0.25">
      <c r="C2" t="s">
        <v>65</v>
      </c>
      <c r="D2" s="114">
        <f>Sept!D38</f>
        <v>31.950000000000003</v>
      </c>
      <c r="E2" s="114">
        <f>Sept!E38</f>
        <v>29.325000000000003</v>
      </c>
      <c r="F2" s="114">
        <f>Sept!F38</f>
        <v>29.587500000000002</v>
      </c>
      <c r="G2" s="114">
        <f>Sept!G38</f>
        <v>28.187499999999996</v>
      </c>
      <c r="H2" s="114">
        <f>Sept!H38</f>
        <v>27.975000000000001</v>
      </c>
      <c r="I2" s="114">
        <f>Sept!I38</f>
        <v>28.587499999999999</v>
      </c>
      <c r="J2" s="114">
        <f>Sept!J38</f>
        <v>28.25</v>
      </c>
      <c r="K2" s="114">
        <f>Sept!K38</f>
        <v>29.125</v>
      </c>
      <c r="L2" s="114">
        <f>Sept!L38</f>
        <v>28.15</v>
      </c>
      <c r="M2" s="114">
        <f>Sept!M38</f>
        <v>28.662499999999998</v>
      </c>
      <c r="N2" s="114">
        <f>Sept!N38</f>
        <v>29.625</v>
      </c>
      <c r="O2" s="114">
        <f>Sept!O38</f>
        <v>32.125</v>
      </c>
      <c r="P2" s="114">
        <f>Sept!P38</f>
        <v>36.412499999999994</v>
      </c>
      <c r="Q2" s="114">
        <f>Sept!Q38</f>
        <v>39.137500000000003</v>
      </c>
      <c r="R2" s="114">
        <f>Sept!R38</f>
        <v>42.037500000000009</v>
      </c>
      <c r="S2" s="114">
        <f>Sept!S38</f>
        <v>44.7</v>
      </c>
      <c r="T2" s="114">
        <f>Sept!T38</f>
        <v>45.787500000000001</v>
      </c>
      <c r="U2" s="114">
        <f>Sept!U38</f>
        <v>49.3</v>
      </c>
      <c r="V2" s="114">
        <f>Sept!V38</f>
        <v>55.224999999999994</v>
      </c>
      <c r="W2" s="114">
        <f>Sept!W38</f>
        <v>55.337499999999999</v>
      </c>
      <c r="X2" s="114">
        <f>Sept!X38</f>
        <v>58.487499999999997</v>
      </c>
      <c r="Y2" s="114">
        <f>Sept!Y38</f>
        <v>58.5</v>
      </c>
      <c r="Z2" s="114">
        <f>Sept!Z38</f>
        <v>59.550000000000011</v>
      </c>
      <c r="AA2" s="114">
        <f>Sept!AA38</f>
        <v>62.024999999999999</v>
      </c>
      <c r="AB2" s="114">
        <f>Sept!AB38</f>
        <v>62.337500000000006</v>
      </c>
      <c r="AC2" s="114">
        <f>Sept!AC38</f>
        <v>61.987499999999997</v>
      </c>
      <c r="AD2" s="114">
        <f>Sept!AD38</f>
        <v>63.837500000000006</v>
      </c>
      <c r="AE2" s="114">
        <f>Sept!AE38</f>
        <v>61.362500000000004</v>
      </c>
      <c r="AF2" s="114">
        <f>Sept!AF38</f>
        <v>61.412500000000009</v>
      </c>
      <c r="AG2" s="114">
        <f>Sept!AG38</f>
        <v>61.162499999999994</v>
      </c>
      <c r="AH2" s="114">
        <f>Sept!AH38</f>
        <v>61.15</v>
      </c>
      <c r="AI2" s="114">
        <f>Sept!AI38</f>
        <v>61.1875</v>
      </c>
      <c r="AJ2" s="114">
        <f>Sept!AJ38</f>
        <v>60.4375</v>
      </c>
      <c r="AK2" s="114">
        <f>Sept!AK38</f>
        <v>60.987500000000004</v>
      </c>
      <c r="AL2" s="114">
        <f>Sept!AL38</f>
        <v>59.112500000000004</v>
      </c>
      <c r="AM2" s="114">
        <f>Sept!AM38</f>
        <v>57.67499999999999</v>
      </c>
      <c r="AN2" s="114">
        <f>Sept!AN38</f>
        <v>55.212499999999999</v>
      </c>
      <c r="AO2" s="114">
        <f>Sept!AO38</f>
        <v>56.737499999999997</v>
      </c>
      <c r="AP2" s="114">
        <f>Sept!AP38</f>
        <v>53.20000000000001</v>
      </c>
      <c r="AQ2" s="114">
        <f>Sept!AQ38</f>
        <v>46.4</v>
      </c>
      <c r="AR2" s="114">
        <f>Sept!AR38</f>
        <v>45.325000000000003</v>
      </c>
      <c r="AS2" s="114">
        <f>Sept!AS38</f>
        <v>45.95</v>
      </c>
      <c r="AT2" s="114">
        <f>Sept!AT38</f>
        <v>42.912500000000001</v>
      </c>
      <c r="AU2" s="114">
        <f>Sept!AU38</f>
        <v>40.862499999999997</v>
      </c>
      <c r="AV2" s="114">
        <f>Sept!AV38</f>
        <v>38.637499999999996</v>
      </c>
      <c r="AW2" s="114">
        <f>Sept!AW38</f>
        <v>37.975000000000001</v>
      </c>
      <c r="AX2" s="114">
        <f>Sept!AX38</f>
        <v>35.037500000000001</v>
      </c>
      <c r="AY2" s="114">
        <f>Sept!AY38</f>
        <v>31.775000000000002</v>
      </c>
      <c r="BA2">
        <v>91915</v>
      </c>
    </row>
    <row r="3" spans="3:53" x14ac:dyDescent="0.25">
      <c r="C3" t="s">
        <v>26</v>
      </c>
      <c r="D3" s="114">
        <f>Oct!D38</f>
        <v>26.445454545454549</v>
      </c>
      <c r="E3" s="114">
        <f>Oct!E38</f>
        <v>25.981818181818184</v>
      </c>
      <c r="F3" s="114">
        <f>Oct!F38</f>
        <v>26.145454545454541</v>
      </c>
      <c r="G3" s="114">
        <f>Oct!G38</f>
        <v>26.727272727272723</v>
      </c>
      <c r="H3" s="114">
        <f>Oct!H38</f>
        <v>25.709090909090904</v>
      </c>
      <c r="I3" s="114">
        <f>Oct!I38</f>
        <v>26.163636363636371</v>
      </c>
      <c r="J3" s="114">
        <f>Oct!J38</f>
        <v>25.845454545454547</v>
      </c>
      <c r="K3" s="114">
        <f>Oct!K38</f>
        <v>25.436363636363637</v>
      </c>
      <c r="L3" s="114">
        <f>Oct!L38</f>
        <v>24.9</v>
      </c>
      <c r="M3" s="114">
        <f>Oct!M38</f>
        <v>25.672727272727272</v>
      </c>
      <c r="N3" s="114">
        <f>Oct!N38</f>
        <v>25.86363636363637</v>
      </c>
      <c r="O3" s="114">
        <f>Oct!O38</f>
        <v>27.945454545454549</v>
      </c>
      <c r="P3" s="114">
        <f>Oct!P38</f>
        <v>32.86363636363636</v>
      </c>
      <c r="Q3" s="114">
        <f>Oct!Q38</f>
        <v>35.609090909090916</v>
      </c>
      <c r="R3" s="114">
        <f>Oct!R38</f>
        <v>36.627272727272732</v>
      </c>
      <c r="S3" s="114">
        <f>Oct!S38</f>
        <v>38.736363636363642</v>
      </c>
      <c r="T3" s="114">
        <f>Oct!T38</f>
        <v>39.654545454545442</v>
      </c>
      <c r="U3" s="114">
        <f>Oct!U38</f>
        <v>41.300000000000004</v>
      </c>
      <c r="V3" s="114">
        <f>Oct!V38</f>
        <v>43.963636363636368</v>
      </c>
      <c r="W3" s="114">
        <f>Oct!W38</f>
        <v>45.018181818181816</v>
      </c>
      <c r="X3" s="114">
        <f>Oct!X38</f>
        <v>45.918181818181814</v>
      </c>
      <c r="Y3" s="114">
        <f>Oct!Y38</f>
        <v>45.463636363636361</v>
      </c>
      <c r="Z3" s="114">
        <f>Oct!Z38</f>
        <v>46.6</v>
      </c>
      <c r="AA3" s="114">
        <f>Oct!AA38</f>
        <v>45.909090909090914</v>
      </c>
      <c r="AB3" s="114">
        <f>Oct!AB38</f>
        <v>46.581818181818178</v>
      </c>
      <c r="AC3" s="114">
        <f>Oct!AC38</f>
        <v>48.163636363636357</v>
      </c>
      <c r="AD3" s="114">
        <f>Oct!AD38</f>
        <v>47.872727272727282</v>
      </c>
      <c r="AE3" s="114">
        <f>Oct!AE38</f>
        <v>47.436363636363645</v>
      </c>
      <c r="AF3" s="114">
        <f>Oct!AF38</f>
        <v>47.518181818181823</v>
      </c>
      <c r="AG3" s="114">
        <f>Oct!AG38</f>
        <v>49.045454545454554</v>
      </c>
      <c r="AH3" s="114">
        <f>Oct!AH38</f>
        <v>47.481818181818177</v>
      </c>
      <c r="AI3" s="114">
        <f>Oct!AI38</f>
        <v>47.690909090909095</v>
      </c>
      <c r="AJ3" s="114">
        <f>Oct!AJ38</f>
        <v>46.645454545454548</v>
      </c>
      <c r="AK3" s="114">
        <f>Oct!AK38</f>
        <v>47.427272727272729</v>
      </c>
      <c r="AL3" s="114">
        <f>Oct!AL38</f>
        <v>45.045454545454554</v>
      </c>
      <c r="AM3" s="114">
        <f>Oct!AM38</f>
        <v>42.772727272727266</v>
      </c>
      <c r="AN3" s="114">
        <f>Oct!AN38</f>
        <v>43.481818181818191</v>
      </c>
      <c r="AO3" s="114">
        <f>Oct!AO38</f>
        <v>45.554545454545448</v>
      </c>
      <c r="AP3" s="114">
        <f>Oct!AP38</f>
        <v>43.172727272727258</v>
      </c>
      <c r="AQ3" s="114">
        <f>Oct!AQ38</f>
        <v>39.009090909090908</v>
      </c>
      <c r="AR3" s="114">
        <f>Oct!AR38</f>
        <v>36.43636363636363</v>
      </c>
      <c r="AS3" s="114">
        <f>Oct!AS38</f>
        <v>35.836363636363636</v>
      </c>
      <c r="AT3" s="114">
        <f>Oct!AT38</f>
        <v>34.309090909090919</v>
      </c>
      <c r="AU3" s="114">
        <f>Oct!AU38</f>
        <v>33.74545454545455</v>
      </c>
      <c r="AV3" s="114">
        <f>Oct!AV38</f>
        <v>32.290909090909082</v>
      </c>
      <c r="AW3" s="114">
        <f>Oct!AW38</f>
        <v>31.418181818181811</v>
      </c>
      <c r="AX3" s="114">
        <f>Oct!AX38</f>
        <v>28.845454545454551</v>
      </c>
      <c r="AY3" s="114">
        <f>Oct!AY38</f>
        <v>26.918181818181814</v>
      </c>
    </row>
    <row r="4" spans="3:53" x14ac:dyDescent="0.25">
      <c r="C4" t="s">
        <v>27</v>
      </c>
      <c r="D4" s="114">
        <f>Nov!D38</f>
        <v>31.45</v>
      </c>
      <c r="E4" s="114">
        <f>Nov!E38</f>
        <v>30.409999999999997</v>
      </c>
      <c r="F4" s="114">
        <f>Nov!F38</f>
        <v>31.409999999999997</v>
      </c>
      <c r="G4" s="114">
        <f>Nov!G38</f>
        <v>32.28</v>
      </c>
      <c r="H4" s="114">
        <f>Nov!H38</f>
        <v>31.29</v>
      </c>
      <c r="I4" s="114">
        <f>Nov!I38</f>
        <v>31.28</v>
      </c>
      <c r="J4" s="114">
        <f>Nov!J38</f>
        <v>31.159999999999997</v>
      </c>
      <c r="K4" s="114">
        <f>Nov!K38</f>
        <v>31.419999999999998</v>
      </c>
      <c r="L4" s="114">
        <f>Nov!L38</f>
        <v>32</v>
      </c>
      <c r="M4" s="114">
        <f>Nov!M38</f>
        <v>34.33</v>
      </c>
      <c r="N4" s="114">
        <f>Nov!N38</f>
        <v>34.429999999999993</v>
      </c>
      <c r="O4" s="114">
        <f>Nov!O38</f>
        <v>36.459999999999994</v>
      </c>
      <c r="P4" s="114">
        <f>Nov!P38</f>
        <v>40.089999999999996</v>
      </c>
      <c r="Q4" s="114">
        <f>Nov!Q38</f>
        <v>42.58</v>
      </c>
      <c r="R4" s="114">
        <f>Nov!R38</f>
        <v>45.160000000000011</v>
      </c>
      <c r="S4" s="114">
        <f>Nov!S38</f>
        <v>46.220000000000006</v>
      </c>
      <c r="T4" s="114">
        <f>Nov!T38</f>
        <v>47.2</v>
      </c>
      <c r="U4" s="114">
        <f>Nov!U38</f>
        <v>47.260000000000005</v>
      </c>
      <c r="V4" s="114">
        <f>Nov!V38</f>
        <v>48.069999999999986</v>
      </c>
      <c r="W4" s="114">
        <f>Nov!W38</f>
        <v>46.989999999999995</v>
      </c>
      <c r="X4" s="114">
        <f>Nov!X38</f>
        <v>46.219999999999992</v>
      </c>
      <c r="Y4" s="114">
        <f>Nov!Y38</f>
        <v>45.940000000000005</v>
      </c>
      <c r="Z4" s="114">
        <f>Nov!Z38</f>
        <v>44.790000000000006</v>
      </c>
      <c r="AA4" s="114">
        <f>Nov!AA38</f>
        <v>44.33</v>
      </c>
      <c r="AB4" s="114">
        <f>Nov!AB38</f>
        <v>44.359999999999992</v>
      </c>
      <c r="AC4" s="114">
        <f>Nov!AC38</f>
        <v>44.480000000000004</v>
      </c>
      <c r="AD4" s="114">
        <f>Nov!AD38</f>
        <v>45.530000000000008</v>
      </c>
      <c r="AE4" s="114">
        <f>Nov!AE38</f>
        <v>43.2</v>
      </c>
      <c r="AF4" s="114">
        <f>Nov!AF38</f>
        <v>42.629999999999988</v>
      </c>
      <c r="AG4" s="114">
        <f>Nov!AG38</f>
        <v>42.57</v>
      </c>
      <c r="AH4" s="114">
        <f>Nov!AH38</f>
        <v>41.24</v>
      </c>
      <c r="AI4" s="114">
        <f>Nov!AI38</f>
        <v>41.83</v>
      </c>
      <c r="AJ4" s="114">
        <f>Nov!AJ38</f>
        <v>40.61</v>
      </c>
      <c r="AK4" s="114">
        <f>Nov!AK38</f>
        <v>42.31</v>
      </c>
      <c r="AL4" s="114">
        <f>Nov!AL38</f>
        <v>42.839999999999989</v>
      </c>
      <c r="AM4" s="114">
        <f>Nov!AM38</f>
        <v>43.309999999999988</v>
      </c>
      <c r="AN4" s="114">
        <f>Nov!AN38</f>
        <v>42.02</v>
      </c>
      <c r="AO4" s="114">
        <f>Nov!AO38</f>
        <v>46.149999999999991</v>
      </c>
      <c r="AP4" s="114">
        <f>Nov!AP38</f>
        <v>44.61999999999999</v>
      </c>
      <c r="AQ4" s="114">
        <f>Nov!AQ38</f>
        <v>40.550000000000011</v>
      </c>
      <c r="AR4" s="114">
        <f>Nov!AR38</f>
        <v>36.920000000000009</v>
      </c>
      <c r="AS4" s="114">
        <f>Nov!AS38</f>
        <v>36.279999999999994</v>
      </c>
      <c r="AT4" s="114">
        <f>Nov!AT38</f>
        <v>35.79</v>
      </c>
      <c r="AU4" s="114">
        <f>Nov!AU38</f>
        <v>35.800000000000004</v>
      </c>
      <c r="AV4" s="114">
        <f>Nov!AV38</f>
        <v>35.760000000000005</v>
      </c>
      <c r="AW4" s="114">
        <f>Nov!AW38</f>
        <v>35.090000000000003</v>
      </c>
      <c r="AX4" s="114">
        <f>Nov!AX38</f>
        <v>32.88000000000001</v>
      </c>
      <c r="AY4" s="114">
        <f>Nov!AY38</f>
        <v>32.039999999999992</v>
      </c>
    </row>
    <row r="5" spans="3:53" x14ac:dyDescent="0.25">
      <c r="C5" t="s">
        <v>28</v>
      </c>
      <c r="D5" s="114">
        <f>Dec!D38</f>
        <v>40.000000000000014</v>
      </c>
      <c r="E5" s="114">
        <f>Dec!E38</f>
        <v>39.89473684210526</v>
      </c>
      <c r="F5" s="114">
        <f>Dec!F38</f>
        <v>40.084210526315793</v>
      </c>
      <c r="G5" s="114">
        <f>Dec!G38</f>
        <v>39.663157894736841</v>
      </c>
      <c r="H5" s="114">
        <f>Dec!H38</f>
        <v>39.800000000000011</v>
      </c>
      <c r="I5" s="114">
        <f>Dec!I38</f>
        <v>40.01052631578947</v>
      </c>
      <c r="J5" s="114">
        <f>Dec!J38</f>
        <v>40.326315789473682</v>
      </c>
      <c r="K5" s="114">
        <f>Dec!K38</f>
        <v>40.031578947368416</v>
      </c>
      <c r="L5" s="114">
        <f>Dec!L38</f>
        <v>40.578947368421048</v>
      </c>
      <c r="M5" s="114">
        <f>Dec!M38</f>
        <v>41.368421052631582</v>
      </c>
      <c r="N5" s="114">
        <f>Dec!N38</f>
        <v>43.147368421052626</v>
      </c>
      <c r="O5" s="114">
        <f>Dec!O38</f>
        <v>44.789473684210535</v>
      </c>
      <c r="P5" s="114">
        <f>Dec!P38</f>
        <v>48.726315789473681</v>
      </c>
      <c r="Q5" s="114">
        <f>Dec!Q38</f>
        <v>50.568421052631578</v>
      </c>
      <c r="R5" s="114">
        <f>Dec!R38</f>
        <v>54.557894736842101</v>
      </c>
      <c r="S5" s="114">
        <f>Dec!S38</f>
        <v>56.305263157894721</v>
      </c>
      <c r="T5" s="114">
        <f>Dec!T38</f>
        <v>58.694736842105279</v>
      </c>
      <c r="U5" s="114">
        <f>Dec!U38</f>
        <v>57.568421052631578</v>
      </c>
      <c r="V5" s="114">
        <f>Dec!V38</f>
        <v>57.642105263157887</v>
      </c>
      <c r="W5" s="114">
        <f>Dec!W38</f>
        <v>57.778947368421051</v>
      </c>
      <c r="X5" s="114">
        <f>Dec!X38</f>
        <v>57.568421052631578</v>
      </c>
      <c r="Y5" s="114">
        <f>Dec!Y38</f>
        <v>57.757894736842111</v>
      </c>
      <c r="Z5" s="114">
        <f>Dec!Z38</f>
        <v>56.400000000000006</v>
      </c>
      <c r="AA5" s="114">
        <f>Dec!AA38</f>
        <v>55.231578947368426</v>
      </c>
      <c r="AB5" s="114">
        <f>Dec!AB38</f>
        <v>54.442105263157899</v>
      </c>
      <c r="AC5" s="114">
        <f>Dec!AC38</f>
        <v>53.705263157894727</v>
      </c>
      <c r="AD5" s="114">
        <f>Dec!AD38</f>
        <v>54.621052631578955</v>
      </c>
      <c r="AE5" s="114">
        <f>Dec!AE38</f>
        <v>52.357894736842105</v>
      </c>
      <c r="AF5" s="114">
        <f>Dec!AF38</f>
        <v>51.410526315789468</v>
      </c>
      <c r="AG5" s="114">
        <f>Dec!AG38</f>
        <v>51.88421052631579</v>
      </c>
      <c r="AH5" s="114">
        <f>Dec!AH38</f>
        <v>50.957894736842114</v>
      </c>
      <c r="AI5" s="114">
        <f>Dec!AI38</f>
        <v>51.073684210526324</v>
      </c>
      <c r="AJ5" s="114">
        <f>Dec!AJ38</f>
        <v>50.25263157894738</v>
      </c>
      <c r="AK5" s="114">
        <f>Dec!AK38</f>
        <v>49.399999999999991</v>
      </c>
      <c r="AL5" s="114">
        <f>Dec!AL38</f>
        <v>50.915789473684207</v>
      </c>
      <c r="AM5" s="114">
        <f>Dec!AM38</f>
        <v>52.263157894736835</v>
      </c>
      <c r="AN5" s="114">
        <f>Dec!AN38</f>
        <v>51.210526315789465</v>
      </c>
      <c r="AO5" s="114">
        <f>Dec!AO38</f>
        <v>51.368421052631582</v>
      </c>
      <c r="AP5" s="114">
        <f>Dec!AP38</f>
        <v>49.115789473684217</v>
      </c>
      <c r="AQ5" s="114">
        <f>Dec!AQ38</f>
        <v>46.273684210526319</v>
      </c>
      <c r="AR5" s="114">
        <f>Dec!AR38</f>
        <v>45.978947368421053</v>
      </c>
      <c r="AS5" s="114">
        <f>Dec!AS38</f>
        <v>46.515789473684201</v>
      </c>
      <c r="AT5" s="114">
        <f>Dec!AT38</f>
        <v>45.199999999999996</v>
      </c>
      <c r="AU5" s="114">
        <f>Dec!AU38</f>
        <v>45.852631578947367</v>
      </c>
      <c r="AV5" s="114">
        <f>Dec!AV38</f>
        <v>45.073684210526316</v>
      </c>
      <c r="AW5" s="114">
        <f>Dec!AW38</f>
        <v>44.126315789473686</v>
      </c>
      <c r="AX5" s="114">
        <f>Dec!AX38</f>
        <v>43.094736842105263</v>
      </c>
      <c r="AY5" s="114">
        <f>Dec!AY38</f>
        <v>42.368421052631582</v>
      </c>
    </row>
    <row r="6" spans="3:53" x14ac:dyDescent="0.25">
      <c r="C6" t="s">
        <v>17</v>
      </c>
      <c r="D6" s="114">
        <f>Jan!D38</f>
        <v>49.342857142857142</v>
      </c>
      <c r="E6" s="114">
        <f>Jan!E38</f>
        <v>48.285714285714292</v>
      </c>
      <c r="F6" s="114">
        <f>Jan!F38</f>
        <v>48.504761904761899</v>
      </c>
      <c r="G6" s="114">
        <f>Jan!G38</f>
        <v>48.857142857142854</v>
      </c>
      <c r="H6" s="114">
        <f>Jan!H38</f>
        <v>48.438095238095237</v>
      </c>
      <c r="I6" s="114">
        <f>Jan!I38</f>
        <v>48.628571428571419</v>
      </c>
      <c r="J6" s="114">
        <f>Jan!J38</f>
        <v>49.104761904761908</v>
      </c>
      <c r="K6" s="114">
        <f>Jan!K38</f>
        <v>48.87619047619048</v>
      </c>
      <c r="L6" s="114">
        <f>Jan!L38</f>
        <v>48.580952380952382</v>
      </c>
      <c r="M6" s="114">
        <f>Jan!M38</f>
        <v>49.123809523809506</v>
      </c>
      <c r="N6" s="114">
        <f>Jan!N38</f>
        <v>51.676190476190477</v>
      </c>
      <c r="O6" s="114">
        <f>Jan!O38</f>
        <v>53.552380952380958</v>
      </c>
      <c r="P6" s="114">
        <f>Jan!P38</f>
        <v>55.885714285714293</v>
      </c>
      <c r="Q6" s="114">
        <f>Jan!Q38</f>
        <v>56.94285714285715</v>
      </c>
      <c r="R6" s="114">
        <f>Jan!R38</f>
        <v>62.419047619047618</v>
      </c>
      <c r="S6" s="114">
        <f>Jan!S38</f>
        <v>62.457142857142856</v>
      </c>
      <c r="T6" s="114">
        <f>Jan!T38</f>
        <v>65.295238095238091</v>
      </c>
      <c r="U6" s="114">
        <f>Jan!U38</f>
        <v>66.24761904761904</v>
      </c>
      <c r="V6" s="114">
        <f>Jan!V38</f>
        <v>66.399999999999991</v>
      </c>
      <c r="W6" s="114">
        <f>Jan!W38</f>
        <v>65.390476190476178</v>
      </c>
      <c r="X6" s="114">
        <f>Jan!X38</f>
        <v>65.438095238095244</v>
      </c>
      <c r="Y6" s="114">
        <f>Jan!Y38</f>
        <v>65.466666666666669</v>
      </c>
      <c r="Z6" s="114">
        <f>Jan!Z38</f>
        <v>65.247619047619025</v>
      </c>
      <c r="AA6" s="114">
        <f>Jan!AA38</f>
        <v>64.257142857142867</v>
      </c>
      <c r="AB6" s="114">
        <f>Jan!AB38</f>
        <v>63.495238095238086</v>
      </c>
      <c r="AC6" s="114">
        <f>Jan!AC38</f>
        <v>62.523809523809511</v>
      </c>
      <c r="AD6" s="114">
        <f>Jan!AD38</f>
        <v>63.485714285714288</v>
      </c>
      <c r="AE6" s="114">
        <f>Jan!AE38</f>
        <v>61.257142857142838</v>
      </c>
      <c r="AF6" s="114">
        <f>Jan!AF38</f>
        <v>59.38095238095238</v>
      </c>
      <c r="AG6" s="114">
        <f>Jan!AG38</f>
        <v>59.019047619047612</v>
      </c>
      <c r="AH6" s="114">
        <f>Jan!AH38</f>
        <v>58.590476190476195</v>
      </c>
      <c r="AI6" s="114">
        <f>Jan!AI38</f>
        <v>58.638095238095232</v>
      </c>
      <c r="AJ6" s="114">
        <f>Jan!AJ38</f>
        <v>57.628571428571433</v>
      </c>
      <c r="AK6" s="114">
        <f>Jan!AK38</f>
        <v>56.771428571428572</v>
      </c>
      <c r="AL6" s="114">
        <f>Jan!AL38</f>
        <v>58.038095238095245</v>
      </c>
      <c r="AM6" s="114">
        <f>Jan!AM38</f>
        <v>58.057142857142857</v>
      </c>
      <c r="AN6" s="114">
        <f>Jan!AN38</f>
        <v>58.752380952380939</v>
      </c>
      <c r="AO6" s="114">
        <f>Jan!AO38</f>
        <v>61.25714285714286</v>
      </c>
      <c r="AP6" s="114">
        <f>Jan!AP38</f>
        <v>57.523809523809526</v>
      </c>
      <c r="AQ6" s="114">
        <f>Jan!AQ38</f>
        <v>53.895238095238106</v>
      </c>
      <c r="AR6" s="114">
        <f>Jan!AR38</f>
        <v>53.114285714285721</v>
      </c>
      <c r="AS6" s="114">
        <f>Jan!AS38</f>
        <v>52.419047619047618</v>
      </c>
      <c r="AT6" s="114">
        <f>Jan!AT38</f>
        <v>50.380952380952394</v>
      </c>
      <c r="AU6" s="114">
        <f>Jan!AU38</f>
        <v>50.599999999999994</v>
      </c>
      <c r="AV6" s="114">
        <f>Jan!AV38</f>
        <v>50.74285714285714</v>
      </c>
      <c r="AW6" s="114">
        <f>Jan!AW38</f>
        <v>49.55238095238095</v>
      </c>
      <c r="AX6" s="114">
        <f>Jan!AX38</f>
        <v>48.390476190476193</v>
      </c>
      <c r="AY6" s="114">
        <f>Jan!AY38</f>
        <v>47.685714285714276</v>
      </c>
    </row>
    <row r="7" spans="3:53" x14ac:dyDescent="0.25"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</row>
    <row r="8" spans="3:53" x14ac:dyDescent="0.25"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</row>
    <row r="9" spans="3:53" x14ac:dyDescent="0.25"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</row>
    <row r="10" spans="3:53" x14ac:dyDescent="0.25"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</row>
    <row r="12" spans="3:53" x14ac:dyDescent="0.25">
      <c r="C12" t="s">
        <v>66</v>
      </c>
      <c r="D12" s="2">
        <v>2.0833333333333332E-2</v>
      </c>
      <c r="E12" s="2">
        <v>4.1666666666666664E-2</v>
      </c>
      <c r="F12" s="2">
        <v>6.25E-2</v>
      </c>
      <c r="G12" s="2">
        <v>8.3333333333333301E-2</v>
      </c>
      <c r="H12" s="2">
        <v>0.104166666666667</v>
      </c>
      <c r="I12" s="2">
        <v>0.125</v>
      </c>
      <c r="J12" s="2">
        <v>0.14583333333333301</v>
      </c>
      <c r="K12" s="2">
        <v>0.16666666666666599</v>
      </c>
      <c r="L12" s="2">
        <v>0.1875</v>
      </c>
      <c r="M12" s="2">
        <v>0.20833333333333301</v>
      </c>
      <c r="N12" s="2">
        <v>0.22916666666666599</v>
      </c>
      <c r="O12" s="2">
        <v>0.25</v>
      </c>
      <c r="P12" s="2">
        <v>0.27083333333333298</v>
      </c>
      <c r="Q12" s="2">
        <v>0.29166666666666602</v>
      </c>
      <c r="R12" s="2">
        <v>0.3125</v>
      </c>
      <c r="S12" s="2">
        <v>0.33333333333333298</v>
      </c>
      <c r="T12" s="2">
        <v>0.35416666666666602</v>
      </c>
      <c r="U12" s="2">
        <v>0.375</v>
      </c>
      <c r="V12" s="2">
        <v>0.39583333333333298</v>
      </c>
      <c r="W12" s="2">
        <v>0.41666666666666602</v>
      </c>
      <c r="X12" s="2">
        <v>0.4375</v>
      </c>
      <c r="Y12" s="2">
        <v>0.45833333333333298</v>
      </c>
      <c r="Z12" s="2">
        <v>0.47916666666666602</v>
      </c>
      <c r="AA12" s="2">
        <v>0.5</v>
      </c>
      <c r="AB12" s="2">
        <v>0.52083333333333304</v>
      </c>
      <c r="AC12" s="2">
        <v>0.54166666666666596</v>
      </c>
      <c r="AD12" s="2">
        <v>0.5625</v>
      </c>
      <c r="AE12" s="2">
        <v>0.58333333333333304</v>
      </c>
      <c r="AF12" s="2">
        <v>0.60416666666666596</v>
      </c>
      <c r="AG12" s="2">
        <v>0.625</v>
      </c>
      <c r="AH12" s="2">
        <v>0.64583333333333304</v>
      </c>
      <c r="AI12" s="2">
        <v>0.66666666666666596</v>
      </c>
      <c r="AJ12" s="2">
        <v>0.6875</v>
      </c>
      <c r="AK12" s="2">
        <v>0.70833333333333304</v>
      </c>
      <c r="AL12" s="2">
        <v>0.72916666666666596</v>
      </c>
      <c r="AM12" s="2">
        <v>0.75</v>
      </c>
      <c r="AN12" s="2">
        <v>0.77083333333333304</v>
      </c>
      <c r="AO12" s="2">
        <v>0.79166666666666596</v>
      </c>
      <c r="AP12" s="2">
        <v>0.8125</v>
      </c>
      <c r="AQ12" s="2">
        <v>0.83333333333333304</v>
      </c>
      <c r="AR12" s="2">
        <v>0.85416666666666596</v>
      </c>
      <c r="AS12" s="2">
        <v>0.875</v>
      </c>
      <c r="AT12" s="2">
        <v>0.89583333333333304</v>
      </c>
      <c r="AU12" s="2">
        <v>0.91666666666666596</v>
      </c>
      <c r="AV12" s="2">
        <v>0.9375</v>
      </c>
      <c r="AW12" s="2">
        <v>0.95833333333333304</v>
      </c>
      <c r="AX12" s="2">
        <v>0.97916666666666596</v>
      </c>
      <c r="AY12" s="2">
        <v>1</v>
      </c>
    </row>
    <row r="13" spans="3:53" x14ac:dyDescent="0.25">
      <c r="C13" t="s">
        <v>65</v>
      </c>
      <c r="D13">
        <f t="shared" ref="D13:AY13" si="0">(D2*1000)/$BA$2</f>
        <v>0.34760376434749501</v>
      </c>
      <c r="E13">
        <f t="shared" si="0"/>
        <v>0.31904476962410927</v>
      </c>
      <c r="F13">
        <f t="shared" si="0"/>
        <v>0.32190066909644782</v>
      </c>
      <c r="G13">
        <f t="shared" si="0"/>
        <v>0.3066692052439754</v>
      </c>
      <c r="H13">
        <f t="shared" si="0"/>
        <v>0.30435728662351086</v>
      </c>
      <c r="I13">
        <f t="shared" si="0"/>
        <v>0.31102105205896752</v>
      </c>
      <c r="J13">
        <f t="shared" si="0"/>
        <v>0.30734918130881794</v>
      </c>
      <c r="K13">
        <f t="shared" si="0"/>
        <v>0.31686884621661315</v>
      </c>
      <c r="L13">
        <f t="shared" si="0"/>
        <v>0.30626121960506991</v>
      </c>
      <c r="M13">
        <f t="shared" si="0"/>
        <v>0.31183702333677848</v>
      </c>
      <c r="N13">
        <f t="shared" si="0"/>
        <v>0.32230865473535331</v>
      </c>
      <c r="O13">
        <f t="shared" si="0"/>
        <v>0.34950769732905401</v>
      </c>
      <c r="P13">
        <f t="shared" si="0"/>
        <v>0.39615405537725062</v>
      </c>
      <c r="Q13">
        <f t="shared" si="0"/>
        <v>0.42580101180438451</v>
      </c>
      <c r="R13">
        <f t="shared" si="0"/>
        <v>0.45735190121307739</v>
      </c>
      <c r="S13">
        <f t="shared" si="0"/>
        <v>0.48631888157536857</v>
      </c>
      <c r="T13">
        <f t="shared" si="0"/>
        <v>0.49815046510362837</v>
      </c>
      <c r="U13">
        <f t="shared" si="0"/>
        <v>0.5363651199477778</v>
      </c>
      <c r="V13">
        <f t="shared" si="0"/>
        <v>0.60082685089484844</v>
      </c>
      <c r="W13">
        <f t="shared" si="0"/>
        <v>0.60205080781156506</v>
      </c>
      <c r="X13">
        <f t="shared" si="0"/>
        <v>0.63632160147962791</v>
      </c>
      <c r="Y13">
        <f t="shared" si="0"/>
        <v>0.63645759669259638</v>
      </c>
      <c r="Z13">
        <f t="shared" si="0"/>
        <v>0.64788119458195093</v>
      </c>
      <c r="AA13">
        <f t="shared" si="0"/>
        <v>0.6748082467497144</v>
      </c>
      <c r="AB13">
        <f t="shared" si="0"/>
        <v>0.67820812707392708</v>
      </c>
      <c r="AC13">
        <f t="shared" si="0"/>
        <v>0.67440026111080886</v>
      </c>
      <c r="AD13">
        <f t="shared" si="0"/>
        <v>0.69452755263014754</v>
      </c>
      <c r="AE13">
        <f t="shared" si="0"/>
        <v>0.66760050046238384</v>
      </c>
      <c r="AF13">
        <f t="shared" si="0"/>
        <v>0.66814448131425785</v>
      </c>
      <c r="AG13">
        <f t="shared" si="0"/>
        <v>0.66542457705488756</v>
      </c>
      <c r="AH13">
        <f t="shared" si="0"/>
        <v>0.66528858184191919</v>
      </c>
      <c r="AI13">
        <f t="shared" si="0"/>
        <v>0.66569656748082473</v>
      </c>
      <c r="AJ13">
        <f t="shared" si="0"/>
        <v>0.6575368547027145</v>
      </c>
      <c r="AK13">
        <f t="shared" si="0"/>
        <v>0.66352064407332867</v>
      </c>
      <c r="AL13">
        <f t="shared" si="0"/>
        <v>0.64312136212805315</v>
      </c>
      <c r="AM13">
        <f t="shared" si="0"/>
        <v>0.62748191263667508</v>
      </c>
      <c r="AN13">
        <f t="shared" si="0"/>
        <v>0.60069085568187996</v>
      </c>
      <c r="AO13">
        <f t="shared" si="0"/>
        <v>0.61728227166403737</v>
      </c>
      <c r="AP13">
        <f t="shared" si="0"/>
        <v>0.57879562639395099</v>
      </c>
      <c r="AQ13">
        <f t="shared" si="0"/>
        <v>0.50481423053908503</v>
      </c>
      <c r="AR13">
        <f t="shared" si="0"/>
        <v>0.4931186422237937</v>
      </c>
      <c r="AS13">
        <f t="shared" si="0"/>
        <v>0.49991840287221889</v>
      </c>
      <c r="AT13">
        <f t="shared" si="0"/>
        <v>0.46687156612087255</v>
      </c>
      <c r="AU13">
        <f t="shared" si="0"/>
        <v>0.44456835119403798</v>
      </c>
      <c r="AV13">
        <f t="shared" si="0"/>
        <v>0.42036120328564425</v>
      </c>
      <c r="AW13">
        <f t="shared" si="0"/>
        <v>0.41315345699831368</v>
      </c>
      <c r="AX13">
        <f t="shared" si="0"/>
        <v>0.38119458195071532</v>
      </c>
      <c r="AY13">
        <f t="shared" si="0"/>
        <v>0.34569983136593596</v>
      </c>
    </row>
    <row r="14" spans="3:53" x14ac:dyDescent="0.25">
      <c r="C14" t="s">
        <v>26</v>
      </c>
      <c r="D14">
        <f t="shared" ref="D14:AY14" si="1">(D3*1000)/$BA$2</f>
        <v>0.28771641783663765</v>
      </c>
      <c r="E14">
        <f t="shared" si="1"/>
        <v>0.28267223175562406</v>
      </c>
      <c r="F14">
        <f t="shared" si="1"/>
        <v>0.28445253272539345</v>
      </c>
      <c r="G14">
        <f t="shared" si="1"/>
        <v>0.29078249172901838</v>
      </c>
      <c r="H14">
        <f t="shared" si="1"/>
        <v>0.27970506347267482</v>
      </c>
      <c r="I14">
        <f t="shared" si="1"/>
        <v>0.28465034394425687</v>
      </c>
      <c r="J14">
        <f t="shared" si="1"/>
        <v>0.28118864761414947</v>
      </c>
      <c r="K14">
        <f t="shared" si="1"/>
        <v>0.27673789518972569</v>
      </c>
      <c r="L14">
        <f t="shared" si="1"/>
        <v>0.27090246423325898</v>
      </c>
      <c r="M14">
        <f t="shared" si="1"/>
        <v>0.27930944103494831</v>
      </c>
      <c r="N14">
        <f t="shared" si="1"/>
        <v>0.28138645883301278</v>
      </c>
      <c r="O14">
        <f t="shared" si="1"/>
        <v>0.30403584339285805</v>
      </c>
      <c r="P14">
        <f t="shared" si="1"/>
        <v>0.35754377809537463</v>
      </c>
      <c r="Q14">
        <f t="shared" si="1"/>
        <v>0.38741327214372973</v>
      </c>
      <c r="R14">
        <f t="shared" si="1"/>
        <v>0.39849070040007328</v>
      </c>
      <c r="S14">
        <f t="shared" si="1"/>
        <v>0.42143680178821347</v>
      </c>
      <c r="T14">
        <f t="shared" si="1"/>
        <v>0.43142626834080883</v>
      </c>
      <c r="U14">
        <f t="shared" si="1"/>
        <v>0.4493281836479357</v>
      </c>
      <c r="V14">
        <f t="shared" si="1"/>
        <v>0.47830752721140585</v>
      </c>
      <c r="W14">
        <f t="shared" si="1"/>
        <v>0.48978057790547591</v>
      </c>
      <c r="X14">
        <f t="shared" si="1"/>
        <v>0.49957223323920813</v>
      </c>
      <c r="Y14">
        <f t="shared" si="1"/>
        <v>0.49462695276762619</v>
      </c>
      <c r="Z14">
        <f t="shared" si="1"/>
        <v>0.50699015394658109</v>
      </c>
      <c r="AA14">
        <f t="shared" si="1"/>
        <v>0.49947332762977653</v>
      </c>
      <c r="AB14">
        <f t="shared" si="1"/>
        <v>0.50679234272771778</v>
      </c>
      <c r="AC14">
        <f t="shared" si="1"/>
        <v>0.52400191876882296</v>
      </c>
      <c r="AD14">
        <f t="shared" si="1"/>
        <v>0.52083693926701058</v>
      </c>
      <c r="AE14">
        <f t="shared" si="1"/>
        <v>0.51608947001429195</v>
      </c>
      <c r="AF14">
        <f t="shared" si="1"/>
        <v>0.51697962049917667</v>
      </c>
      <c r="AG14">
        <f t="shared" si="1"/>
        <v>0.53359576288369204</v>
      </c>
      <c r="AH14">
        <f t="shared" si="1"/>
        <v>0.51658399806144994</v>
      </c>
      <c r="AI14">
        <f t="shared" si="1"/>
        <v>0.51885882707837783</v>
      </c>
      <c r="AJ14">
        <f t="shared" si="1"/>
        <v>0.50748468199373931</v>
      </c>
      <c r="AK14">
        <f t="shared" si="1"/>
        <v>0.51599056440486024</v>
      </c>
      <c r="AL14">
        <f t="shared" si="1"/>
        <v>0.49007729473377087</v>
      </c>
      <c r="AM14">
        <f t="shared" si="1"/>
        <v>0.46535089237586102</v>
      </c>
      <c r="AN14">
        <f t="shared" si="1"/>
        <v>0.47306552991152906</v>
      </c>
      <c r="AO14">
        <f t="shared" si="1"/>
        <v>0.49561600886194251</v>
      </c>
      <c r="AP14">
        <f t="shared" si="1"/>
        <v>0.46970273919085304</v>
      </c>
      <c r="AQ14">
        <f t="shared" si="1"/>
        <v>0.42440397007116254</v>
      </c>
      <c r="AR14">
        <f t="shared" si="1"/>
        <v>0.39641368260200871</v>
      </c>
      <c r="AS14">
        <f t="shared" si="1"/>
        <v>0.38988591237952058</v>
      </c>
      <c r="AT14">
        <f t="shared" si="1"/>
        <v>0.37326976999500538</v>
      </c>
      <c r="AU14">
        <f t="shared" si="1"/>
        <v>0.36713762221024371</v>
      </c>
      <c r="AV14">
        <f t="shared" si="1"/>
        <v>0.3513127247011813</v>
      </c>
      <c r="AW14">
        <f t="shared" si="1"/>
        <v>0.34181778619574404</v>
      </c>
      <c r="AX14">
        <f t="shared" si="1"/>
        <v>0.31382749872659033</v>
      </c>
      <c r="AY14">
        <f t="shared" si="1"/>
        <v>0.29285950952708278</v>
      </c>
    </row>
    <row r="15" spans="3:53" x14ac:dyDescent="0.25">
      <c r="C15" t="s">
        <v>27</v>
      </c>
      <c r="D15">
        <f t="shared" ref="D15:AY15" si="2">(D4*1000)/$BA$2</f>
        <v>0.34216395582875481</v>
      </c>
      <c r="E15">
        <f t="shared" si="2"/>
        <v>0.33084915410977528</v>
      </c>
      <c r="F15">
        <f t="shared" si="2"/>
        <v>0.34172877114725558</v>
      </c>
      <c r="G15">
        <f t="shared" si="2"/>
        <v>0.35119403796986348</v>
      </c>
      <c r="H15">
        <f t="shared" si="2"/>
        <v>0.34042321710275797</v>
      </c>
      <c r="I15">
        <f t="shared" si="2"/>
        <v>0.34031442093238318</v>
      </c>
      <c r="J15">
        <f t="shared" si="2"/>
        <v>0.33900886688788551</v>
      </c>
      <c r="K15">
        <f t="shared" si="2"/>
        <v>0.34183756731763038</v>
      </c>
      <c r="L15">
        <f t="shared" si="2"/>
        <v>0.34814774519936897</v>
      </c>
      <c r="M15">
        <f t="shared" si="2"/>
        <v>0.37349725289669805</v>
      </c>
      <c r="N15">
        <f t="shared" si="2"/>
        <v>0.37458521460044597</v>
      </c>
      <c r="O15">
        <f t="shared" si="2"/>
        <v>0.39667083718653096</v>
      </c>
      <c r="P15">
        <f t="shared" si="2"/>
        <v>0.43616384703258437</v>
      </c>
      <c r="Q15">
        <f t="shared" si="2"/>
        <v>0.46325409345591034</v>
      </c>
      <c r="R15">
        <f t="shared" si="2"/>
        <v>0.49132350541260955</v>
      </c>
      <c r="S15">
        <f t="shared" si="2"/>
        <v>0.50285589947233866</v>
      </c>
      <c r="T15">
        <f t="shared" si="2"/>
        <v>0.51351792416906927</v>
      </c>
      <c r="U15">
        <f t="shared" si="2"/>
        <v>0.51417070119131814</v>
      </c>
      <c r="V15">
        <f t="shared" si="2"/>
        <v>0.52298319099167689</v>
      </c>
      <c r="W15">
        <f t="shared" si="2"/>
        <v>0.51123320459119836</v>
      </c>
      <c r="X15">
        <f t="shared" si="2"/>
        <v>0.50285589947233844</v>
      </c>
      <c r="Y15">
        <f t="shared" si="2"/>
        <v>0.49980960670184416</v>
      </c>
      <c r="Z15">
        <f t="shared" si="2"/>
        <v>0.48729804710874186</v>
      </c>
      <c r="AA15">
        <f t="shared" si="2"/>
        <v>0.48229342327150082</v>
      </c>
      <c r="AB15">
        <f t="shared" si="2"/>
        <v>0.4826198117826252</v>
      </c>
      <c r="AC15">
        <f t="shared" si="2"/>
        <v>0.48392536582712298</v>
      </c>
      <c r="AD15">
        <f t="shared" si="2"/>
        <v>0.49534896371647724</v>
      </c>
      <c r="AE15">
        <f t="shared" si="2"/>
        <v>0.46999945601914811</v>
      </c>
      <c r="AF15">
        <f t="shared" si="2"/>
        <v>0.46379807430778419</v>
      </c>
      <c r="AG15">
        <f t="shared" si="2"/>
        <v>0.46314529728553555</v>
      </c>
      <c r="AH15">
        <f t="shared" si="2"/>
        <v>0.44867540662568678</v>
      </c>
      <c r="AI15">
        <f t="shared" si="2"/>
        <v>0.45509438067780011</v>
      </c>
      <c r="AJ15">
        <f t="shared" si="2"/>
        <v>0.44182124789207422</v>
      </c>
      <c r="AK15">
        <f t="shared" si="2"/>
        <v>0.46031659685579068</v>
      </c>
      <c r="AL15">
        <f t="shared" si="2"/>
        <v>0.46608279388565516</v>
      </c>
      <c r="AM15">
        <f t="shared" si="2"/>
        <v>0.47119621389327082</v>
      </c>
      <c r="AN15">
        <f t="shared" si="2"/>
        <v>0.45716150791492138</v>
      </c>
      <c r="AO15">
        <f t="shared" si="2"/>
        <v>0.50209432627971484</v>
      </c>
      <c r="AP15">
        <f t="shared" si="2"/>
        <v>0.48544851221237006</v>
      </c>
      <c r="AQ15">
        <f t="shared" si="2"/>
        <v>0.44116847086982552</v>
      </c>
      <c r="AR15">
        <f t="shared" si="2"/>
        <v>0.40167546102377205</v>
      </c>
      <c r="AS15">
        <f t="shared" si="2"/>
        <v>0.39471250611978448</v>
      </c>
      <c r="AT15">
        <f t="shared" si="2"/>
        <v>0.38938149377141923</v>
      </c>
      <c r="AU15">
        <f t="shared" si="2"/>
        <v>0.38949028994179413</v>
      </c>
      <c r="AV15">
        <f t="shared" si="2"/>
        <v>0.38905510526029491</v>
      </c>
      <c r="AW15">
        <f t="shared" si="2"/>
        <v>0.38176576184518307</v>
      </c>
      <c r="AX15">
        <f t="shared" si="2"/>
        <v>0.35772180819235172</v>
      </c>
      <c r="AY15">
        <f t="shared" si="2"/>
        <v>0.34858292988086814</v>
      </c>
    </row>
    <row r="16" spans="3:53" x14ac:dyDescent="0.25">
      <c r="C16" t="s">
        <v>28</v>
      </c>
      <c r="D16">
        <f t="shared" ref="D16:AY16" si="3">(D5*1000)/$BA$2</f>
        <v>0.43518468149921141</v>
      </c>
      <c r="E16">
        <f t="shared" si="3"/>
        <v>0.43403945865316063</v>
      </c>
      <c r="F16">
        <f t="shared" si="3"/>
        <v>0.43610085977605173</v>
      </c>
      <c r="G16">
        <f t="shared" si="3"/>
        <v>0.43151996839184942</v>
      </c>
      <c r="H16">
        <f t="shared" si="3"/>
        <v>0.43300875809171535</v>
      </c>
      <c r="I16">
        <f t="shared" si="3"/>
        <v>0.43529920378381626</v>
      </c>
      <c r="J16">
        <f t="shared" si="3"/>
        <v>0.43873487232196789</v>
      </c>
      <c r="K16">
        <f t="shared" si="3"/>
        <v>0.43552824835302628</v>
      </c>
      <c r="L16">
        <f t="shared" si="3"/>
        <v>0.44148340715248924</v>
      </c>
      <c r="M16">
        <f t="shared" si="3"/>
        <v>0.45007257849786847</v>
      </c>
      <c r="N16">
        <f t="shared" si="3"/>
        <v>0.46942684459612277</v>
      </c>
      <c r="O16">
        <f t="shared" si="3"/>
        <v>0.48729232099451159</v>
      </c>
      <c r="P16">
        <f t="shared" si="3"/>
        <v>0.53012365543680229</v>
      </c>
      <c r="Q16">
        <f t="shared" si="3"/>
        <v>0.550165055242687</v>
      </c>
      <c r="R16">
        <f t="shared" si="3"/>
        <v>0.59356900110800304</v>
      </c>
      <c r="S16">
        <f t="shared" si="3"/>
        <v>0.61257970035244214</v>
      </c>
      <c r="T16">
        <f t="shared" si="3"/>
        <v>0.63857625895779013</v>
      </c>
      <c r="U16">
        <f t="shared" si="3"/>
        <v>0.62632237450504902</v>
      </c>
      <c r="V16">
        <f t="shared" si="3"/>
        <v>0.62712403049728427</v>
      </c>
      <c r="W16">
        <f t="shared" si="3"/>
        <v>0.62861282019715015</v>
      </c>
      <c r="X16">
        <f t="shared" si="3"/>
        <v>0.62632237450504902</v>
      </c>
      <c r="Y16">
        <f t="shared" si="3"/>
        <v>0.62838377562794012</v>
      </c>
      <c r="Z16">
        <f t="shared" si="3"/>
        <v>0.61361040091388797</v>
      </c>
      <c r="AA16">
        <f t="shared" si="3"/>
        <v>0.60089842732272669</v>
      </c>
      <c r="AB16">
        <f t="shared" si="3"/>
        <v>0.59230925597734752</v>
      </c>
      <c r="AC16">
        <f t="shared" si="3"/>
        <v>0.58429269605499345</v>
      </c>
      <c r="AD16">
        <f t="shared" si="3"/>
        <v>0.59425613481563355</v>
      </c>
      <c r="AE16">
        <f t="shared" si="3"/>
        <v>0.56963384362554648</v>
      </c>
      <c r="AF16">
        <f t="shared" si="3"/>
        <v>0.5593268380110914</v>
      </c>
      <c r="AG16">
        <f t="shared" si="3"/>
        <v>0.56448034081831899</v>
      </c>
      <c r="AH16">
        <f t="shared" si="3"/>
        <v>0.55440237977307416</v>
      </c>
      <c r="AI16">
        <f t="shared" si="3"/>
        <v>0.55566212490372979</v>
      </c>
      <c r="AJ16">
        <f t="shared" si="3"/>
        <v>0.54672938670453552</v>
      </c>
      <c r="AK16">
        <f t="shared" si="3"/>
        <v>0.53745308165152583</v>
      </c>
      <c r="AL16">
        <f t="shared" si="3"/>
        <v>0.55394429063465378</v>
      </c>
      <c r="AM16">
        <f t="shared" si="3"/>
        <v>0.56860314306410087</v>
      </c>
      <c r="AN16">
        <f t="shared" si="3"/>
        <v>0.55715091460359534</v>
      </c>
      <c r="AO16">
        <f t="shared" si="3"/>
        <v>0.55886874887267124</v>
      </c>
      <c r="AP16">
        <f t="shared" si="3"/>
        <v>0.53436097996718945</v>
      </c>
      <c r="AQ16">
        <f t="shared" si="3"/>
        <v>0.50343996312382444</v>
      </c>
      <c r="AR16">
        <f t="shared" si="3"/>
        <v>0.50023333915488277</v>
      </c>
      <c r="AS16">
        <f t="shared" si="3"/>
        <v>0.50607397566974055</v>
      </c>
      <c r="AT16">
        <f t="shared" si="3"/>
        <v>0.49175869009410861</v>
      </c>
      <c r="AU16">
        <f t="shared" si="3"/>
        <v>0.49885907173962213</v>
      </c>
      <c r="AV16">
        <f t="shared" si="3"/>
        <v>0.49038442267884796</v>
      </c>
      <c r="AW16">
        <f t="shared" si="3"/>
        <v>0.48007741706439305</v>
      </c>
      <c r="AX16">
        <f t="shared" si="3"/>
        <v>0.46885423317309755</v>
      </c>
      <c r="AY16">
        <f t="shared" si="3"/>
        <v>0.46095219553534877</v>
      </c>
    </row>
    <row r="17" spans="3:51" x14ac:dyDescent="0.25">
      <c r="C17" t="s">
        <v>17</v>
      </c>
      <c r="D17">
        <f t="shared" ref="D17:AY17" si="4">(D6*1000)/$BA$2</f>
        <v>0.53683138924938412</v>
      </c>
      <c r="E17">
        <f t="shared" si="4"/>
        <v>0.52533007980976221</v>
      </c>
      <c r="F17">
        <f t="shared" si="4"/>
        <v>0.5277132340179721</v>
      </c>
      <c r="G17">
        <f t="shared" si="4"/>
        <v>0.53154700383117937</v>
      </c>
      <c r="H17">
        <f t="shared" si="4"/>
        <v>0.52698792621547341</v>
      </c>
      <c r="I17">
        <f t="shared" si="4"/>
        <v>0.52906023422261239</v>
      </c>
      <c r="J17">
        <f t="shared" si="4"/>
        <v>0.53424100424046028</v>
      </c>
      <c r="K17">
        <f t="shared" si="4"/>
        <v>0.53175423463189342</v>
      </c>
      <c r="L17">
        <f t="shared" si="4"/>
        <v>0.52854215722082776</v>
      </c>
      <c r="M17">
        <f t="shared" si="4"/>
        <v>0.534448235041174</v>
      </c>
      <c r="N17">
        <f t="shared" si="4"/>
        <v>0.56221716233683816</v>
      </c>
      <c r="O17">
        <f t="shared" si="4"/>
        <v>0.58262939620715826</v>
      </c>
      <c r="P17">
        <f t="shared" si="4"/>
        <v>0.6080151692946123</v>
      </c>
      <c r="Q17">
        <f t="shared" si="4"/>
        <v>0.61951647873423432</v>
      </c>
      <c r="R17">
        <f t="shared" si="4"/>
        <v>0.6790953339394834</v>
      </c>
      <c r="S17">
        <f t="shared" si="4"/>
        <v>0.67950979554091118</v>
      </c>
      <c r="T17">
        <f t="shared" si="4"/>
        <v>0.7103871848472838</v>
      </c>
      <c r="U17">
        <f t="shared" si="4"/>
        <v>0.72074872488297925</v>
      </c>
      <c r="V17">
        <f t="shared" si="4"/>
        <v>0.72240657128869046</v>
      </c>
      <c r="W17">
        <f t="shared" si="4"/>
        <v>0.71142333885085329</v>
      </c>
      <c r="X17">
        <f t="shared" si="4"/>
        <v>0.71194141585263826</v>
      </c>
      <c r="Y17">
        <f t="shared" si="4"/>
        <v>0.71225226205370906</v>
      </c>
      <c r="Z17">
        <f t="shared" si="4"/>
        <v>0.70986910784549884</v>
      </c>
      <c r="AA17">
        <f t="shared" si="4"/>
        <v>0.69909310620837584</v>
      </c>
      <c r="AB17">
        <f t="shared" si="4"/>
        <v>0.69080387417981926</v>
      </c>
      <c r="AC17">
        <f t="shared" si="4"/>
        <v>0.68023510334340975</v>
      </c>
      <c r="AD17">
        <f t="shared" si="4"/>
        <v>0.69070025877946239</v>
      </c>
      <c r="AE17">
        <f t="shared" si="4"/>
        <v>0.6664542550959347</v>
      </c>
      <c r="AF17">
        <f t="shared" si="4"/>
        <v>0.64604202122561472</v>
      </c>
      <c r="AG17">
        <f t="shared" si="4"/>
        <v>0.64210463601205037</v>
      </c>
      <c r="AH17">
        <f t="shared" si="4"/>
        <v>0.63744194299598755</v>
      </c>
      <c r="AI17">
        <f t="shared" si="4"/>
        <v>0.63796001999777219</v>
      </c>
      <c r="AJ17">
        <f t="shared" si="4"/>
        <v>0.62697678755993513</v>
      </c>
      <c r="AK17">
        <f t="shared" si="4"/>
        <v>0.61765140152780906</v>
      </c>
      <c r="AL17">
        <f t="shared" si="4"/>
        <v>0.63143224977528412</v>
      </c>
      <c r="AM17">
        <f t="shared" si="4"/>
        <v>0.63163948057599795</v>
      </c>
      <c r="AN17">
        <f t="shared" si="4"/>
        <v>0.63920340480205562</v>
      </c>
      <c r="AO17">
        <f t="shared" si="4"/>
        <v>0.66645425509593492</v>
      </c>
      <c r="AP17">
        <f t="shared" si="4"/>
        <v>0.62583701815600856</v>
      </c>
      <c r="AQ17">
        <f t="shared" si="4"/>
        <v>0.58635955062000877</v>
      </c>
      <c r="AR17">
        <f t="shared" si="4"/>
        <v>0.57786308779073836</v>
      </c>
      <c r="AS17">
        <f t="shared" si="4"/>
        <v>0.57029916356468058</v>
      </c>
      <c r="AT17">
        <f t="shared" si="4"/>
        <v>0.54812546788829242</v>
      </c>
      <c r="AU17">
        <f t="shared" si="4"/>
        <v>0.55050862209650209</v>
      </c>
      <c r="AV17">
        <f t="shared" si="4"/>
        <v>0.55206285310185643</v>
      </c>
      <c r="AW17">
        <f t="shared" si="4"/>
        <v>0.53911092805723704</v>
      </c>
      <c r="AX17">
        <f t="shared" si="4"/>
        <v>0.52646984921368867</v>
      </c>
      <c r="AY17">
        <f t="shared" si="4"/>
        <v>0.5188023095872738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abSelected="1" workbookViewId="0">
      <selection activeCell="T25" sqref="T25"/>
    </sheetView>
  </sheetViews>
  <sheetFormatPr defaultRowHeight="15" x14ac:dyDescent="0.25"/>
  <cols>
    <col min="3" max="3" width="10.7109375" bestFit="1" customWidth="1"/>
    <col min="6" max="6" width="11" bestFit="1" customWidth="1"/>
    <col min="8" max="8" width="14" bestFit="1" customWidth="1"/>
    <col min="9" max="9" width="12.140625" bestFit="1" customWidth="1"/>
    <col min="10" max="10" width="13.28515625" style="3" bestFit="1" customWidth="1"/>
    <col min="11" max="11" width="10.7109375" style="3" bestFit="1" customWidth="1"/>
    <col min="12" max="12" width="11.140625" style="105" bestFit="1" customWidth="1"/>
    <col min="13" max="14" width="9.42578125" style="105" bestFit="1" customWidth="1"/>
    <col min="18" max="28" width="10.5703125" bestFit="1" customWidth="1"/>
    <col min="29" max="29" width="11.28515625" bestFit="1" customWidth="1"/>
  </cols>
  <sheetData>
    <row r="1" spans="2:30" x14ac:dyDescent="0.25">
      <c r="H1" s="107" t="s">
        <v>64</v>
      </c>
      <c r="I1" s="107" t="s">
        <v>63</v>
      </c>
      <c r="J1" s="3" t="s">
        <v>62</v>
      </c>
      <c r="K1" s="3" t="s">
        <v>61</v>
      </c>
      <c r="L1" s="105" t="s">
        <v>60</v>
      </c>
      <c r="M1" s="105" t="s">
        <v>59</v>
      </c>
      <c r="N1" s="105" t="s">
        <v>58</v>
      </c>
      <c r="O1" s="106" t="s">
        <v>57</v>
      </c>
    </row>
    <row r="2" spans="2:30" x14ac:dyDescent="0.25">
      <c r="C2" s="107">
        <v>42005</v>
      </c>
      <c r="D2">
        <f t="shared" ref="D2:D38" si="0">MONTH(I2)</f>
        <v>1</v>
      </c>
      <c r="E2">
        <f t="shared" ref="E2:E38" si="1">YEAR(I2)</f>
        <v>2015</v>
      </c>
      <c r="F2">
        <v>7146330001</v>
      </c>
      <c r="G2" s="141" t="s">
        <v>77</v>
      </c>
      <c r="H2" s="107">
        <v>41978</v>
      </c>
      <c r="I2" s="107">
        <v>42011</v>
      </c>
      <c r="J2" s="3">
        <v>44320</v>
      </c>
      <c r="K2" s="3">
        <v>1343.030303030303</v>
      </c>
      <c r="L2" s="105">
        <v>3356.77</v>
      </c>
      <c r="M2" s="105">
        <v>101.72029999999999</v>
      </c>
      <c r="N2" s="105">
        <v>7.5739395306859206E-2</v>
      </c>
      <c r="O2" s="106">
        <v>104</v>
      </c>
    </row>
    <row r="3" spans="2:30" x14ac:dyDescent="0.25">
      <c r="B3">
        <f t="shared" ref="B3:B39" si="2">D3-D2</f>
        <v>1</v>
      </c>
      <c r="C3" s="107">
        <v>42036</v>
      </c>
      <c r="D3">
        <f t="shared" si="0"/>
        <v>2</v>
      </c>
      <c r="E3">
        <f t="shared" si="1"/>
        <v>2015</v>
      </c>
      <c r="F3" s="140">
        <v>7146330002</v>
      </c>
      <c r="G3" s="141" t="s">
        <v>77</v>
      </c>
      <c r="H3" s="107">
        <v>42011</v>
      </c>
      <c r="I3" s="107">
        <v>42040</v>
      </c>
      <c r="J3" s="3">
        <v>42880</v>
      </c>
      <c r="K3" s="3">
        <v>1478.6206896551723</v>
      </c>
      <c r="L3" s="105">
        <v>3086.3</v>
      </c>
      <c r="M3" s="105">
        <v>106.4241</v>
      </c>
      <c r="N3" s="105">
        <v>7.1975279850746254E-2</v>
      </c>
      <c r="O3" s="106">
        <v>104</v>
      </c>
      <c r="Q3" s="103"/>
      <c r="R3" s="139" t="s">
        <v>56</v>
      </c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</row>
    <row r="4" spans="2:30" x14ac:dyDescent="0.25">
      <c r="B4">
        <f t="shared" si="2"/>
        <v>1</v>
      </c>
      <c r="C4" s="107">
        <v>42064</v>
      </c>
      <c r="D4">
        <f t="shared" si="0"/>
        <v>3</v>
      </c>
      <c r="E4">
        <f t="shared" si="1"/>
        <v>2015</v>
      </c>
      <c r="F4" s="140">
        <v>7146330003</v>
      </c>
      <c r="G4" s="141" t="s">
        <v>77</v>
      </c>
      <c r="H4" s="107">
        <v>42040</v>
      </c>
      <c r="I4" s="107">
        <v>42069</v>
      </c>
      <c r="J4" s="3">
        <v>47680</v>
      </c>
      <c r="K4" s="3">
        <v>1644.1379310344828</v>
      </c>
      <c r="L4" s="105">
        <v>3304.31</v>
      </c>
      <c r="M4" s="105">
        <v>113.9417</v>
      </c>
      <c r="N4" s="105">
        <v>6.9301803691275157E-2</v>
      </c>
      <c r="O4" s="106">
        <v>104</v>
      </c>
      <c r="Q4" s="103"/>
      <c r="R4" s="103">
        <v>1</v>
      </c>
      <c r="S4" s="103">
        <v>2</v>
      </c>
      <c r="T4" s="103">
        <v>3</v>
      </c>
      <c r="U4" s="103">
        <v>4</v>
      </c>
      <c r="V4" s="103">
        <v>5</v>
      </c>
      <c r="W4" s="103">
        <v>6</v>
      </c>
      <c r="X4" s="103">
        <v>7</v>
      </c>
      <c r="Y4" s="103">
        <v>8</v>
      </c>
      <c r="Z4" s="103">
        <v>9</v>
      </c>
      <c r="AA4" s="103">
        <v>10</v>
      </c>
      <c r="AB4" s="103">
        <v>11</v>
      </c>
      <c r="AC4" s="103">
        <v>12</v>
      </c>
      <c r="AD4" s="103"/>
    </row>
    <row r="5" spans="2:30" x14ac:dyDescent="0.25">
      <c r="B5">
        <f t="shared" si="2"/>
        <v>1</v>
      </c>
      <c r="C5" s="107">
        <v>42095</v>
      </c>
      <c r="D5">
        <f t="shared" si="0"/>
        <v>4</v>
      </c>
      <c r="E5">
        <f t="shared" si="1"/>
        <v>2015</v>
      </c>
      <c r="F5" s="140">
        <v>7146330004</v>
      </c>
      <c r="G5" s="141" t="s">
        <v>77</v>
      </c>
      <c r="H5" s="107">
        <v>42069</v>
      </c>
      <c r="I5" s="107">
        <v>42101</v>
      </c>
      <c r="J5" s="3">
        <v>37280</v>
      </c>
      <c r="K5" s="3">
        <v>1165</v>
      </c>
      <c r="L5" s="105">
        <v>3047.27</v>
      </c>
      <c r="M5" s="105">
        <v>95.227099999999993</v>
      </c>
      <c r="N5" s="105">
        <v>8.1740075107296126E-2</v>
      </c>
      <c r="O5" s="106">
        <v>104</v>
      </c>
      <c r="Q5" s="103"/>
      <c r="R5" s="103" t="s">
        <v>17</v>
      </c>
      <c r="S5" s="103" t="s">
        <v>18</v>
      </c>
      <c r="T5" s="103" t="s">
        <v>19</v>
      </c>
      <c r="U5" s="103" t="s">
        <v>20</v>
      </c>
      <c r="V5" s="103" t="s">
        <v>21</v>
      </c>
      <c r="W5" s="103" t="s">
        <v>22</v>
      </c>
      <c r="X5" s="103" t="s">
        <v>23</v>
      </c>
      <c r="Y5" s="103" t="s">
        <v>24</v>
      </c>
      <c r="Z5" s="103" t="s">
        <v>25</v>
      </c>
      <c r="AA5" s="103" t="s">
        <v>26</v>
      </c>
      <c r="AB5" s="103" t="s">
        <v>27</v>
      </c>
      <c r="AC5" s="103" t="s">
        <v>28</v>
      </c>
      <c r="AD5" s="103" t="s">
        <v>38</v>
      </c>
    </row>
    <row r="6" spans="2:30" x14ac:dyDescent="0.25">
      <c r="B6">
        <f t="shared" si="2"/>
        <v>1</v>
      </c>
      <c r="C6" s="107">
        <v>42125</v>
      </c>
      <c r="D6">
        <f t="shared" si="0"/>
        <v>5</v>
      </c>
      <c r="E6">
        <f t="shared" si="1"/>
        <v>2015</v>
      </c>
      <c r="F6" s="140">
        <v>7146330005</v>
      </c>
      <c r="G6" s="141" t="s">
        <v>77</v>
      </c>
      <c r="H6" s="107">
        <v>42101</v>
      </c>
      <c r="I6" s="107">
        <v>42130</v>
      </c>
      <c r="J6" s="3">
        <v>25600</v>
      </c>
      <c r="K6" s="3">
        <v>882.75862068965523</v>
      </c>
      <c r="L6" s="105">
        <v>2469.41</v>
      </c>
      <c r="M6" s="105">
        <v>85.152000000000001</v>
      </c>
      <c r="N6" s="105">
        <v>9.6461328124999995E-2</v>
      </c>
      <c r="O6" s="106">
        <v>104</v>
      </c>
      <c r="Q6" s="109">
        <v>2015</v>
      </c>
      <c r="R6" s="111">
        <f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45023.699059561128</v>
      </c>
      <c r="S6" s="111">
        <f>SUMIFS($K$2:$K$1000,$E$2:$E$1000,$Q6,$D$2:$D$1000,S$4)*(SUMIFS($I$2:$I$1000,$E$2:$E$1000,$Q6,$D$2:$D$1000,S$4)-SUMIFS($C$2:$C$1000,$E$2:$E$1000,$Q6,$D$2:$D$1000,S$4))+SUMIFS($K$2:$K$1000,$E$2:$E$1000,$Q6,$D$2:$D$1000,T$4)*(SUMIFS($C$2:$C$1000,$E$2:$E$1000,$Q6,$D$2:$D$1000,T$4)-(SUMIFS($I$2:$I$1000,$E$2:$E$1000,$Q6,$D$2:$D$1000,S$4)))</f>
        <v>45373.793103448275</v>
      </c>
      <c r="T6" s="111">
        <f>SUMIFS($K$2:$K$1000,$E$2:$E$1000,$Q6,$D$2:$D$1000,T$4)*(SUMIFS($I$2:$I$1000,$E$2:$E$1000,$Q6,$D$2:$D$1000,T$4)-SUMIFS($C$2:$C$1000,$E$2:$E$1000,$Q6,$D$2:$D$1000,T$4))+SUMIFS($K$2:$K$1000,$E$2:$E$1000,$Q6,$D$2:$D$1000,U$4)*(SUMIFS($C$2:$C$1000,$E$2:$E$1000,$Q6,$D$2:$D$1000,U$4)-(SUMIFS($I$2:$I$1000,$E$2:$E$1000,$Q6,$D$2:$D$1000,T$4)))</f>
        <v>38510.689655172413</v>
      </c>
      <c r="U6" s="111">
        <f>SUMIFS($K$2:$K$1000,$E$2:$E$1000,$Q6,$D$2:$D$1000,U$4)*(SUMIFS($I$2:$I$1000,$E$2:$E$1000,$Q6,$D$2:$D$1000,U$4)-SUMIFS($C$2:$C$1000,$E$2:$E$1000,$Q6,$D$2:$D$1000,U$4))+SUMIFS($K$2:$K$1000,$E$2:$E$1000,$Q6,$D$2:$D$1000,V$4)*(SUMIFS($C$2:$C$1000,$E$2:$E$1000,$Q6,$D$2:$D$1000,V$4)-(SUMIFS($I$2:$I$1000,$E$2:$E$1000,$Q6,$D$2:$D$1000,U$4)))</f>
        <v>28176.206896551725</v>
      </c>
      <c r="V6" s="111">
        <f>SUMIFS($K$2:$K$1000,$E$2:$E$1000,$Q6,$D$2:$D$1000,V$4)*(SUMIFS($I$2:$I$1000,$E$2:$E$1000,$Q6,$D$2:$D$1000,V$4)-SUMIFS($C$2:$C$1000,$E$2:$E$1000,$Q6,$D$2:$D$1000,V$4))+SUMIFS($K$2:$K$1000,$E$2:$E$1000,$Q6,$D$2:$D$1000,W$4)*(SUMIFS($C$2:$C$1000,$E$2:$E$1000,$Q6,$D$2:$D$1000,W$4)-(SUMIFS($I$2:$I$1000,$E$2:$E$1000,$Q6,$D$2:$D$1000,V$4)))</f>
        <v>33811.126436781611</v>
      </c>
      <c r="W6" s="111">
        <f>SUMIFS($K$2:$K$1000,$E$2:$E$1000,$Q6,$D$2:$D$1000,W$4)*(SUMIFS($I$2:$I$1000,$E$2:$E$1000,$Q6,$D$2:$D$1000,W$4)-SUMIFS($C$2:$C$1000,$E$2:$E$1000,$Q6,$D$2:$D$1000,W$4))+SUMIFS($K$2:$K$1000,$E$2:$E$1000,$Q6,$D$2:$D$1000,X$4)*(SUMIFS($C$2:$C$1000,$E$2:$E$1000,$Q6,$D$2:$D$1000,X$4)-(SUMIFS($I$2:$I$1000,$E$2:$E$1000,$Q6,$D$2:$D$1000,W$4)))</f>
        <v>40012.666666666664</v>
      </c>
      <c r="X6" s="111">
        <f>SUMIFS($K$2:$K$1000,$E$2:$E$1000,$Q6,$D$2:$D$1000,X$4)*(SUMIFS($I$2:$I$1000,$E$2:$E$1000,$Q6,$D$2:$D$1000,X$4)-SUMIFS($C$2:$C$1000,$E$2:$E$1000,$Q6,$D$2:$D$1000,X$4))+SUMIFS($K$2:$K$1000,$E$2:$E$1000,$Q6,$D$2:$D$1000,Y$4)*(SUMIFS($C$2:$C$1000,$E$2:$E$1000,$Q6,$D$2:$D$1000,Y$4)-(SUMIFS($I$2:$I$1000,$E$2:$E$1000,$Q6,$D$2:$D$1000,X$4)))</f>
        <v>45431.379310344833</v>
      </c>
      <c r="Y6" s="111">
        <f>SUMIFS($K$2:$K$1000,$E$2:$E$1000,$Q6,$D$2:$D$1000,Y$4)*(SUMIFS($I$2:$I$1000,$E$2:$E$1000,$Q6,$D$2:$D$1000,Y$4)-SUMIFS($C$2:$C$1000,$E$2:$E$1000,$Q6,$D$2:$D$1000,Y$4))+SUMIFS($K$2:$K$1000,$E$2:$E$1000,$Q6,$D$2:$D$1000,Z$4)*(SUMIFS($C$2:$C$1000,$E$2:$E$1000,$Q6,$D$2:$D$1000,Z$4)-(SUMIFS($I$2:$I$1000,$E$2:$E$1000,$Q6,$D$2:$D$1000,Y$4)))</f>
        <v>42455.172413793101</v>
      </c>
      <c r="Z6" s="111">
        <f>SUMIFS($K$2:$K$1000,$E$2:$E$1000,$Q6,$D$2:$D$1000,Z$4)*(SUMIFS($I$2:$I$1000,$E$2:$E$1000,$Q6,$D$2:$D$1000,Z$4)-SUMIFS($C$2:$C$1000,$E$2:$E$1000,$Q6,$D$2:$D$1000,Z$4))+SUMIFS($K$2:$K$1000,$E$2:$E$1000,$Q6,$D$2:$D$1000,AA$4)*(SUMIFS($C$2:$C$1000,$E$2:$E$1000,$Q6,$D$2:$D$1000,AA$4)-(SUMIFS($I$2:$I$1000,$E$2:$E$1000,$Q6,$D$2:$D$1000,Z$4)))</f>
        <v>35463.448275862072</v>
      </c>
      <c r="AA6" s="111">
        <f>SUMIFS($K$2:$K$1000,$E$2:$E$1000,$Q6,$D$2:$D$1000,AA$4)*(SUMIFS($I$2:$I$1000,$E$2:$E$1000,$Q6,$D$2:$D$1000,AA$4)-SUMIFS($C$2:$C$1000,$E$2:$E$1000,$Q6,$D$2:$D$1000,AA$4))+SUMIFS($K$2:$K$1000,$E$2:$E$1000,$Q6,$D$2:$D$1000,AB$4)*(SUMIFS($C$2:$C$1000,$E$2:$E$1000,$Q6,$D$2:$D$1000,AB$4)-(SUMIFS($I$2:$I$1000,$E$2:$E$1000,$Q6,$D$2:$D$1000,AA$4)))</f>
        <v>27322.758620689656</v>
      </c>
      <c r="AB6" s="111">
        <f>SUMIFS($K$2:$K$1000,$E$2:$E$1000,$Q6,$D$2:$D$1000,AB$4)*(SUMIFS($I$2:$I$1000,$E$2:$E$1000,$Q6,$D$2:$D$1000,AB$4)-SUMIFS($C$2:$C$1000,$E$2:$E$1000,$Q6,$D$2:$D$1000,AB$4))+SUMIFS($K$2:$K$1000,$E$2:$E$1000,$Q6,$D$2:$D$1000,AC$4)*(SUMIFS($C$2:$C$1000,$E$2:$E$1000,$Q6,$D$2:$D$1000,AC$4)-(SUMIFS($I$2:$I$1000,$E$2:$E$1000,$Q6,$D$2:$D$1000,AB$4)))</f>
        <v>25790.182555780932</v>
      </c>
      <c r="AC6" s="111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38742.816399286989</v>
      </c>
    </row>
    <row r="7" spans="2:30" x14ac:dyDescent="0.25">
      <c r="B7">
        <f t="shared" si="2"/>
        <v>1</v>
      </c>
      <c r="C7" s="107">
        <v>42156</v>
      </c>
      <c r="D7">
        <f t="shared" si="0"/>
        <v>6</v>
      </c>
      <c r="E7">
        <f t="shared" si="1"/>
        <v>2015</v>
      </c>
      <c r="F7" s="140">
        <v>7146330006</v>
      </c>
      <c r="G7" s="141" t="s">
        <v>77</v>
      </c>
      <c r="H7" s="107">
        <v>42130</v>
      </c>
      <c r="I7" s="107">
        <v>42160</v>
      </c>
      <c r="J7" s="3">
        <v>33920</v>
      </c>
      <c r="K7" s="3">
        <v>1130.6666666666667</v>
      </c>
      <c r="L7" s="105">
        <v>2820.04</v>
      </c>
      <c r="M7" s="105">
        <v>94.001300000000001</v>
      </c>
      <c r="N7" s="105">
        <v>8.3137971698113197E-2</v>
      </c>
      <c r="O7" s="106">
        <v>104</v>
      </c>
      <c r="Q7" s="109">
        <v>2016</v>
      </c>
      <c r="R7" s="111">
        <f>SUMIFS($K$2:$K$1000,$E$2:$E$1000,$Q7,$D$2:$D$1000,R$4)*(SUMIFS($I$2:$I$1000,$E$2:$E$1000,$Q7,$D$2:$D$1000,R$4)-SUMIFS($C$2:$C$1000,$E$2:$E$1000,$Q7,$D$2:$D$1000,R$4))+SUMIFS($K$2:$K$1000,$E$2:$E$1000,$Q7,$D$2:$D$1000,S$4)*(SUMIFS($C$2:$C$1000,$E$2:$E$1000,$Q7,$D$2:$D$1000,S$4)-(SUMIFS($I$2:$I$1000,$E$2:$E$1000,$Q7,$D$2:$D$1000,R$4)))</f>
        <v>41714.972191323701</v>
      </c>
      <c r="S7" s="111">
        <f>SUMIFS($K$2:$K$1000,$E$2:$E$1000,$Q7,$D$2:$D$1000,S$4)*(SUMIFS($I$2:$I$1000,$E$2:$E$1000,$Q7,$D$2:$D$1000,S$4)-SUMIFS($C$2:$C$1000,$E$2:$E$1000,$Q7,$D$2:$D$1000,S$4))+SUMIFS($K$2:$K$1000,$E$2:$E$1000,$Q7,$D$2:$D$1000,T$4)*(SUMIFS($C$2:$C$1000,$E$2:$E$1000,$Q7,$D$2:$D$1000,T$4)-(SUMIFS($I$2:$I$1000,$E$2:$E$1000,$Q7,$D$2:$D$1000,S$4)))</f>
        <v>41350.834260289215</v>
      </c>
      <c r="T7" s="111">
        <f>SUMIFS($K$2:$K$1000,$E$2:$E$1000,$Q7,$D$2:$D$1000,T$4)*(SUMIFS($I$2:$I$1000,$E$2:$E$1000,$Q7,$D$2:$D$1000,T$4)-SUMIFS($C$2:$C$1000,$E$2:$E$1000,$Q7,$D$2:$D$1000,T$4))+SUMIFS($K$2:$K$1000,$E$2:$E$1000,$Q7,$D$2:$D$1000,U$4)*(SUMIFS($C$2:$C$1000,$E$2:$E$1000,$Q7,$D$2:$D$1000,U$4)-(SUMIFS($I$2:$I$1000,$E$2:$E$1000,$Q7,$D$2:$D$1000,T$4)))</f>
        <v>31080.430107526881</v>
      </c>
      <c r="U7" s="111">
        <f>SUMIFS($K$2:$K$1000,$E$2:$E$1000,$Q7,$D$2:$D$1000,U$4)*(SUMIFS($I$2:$I$1000,$E$2:$E$1000,$Q7,$D$2:$D$1000,U$4)-SUMIFS($C$2:$C$1000,$E$2:$E$1000,$Q7,$D$2:$D$1000,U$4))+SUMIFS($K$2:$K$1000,$E$2:$E$1000,$Q7,$D$2:$D$1000,V$4)*(SUMIFS($C$2:$C$1000,$E$2:$E$1000,$Q7,$D$2:$D$1000,V$4)-(SUMIFS($I$2:$I$1000,$E$2:$E$1000,$Q7,$D$2:$D$1000,U$4)))</f>
        <v>26299.770114942527</v>
      </c>
      <c r="V7" s="111">
        <f>SUMIFS($K$2:$K$1000,$E$2:$E$1000,$Q7,$D$2:$D$1000,V$4)*(SUMIFS($I$2:$I$1000,$E$2:$E$1000,$Q7,$D$2:$D$1000,V$4)-SUMIFS($C$2:$C$1000,$E$2:$E$1000,$Q7,$D$2:$D$1000,V$4))+SUMIFS($K$2:$K$1000,$E$2:$E$1000,$Q7,$D$2:$D$1000,W$4)*(SUMIFS($C$2:$C$1000,$E$2:$E$1000,$Q7,$D$2:$D$1000,W$4)-(SUMIFS($I$2:$I$1000,$E$2:$E$1000,$Q7,$D$2:$D$1000,V$4)))</f>
        <v>30216.896551724138</v>
      </c>
      <c r="W7" s="111">
        <f>SUMIFS($K$2:$K$1000,$E$2:$E$1000,$Q7,$D$2:$D$1000,W$4)*(SUMIFS($I$2:$I$1000,$E$2:$E$1000,$Q7,$D$2:$D$1000,W$4)-SUMIFS($C$2:$C$1000,$E$2:$E$1000,$Q7,$D$2:$D$1000,W$4))+SUMIFS($K$2:$K$1000,$E$2:$E$1000,$Q7,$D$2:$D$1000,X$4)*(SUMIFS($C$2:$C$1000,$E$2:$E$1000,$Q7,$D$2:$D$1000,X$4)-(SUMIFS($I$2:$I$1000,$E$2:$E$1000,$Q7,$D$2:$D$1000,W$4)))</f>
        <v>37216.666666666672</v>
      </c>
      <c r="X7" s="111">
        <f>SUMIFS($K$2:$K$1000,$E$2:$E$1000,$Q7,$D$2:$D$1000,X$4)*(SUMIFS($I$2:$I$1000,$E$2:$E$1000,$Q7,$D$2:$D$1000,X$4)-SUMIFS($C$2:$C$1000,$E$2:$E$1000,$Q7,$D$2:$D$1000,X$4))+SUMIFS($K$2:$K$1000,$E$2:$E$1000,$Q7,$D$2:$D$1000,Y$4)*(SUMIFS($C$2:$C$1000,$E$2:$E$1000,$Q7,$D$2:$D$1000,Y$4)-(SUMIFS($I$2:$I$1000,$E$2:$E$1000,$Q7,$D$2:$D$1000,X$4)))</f>
        <v>48196.781609195408</v>
      </c>
      <c r="Y7" s="111">
        <f>SUMIFS($K$2:$K$1000,$E$2:$E$1000,$Q7,$D$2:$D$1000,Y$4)*(SUMIFS($I$2:$I$1000,$E$2:$E$1000,$Q7,$D$2:$D$1000,Y$4)-SUMIFS($C$2:$C$1000,$E$2:$E$1000,$Q7,$D$2:$D$1000,Y$4))+SUMIFS($K$2:$K$1000,$E$2:$E$1000,$Q7,$D$2:$D$1000,Z$4)*(SUMIFS($C$2:$C$1000,$E$2:$E$1000,$Q7,$D$2:$D$1000,Z$4)-(SUMIFS($I$2:$I$1000,$E$2:$E$1000,$Q7,$D$2:$D$1000,Y$4)))</f>
        <v>46217.931034482754</v>
      </c>
      <c r="Z7" s="111">
        <f>SUMIFS($K$2:$K$1000,$E$2:$E$1000,$Q7,$D$2:$D$1000,Z$4)*(SUMIFS($I$2:$I$1000,$E$2:$E$1000,$Q7,$D$2:$D$1000,Z$4)-SUMIFS($C$2:$C$1000,$E$2:$E$1000,$Q7,$D$2:$D$1000,Z$4))+SUMIFS($K$2:$K$1000,$E$2:$E$1000,$Q7,$D$2:$D$1000,AA$4)*(SUMIFS($C$2:$C$1000,$E$2:$E$1000,$Q7,$D$2:$D$1000,AA$4)-(SUMIFS($I$2:$I$1000,$E$2:$E$1000,$Q7,$D$2:$D$1000,Z$4)))</f>
        <v>37148.620689655174</v>
      </c>
      <c r="AA7" s="111">
        <f>SUMIFS($K$2:$K$1000,$E$2:$E$1000,$Q7,$D$2:$D$1000,AA$4)*(SUMIFS($I$2:$I$1000,$E$2:$E$1000,$Q7,$D$2:$D$1000,AA$4)-SUMIFS($C$2:$C$1000,$E$2:$E$1000,$Q7,$D$2:$D$1000,AA$4))+SUMIFS($K$2:$K$1000,$E$2:$E$1000,$Q7,$D$2:$D$1000,AB$4)*(SUMIFS($C$2:$C$1000,$E$2:$E$1000,$Q7,$D$2:$D$1000,AB$4)-(SUMIFS($I$2:$I$1000,$E$2:$E$1000,$Q7,$D$2:$D$1000,AA$4)))</f>
        <v>28561.724137931036</v>
      </c>
      <c r="AB7" s="111">
        <f>SUMIFS($K$2:$K$1000,$E$2:$E$1000,$Q7,$D$2:$D$1000,AB$4)*(SUMIFS($I$2:$I$1000,$E$2:$E$1000,$Q7,$D$2:$D$1000,AB$4)-SUMIFS($C$2:$C$1000,$E$2:$E$1000,$Q7,$D$2:$D$1000,AB$4))+SUMIFS($K$2:$K$1000,$E$2:$E$1000,$Q7,$D$2:$D$1000,AC$4)*(SUMIFS($C$2:$C$1000,$E$2:$E$1000,$Q7,$D$2:$D$1000,AC$4)-(SUMIFS($I$2:$I$1000,$E$2:$E$1000,$Q7,$D$2:$D$1000,AB$4)))</f>
        <v>26544.746450304257</v>
      </c>
      <c r="AC7" s="111">
        <f>SUMIFS($K$2:$K$1000,$E$2:$E$1000,$Q7,$D$2:$D$1000,AC$4)*(SUMIFS($I$2:$I$1000,$E$2:$E$1000,$Q7,$D$2:$D$1000,AC$4)-SUMIFS($C$2:$C$1000,$E$2:$E$1000,$Q7,$D$2:$D$1000,AC$4))+SUMIFS($K$2:$K$1000,$E$2:$E$1000,$Q7,$D$2:$D$1000,R$4)*(SUMIFS($C$2:$C$1000,$E$2:$E$1000,$Q8,$D$2:$D$1000,R$4)-(SUMIFS($I$2:$I$1000,$E$2:$E$1000,$Q7,$D$2:$D$1000,AC$4)))</f>
        <v>29786.110056925998</v>
      </c>
    </row>
    <row r="8" spans="2:30" x14ac:dyDescent="0.25">
      <c r="B8">
        <f t="shared" si="2"/>
        <v>1</v>
      </c>
      <c r="C8" s="107">
        <v>42186</v>
      </c>
      <c r="D8">
        <f t="shared" si="0"/>
        <v>7</v>
      </c>
      <c r="E8">
        <f t="shared" si="1"/>
        <v>2015</v>
      </c>
      <c r="F8" s="140">
        <v>7146330007</v>
      </c>
      <c r="G8" s="141" t="s">
        <v>77</v>
      </c>
      <c r="H8" s="107">
        <v>42160</v>
      </c>
      <c r="I8" s="107">
        <v>42192</v>
      </c>
      <c r="J8" s="3">
        <v>43680</v>
      </c>
      <c r="K8" s="3">
        <v>1365</v>
      </c>
      <c r="L8" s="105">
        <v>3283.18</v>
      </c>
      <c r="M8" s="105">
        <v>102.5993</v>
      </c>
      <c r="N8" s="105">
        <v>7.5164377289377277E-2</v>
      </c>
      <c r="O8" s="106">
        <v>97</v>
      </c>
      <c r="Q8" s="109">
        <v>2017</v>
      </c>
      <c r="R8" s="111">
        <f>SUMIFS($K$2:$K$1000,$E$2:$E$1000,$Q8,$D$2:$D$1000,R$4)*(SUMIFS($I$2:$I$1000,$E$2:$E$1000,$Q8,$D$2:$D$1000,R$4)-SUMIFS($C$2:$C$1000,$E$2:$E$1000,$Q8,$D$2:$D$1000,R$4))+SUMIFS($K$2:$K$1000,$E$2:$E$1000,$Q8,$D$2:$D$1000,S$4)*(SUMIFS($C$2:$C$1000,$E$2:$E$1000,$Q8,$D$2:$D$1000,S$4)-(SUMIFS($I$2:$I$1000,$E$2:$E$1000,$Q8,$D$2:$D$1000,R$4)))</f>
        <v>39396.129032258061</v>
      </c>
      <c r="S8" s="111">
        <f>SUMIFS($K$2:$K$1000,$E$2:$E$1000,$Q8,$D$2:$D$1000,S$4)*(SUMIFS($I$2:$I$1000,$E$2:$E$1000,$Q8,$D$2:$D$1000,S$4)-SUMIFS($C$2:$C$1000,$E$2:$E$1000,$Q8,$D$2:$D$1000,S$4))+SUMIFS($K$2:$K$1000,$E$2:$E$1000,$Q8,$D$2:$D$1000,T$4)*(SUMIFS($C$2:$C$1000,$E$2:$E$1000,$Q8,$D$2:$D$1000,T$4)-(SUMIFS($I$2:$I$1000,$E$2:$E$1000,$Q8,$D$2:$D$1000,S$4)))</f>
        <v>31271.724137931033</v>
      </c>
      <c r="T8" s="111">
        <f>SUMIFS($K$2:$K$1000,$E$2:$E$1000,$Q8,$D$2:$D$1000,T$4)*(SUMIFS($I$2:$I$1000,$E$2:$E$1000,$Q8,$D$2:$D$1000,T$4)-SUMIFS($C$2:$C$1000,$E$2:$E$1000,$Q8,$D$2:$D$1000,T$4))+SUMIFS($K$2:$K$1000,$E$2:$E$1000,$Q8,$D$2:$D$1000,U$4)*(SUMIFS($C$2:$C$1000,$E$2:$E$1000,$Q8,$D$2:$D$1000,U$4)-(SUMIFS($I$2:$I$1000,$E$2:$E$1000,$Q8,$D$2:$D$1000,T$4)))</f>
        <v>32419.31034482758</v>
      </c>
      <c r="U8" s="111">
        <f>SUMIFS($K$2:$K$1000,$E$2:$E$1000,$Q8,$D$2:$D$1000,U$4)*(SUMIFS($I$2:$I$1000,$E$2:$E$1000,$Q8,$D$2:$D$1000,U$4)-SUMIFS($C$2:$C$1000,$E$2:$E$1000,$Q8,$D$2:$D$1000,U$4))+SUMIFS($K$2:$K$1000,$E$2:$E$1000,$Q8,$D$2:$D$1000,V$4)*(SUMIFS($C$2:$C$1000,$E$2:$E$1000,$Q8,$D$2:$D$1000,V$4)-(SUMIFS($I$2:$I$1000,$E$2:$E$1000,$Q8,$D$2:$D$1000,U$4)))</f>
        <v>26335.632183908041</v>
      </c>
      <c r="V8" s="111">
        <f>SUMIFS($K$2:$K$1000,$E$2:$E$1000,$Q8,$D$2:$D$1000,V$4)*(SUMIFS($I$2:$I$1000,$E$2:$E$1000,$Q8,$D$2:$D$1000,V$4)-SUMIFS($C$2:$C$1000,$E$2:$E$1000,$Q8,$D$2:$D$1000,V$4))+SUMIFS($K$2:$K$1000,$E$2:$E$1000,$Q8,$D$2:$D$1000,W$4)*(SUMIFS($C$2:$C$1000,$E$2:$E$1000,$Q8,$D$2:$D$1000,W$4)-(SUMIFS($I$2:$I$1000,$E$2:$E$1000,$Q8,$D$2:$D$1000,V$4)))</f>
        <v>27713.333333333332</v>
      </c>
      <c r="W8" s="111">
        <f>SUMIFS($K$2:$K$1000,$E$2:$E$1000,$Q8,$D$2:$D$1000,W$4)*(SUMIFS($I$2:$I$1000,$E$2:$E$1000,$Q8,$D$2:$D$1000,W$4)-SUMIFS($C$2:$C$1000,$E$2:$E$1000,$Q8,$D$2:$D$1000,W$4))+SUMIFS($K$2:$K$1000,$E$2:$E$1000,$Q8,$D$2:$D$1000,X$4)*(SUMIFS($C$2:$C$1000,$E$2:$E$1000,$Q8,$D$2:$D$1000,X$4)-(SUMIFS($I$2:$I$1000,$E$2:$E$1000,$Q8,$D$2:$D$1000,W$4)))</f>
        <v>36500</v>
      </c>
      <c r="X8" s="111">
        <f>SUMIFS($K$2:$K$1000,$E$2:$E$1000,$Q8,$D$2:$D$1000,X$4)*(SUMIFS($I$2:$I$1000,$E$2:$E$1000,$Q8,$D$2:$D$1000,X$4)-SUMIFS($C$2:$C$1000,$E$2:$E$1000,$Q8,$D$2:$D$1000,X$4))+SUMIFS($K$2:$K$1000,$E$2:$E$1000,$Q8,$D$2:$D$1000,Y$4)*(SUMIFS($C$2:$C$1000,$E$2:$E$1000,$Q8,$D$2:$D$1000,Y$4)-(SUMIFS($I$2:$I$1000,$E$2:$E$1000,$Q8,$D$2:$D$1000,X$4)))</f>
        <v>41401.379310344826</v>
      </c>
      <c r="Y8" s="111">
        <f>SUMIFS($K$2:$K$1000,$E$2:$E$1000,$Q8,$D$2:$D$1000,Y$4)*(SUMIFS($I$2:$I$1000,$E$2:$E$1000,$Q8,$D$2:$D$1000,Y$4)-SUMIFS($C$2:$C$1000,$E$2:$E$1000,$Q8,$D$2:$D$1000,Y$4))+SUMIFS($K$2:$K$1000,$E$2:$E$1000,$Q8,$D$2:$D$1000,Z$4)*(SUMIFS($C$2:$C$1000,$E$2:$E$1000,$Q8,$D$2:$D$1000,Z$4)-(SUMIFS($I$2:$I$1000,$E$2:$E$1000,$Q8,$D$2:$D$1000,Y$4)))</f>
        <v>35678.620689655174</v>
      </c>
      <c r="Z8" s="111">
        <f>SUMIFS($K$2:$K$1000,$E$2:$E$1000,$Q8,$D$2:$D$1000,Z$4)*(SUMIFS($I$2:$I$1000,$E$2:$E$1000,$Q8,$D$2:$D$1000,Z$4)-SUMIFS($C$2:$C$1000,$E$2:$E$1000,$Q8,$D$2:$D$1000,Z$4))+SUMIFS($K$2:$K$1000,$E$2:$E$1000,$Q8,$D$2:$D$1000,AA$4)*(SUMIFS($C$2:$C$1000,$E$2:$E$1000,$Q8,$D$2:$D$1000,AA$4)-(SUMIFS($I$2:$I$1000,$E$2:$E$1000,$Q8,$D$2:$D$1000,Z$4)))</f>
        <v>30914.482758620688</v>
      </c>
      <c r="AA8" s="111">
        <f>SUMIFS($K$2:$K$1000,$E$2:$E$1000,$Q8,$D$2:$D$1000,AA$4)*(SUMIFS($I$2:$I$1000,$E$2:$E$1000,$Q8,$D$2:$D$1000,AA$4)-SUMIFS($C$2:$C$1000,$E$2:$E$1000,$Q8,$D$2:$D$1000,AA$4))+SUMIFS($K$2:$K$1000,$E$2:$E$1000,$Q8,$D$2:$D$1000,AB$4)*(SUMIFS($C$2:$C$1000,$E$2:$E$1000,$Q8,$D$2:$D$1000,AB$4)-(SUMIFS($I$2:$I$1000,$E$2:$E$1000,$Q8,$D$2:$D$1000,AA$4)))</f>
        <v>28226.206896551725</v>
      </c>
      <c r="AB8" s="111">
        <f>SUMIFS($K$2:$K$1000,$E$2:$E$1000,$Q8,$D$2:$D$1000,AB$4)*(SUMIFS($I$2:$I$1000,$E$2:$E$1000,$Q8,$D$2:$D$1000,AB$4)-SUMIFS($C$2:$C$1000,$E$2:$E$1000,$Q8,$D$2:$D$1000,AB$4))+SUMIFS($K$2:$K$1000,$E$2:$E$1000,$Q8,$D$2:$D$1000,AC$4)*(SUMIFS($C$2:$C$1000,$E$2:$E$1000,$Q8,$D$2:$D$1000,AC$4)-(SUMIFS($I$2:$I$1000,$E$2:$E$1000,$Q8,$D$2:$D$1000,AB$4)))</f>
        <v>27920.486815415825</v>
      </c>
      <c r="AC8" s="111">
        <f>SUMIFS($K$2:$K$1000,$E$2:$E$1000,$Q8,$D$2:$D$1000,AC$4)*(SUMIFS($I$2:$I$1000,$E$2:$E$1000,$Q8,$D$2:$D$1000,AC$4)-SUMIFS($C$2:$C$1000,$E$2:$E$1000,$Q8,$D$2:$D$1000,AC$4))+SUMIFS($K$2:$K$1000,$E$2:$E$1000,$Q8,$D$2:$D$1000,R$4)*(SUMIFS($C$2:$C$1000,$E$2:$E$1000,$Q9,$D$2:$D$1000,R$4)-(SUMIFS($I$2:$I$1000,$E$2:$E$1000,$Q8,$D$2:$D$1000,AC$4)))</f>
        <v>36462.694497153701</v>
      </c>
    </row>
    <row r="9" spans="2:30" x14ac:dyDescent="0.25">
      <c r="B9">
        <f t="shared" si="2"/>
        <v>1</v>
      </c>
      <c r="C9" s="107">
        <v>42217</v>
      </c>
      <c r="D9">
        <f t="shared" si="0"/>
        <v>8</v>
      </c>
      <c r="E9">
        <f t="shared" si="1"/>
        <v>2015</v>
      </c>
      <c r="F9" s="140">
        <v>7146330008</v>
      </c>
      <c r="G9" s="141" t="s">
        <v>77</v>
      </c>
      <c r="H9" s="107">
        <v>42192</v>
      </c>
      <c r="I9" s="107">
        <v>42221</v>
      </c>
      <c r="J9" s="3">
        <v>43200</v>
      </c>
      <c r="K9" s="3">
        <v>1489.6551724137933</v>
      </c>
      <c r="L9" s="105">
        <v>3101.23</v>
      </c>
      <c r="M9" s="105">
        <v>106.9389</v>
      </c>
      <c r="N9" s="105">
        <v>7.1787731481481473E-2</v>
      </c>
      <c r="O9" s="106">
        <v>97</v>
      </c>
      <c r="Q9" s="109">
        <v>2018</v>
      </c>
      <c r="R9" s="111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39691.354838709674</v>
      </c>
      <c r="S9" s="111">
        <f t="shared" ref="S9:T9" si="3">SUMIFS($K$2:$K$1000,$E$2:$E$1000,$Q9,$D$2:$D$1000,S$4)*(SUMIFS($I$2:$I$1000,$E$2:$E$1000,$Q9,$D$2:$D$1000,S$4)-SUMIFS($C$2:$C$1000,$E$2:$E$1000,$Q9,$D$2:$D$1000,S$4))+SUMIFS($K$2:$K$1000,$E$2:$E$1000,$Q9,$D$2:$D$1000,T$4)*(SUMIFS($C$2:$C$1000,$E$2:$E$1000,$Q9,$D$2:$D$1000,T$4)-(SUMIFS($I$2:$I$1000,$E$2:$E$1000,$Q9,$D$2:$D$1000,S$4)))</f>
        <v>30564.093437152387</v>
      </c>
      <c r="T9" s="111">
        <f t="shared" si="3"/>
        <v>33029.885057471263</v>
      </c>
      <c r="U9" s="111"/>
      <c r="V9" s="111"/>
      <c r="W9" s="111"/>
      <c r="X9" s="111"/>
      <c r="Y9" s="111"/>
      <c r="Z9" s="111"/>
      <c r="AA9" s="111"/>
      <c r="AB9" s="111"/>
      <c r="AC9" s="111"/>
    </row>
    <row r="10" spans="2:30" x14ac:dyDescent="0.25">
      <c r="B10">
        <f t="shared" si="2"/>
        <v>1</v>
      </c>
      <c r="C10" s="107">
        <v>42248</v>
      </c>
      <c r="D10">
        <f t="shared" si="0"/>
        <v>9</v>
      </c>
      <c r="E10">
        <f t="shared" si="1"/>
        <v>2015</v>
      </c>
      <c r="F10" s="140">
        <v>7146330009</v>
      </c>
      <c r="G10" s="141" t="s">
        <v>77</v>
      </c>
      <c r="H10" s="107">
        <v>42221</v>
      </c>
      <c r="I10" s="107">
        <v>42250</v>
      </c>
      <c r="J10" s="3">
        <v>39200</v>
      </c>
      <c r="K10" s="3">
        <v>1351.7241379310344</v>
      </c>
      <c r="L10" s="105">
        <v>2915.75</v>
      </c>
      <c r="M10" s="105">
        <v>100.5431</v>
      </c>
      <c r="N10" s="105">
        <v>7.4381377551020395E-2</v>
      </c>
      <c r="O10" s="106">
        <v>97</v>
      </c>
      <c r="R10" s="110"/>
    </row>
    <row r="11" spans="2:30" x14ac:dyDescent="0.25">
      <c r="B11">
        <f t="shared" si="2"/>
        <v>1</v>
      </c>
      <c r="C11" s="107">
        <v>42278</v>
      </c>
      <c r="D11">
        <f t="shared" si="0"/>
        <v>10</v>
      </c>
      <c r="E11">
        <f t="shared" si="1"/>
        <v>2015</v>
      </c>
      <c r="F11" s="140">
        <v>7146330010</v>
      </c>
      <c r="G11" s="141" t="s">
        <v>77</v>
      </c>
      <c r="H11" s="107">
        <v>42250</v>
      </c>
      <c r="I11" s="107">
        <v>42282</v>
      </c>
      <c r="J11" s="3">
        <v>37440</v>
      </c>
      <c r="K11" s="3">
        <v>1170</v>
      </c>
      <c r="L11" s="105">
        <v>3082.27</v>
      </c>
      <c r="M11" s="105">
        <v>96.320899999999995</v>
      </c>
      <c r="N11" s="105">
        <v>8.23255876068376E-2</v>
      </c>
      <c r="O11" s="106">
        <v>97</v>
      </c>
    </row>
    <row r="12" spans="2:30" x14ac:dyDescent="0.25">
      <c r="B12">
        <f t="shared" si="2"/>
        <v>1</v>
      </c>
      <c r="C12" s="107">
        <v>42309</v>
      </c>
      <c r="D12">
        <f t="shared" si="0"/>
        <v>11</v>
      </c>
      <c r="E12">
        <f t="shared" si="1"/>
        <v>2015</v>
      </c>
      <c r="F12" s="140">
        <v>7146330011</v>
      </c>
      <c r="G12" s="141" t="s">
        <v>77</v>
      </c>
      <c r="H12" s="107">
        <v>42282</v>
      </c>
      <c r="I12" s="107">
        <v>42311</v>
      </c>
      <c r="J12" s="3">
        <v>24320</v>
      </c>
      <c r="K12" s="3">
        <v>838.62068965517244</v>
      </c>
      <c r="L12" s="105">
        <v>2368.88</v>
      </c>
      <c r="M12" s="105">
        <v>81.685500000000005</v>
      </c>
      <c r="N12" s="105">
        <v>9.7404605263157876E-2</v>
      </c>
      <c r="O12" s="106">
        <v>97</v>
      </c>
      <c r="Q12" s="103"/>
      <c r="R12" s="139" t="s">
        <v>55</v>
      </c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</row>
    <row r="13" spans="2:30" x14ac:dyDescent="0.25">
      <c r="B13">
        <f t="shared" si="2"/>
        <v>1</v>
      </c>
      <c r="C13" s="107">
        <v>42339</v>
      </c>
      <c r="D13">
        <f t="shared" si="0"/>
        <v>12</v>
      </c>
      <c r="E13">
        <f t="shared" si="1"/>
        <v>2015</v>
      </c>
      <c r="F13" s="140">
        <v>7146330012</v>
      </c>
      <c r="G13" s="141" t="s">
        <v>77</v>
      </c>
      <c r="H13" s="107">
        <v>42311</v>
      </c>
      <c r="I13" s="107">
        <v>42345</v>
      </c>
      <c r="J13" s="3">
        <v>29280</v>
      </c>
      <c r="K13" s="3">
        <v>861.17647058823525</v>
      </c>
      <c r="L13" s="105">
        <v>2802.77</v>
      </c>
      <c r="M13" s="105">
        <v>82.434399999999997</v>
      </c>
      <c r="N13" s="105">
        <v>9.5723019125683054E-2</v>
      </c>
      <c r="O13" s="106">
        <v>97</v>
      </c>
      <c r="Q13" s="103"/>
      <c r="R13" s="103">
        <v>1</v>
      </c>
      <c r="S13" s="103">
        <v>2</v>
      </c>
      <c r="T13" s="103">
        <v>3</v>
      </c>
      <c r="U13" s="103">
        <v>4</v>
      </c>
      <c r="V13" s="103">
        <v>5</v>
      </c>
      <c r="W13" s="103">
        <v>6</v>
      </c>
      <c r="X13" s="103">
        <v>7</v>
      </c>
      <c r="Y13" s="103">
        <v>8</v>
      </c>
      <c r="Z13" s="103">
        <v>9</v>
      </c>
      <c r="AA13" s="103">
        <v>10</v>
      </c>
      <c r="AB13" s="103">
        <v>11</v>
      </c>
      <c r="AC13" s="103">
        <v>12</v>
      </c>
      <c r="AD13" s="103"/>
    </row>
    <row r="14" spans="2:30" x14ac:dyDescent="0.25">
      <c r="B14">
        <f t="shared" si="2"/>
        <v>-11</v>
      </c>
      <c r="C14" s="107">
        <v>42370</v>
      </c>
      <c r="D14">
        <f t="shared" si="0"/>
        <v>1</v>
      </c>
      <c r="E14">
        <f t="shared" si="1"/>
        <v>2016</v>
      </c>
      <c r="F14" s="140">
        <v>7146330013</v>
      </c>
      <c r="G14" s="141" t="s">
        <v>77</v>
      </c>
      <c r="H14" s="107">
        <v>42345</v>
      </c>
      <c r="I14" s="107">
        <v>42376</v>
      </c>
      <c r="J14" s="3">
        <v>30240</v>
      </c>
      <c r="K14" s="3">
        <v>975.48387096774195</v>
      </c>
      <c r="L14" s="105">
        <v>2673.09</v>
      </c>
      <c r="M14" s="105">
        <v>86.228700000000003</v>
      </c>
      <c r="N14" s="105">
        <v>8.8395833333333326E-2</v>
      </c>
      <c r="O14" s="106">
        <v>97</v>
      </c>
      <c r="Q14" s="103"/>
      <c r="R14" s="103" t="s">
        <v>17</v>
      </c>
      <c r="S14" s="103" t="s">
        <v>18</v>
      </c>
      <c r="T14" s="103" t="s">
        <v>19</v>
      </c>
      <c r="U14" s="103" t="s">
        <v>20</v>
      </c>
      <c r="V14" s="103" t="s">
        <v>21</v>
      </c>
      <c r="W14" s="103" t="s">
        <v>22</v>
      </c>
      <c r="X14" s="103" t="s">
        <v>23</v>
      </c>
      <c r="Y14" s="103" t="s">
        <v>24</v>
      </c>
      <c r="Z14" s="103" t="s">
        <v>25</v>
      </c>
      <c r="AA14" s="103" t="s">
        <v>26</v>
      </c>
      <c r="AB14" s="103" t="s">
        <v>27</v>
      </c>
      <c r="AC14" s="103" t="s">
        <v>28</v>
      </c>
    </row>
    <row r="15" spans="2:30" x14ac:dyDescent="0.25">
      <c r="B15">
        <f t="shared" si="2"/>
        <v>1</v>
      </c>
      <c r="C15" s="107">
        <v>42401</v>
      </c>
      <c r="D15">
        <f t="shared" si="0"/>
        <v>2</v>
      </c>
      <c r="E15">
        <f t="shared" si="1"/>
        <v>2016</v>
      </c>
      <c r="F15" s="140">
        <v>7146330014</v>
      </c>
      <c r="G15" s="141" t="s">
        <v>77</v>
      </c>
      <c r="H15" s="107">
        <v>42376</v>
      </c>
      <c r="I15" s="107">
        <v>42405</v>
      </c>
      <c r="J15" s="3">
        <v>41600</v>
      </c>
      <c r="K15" s="3">
        <v>1434.4827586206898</v>
      </c>
      <c r="L15" s="105">
        <v>3113.4</v>
      </c>
      <c r="M15" s="105">
        <v>107.3586</v>
      </c>
      <c r="N15" s="105">
        <v>7.4841346153846147E-2</v>
      </c>
      <c r="O15" s="106">
        <v>97.6</v>
      </c>
      <c r="Q15" s="109">
        <v>2015</v>
      </c>
      <c r="R15" s="108">
        <f>R6/31</f>
        <v>1452.377389018101</v>
      </c>
      <c r="S15" s="108">
        <f>S6/(C4-C3)</f>
        <v>1620.4926108374384</v>
      </c>
      <c r="T15" s="108">
        <f>T6/31</f>
        <v>1242.2803114571745</v>
      </c>
      <c r="U15" s="108">
        <f>U6/30</f>
        <v>939.20689655172418</v>
      </c>
      <c r="V15" s="108">
        <f>V6/31</f>
        <v>1090.6814979606972</v>
      </c>
      <c r="W15" s="108">
        <f>W6/30</f>
        <v>1333.7555555555555</v>
      </c>
      <c r="X15" s="108">
        <f t="shared" ref="X15:Y17" si="4">X6/31</f>
        <v>1465.5283648498332</v>
      </c>
      <c r="Y15" s="108">
        <f t="shared" si="4"/>
        <v>1369.5216907675194</v>
      </c>
      <c r="Z15" s="108">
        <f>Z6/30</f>
        <v>1182.1149425287358</v>
      </c>
      <c r="AA15" s="108">
        <f>AA6/31</f>
        <v>881.37931034482756</v>
      </c>
      <c r="AB15" s="108">
        <f>AB6/30</f>
        <v>859.67275185936444</v>
      </c>
      <c r="AC15" s="108">
        <f>AC6/31</f>
        <v>1249.7682709447415</v>
      </c>
    </row>
    <row r="16" spans="2:30" x14ac:dyDescent="0.25">
      <c r="B16">
        <f t="shared" si="2"/>
        <v>1</v>
      </c>
      <c r="C16" s="107">
        <v>42430</v>
      </c>
      <c r="D16">
        <f t="shared" si="0"/>
        <v>3</v>
      </c>
      <c r="E16">
        <f t="shared" si="1"/>
        <v>2016</v>
      </c>
      <c r="F16" s="140">
        <v>7146330015</v>
      </c>
      <c r="G16" s="141" t="s">
        <v>77</v>
      </c>
      <c r="H16" s="107">
        <v>42405</v>
      </c>
      <c r="I16" s="107">
        <v>42436</v>
      </c>
      <c r="J16" s="3">
        <v>44160</v>
      </c>
      <c r="K16" s="3">
        <v>1424.516129032258</v>
      </c>
      <c r="L16" s="105">
        <v>3303.8</v>
      </c>
      <c r="M16" s="105">
        <v>106.5741</v>
      </c>
      <c r="N16" s="105">
        <v>7.481431159420289E-2</v>
      </c>
      <c r="O16" s="106">
        <v>97</v>
      </c>
      <c r="Q16" s="109">
        <v>2016</v>
      </c>
      <c r="R16" s="108">
        <f>R7/31</f>
        <v>1345.6442642362483</v>
      </c>
      <c r="S16" s="108">
        <f>S7/(C16-C15)</f>
        <v>1425.8908365616971</v>
      </c>
      <c r="T16" s="108">
        <f>T7/31</f>
        <v>1002.5945195976414</v>
      </c>
      <c r="U16" s="108">
        <f>U7/30</f>
        <v>876.65900383141752</v>
      </c>
      <c r="V16" s="108">
        <f>V7/31</f>
        <v>974.73859844271408</v>
      </c>
      <c r="W16" s="108">
        <f>W7/30</f>
        <v>1240.5555555555557</v>
      </c>
      <c r="X16" s="108">
        <f t="shared" si="4"/>
        <v>1554.7348906192067</v>
      </c>
      <c r="Y16" s="108">
        <f t="shared" si="4"/>
        <v>1490.9010011123469</v>
      </c>
      <c r="Z16" s="108">
        <f>Z7/30</f>
        <v>1238.2873563218391</v>
      </c>
      <c r="AA16" s="108">
        <f>AA7/31</f>
        <v>921.34593993325927</v>
      </c>
      <c r="AB16" s="108">
        <f>AB7/30</f>
        <v>884.82488167680856</v>
      </c>
      <c r="AC16" s="108">
        <f>AC7/31</f>
        <v>960.8422599008386</v>
      </c>
    </row>
    <row r="17" spans="2:29" x14ac:dyDescent="0.25">
      <c r="B17">
        <f t="shared" si="2"/>
        <v>1</v>
      </c>
      <c r="C17" s="107">
        <v>42461</v>
      </c>
      <c r="D17">
        <f t="shared" si="0"/>
        <v>4</v>
      </c>
      <c r="E17">
        <f t="shared" si="1"/>
        <v>2016</v>
      </c>
      <c r="F17" s="140">
        <v>7146330016</v>
      </c>
      <c r="G17" s="141" t="s">
        <v>77</v>
      </c>
      <c r="H17" s="107">
        <v>42436</v>
      </c>
      <c r="I17" s="107">
        <v>42466</v>
      </c>
      <c r="J17" s="3">
        <v>27040</v>
      </c>
      <c r="K17" s="3">
        <v>901.33333333333326</v>
      </c>
      <c r="L17" s="105">
        <v>2512.7800000000002</v>
      </c>
      <c r="M17" s="105">
        <v>83.759299999999996</v>
      </c>
      <c r="N17" s="105">
        <v>9.2928254437869826E-2</v>
      </c>
      <c r="O17" s="106">
        <v>97</v>
      </c>
      <c r="Q17" s="109">
        <v>2017</v>
      </c>
      <c r="R17" s="108">
        <f>R8/31</f>
        <v>1270.8428720083245</v>
      </c>
      <c r="S17" s="108">
        <f>S8/(C28-C27)</f>
        <v>1116.847290640394</v>
      </c>
      <c r="T17" s="108">
        <f>T8/31</f>
        <v>1045.7842046718574</v>
      </c>
      <c r="U17" s="108">
        <f>U8/30</f>
        <v>877.85440613026799</v>
      </c>
      <c r="V17" s="108">
        <f>V8/31</f>
        <v>893.97849462365582</v>
      </c>
      <c r="W17" s="108">
        <f>W8/30</f>
        <v>1216.6666666666667</v>
      </c>
      <c r="X17" s="108">
        <f t="shared" si="4"/>
        <v>1335.528364849833</v>
      </c>
      <c r="Y17" s="108">
        <f t="shared" si="4"/>
        <v>1150.9232480533926</v>
      </c>
      <c r="Z17" s="108">
        <f>Z8/30</f>
        <v>1030.4827586206895</v>
      </c>
      <c r="AA17" s="108">
        <f>AA8/31</f>
        <v>910.52280311457173</v>
      </c>
      <c r="AB17" s="108">
        <f>AB8/30</f>
        <v>930.68289384719412</v>
      </c>
      <c r="AC17" s="108">
        <f>AC8/31</f>
        <v>1176.2159515210872</v>
      </c>
    </row>
    <row r="18" spans="2:29" x14ac:dyDescent="0.25">
      <c r="B18">
        <f t="shared" si="2"/>
        <v>1</v>
      </c>
      <c r="C18" s="107">
        <v>42491</v>
      </c>
      <c r="D18">
        <f t="shared" si="0"/>
        <v>5</v>
      </c>
      <c r="E18">
        <f t="shared" si="1"/>
        <v>2016</v>
      </c>
      <c r="F18" s="140">
        <v>7146330017</v>
      </c>
      <c r="G18" s="141" t="s">
        <v>77</v>
      </c>
      <c r="H18" s="107">
        <v>42466</v>
      </c>
      <c r="I18" s="107">
        <v>42495</v>
      </c>
      <c r="J18" s="3">
        <v>25280</v>
      </c>
      <c r="K18" s="3">
        <v>871.72413793103442</v>
      </c>
      <c r="L18" s="105">
        <v>2400.52</v>
      </c>
      <c r="M18" s="105">
        <v>82.776499999999999</v>
      </c>
      <c r="N18" s="105">
        <v>9.4957278481012639E-2</v>
      </c>
      <c r="O18" s="106">
        <v>97</v>
      </c>
      <c r="Q18" s="109">
        <v>2018</v>
      </c>
      <c r="R18" s="108">
        <f>R9/31</f>
        <v>1280.3662851196668</v>
      </c>
      <c r="S18" s="108">
        <f t="shared" ref="S18:T18" si="5">S9/31</f>
        <v>985.93849797265761</v>
      </c>
      <c r="T18" s="108">
        <f t="shared" si="5"/>
        <v>1065.4801631442342</v>
      </c>
      <c r="U18" s="108"/>
      <c r="V18" s="108"/>
      <c r="W18" s="108"/>
      <c r="X18" s="108"/>
      <c r="Y18" s="108"/>
      <c r="Z18" s="108"/>
      <c r="AA18" s="108"/>
      <c r="AB18" s="108"/>
      <c r="AC18" s="108"/>
    </row>
    <row r="19" spans="2:29" x14ac:dyDescent="0.25">
      <c r="B19">
        <f t="shared" si="2"/>
        <v>1</v>
      </c>
      <c r="C19" s="107">
        <v>42522</v>
      </c>
      <c r="D19">
        <f t="shared" si="0"/>
        <v>6</v>
      </c>
      <c r="E19">
        <f t="shared" si="1"/>
        <v>2016</v>
      </c>
      <c r="F19" s="140">
        <v>7146330018</v>
      </c>
      <c r="G19" s="141" t="s">
        <v>77</v>
      </c>
      <c r="H19" s="107">
        <v>42495</v>
      </c>
      <c r="I19" s="107">
        <v>42527</v>
      </c>
      <c r="J19" s="3">
        <v>31680</v>
      </c>
      <c r="K19" s="3">
        <v>990</v>
      </c>
      <c r="L19" s="105">
        <v>2774.53</v>
      </c>
      <c r="M19" s="105">
        <v>86.703999999999994</v>
      </c>
      <c r="N19" s="105">
        <v>8.7579861111111115E-2</v>
      </c>
      <c r="O19" s="106">
        <v>97</v>
      </c>
      <c r="R19">
        <f>R10/(C7-C6)</f>
        <v>0</v>
      </c>
    </row>
    <row r="20" spans="2:29" x14ac:dyDescent="0.25">
      <c r="B20">
        <f t="shared" si="2"/>
        <v>1</v>
      </c>
      <c r="C20" s="107">
        <v>42552</v>
      </c>
      <c r="D20">
        <f t="shared" si="0"/>
        <v>7</v>
      </c>
      <c r="E20">
        <f t="shared" si="1"/>
        <v>2016</v>
      </c>
      <c r="F20" s="140">
        <v>7146330019</v>
      </c>
      <c r="G20" s="141" t="s">
        <v>77</v>
      </c>
      <c r="H20" s="107">
        <v>42527</v>
      </c>
      <c r="I20" s="107">
        <v>42557</v>
      </c>
      <c r="J20" s="3">
        <v>38720</v>
      </c>
      <c r="K20" s="3">
        <v>1290.6666666666667</v>
      </c>
      <c r="L20" s="105">
        <v>2966.66</v>
      </c>
      <c r="M20" s="105">
        <v>98.888599999999997</v>
      </c>
      <c r="N20" s="105">
        <v>7.6618285123966942E-2</v>
      </c>
      <c r="O20" s="106">
        <v>97</v>
      </c>
    </row>
    <row r="21" spans="2:29" x14ac:dyDescent="0.25">
      <c r="B21">
        <f t="shared" si="2"/>
        <v>1</v>
      </c>
      <c r="C21" s="107">
        <v>42583</v>
      </c>
      <c r="D21">
        <f t="shared" si="0"/>
        <v>8</v>
      </c>
      <c r="E21">
        <f t="shared" si="1"/>
        <v>2016</v>
      </c>
      <c r="F21" s="140">
        <v>7146330020</v>
      </c>
      <c r="G21" s="141" t="s">
        <v>77</v>
      </c>
      <c r="H21" s="107">
        <v>42557</v>
      </c>
      <c r="I21" s="107">
        <v>42586</v>
      </c>
      <c r="J21" s="3">
        <v>46560</v>
      </c>
      <c r="K21" s="3">
        <v>1605.5172413793105</v>
      </c>
      <c r="L21" s="105">
        <v>3387.63</v>
      </c>
      <c r="M21" s="105">
        <v>116.81480000000001</v>
      </c>
      <c r="N21" s="105">
        <v>7.275837628865979E-2</v>
      </c>
      <c r="O21" s="106">
        <v>105.6</v>
      </c>
    </row>
    <row r="22" spans="2:29" x14ac:dyDescent="0.25">
      <c r="B22">
        <f t="shared" si="2"/>
        <v>1</v>
      </c>
      <c r="C22" s="107">
        <v>42614</v>
      </c>
      <c r="D22">
        <f t="shared" si="0"/>
        <v>9</v>
      </c>
      <c r="E22">
        <f t="shared" si="1"/>
        <v>2016</v>
      </c>
      <c r="F22" s="140">
        <v>7146330021</v>
      </c>
      <c r="G22" s="141" t="s">
        <v>77</v>
      </c>
      <c r="H22" s="107">
        <v>42586</v>
      </c>
      <c r="I22" s="107">
        <v>42615</v>
      </c>
      <c r="J22" s="3">
        <v>42880</v>
      </c>
      <c r="K22" s="3">
        <v>1478.6206896551723</v>
      </c>
      <c r="L22" s="105">
        <v>3161.11</v>
      </c>
      <c r="M22" s="105">
        <v>109.00369999999999</v>
      </c>
      <c r="N22" s="105">
        <v>7.371991604477611E-2</v>
      </c>
      <c r="O22" s="106">
        <v>105</v>
      </c>
      <c r="S22" s="112"/>
    </row>
    <row r="23" spans="2:29" x14ac:dyDescent="0.25">
      <c r="B23">
        <f t="shared" si="2"/>
        <v>1</v>
      </c>
      <c r="C23" s="107">
        <v>42644</v>
      </c>
      <c r="D23">
        <f t="shared" si="0"/>
        <v>10</v>
      </c>
      <c r="E23">
        <f t="shared" si="1"/>
        <v>2016</v>
      </c>
      <c r="F23" s="140">
        <v>7146330022</v>
      </c>
      <c r="G23" s="141" t="s">
        <v>77</v>
      </c>
      <c r="H23" s="107">
        <v>42615</v>
      </c>
      <c r="I23" s="107">
        <v>42647</v>
      </c>
      <c r="J23" s="3">
        <v>39360</v>
      </c>
      <c r="K23" s="3">
        <v>1230</v>
      </c>
      <c r="L23" s="105">
        <v>3180.77</v>
      </c>
      <c r="M23" s="105">
        <v>99.399000000000001</v>
      </c>
      <c r="N23" s="105">
        <v>8.0812245934959337E-2</v>
      </c>
      <c r="O23" s="106">
        <v>105</v>
      </c>
    </row>
    <row r="24" spans="2:29" x14ac:dyDescent="0.25">
      <c r="B24">
        <f t="shared" si="2"/>
        <v>1</v>
      </c>
      <c r="C24" s="107">
        <v>42675</v>
      </c>
      <c r="D24">
        <f t="shared" si="0"/>
        <v>11</v>
      </c>
      <c r="E24">
        <f t="shared" si="1"/>
        <v>2016</v>
      </c>
      <c r="F24" s="140">
        <v>7146330023</v>
      </c>
      <c r="G24" s="141" t="s">
        <v>77</v>
      </c>
      <c r="H24" s="107">
        <v>42647</v>
      </c>
      <c r="I24" s="107">
        <v>42676</v>
      </c>
      <c r="J24" s="3">
        <v>25760</v>
      </c>
      <c r="K24" s="3">
        <v>888.27586206896558</v>
      </c>
      <c r="L24" s="105">
        <v>2553.4699999999998</v>
      </c>
      <c r="M24" s="105">
        <v>88.050600000000003</v>
      </c>
      <c r="N24" s="105">
        <v>9.9125388198757755E-2</v>
      </c>
      <c r="O24" s="106">
        <v>105</v>
      </c>
    </row>
    <row r="25" spans="2:29" x14ac:dyDescent="0.25">
      <c r="B25">
        <f t="shared" si="2"/>
        <v>1</v>
      </c>
      <c r="C25" s="107">
        <v>42705</v>
      </c>
      <c r="D25">
        <f t="shared" si="0"/>
        <v>12</v>
      </c>
      <c r="E25">
        <f t="shared" si="1"/>
        <v>2016</v>
      </c>
      <c r="F25" s="140">
        <v>7146330024</v>
      </c>
      <c r="G25" s="141" t="s">
        <v>77</v>
      </c>
      <c r="H25" s="107">
        <v>42676</v>
      </c>
      <c r="I25" s="107">
        <v>42710</v>
      </c>
      <c r="J25" s="3">
        <v>30080</v>
      </c>
      <c r="K25" s="3">
        <v>884.7058823529411</v>
      </c>
      <c r="L25" s="105">
        <v>2989.69</v>
      </c>
      <c r="M25" s="105">
        <v>87.932000000000002</v>
      </c>
      <c r="N25" s="105">
        <v>9.9391289893617021E-2</v>
      </c>
      <c r="O25" s="106">
        <v>105</v>
      </c>
    </row>
    <row r="26" spans="2:29" x14ac:dyDescent="0.25">
      <c r="B26">
        <f t="shared" si="2"/>
        <v>-11</v>
      </c>
      <c r="C26" s="107">
        <v>42736</v>
      </c>
      <c r="D26">
        <f t="shared" si="0"/>
        <v>1</v>
      </c>
      <c r="E26">
        <f t="shared" si="1"/>
        <v>2017</v>
      </c>
      <c r="F26" s="140">
        <v>7146330025</v>
      </c>
      <c r="G26" s="141" t="s">
        <v>77</v>
      </c>
      <c r="H26" s="107">
        <v>42710</v>
      </c>
      <c r="I26" s="107">
        <v>42741</v>
      </c>
      <c r="J26" s="3">
        <v>37920</v>
      </c>
      <c r="K26" s="3">
        <v>1223.2258064516129</v>
      </c>
      <c r="L26" s="105">
        <v>3073.23</v>
      </c>
      <c r="M26" s="105">
        <v>99.136399999999995</v>
      </c>
      <c r="N26" s="105">
        <v>8.1045094936708861E-2</v>
      </c>
      <c r="O26" s="106">
        <v>105</v>
      </c>
    </row>
    <row r="27" spans="2:29" x14ac:dyDescent="0.25">
      <c r="B27">
        <f t="shared" si="2"/>
        <v>1</v>
      </c>
      <c r="C27" s="107">
        <v>42767</v>
      </c>
      <c r="D27">
        <f t="shared" si="0"/>
        <v>2</v>
      </c>
      <c r="E27">
        <f t="shared" si="1"/>
        <v>2017</v>
      </c>
      <c r="F27" s="140">
        <v>7146330026</v>
      </c>
      <c r="G27" s="141" t="s">
        <v>77</v>
      </c>
      <c r="H27" s="107">
        <v>42741</v>
      </c>
      <c r="I27" s="107">
        <v>42772</v>
      </c>
      <c r="J27" s="3">
        <v>39680</v>
      </c>
      <c r="K27" s="3">
        <v>1280</v>
      </c>
      <c r="L27" s="105">
        <v>3126.49</v>
      </c>
      <c r="M27" s="105">
        <v>100.8545</v>
      </c>
      <c r="N27" s="105">
        <v>7.8792590725806452E-2</v>
      </c>
      <c r="O27" s="106">
        <v>105</v>
      </c>
    </row>
    <row r="28" spans="2:29" x14ac:dyDescent="0.25">
      <c r="B28">
        <f t="shared" si="2"/>
        <v>1</v>
      </c>
      <c r="C28" s="107">
        <v>42795</v>
      </c>
      <c r="D28">
        <f t="shared" si="0"/>
        <v>3</v>
      </c>
      <c r="E28">
        <f t="shared" si="1"/>
        <v>2017</v>
      </c>
      <c r="F28" s="140">
        <v>7146330027</v>
      </c>
      <c r="G28" s="141" t="s">
        <v>77</v>
      </c>
      <c r="H28" s="107">
        <v>42772</v>
      </c>
      <c r="I28" s="107">
        <v>42801</v>
      </c>
      <c r="J28" s="3">
        <v>31360</v>
      </c>
      <c r="K28" s="3">
        <v>1081.3793103448274</v>
      </c>
      <c r="L28" s="105">
        <v>2734.42</v>
      </c>
      <c r="M28" s="105">
        <v>94.290300000000002</v>
      </c>
      <c r="N28" s="105">
        <v>8.7194515306122433E-2</v>
      </c>
      <c r="O28" s="106">
        <v>105</v>
      </c>
    </row>
    <row r="29" spans="2:29" x14ac:dyDescent="0.25">
      <c r="B29">
        <f t="shared" si="2"/>
        <v>1</v>
      </c>
      <c r="C29" s="107">
        <v>42826</v>
      </c>
      <c r="D29">
        <f t="shared" si="0"/>
        <v>4</v>
      </c>
      <c r="E29">
        <f t="shared" si="1"/>
        <v>2017</v>
      </c>
      <c r="F29" s="140">
        <v>7146330028</v>
      </c>
      <c r="G29" s="141" t="s">
        <v>77</v>
      </c>
      <c r="H29" s="107">
        <v>42801</v>
      </c>
      <c r="I29" s="107">
        <v>42830</v>
      </c>
      <c r="J29" s="3">
        <v>30080</v>
      </c>
      <c r="K29" s="3">
        <v>1037.2413793103447</v>
      </c>
      <c r="L29" s="105">
        <v>2692.11</v>
      </c>
      <c r="M29" s="105">
        <v>92.831299999999999</v>
      </c>
      <c r="N29" s="105">
        <v>8.9498337765957434E-2</v>
      </c>
      <c r="O29" s="106">
        <v>105</v>
      </c>
    </row>
    <row r="30" spans="2:29" x14ac:dyDescent="0.25">
      <c r="B30">
        <f t="shared" si="2"/>
        <v>1</v>
      </c>
      <c r="C30" s="107">
        <v>42856</v>
      </c>
      <c r="D30">
        <f t="shared" si="0"/>
        <v>5</v>
      </c>
      <c r="E30">
        <f t="shared" si="1"/>
        <v>2017</v>
      </c>
      <c r="F30" s="140">
        <v>7146330029</v>
      </c>
      <c r="G30" s="141" t="s">
        <v>77</v>
      </c>
      <c r="H30" s="107">
        <v>42830</v>
      </c>
      <c r="I30" s="107">
        <v>42860</v>
      </c>
      <c r="J30" s="3">
        <v>25600</v>
      </c>
      <c r="K30" s="3">
        <v>853.33333333333326</v>
      </c>
      <c r="L30" s="105">
        <v>2602.59</v>
      </c>
      <c r="M30" s="105">
        <v>86.753</v>
      </c>
      <c r="N30" s="105">
        <v>0.101663671875</v>
      </c>
      <c r="O30" s="106">
        <v>105</v>
      </c>
    </row>
    <row r="31" spans="2:29" x14ac:dyDescent="0.25">
      <c r="B31">
        <f t="shared" si="2"/>
        <v>1</v>
      </c>
      <c r="C31" s="107">
        <v>42887</v>
      </c>
      <c r="D31">
        <f t="shared" si="0"/>
        <v>6</v>
      </c>
      <c r="E31">
        <f t="shared" si="1"/>
        <v>2017</v>
      </c>
      <c r="F31" s="140">
        <v>7146330030</v>
      </c>
      <c r="G31" s="141" t="s">
        <v>77</v>
      </c>
      <c r="H31" s="107">
        <v>42860</v>
      </c>
      <c r="I31" s="107">
        <v>42892</v>
      </c>
      <c r="J31" s="3">
        <v>28800</v>
      </c>
      <c r="K31" s="3">
        <v>900</v>
      </c>
      <c r="L31" s="105">
        <v>2825.46</v>
      </c>
      <c r="M31" s="105">
        <v>88.295599999999993</v>
      </c>
      <c r="N31" s="105">
        <v>9.8106250000000006E-2</v>
      </c>
      <c r="O31" s="106">
        <v>105</v>
      </c>
    </row>
    <row r="32" spans="2:29" x14ac:dyDescent="0.25">
      <c r="B32">
        <f t="shared" si="2"/>
        <v>1</v>
      </c>
      <c r="C32" s="107">
        <v>42917</v>
      </c>
      <c r="D32">
        <f t="shared" si="0"/>
        <v>7</v>
      </c>
      <c r="E32">
        <f t="shared" si="1"/>
        <v>2017</v>
      </c>
      <c r="F32" s="140">
        <v>7146330031</v>
      </c>
      <c r="G32" s="141" t="s">
        <v>77</v>
      </c>
      <c r="H32" s="107">
        <v>42892</v>
      </c>
      <c r="I32" s="107">
        <v>42922</v>
      </c>
      <c r="J32" s="3">
        <v>38400</v>
      </c>
      <c r="K32" s="3">
        <v>1280</v>
      </c>
      <c r="L32" s="105">
        <v>3038.25</v>
      </c>
      <c r="M32" s="105">
        <v>101.27500000000001</v>
      </c>
      <c r="N32" s="105">
        <v>7.9121093749999996E-2</v>
      </c>
      <c r="O32" s="106">
        <v>105</v>
      </c>
    </row>
    <row r="33" spans="2:16" x14ac:dyDescent="0.25">
      <c r="B33">
        <f t="shared" si="2"/>
        <v>1</v>
      </c>
      <c r="C33" s="107">
        <v>42948</v>
      </c>
      <c r="D33">
        <f t="shared" si="0"/>
        <v>8</v>
      </c>
      <c r="E33">
        <f t="shared" si="1"/>
        <v>2017</v>
      </c>
      <c r="F33" s="140">
        <v>7146330032</v>
      </c>
      <c r="G33" s="141" t="s">
        <v>77</v>
      </c>
      <c r="H33" s="107">
        <v>42922</v>
      </c>
      <c r="I33" s="107">
        <v>42951</v>
      </c>
      <c r="J33" s="3">
        <v>39040</v>
      </c>
      <c r="K33" s="3">
        <v>1346.2068965517242</v>
      </c>
      <c r="L33" s="105">
        <v>3062.75</v>
      </c>
      <c r="M33" s="105">
        <v>105.61199999999999</v>
      </c>
      <c r="N33" s="105">
        <v>7.8451588114754084E-2</v>
      </c>
      <c r="O33" s="106">
        <v>97</v>
      </c>
    </row>
    <row r="34" spans="2:16" x14ac:dyDescent="0.25">
      <c r="B34">
        <f t="shared" si="2"/>
        <v>1</v>
      </c>
      <c r="C34" s="107">
        <v>42979</v>
      </c>
      <c r="D34">
        <f t="shared" si="0"/>
        <v>9</v>
      </c>
      <c r="E34">
        <f t="shared" si="1"/>
        <v>2017</v>
      </c>
      <c r="F34" s="140">
        <v>7146330033</v>
      </c>
      <c r="G34" s="141" t="s">
        <v>77</v>
      </c>
      <c r="H34" s="107">
        <v>42951</v>
      </c>
      <c r="I34" s="107">
        <v>42983</v>
      </c>
      <c r="J34" s="3">
        <v>36160</v>
      </c>
      <c r="K34" s="3">
        <v>1130</v>
      </c>
      <c r="L34" s="105">
        <v>3078.75</v>
      </c>
      <c r="M34" s="105">
        <v>96.210899999999995</v>
      </c>
      <c r="N34" s="105">
        <v>8.5142422566371681E-2</v>
      </c>
      <c r="O34" s="106">
        <v>96</v>
      </c>
    </row>
    <row r="35" spans="2:16" x14ac:dyDescent="0.25">
      <c r="B35">
        <f t="shared" si="2"/>
        <v>1</v>
      </c>
      <c r="C35" s="107">
        <v>43009</v>
      </c>
      <c r="D35">
        <f t="shared" si="0"/>
        <v>10</v>
      </c>
      <c r="E35">
        <f t="shared" si="1"/>
        <v>2017</v>
      </c>
      <c r="F35" s="140">
        <v>7146330034</v>
      </c>
      <c r="G35" s="141" t="s">
        <v>77</v>
      </c>
      <c r="H35" s="107">
        <v>42983</v>
      </c>
      <c r="I35" s="107">
        <v>43012</v>
      </c>
      <c r="J35" s="3">
        <v>29440</v>
      </c>
      <c r="K35" s="3">
        <v>1015.1724137931034</v>
      </c>
      <c r="L35" s="105">
        <v>2596.1799999999998</v>
      </c>
      <c r="M35" s="105">
        <v>89.523399999999995</v>
      </c>
      <c r="N35" s="105">
        <v>8.818546195652173E-2</v>
      </c>
      <c r="O35" s="106">
        <v>96</v>
      </c>
    </row>
    <row r="36" spans="2:16" x14ac:dyDescent="0.25">
      <c r="B36">
        <f t="shared" si="2"/>
        <v>1</v>
      </c>
      <c r="C36" s="107">
        <v>43040</v>
      </c>
      <c r="D36">
        <f t="shared" si="0"/>
        <v>11</v>
      </c>
      <c r="E36">
        <f t="shared" si="1"/>
        <v>2017</v>
      </c>
      <c r="F36" s="140">
        <v>7146330035</v>
      </c>
      <c r="G36" s="141" t="s">
        <v>77</v>
      </c>
      <c r="H36" s="107">
        <v>43012</v>
      </c>
      <c r="I36" s="107">
        <v>43041</v>
      </c>
      <c r="J36" s="3">
        <v>26080</v>
      </c>
      <c r="K36" s="3">
        <v>899.31034482758616</v>
      </c>
      <c r="L36" s="105">
        <v>2478.91</v>
      </c>
      <c r="M36" s="105">
        <v>85.479600000000005</v>
      </c>
      <c r="N36" s="105">
        <v>9.5050230061349675E-2</v>
      </c>
      <c r="O36" s="106">
        <v>96</v>
      </c>
    </row>
    <row r="37" spans="2:16" x14ac:dyDescent="0.25">
      <c r="B37">
        <f t="shared" si="2"/>
        <v>1</v>
      </c>
      <c r="C37" s="107">
        <v>43070</v>
      </c>
      <c r="D37">
        <f t="shared" si="0"/>
        <v>12</v>
      </c>
      <c r="E37">
        <f t="shared" si="1"/>
        <v>2017</v>
      </c>
      <c r="F37" s="140">
        <v>7146330036</v>
      </c>
      <c r="G37" s="141" t="s">
        <v>77</v>
      </c>
      <c r="H37" s="107">
        <v>43041</v>
      </c>
      <c r="I37" s="107">
        <v>43075</v>
      </c>
      <c r="J37" s="3">
        <v>31680</v>
      </c>
      <c r="K37" s="3">
        <v>931.76470588235304</v>
      </c>
      <c r="L37" s="105">
        <v>2944.81</v>
      </c>
      <c r="M37" s="105">
        <v>86.611999999999995</v>
      </c>
      <c r="N37" s="105">
        <v>9.295486111111112E-2</v>
      </c>
      <c r="O37" s="106">
        <v>96</v>
      </c>
    </row>
    <row r="38" spans="2:16" x14ac:dyDescent="0.25">
      <c r="B38">
        <f t="shared" si="2"/>
        <v>-11</v>
      </c>
      <c r="C38" s="107">
        <v>43101</v>
      </c>
      <c r="D38">
        <f t="shared" si="0"/>
        <v>1</v>
      </c>
      <c r="E38">
        <f t="shared" si="1"/>
        <v>2018</v>
      </c>
      <c r="F38" s="140">
        <v>7146330037</v>
      </c>
      <c r="G38" s="141" t="s">
        <v>77</v>
      </c>
      <c r="H38" s="107">
        <v>43075</v>
      </c>
      <c r="I38" s="107">
        <v>43105</v>
      </c>
      <c r="J38" s="3">
        <v>37440</v>
      </c>
      <c r="K38" s="3">
        <v>1248</v>
      </c>
      <c r="L38" s="105">
        <v>2957</v>
      </c>
      <c r="M38" s="105">
        <v>98.566599999999994</v>
      </c>
      <c r="N38" s="105">
        <v>7.8979700854700852E-2</v>
      </c>
      <c r="O38" s="106">
        <v>96</v>
      </c>
    </row>
    <row r="39" spans="2:16" x14ac:dyDescent="0.25">
      <c r="B39">
        <f t="shared" si="2"/>
        <v>1</v>
      </c>
      <c r="C39" s="107">
        <v>43132</v>
      </c>
      <c r="D39">
        <f t="shared" ref="D39:D41" si="6">MONTH(I39)</f>
        <v>2</v>
      </c>
      <c r="E39">
        <f t="shared" ref="E39:E41" si="7">YEAR(I39)</f>
        <v>2018</v>
      </c>
      <c r="F39" s="140">
        <v>7146330038</v>
      </c>
      <c r="G39" s="141" t="s">
        <v>77</v>
      </c>
      <c r="H39" s="107">
        <v>43105</v>
      </c>
      <c r="I39" s="107">
        <v>43136</v>
      </c>
      <c r="J39" s="3">
        <v>39840</v>
      </c>
      <c r="K39" s="3">
        <v>1285.1612903225805</v>
      </c>
      <c r="L39" s="105">
        <v>3099.8</v>
      </c>
      <c r="M39" s="105">
        <v>99.993499999999997</v>
      </c>
      <c r="N39" s="105">
        <v>7.7806224899598389E-2</v>
      </c>
      <c r="O39" s="106">
        <v>96</v>
      </c>
    </row>
    <row r="40" spans="2:16" x14ac:dyDescent="0.25">
      <c r="C40" s="107">
        <v>43160</v>
      </c>
      <c r="D40">
        <f t="shared" si="6"/>
        <v>3</v>
      </c>
      <c r="E40">
        <f t="shared" si="7"/>
        <v>2018</v>
      </c>
      <c r="F40" s="143" t="s">
        <v>78</v>
      </c>
      <c r="G40" s="143" t="s">
        <v>77</v>
      </c>
      <c r="H40" s="146">
        <v>43136</v>
      </c>
      <c r="I40" s="146">
        <v>43165</v>
      </c>
      <c r="J40" s="145">
        <v>30720</v>
      </c>
      <c r="K40" s="145">
        <v>1059.3103448275861</v>
      </c>
      <c r="L40" s="145">
        <v>2644.54</v>
      </c>
      <c r="M40" s="145">
        <v>91.191000000000003</v>
      </c>
      <c r="N40" s="144">
        <v>8.6085286458333327E-2</v>
      </c>
      <c r="O40" s="145">
        <v>96</v>
      </c>
    </row>
    <row r="41" spans="2:16" x14ac:dyDescent="0.25">
      <c r="B41" s="142">
        <f t="shared" ref="B41" si="8">D41-D40</f>
        <v>1</v>
      </c>
      <c r="C41" s="146">
        <v>43191</v>
      </c>
      <c r="D41" s="142">
        <f t="shared" si="6"/>
        <v>4</v>
      </c>
      <c r="E41" s="142">
        <f t="shared" si="7"/>
        <v>2018</v>
      </c>
      <c r="F41" s="143" t="s">
        <v>78</v>
      </c>
      <c r="G41" s="143" t="s">
        <v>77</v>
      </c>
      <c r="H41" s="146">
        <v>43165</v>
      </c>
      <c r="I41" s="146">
        <v>43195</v>
      </c>
      <c r="J41" s="145">
        <v>32000</v>
      </c>
      <c r="K41" s="145">
        <v>1066.6666666666667</v>
      </c>
      <c r="L41" s="145">
        <v>2743.46</v>
      </c>
      <c r="M41" s="145">
        <v>91.448599999999999</v>
      </c>
      <c r="N41" s="144">
        <v>8.5733124999999993E-2</v>
      </c>
      <c r="O41" s="145">
        <v>96</v>
      </c>
      <c r="P41" s="3">
        <f t="shared" ref="P41" si="9">SUM(P2:P39)</f>
        <v>0</v>
      </c>
    </row>
  </sheetData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9"/>
  <sheetViews>
    <sheetView workbookViewId="0">
      <selection activeCell="M36" sqref="M36"/>
    </sheetView>
  </sheetViews>
  <sheetFormatPr defaultRowHeight="15" x14ac:dyDescent="0.25"/>
  <cols>
    <col min="3" max="3" width="10.7109375" bestFit="1" customWidth="1"/>
    <col min="6" max="7" width="10.7109375" bestFit="1" customWidth="1"/>
    <col min="8" max="8" width="9.5703125" style="3" bestFit="1" customWidth="1"/>
    <col min="10" max="12" width="9.140625" style="105"/>
    <col min="16" max="26" width="10.5703125" bestFit="1" customWidth="1"/>
    <col min="27" max="27" width="11.28515625" bestFit="1" customWidth="1"/>
  </cols>
  <sheetData>
    <row r="1" spans="2:28" x14ac:dyDescent="0.25">
      <c r="F1" s="107" t="s">
        <v>64</v>
      </c>
      <c r="G1" s="107" t="s">
        <v>63</v>
      </c>
      <c r="H1" s="3" t="s">
        <v>62</v>
      </c>
      <c r="I1" s="106" t="s">
        <v>61</v>
      </c>
      <c r="J1" s="105" t="s">
        <v>60</v>
      </c>
      <c r="K1" s="105" t="s">
        <v>59</v>
      </c>
      <c r="L1" s="105" t="s">
        <v>58</v>
      </c>
      <c r="M1" s="105" t="s">
        <v>75</v>
      </c>
    </row>
    <row r="2" spans="2:28" x14ac:dyDescent="0.25">
      <c r="C2" s="107">
        <v>42005</v>
      </c>
      <c r="D2">
        <f t="shared" ref="D2:D37" si="0">MONTH(G2)</f>
        <v>1</v>
      </c>
      <c r="E2">
        <f t="shared" ref="E2:E37" si="1">YEAR(G2)</f>
        <v>2015</v>
      </c>
      <c r="F2" s="107">
        <v>41985</v>
      </c>
      <c r="G2" s="107">
        <v>42019</v>
      </c>
      <c r="H2" s="3">
        <v>1704.5</v>
      </c>
      <c r="I2" s="106">
        <v>50.132352941176471</v>
      </c>
      <c r="J2" s="105">
        <v>1310.6400000000001</v>
      </c>
      <c r="K2" s="105">
        <v>38.548200000000001</v>
      </c>
      <c r="L2" s="105">
        <v>0.76892930478146082</v>
      </c>
      <c r="M2">
        <f>SUM(Weather!F2174:F2206)</f>
        <v>2145</v>
      </c>
    </row>
    <row r="3" spans="2:28" x14ac:dyDescent="0.25">
      <c r="B3">
        <f t="shared" ref="B3:B39" si="2">D3-D2</f>
        <v>1</v>
      </c>
      <c r="C3" s="107">
        <v>42036</v>
      </c>
      <c r="D3">
        <f t="shared" si="0"/>
        <v>2</v>
      </c>
      <c r="E3">
        <f t="shared" si="1"/>
        <v>2015</v>
      </c>
      <c r="F3" s="107">
        <v>42019</v>
      </c>
      <c r="G3" s="107">
        <v>42047</v>
      </c>
      <c r="H3" s="3">
        <v>1573</v>
      </c>
      <c r="I3" s="106">
        <v>56.178571428571431</v>
      </c>
      <c r="J3" s="105">
        <v>1200.04</v>
      </c>
      <c r="K3" s="105">
        <v>42.858499999999999</v>
      </c>
      <c r="L3" s="105">
        <v>0.76289891926255571</v>
      </c>
      <c r="M3">
        <f>SUM(Weather!F2208:F2234)</f>
        <v>1755</v>
      </c>
      <c r="O3" s="115"/>
      <c r="P3" s="139" t="s">
        <v>71</v>
      </c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</row>
    <row r="4" spans="2:28" x14ac:dyDescent="0.25">
      <c r="B4">
        <f t="shared" si="2"/>
        <v>1</v>
      </c>
      <c r="C4" s="107">
        <v>42064</v>
      </c>
      <c r="D4">
        <f t="shared" si="0"/>
        <v>3</v>
      </c>
      <c r="E4">
        <f t="shared" si="1"/>
        <v>2015</v>
      </c>
      <c r="F4" s="107">
        <v>42047</v>
      </c>
      <c r="G4" s="107">
        <v>42080</v>
      </c>
      <c r="H4" s="3">
        <v>1953.1</v>
      </c>
      <c r="I4" s="106">
        <v>59.184848484848487</v>
      </c>
      <c r="J4" s="105">
        <v>1482.02</v>
      </c>
      <c r="K4" s="105">
        <v>44.909599999999998</v>
      </c>
      <c r="L4" s="105">
        <v>0.75880395269059442</v>
      </c>
      <c r="M4">
        <f>SUM(Weather!F2236:F2268)</f>
        <v>2145</v>
      </c>
      <c r="O4" s="115"/>
      <c r="P4" s="115">
        <v>1</v>
      </c>
      <c r="Q4" s="115">
        <v>2</v>
      </c>
      <c r="R4" s="115">
        <v>3</v>
      </c>
      <c r="S4" s="115">
        <v>4</v>
      </c>
      <c r="T4" s="115">
        <v>5</v>
      </c>
      <c r="U4" s="115">
        <v>6</v>
      </c>
      <c r="V4" s="115">
        <v>7</v>
      </c>
      <c r="W4" s="115">
        <v>8</v>
      </c>
      <c r="X4" s="115">
        <v>9</v>
      </c>
      <c r="Y4" s="115">
        <v>10</v>
      </c>
      <c r="Z4" s="115">
        <v>11</v>
      </c>
      <c r="AA4" s="115">
        <v>12</v>
      </c>
      <c r="AB4" s="115"/>
    </row>
    <row r="5" spans="2:28" x14ac:dyDescent="0.25">
      <c r="B5">
        <f t="shared" si="2"/>
        <v>1</v>
      </c>
      <c r="C5" s="107">
        <v>42095</v>
      </c>
      <c r="D5">
        <f t="shared" si="0"/>
        <v>4</v>
      </c>
      <c r="E5">
        <f t="shared" si="1"/>
        <v>2015</v>
      </c>
      <c r="F5" s="107">
        <v>42080</v>
      </c>
      <c r="G5" s="107">
        <v>42108</v>
      </c>
      <c r="H5" s="3">
        <v>835</v>
      </c>
      <c r="I5" s="106">
        <v>29.821428571428573</v>
      </c>
      <c r="J5" s="105">
        <v>645.05999999999995</v>
      </c>
      <c r="K5" s="105">
        <v>23.037800000000001</v>
      </c>
      <c r="L5" s="105">
        <v>0.7725269461077845</v>
      </c>
      <c r="O5" s="115"/>
      <c r="P5" s="115" t="s">
        <v>17</v>
      </c>
      <c r="Q5" s="115" t="s">
        <v>18</v>
      </c>
      <c r="R5" s="115" t="s">
        <v>19</v>
      </c>
      <c r="S5" s="115" t="s">
        <v>20</v>
      </c>
      <c r="T5" s="115" t="s">
        <v>21</v>
      </c>
      <c r="U5" s="115" t="s">
        <v>22</v>
      </c>
      <c r="V5" s="115" t="s">
        <v>23</v>
      </c>
      <c r="W5" s="115" t="s">
        <v>24</v>
      </c>
      <c r="X5" s="115" t="s">
        <v>25</v>
      </c>
      <c r="Y5" s="115" t="s">
        <v>26</v>
      </c>
      <c r="Z5" s="115" t="s">
        <v>27</v>
      </c>
      <c r="AA5" s="115" t="s">
        <v>28</v>
      </c>
      <c r="AB5" s="115" t="s">
        <v>38</v>
      </c>
    </row>
    <row r="6" spans="2:28" x14ac:dyDescent="0.25">
      <c r="B6">
        <f t="shared" si="2"/>
        <v>1</v>
      </c>
      <c r="C6" s="107">
        <v>42125</v>
      </c>
      <c r="D6">
        <f t="shared" si="0"/>
        <v>5</v>
      </c>
      <c r="E6">
        <f t="shared" si="1"/>
        <v>2015</v>
      </c>
      <c r="F6" s="107">
        <v>42108</v>
      </c>
      <c r="G6" s="107">
        <v>42137</v>
      </c>
      <c r="H6" s="3">
        <v>425.5</v>
      </c>
      <c r="I6" s="106">
        <v>14.672413793103447</v>
      </c>
      <c r="J6" s="105">
        <v>338.96</v>
      </c>
      <c r="K6" s="105">
        <v>11.6882</v>
      </c>
      <c r="L6" s="105">
        <v>0.79661574618096354</v>
      </c>
      <c r="O6" s="109">
        <v>2015</v>
      </c>
      <c r="P6" s="111">
        <f t="shared" ref="P6:Z6" si="3">SUMIFS($I$2:$I$1000,$E$2:$E$1000,$O6,$D$2:$D$1000,P$4)*(SUMIFS($G$2:$G$1000,$E$2:$E$1000,$O6,$D$2:$D$1000,P$4)-SUMIFS($C$2:$C$1000,$E$2:$E$1000,$O6,$D$2:$D$1000,P$4))+SUMIFS($I$2:$I$1000,$E$2:$E$1000,$O6,$D$2:$D$1000,Q$4)*(SUMIFS($C$2:$C$1000,$E$2:$E$1000,$O6,$D$2:$D$1000,Q$4)-(SUMIFS($G$2:$G$1000,$E$2:$E$1000,$O6,$D$2:$D$1000,P$4)))</f>
        <v>1656.8886554621849</v>
      </c>
      <c r="Q6" s="111">
        <f t="shared" si="3"/>
        <v>1624.1067099567101</v>
      </c>
      <c r="R6" s="111">
        <f t="shared" si="3"/>
        <v>1394.2790043290045</v>
      </c>
      <c r="S6" s="111">
        <f t="shared" si="3"/>
        <v>637.10960591133005</v>
      </c>
      <c r="T6" s="111">
        <f t="shared" si="3"/>
        <v>439.1556321839081</v>
      </c>
      <c r="U6" s="111">
        <f t="shared" si="3"/>
        <v>358.58208333333334</v>
      </c>
      <c r="V6" s="111">
        <f t="shared" si="3"/>
        <v>330.01125000000002</v>
      </c>
      <c r="W6" s="111">
        <f t="shared" si="3"/>
        <v>303.27312500000005</v>
      </c>
      <c r="X6" s="111">
        <f t="shared" si="3"/>
        <v>300.27187500000002</v>
      </c>
      <c r="Y6" s="111">
        <f t="shared" si="3"/>
        <v>370.80725806451613</v>
      </c>
      <c r="Z6" s="111">
        <f t="shared" si="3"/>
        <v>652.86471163245358</v>
      </c>
      <c r="AA6" s="111">
        <f>SUMIFS($I$2:$I$1000,$E$2:$E$1000,$O6,$D$2:$D$1000,AA$4)*(SUMIFS($G$2:$G$1000,$E$2:$E$1000,$O6,$D$2:$D$1000,AA$4)-SUMIFS($C$2:$C$1000,$E$2:$E$1000,$O6,$D$2:$D$1000,AA$4))+SUMIFS($I$2:$I$1000,$E$2:$E$1000,$O6,$D$2:$D$1000,P$4)*(SUMIFS($C$2:$C$1000,$E$2:$E$1000,$O7,$D$2:$D$1000,P$4)-(SUMIFS($G$2:$G$1000,$E$2:$E$1000,$O6,$D$2:$D$1000,AA$4)))</f>
        <v>1229.9530303030303</v>
      </c>
    </row>
    <row r="7" spans="2:28" x14ac:dyDescent="0.25">
      <c r="B7">
        <f t="shared" si="2"/>
        <v>1</v>
      </c>
      <c r="C7" s="107">
        <v>42156</v>
      </c>
      <c r="D7">
        <f t="shared" si="0"/>
        <v>6</v>
      </c>
      <c r="E7">
        <f t="shared" si="1"/>
        <v>2015</v>
      </c>
      <c r="F7" s="107">
        <v>42137</v>
      </c>
      <c r="G7" s="107">
        <v>42167</v>
      </c>
      <c r="H7" s="3">
        <v>415.4</v>
      </c>
      <c r="I7" s="106">
        <v>13.846666666666668</v>
      </c>
      <c r="J7" s="105">
        <v>338.21</v>
      </c>
      <c r="K7" s="105">
        <v>11.2736</v>
      </c>
      <c r="L7" s="105">
        <v>0.81417910447761199</v>
      </c>
      <c r="O7" s="109">
        <v>2016</v>
      </c>
      <c r="P7" s="111">
        <f t="shared" ref="P7:Z7" si="4">SUMIFS($I$2:$I$1000,$E$2:$E$1000,$O7,$D$2:$D$1000,P$4)*(SUMIFS($G$2:$G$1000,$E$2:$E$1000,$O7,$D$2:$D$1000,P$4)-SUMIFS($C$2:$C$1000,$E$2:$E$1000,$O7,$D$2:$D$1000,P$4))+SUMIFS($I$2:$I$1000,$E$2:$E$1000,$O7,$D$2:$D$1000,Q$4)*(SUMIFS($C$2:$C$1000,$E$2:$E$1000,$O7,$D$2:$D$1000,Q$4)-(SUMIFS($G$2:$G$1000,$E$2:$E$1000,$O7,$D$2:$D$1000,P$4)))</f>
        <v>1152.3980459770114</v>
      </c>
      <c r="Q7" s="111">
        <f t="shared" si="4"/>
        <v>988.27737068965507</v>
      </c>
      <c r="R7" s="111">
        <f t="shared" si="4"/>
        <v>843.49504310344832</v>
      </c>
      <c r="S7" s="111">
        <f t="shared" si="4"/>
        <v>548.89655172413791</v>
      </c>
      <c r="T7" s="111">
        <f t="shared" si="4"/>
        <v>416.36465517241379</v>
      </c>
      <c r="U7" s="111">
        <f t="shared" si="4"/>
        <v>374.32500000000005</v>
      </c>
      <c r="V7" s="111">
        <f t="shared" si="4"/>
        <v>362.46896551724137</v>
      </c>
      <c r="W7" s="111">
        <f t="shared" si="4"/>
        <v>349.76739811912228</v>
      </c>
      <c r="X7" s="111">
        <f t="shared" si="4"/>
        <v>330.38506493506497</v>
      </c>
      <c r="Y7" s="111">
        <f t="shared" si="4"/>
        <v>414.43857142857144</v>
      </c>
      <c r="Z7" s="111">
        <f t="shared" si="4"/>
        <v>879.16499999999996</v>
      </c>
      <c r="AA7" s="111">
        <f>SUMIFS($I$2:$I$1000,$E$2:$E$1000,$O7,$D$2:$D$1000,AA$4)*(SUMIFS($G$2:$G$1000,$E$2:$E$1000,$O7,$D$2:$D$1000,AA$4)-SUMIFS($C$2:$C$1000,$E$2:$E$1000,$O7,$D$2:$D$1000,AA$4))+SUMIFS($I$2:$I$1000,$E$2:$E$1000,$O7,$D$2:$D$1000,P$4)*(SUMIFS($C$2:$C$1000,$E$2:$E$1000,$O8,$D$2:$D$1000,P$4)-(SUMIFS($G$2:$G$1000,$E$2:$E$1000,$O7,$D$2:$D$1000,AA$4)))</f>
        <v>1071.8083333333334</v>
      </c>
    </row>
    <row r="8" spans="2:28" x14ac:dyDescent="0.25">
      <c r="B8">
        <f t="shared" si="2"/>
        <v>1</v>
      </c>
      <c r="C8" s="107">
        <v>42186</v>
      </c>
      <c r="D8">
        <f t="shared" si="0"/>
        <v>7</v>
      </c>
      <c r="E8">
        <f t="shared" si="1"/>
        <v>2015</v>
      </c>
      <c r="F8" s="107">
        <v>42167</v>
      </c>
      <c r="G8" s="107">
        <v>42199</v>
      </c>
      <c r="H8" s="3">
        <v>347.4</v>
      </c>
      <c r="I8" s="106">
        <v>10.856249999999999</v>
      </c>
      <c r="J8" s="105">
        <v>275.8</v>
      </c>
      <c r="K8" s="105">
        <v>8.6187000000000005</v>
      </c>
      <c r="L8" s="105">
        <v>0.79389752446747264</v>
      </c>
      <c r="O8" s="109">
        <v>2017</v>
      </c>
      <c r="P8" s="111">
        <f t="shared" ref="P8:Z8" si="5">SUMIFS($I$2:$I$1000,$E$2:$E$1000,$O8,$D$2:$D$1000,P$4)*(SUMIFS($G$2:$G$1000,$E$2:$E$1000,$O8,$D$2:$D$1000,P$4)-SUMIFS($C$2:$C$1000,$E$2:$E$1000,$O8,$D$2:$D$1000,P$4))+SUMIFS($I$2:$I$1000,$E$2:$E$1000,$O8,$D$2:$D$1000,Q$4)*(SUMIFS($C$2:$C$1000,$E$2:$E$1000,$O8,$D$2:$D$1000,Q$4)-(SUMIFS($G$2:$G$1000,$E$2:$E$1000,$O8,$D$2:$D$1000,P$4)))</f>
        <v>1403.6185185185186</v>
      </c>
      <c r="Q8" s="111">
        <f t="shared" si="5"/>
        <v>1059.262962962963</v>
      </c>
      <c r="R8" s="111">
        <f t="shared" si="5"/>
        <v>938.53571428571422</v>
      </c>
      <c r="S8" s="111">
        <f t="shared" si="5"/>
        <v>620.80624999999998</v>
      </c>
      <c r="T8" s="111">
        <f t="shared" si="5"/>
        <v>446.41265508684864</v>
      </c>
      <c r="U8" s="111">
        <f t="shared" si="5"/>
        <v>373.98387096774189</v>
      </c>
      <c r="V8" s="111">
        <f t="shared" si="5"/>
        <v>353.26752688172041</v>
      </c>
      <c r="W8" s="111">
        <f t="shared" si="5"/>
        <v>341.20365591397848</v>
      </c>
      <c r="X8" s="111">
        <f t="shared" si="5"/>
        <v>335.53835125448029</v>
      </c>
      <c r="Y8" s="111">
        <f t="shared" si="5"/>
        <v>567.65820105820103</v>
      </c>
      <c r="Z8" s="111">
        <f t="shared" si="5"/>
        <v>1170.5517241379312</v>
      </c>
      <c r="AA8" s="111">
        <f>SUMIFS($I$2:$I$1000,$E$2:$E$1000,$O8,$D$2:$D$1000,AA$4)*(SUMIFS($G$2:$G$1000,$E$2:$E$1000,$O8,$D$2:$D$1000,AA$4)-SUMIFS($C$2:$C$1000,$E$2:$E$1000,$O8,$D$2:$D$1000,AA$4))+SUMIFS($I$2:$I$1000,$E$2:$E$1000,$O8,$D$2:$D$1000,P$4)*(SUMIFS($C$2:$C$1000,$E$2:$E$1000,$O9,$D$2:$D$1000,P$4)-(SUMIFS($G$2:$G$1000,$E$2:$E$1000,$O8,$D$2:$D$1000,AA$4)))</f>
        <v>1566.1383141762453</v>
      </c>
    </row>
    <row r="9" spans="2:28" x14ac:dyDescent="0.25">
      <c r="B9">
        <f t="shared" si="2"/>
        <v>1</v>
      </c>
      <c r="C9" s="107">
        <v>42217</v>
      </c>
      <c r="D9">
        <f t="shared" si="0"/>
        <v>8</v>
      </c>
      <c r="E9">
        <f t="shared" si="1"/>
        <v>2015</v>
      </c>
      <c r="F9" s="107">
        <v>42199</v>
      </c>
      <c r="G9" s="107">
        <v>42229</v>
      </c>
      <c r="H9" s="3">
        <v>314.8</v>
      </c>
      <c r="I9" s="106">
        <v>10.493333333333334</v>
      </c>
      <c r="J9" s="105">
        <v>222.21</v>
      </c>
      <c r="K9" s="105">
        <v>7.407</v>
      </c>
      <c r="L9" s="105">
        <v>0.70587674714104187</v>
      </c>
      <c r="O9" s="109">
        <v>2018</v>
      </c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</row>
    <row r="10" spans="2:28" x14ac:dyDescent="0.25">
      <c r="B10">
        <f t="shared" si="2"/>
        <v>1</v>
      </c>
      <c r="C10" s="107">
        <v>42248</v>
      </c>
      <c r="D10">
        <f t="shared" si="0"/>
        <v>9</v>
      </c>
      <c r="E10">
        <f t="shared" si="1"/>
        <v>2015</v>
      </c>
      <c r="F10" s="107">
        <v>42229</v>
      </c>
      <c r="G10" s="107">
        <v>42261</v>
      </c>
      <c r="H10" s="3">
        <v>298.7</v>
      </c>
      <c r="I10" s="106">
        <v>9.3343749999999996</v>
      </c>
      <c r="J10" s="105">
        <v>257.48</v>
      </c>
      <c r="K10" s="105">
        <v>8.0462000000000007</v>
      </c>
      <c r="L10" s="105">
        <v>0.86200200870438559</v>
      </c>
      <c r="P10" s="110"/>
    </row>
    <row r="11" spans="2:28" x14ac:dyDescent="0.25">
      <c r="B11">
        <f t="shared" si="2"/>
        <v>1</v>
      </c>
      <c r="C11" s="107">
        <v>42278</v>
      </c>
      <c r="D11">
        <f t="shared" si="0"/>
        <v>10</v>
      </c>
      <c r="E11">
        <f t="shared" si="1"/>
        <v>2015</v>
      </c>
      <c r="F11" s="107">
        <v>42261</v>
      </c>
      <c r="G11" s="107">
        <v>42289</v>
      </c>
      <c r="H11" s="3">
        <v>294.7</v>
      </c>
      <c r="I11" s="106">
        <v>10.525</v>
      </c>
      <c r="J11" s="105">
        <v>253.16</v>
      </c>
      <c r="K11" s="105">
        <v>9.0413999999999994</v>
      </c>
      <c r="L11" s="105">
        <v>0.85904309467254836</v>
      </c>
    </row>
    <row r="12" spans="2:28" x14ac:dyDescent="0.25">
      <c r="B12">
        <f t="shared" si="2"/>
        <v>1</v>
      </c>
      <c r="C12" s="107">
        <v>42309</v>
      </c>
      <c r="D12">
        <f t="shared" si="0"/>
        <v>11</v>
      </c>
      <c r="E12">
        <f t="shared" si="1"/>
        <v>2015</v>
      </c>
      <c r="F12" s="107">
        <v>42289</v>
      </c>
      <c r="G12" s="107">
        <v>42320</v>
      </c>
      <c r="H12" s="3">
        <v>395.3</v>
      </c>
      <c r="I12" s="106">
        <v>12.751612903225807</v>
      </c>
      <c r="J12" s="105">
        <v>342.56</v>
      </c>
      <c r="K12" s="105">
        <v>11.0503</v>
      </c>
      <c r="L12" s="105">
        <v>0.86658234252466482</v>
      </c>
      <c r="O12" s="115"/>
      <c r="P12" s="139" t="s">
        <v>72</v>
      </c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</row>
    <row r="13" spans="2:28" x14ac:dyDescent="0.25">
      <c r="B13">
        <f t="shared" si="2"/>
        <v>1</v>
      </c>
      <c r="C13" s="107">
        <v>42339</v>
      </c>
      <c r="D13">
        <f t="shared" si="0"/>
        <v>12</v>
      </c>
      <c r="E13">
        <f t="shared" si="1"/>
        <v>2015</v>
      </c>
      <c r="F13" s="107">
        <v>42320</v>
      </c>
      <c r="G13" s="107">
        <v>42353</v>
      </c>
      <c r="H13" s="3">
        <v>890.3</v>
      </c>
      <c r="I13" s="106">
        <v>26.97878787878788</v>
      </c>
      <c r="J13" s="105">
        <v>731.19</v>
      </c>
      <c r="K13" s="105">
        <v>22.1572</v>
      </c>
      <c r="L13" s="105">
        <v>0.82128496012580032</v>
      </c>
      <c r="O13" s="115"/>
      <c r="P13" s="115">
        <v>1</v>
      </c>
      <c r="Q13" s="115">
        <v>2</v>
      </c>
      <c r="R13" s="115">
        <v>3</v>
      </c>
      <c r="S13" s="115">
        <v>4</v>
      </c>
      <c r="T13" s="115">
        <v>5</v>
      </c>
      <c r="U13" s="115">
        <v>6</v>
      </c>
      <c r="V13" s="115">
        <v>7</v>
      </c>
      <c r="W13" s="115">
        <v>8</v>
      </c>
      <c r="X13" s="115">
        <v>9</v>
      </c>
      <c r="Y13" s="115">
        <v>10</v>
      </c>
      <c r="Z13" s="115">
        <v>11</v>
      </c>
      <c r="AA13" s="115">
        <v>12</v>
      </c>
      <c r="AB13" s="115"/>
    </row>
    <row r="14" spans="2:28" x14ac:dyDescent="0.25">
      <c r="B14">
        <f t="shared" si="2"/>
        <v>-11</v>
      </c>
      <c r="C14" s="107">
        <v>42370</v>
      </c>
      <c r="D14">
        <f t="shared" si="0"/>
        <v>1</v>
      </c>
      <c r="E14">
        <f t="shared" si="1"/>
        <v>2016</v>
      </c>
      <c r="F14" s="107">
        <v>42353</v>
      </c>
      <c r="G14" s="107">
        <v>42383</v>
      </c>
      <c r="H14" s="3">
        <v>1019.9</v>
      </c>
      <c r="I14" s="106">
        <v>33.996666666666663</v>
      </c>
      <c r="J14" s="105">
        <v>779.23</v>
      </c>
      <c r="K14" s="105">
        <v>25.974299999999999</v>
      </c>
      <c r="L14" s="105">
        <v>0.76402588489067547</v>
      </c>
      <c r="M14">
        <f>SUM(Weather!F2542:F2571)</f>
        <v>1950</v>
      </c>
      <c r="O14" s="115"/>
      <c r="P14" s="115" t="s">
        <v>17</v>
      </c>
      <c r="Q14" s="115" t="s">
        <v>18</v>
      </c>
      <c r="R14" s="115" t="s">
        <v>19</v>
      </c>
      <c r="S14" s="115" t="s">
        <v>20</v>
      </c>
      <c r="T14" s="115" t="s">
        <v>21</v>
      </c>
      <c r="U14" s="115" t="s">
        <v>22</v>
      </c>
      <c r="V14" s="115" t="s">
        <v>23</v>
      </c>
      <c r="W14" s="115" t="s">
        <v>24</v>
      </c>
      <c r="X14" s="115" t="s">
        <v>25</v>
      </c>
      <c r="Y14" s="115" t="s">
        <v>26</v>
      </c>
      <c r="Z14" s="115" t="s">
        <v>27</v>
      </c>
      <c r="AA14" s="115" t="s">
        <v>28</v>
      </c>
    </row>
    <row r="15" spans="2:28" x14ac:dyDescent="0.25">
      <c r="B15">
        <f t="shared" si="2"/>
        <v>1</v>
      </c>
      <c r="C15" s="107">
        <v>42401</v>
      </c>
      <c r="D15">
        <f t="shared" si="0"/>
        <v>2</v>
      </c>
      <c r="E15">
        <f t="shared" si="1"/>
        <v>2016</v>
      </c>
      <c r="F15" s="107">
        <v>42383</v>
      </c>
      <c r="G15" s="107">
        <v>42412</v>
      </c>
      <c r="H15" s="3">
        <v>1144.5999999999999</v>
      </c>
      <c r="I15" s="106">
        <v>39.468965517241379</v>
      </c>
      <c r="J15" s="105">
        <v>857.91</v>
      </c>
      <c r="K15" s="105">
        <v>29.583100000000002</v>
      </c>
      <c r="L15" s="105">
        <v>0.74952821946531534</v>
      </c>
      <c r="M15">
        <f>SUM(Weather!F2572:F2600)</f>
        <v>1885</v>
      </c>
      <c r="O15" s="109">
        <v>2015</v>
      </c>
      <c r="P15" s="108">
        <f>P6/31</f>
        <v>53.448021143941453</v>
      </c>
      <c r="Q15" s="108">
        <f>Q6/(C4-C3)</f>
        <v>58.003811069882502</v>
      </c>
      <c r="R15" s="108">
        <f>R6/31</f>
        <v>44.976742075129174</v>
      </c>
      <c r="S15" s="108">
        <f>S6/30</f>
        <v>21.236986863711003</v>
      </c>
      <c r="T15" s="108">
        <f>T6/31</f>
        <v>14.166310715609939</v>
      </c>
      <c r="U15" s="108">
        <f>U6/30</f>
        <v>11.952736111111111</v>
      </c>
      <c r="V15" s="108">
        <f t="shared" ref="V15:W17" si="6">V6/31</f>
        <v>10.645524193548388</v>
      </c>
      <c r="W15" s="108">
        <f t="shared" si="6"/>
        <v>9.7830040322580665</v>
      </c>
      <c r="X15" s="108">
        <f>X6/30</f>
        <v>10.009062500000001</v>
      </c>
      <c r="Y15" s="108">
        <f>Y6/31</f>
        <v>11.96152445369407</v>
      </c>
      <c r="Z15" s="108">
        <f>Z6/30</f>
        <v>21.76215705441512</v>
      </c>
      <c r="AA15" s="108">
        <f>AA6/31</f>
        <v>39.675904203323562</v>
      </c>
    </row>
    <row r="16" spans="2:28" x14ac:dyDescent="0.25">
      <c r="B16">
        <f t="shared" si="2"/>
        <v>1</v>
      </c>
      <c r="C16" s="107">
        <v>42430</v>
      </c>
      <c r="D16">
        <f t="shared" si="0"/>
        <v>3</v>
      </c>
      <c r="E16">
        <f t="shared" si="1"/>
        <v>2016</v>
      </c>
      <c r="F16" s="107">
        <v>42412</v>
      </c>
      <c r="G16" s="107">
        <v>42444</v>
      </c>
      <c r="H16" s="3">
        <v>985.1</v>
      </c>
      <c r="I16" s="106">
        <v>30.784375000000001</v>
      </c>
      <c r="J16" s="105">
        <v>770.32</v>
      </c>
      <c r="K16" s="105">
        <v>24.072500000000002</v>
      </c>
      <c r="L16" s="105">
        <v>0.78197137346462287</v>
      </c>
      <c r="O16" s="109">
        <v>2016</v>
      </c>
      <c r="P16" s="108">
        <f>P7/31</f>
        <v>37.174130515387468</v>
      </c>
      <c r="Q16" s="108">
        <f>Q7/(C16-C15)</f>
        <v>34.078530023781212</v>
      </c>
      <c r="R16" s="108">
        <f>R7/31</f>
        <v>27.209517519466075</v>
      </c>
      <c r="S16" s="108">
        <f>S7/30</f>
        <v>18.296551724137931</v>
      </c>
      <c r="T16" s="108">
        <f>T7/31</f>
        <v>13.431117908787542</v>
      </c>
      <c r="U16" s="108">
        <f>U7/30</f>
        <v>12.477500000000001</v>
      </c>
      <c r="V16" s="108">
        <f t="shared" si="6"/>
        <v>11.692547274749721</v>
      </c>
      <c r="W16" s="108">
        <f t="shared" si="6"/>
        <v>11.282819294165234</v>
      </c>
      <c r="X16" s="108">
        <f>X7/30</f>
        <v>11.0128354978355</v>
      </c>
      <c r="Y16" s="108">
        <f>Y7/31</f>
        <v>13.368986175115207</v>
      </c>
      <c r="Z16" s="108">
        <f>Z7/30</f>
        <v>29.305499999999999</v>
      </c>
      <c r="AA16" s="108">
        <f>AA7/31</f>
        <v>34.574462365591401</v>
      </c>
    </row>
    <row r="17" spans="2:27" x14ac:dyDescent="0.25">
      <c r="B17">
        <f t="shared" si="2"/>
        <v>1</v>
      </c>
      <c r="C17" s="107">
        <v>42461</v>
      </c>
      <c r="D17">
        <f t="shared" si="0"/>
        <v>4</v>
      </c>
      <c r="E17">
        <f t="shared" si="1"/>
        <v>2016</v>
      </c>
      <c r="F17" s="107">
        <v>42444</v>
      </c>
      <c r="G17" s="107">
        <v>42473</v>
      </c>
      <c r="H17" s="3">
        <v>703.7</v>
      </c>
      <c r="I17" s="106">
        <v>24.265517241379314</v>
      </c>
      <c r="J17" s="105">
        <v>536.28</v>
      </c>
      <c r="K17" s="105">
        <v>18.4924</v>
      </c>
      <c r="L17" s="105">
        <v>0.76208611624271716</v>
      </c>
      <c r="O17" s="109">
        <v>2017</v>
      </c>
      <c r="P17" s="108">
        <f>P8/31</f>
        <v>45.278016726403827</v>
      </c>
      <c r="Q17" s="108">
        <f>Q8/(C28-C27)</f>
        <v>37.830820105820109</v>
      </c>
      <c r="R17" s="108">
        <f>R8/31</f>
        <v>30.275345622119815</v>
      </c>
      <c r="S17" s="108">
        <f>S8/30</f>
        <v>20.693541666666665</v>
      </c>
      <c r="T17" s="108">
        <f>T8/31</f>
        <v>14.40040822860802</v>
      </c>
      <c r="U17" s="108">
        <f>U8/30</f>
        <v>12.466129032258063</v>
      </c>
      <c r="V17" s="108">
        <f t="shared" si="6"/>
        <v>11.395726673603884</v>
      </c>
      <c r="W17" s="108">
        <f t="shared" si="6"/>
        <v>11.006569545612209</v>
      </c>
      <c r="X17" s="108">
        <f>X8/30</f>
        <v>11.184611708482675</v>
      </c>
      <c r="Y17" s="108">
        <f>Y8/31</f>
        <v>18.311554872845196</v>
      </c>
      <c r="Z17" s="108">
        <f>Z8/30</f>
        <v>39.018390804597708</v>
      </c>
      <c r="AA17" s="108">
        <f>AA8/31</f>
        <v>50.52059077987888</v>
      </c>
    </row>
    <row r="18" spans="2:27" x14ac:dyDescent="0.25">
      <c r="B18">
        <f t="shared" si="2"/>
        <v>1</v>
      </c>
      <c r="C18" s="107">
        <v>42491</v>
      </c>
      <c r="D18">
        <f t="shared" si="0"/>
        <v>5</v>
      </c>
      <c r="E18">
        <f t="shared" si="1"/>
        <v>2016</v>
      </c>
      <c r="F18" s="107">
        <v>42473</v>
      </c>
      <c r="G18" s="107">
        <v>42502</v>
      </c>
      <c r="H18" s="3">
        <v>415.2</v>
      </c>
      <c r="I18" s="106">
        <v>14.317241379310344</v>
      </c>
      <c r="J18" s="105">
        <v>325.57</v>
      </c>
      <c r="K18" s="105">
        <v>11.2265</v>
      </c>
      <c r="L18" s="105">
        <v>0.78412813102119461</v>
      </c>
      <c r="O18" s="109">
        <v>2018</v>
      </c>
      <c r="P18" s="108">
        <f>P9/31</f>
        <v>0</v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</row>
    <row r="19" spans="2:27" x14ac:dyDescent="0.25">
      <c r="B19">
        <f t="shared" si="2"/>
        <v>1</v>
      </c>
      <c r="C19" s="107">
        <v>42522</v>
      </c>
      <c r="D19">
        <f t="shared" si="0"/>
        <v>6</v>
      </c>
      <c r="E19">
        <f t="shared" si="1"/>
        <v>2016</v>
      </c>
      <c r="F19" s="107">
        <v>42502</v>
      </c>
      <c r="G19" s="107">
        <v>42534</v>
      </c>
      <c r="H19" s="3">
        <v>414.2</v>
      </c>
      <c r="I19" s="106">
        <v>12.94375</v>
      </c>
      <c r="J19" s="105">
        <v>337.2</v>
      </c>
      <c r="K19" s="105">
        <v>10.5375</v>
      </c>
      <c r="L19" s="105">
        <v>0.81409946885562523</v>
      </c>
      <c r="P19">
        <f>P10/(C7-C6)</f>
        <v>0</v>
      </c>
    </row>
    <row r="20" spans="2:27" x14ac:dyDescent="0.25">
      <c r="B20">
        <f t="shared" si="2"/>
        <v>1</v>
      </c>
      <c r="C20" s="107">
        <v>42552</v>
      </c>
      <c r="D20">
        <f t="shared" si="0"/>
        <v>7</v>
      </c>
      <c r="E20">
        <f t="shared" si="1"/>
        <v>2016</v>
      </c>
      <c r="F20" s="107">
        <v>42534</v>
      </c>
      <c r="G20" s="107">
        <v>42564</v>
      </c>
      <c r="H20" s="3">
        <v>365</v>
      </c>
      <c r="I20" s="106">
        <v>12.166666666666668</v>
      </c>
      <c r="J20" s="105">
        <v>285.93</v>
      </c>
      <c r="K20" s="105">
        <v>9.5310000000000006</v>
      </c>
      <c r="L20" s="105">
        <v>0.7833698630136986</v>
      </c>
    </row>
    <row r="21" spans="2:27" x14ac:dyDescent="0.25">
      <c r="B21">
        <f t="shared" si="2"/>
        <v>1</v>
      </c>
      <c r="C21" s="107">
        <v>42583</v>
      </c>
      <c r="D21">
        <f t="shared" si="0"/>
        <v>8</v>
      </c>
      <c r="E21">
        <f t="shared" si="1"/>
        <v>2016</v>
      </c>
      <c r="F21" s="107">
        <v>42564</v>
      </c>
      <c r="G21" s="107">
        <v>42593</v>
      </c>
      <c r="H21" s="3">
        <v>330.4</v>
      </c>
      <c r="I21" s="106">
        <v>11.393103448275863</v>
      </c>
      <c r="J21" s="105">
        <v>276.33999999999997</v>
      </c>
      <c r="K21" s="105">
        <v>9.5289000000000001</v>
      </c>
      <c r="L21" s="105">
        <v>0.83638014527845039</v>
      </c>
    </row>
    <row r="22" spans="2:27" x14ac:dyDescent="0.25">
      <c r="B22">
        <f t="shared" si="2"/>
        <v>1</v>
      </c>
      <c r="C22" s="107">
        <v>42614</v>
      </c>
      <c r="D22">
        <f t="shared" si="0"/>
        <v>9</v>
      </c>
      <c r="E22">
        <f t="shared" si="1"/>
        <v>2016</v>
      </c>
      <c r="F22" s="107">
        <v>42593</v>
      </c>
      <c r="G22" s="107">
        <v>42626</v>
      </c>
      <c r="H22" s="3">
        <v>370.6</v>
      </c>
      <c r="I22" s="106">
        <v>11.23030303030303</v>
      </c>
      <c r="J22" s="105">
        <v>319.2</v>
      </c>
      <c r="K22" s="105">
        <v>9.6727000000000007</v>
      </c>
      <c r="L22" s="105">
        <v>0.86130599028602273</v>
      </c>
      <c r="Q22" s="112"/>
    </row>
    <row r="23" spans="2:27" x14ac:dyDescent="0.25">
      <c r="B23">
        <f t="shared" si="2"/>
        <v>1</v>
      </c>
      <c r="C23" s="107">
        <v>42644</v>
      </c>
      <c r="D23">
        <f t="shared" si="0"/>
        <v>10</v>
      </c>
      <c r="E23">
        <f t="shared" si="1"/>
        <v>2016</v>
      </c>
      <c r="F23" s="107">
        <v>42626</v>
      </c>
      <c r="G23" s="107">
        <v>42654</v>
      </c>
      <c r="H23" s="3">
        <v>304.3</v>
      </c>
      <c r="I23" s="106">
        <v>10.867857142857144</v>
      </c>
      <c r="J23" s="105">
        <v>270.49</v>
      </c>
      <c r="K23" s="105">
        <v>9.6602999999999994</v>
      </c>
      <c r="L23" s="105">
        <v>0.88889254025632591</v>
      </c>
    </row>
    <row r="24" spans="2:27" x14ac:dyDescent="0.25">
      <c r="B24">
        <f t="shared" si="2"/>
        <v>1</v>
      </c>
      <c r="C24" s="107">
        <v>42675</v>
      </c>
      <c r="D24">
        <f t="shared" si="0"/>
        <v>11</v>
      </c>
      <c r="E24">
        <f t="shared" si="1"/>
        <v>2016</v>
      </c>
      <c r="F24" s="107">
        <v>42654</v>
      </c>
      <c r="G24" s="107">
        <v>42684</v>
      </c>
      <c r="H24" s="3">
        <v>436.8</v>
      </c>
      <c r="I24" s="106">
        <v>14.56</v>
      </c>
      <c r="J24" s="105">
        <v>349.36</v>
      </c>
      <c r="K24" s="105">
        <v>11.645300000000001</v>
      </c>
      <c r="L24" s="105">
        <v>0.79981684981684975</v>
      </c>
    </row>
    <row r="25" spans="2:27" x14ac:dyDescent="0.25">
      <c r="B25">
        <f t="shared" si="2"/>
        <v>1</v>
      </c>
      <c r="C25" s="107">
        <v>42705</v>
      </c>
      <c r="D25">
        <f t="shared" si="0"/>
        <v>12</v>
      </c>
      <c r="E25">
        <f t="shared" si="1"/>
        <v>2016</v>
      </c>
      <c r="F25" s="107">
        <v>42684</v>
      </c>
      <c r="G25" s="107">
        <v>42716</v>
      </c>
      <c r="H25" s="3">
        <v>1140</v>
      </c>
      <c r="I25" s="106">
        <v>35.625</v>
      </c>
      <c r="J25" s="105">
        <v>863.85</v>
      </c>
      <c r="K25" s="105">
        <v>26.9953</v>
      </c>
      <c r="L25" s="105">
        <v>0.75776315789473681</v>
      </c>
    </row>
    <row r="26" spans="2:27" x14ac:dyDescent="0.25">
      <c r="B26">
        <f t="shared" si="2"/>
        <v>-11</v>
      </c>
      <c r="C26" s="107">
        <v>42736</v>
      </c>
      <c r="D26">
        <f t="shared" si="0"/>
        <v>1</v>
      </c>
      <c r="E26">
        <f t="shared" si="1"/>
        <v>2017</v>
      </c>
      <c r="F26" s="107">
        <v>42717</v>
      </c>
      <c r="G26" s="107">
        <v>42753</v>
      </c>
      <c r="H26" s="3">
        <v>1812.4</v>
      </c>
      <c r="I26" s="106">
        <v>50.344444444444449</v>
      </c>
      <c r="J26" s="105">
        <v>1367.07</v>
      </c>
      <c r="K26" s="105">
        <v>37.9741</v>
      </c>
      <c r="L26" s="105">
        <v>0.75428713308320461</v>
      </c>
      <c r="M26">
        <f>SUM(Weather!F2906:F2942)</f>
        <v>2405</v>
      </c>
    </row>
    <row r="27" spans="2:27" x14ac:dyDescent="0.25">
      <c r="B27">
        <f t="shared" si="2"/>
        <v>1</v>
      </c>
      <c r="C27" s="107">
        <v>42767</v>
      </c>
      <c r="D27">
        <f t="shared" si="0"/>
        <v>2</v>
      </c>
      <c r="E27">
        <f t="shared" si="1"/>
        <v>2017</v>
      </c>
      <c r="F27" s="107">
        <v>42754</v>
      </c>
      <c r="G27" s="107">
        <v>42781</v>
      </c>
      <c r="H27" s="3">
        <v>1056.4000000000001</v>
      </c>
      <c r="I27" s="106">
        <v>39.125925925925927</v>
      </c>
      <c r="J27" s="105">
        <v>852.48</v>
      </c>
      <c r="K27" s="105">
        <v>31.5733</v>
      </c>
      <c r="L27" s="105">
        <v>0.80696705793260126</v>
      </c>
    </row>
    <row r="28" spans="2:27" x14ac:dyDescent="0.25">
      <c r="B28">
        <f t="shared" si="2"/>
        <v>1</v>
      </c>
      <c r="C28" s="107">
        <v>42795</v>
      </c>
      <c r="D28">
        <f t="shared" si="0"/>
        <v>3</v>
      </c>
      <c r="E28">
        <f t="shared" si="1"/>
        <v>2017</v>
      </c>
      <c r="F28" s="107">
        <v>42782</v>
      </c>
      <c r="G28" s="107">
        <v>42810</v>
      </c>
      <c r="H28" s="3">
        <v>1023</v>
      </c>
      <c r="I28" s="106">
        <v>36.535714285714285</v>
      </c>
      <c r="J28" s="105">
        <v>836.08</v>
      </c>
      <c r="K28" s="105">
        <v>29.86</v>
      </c>
      <c r="L28" s="105">
        <v>0.81728250244379275</v>
      </c>
    </row>
    <row r="29" spans="2:27" x14ac:dyDescent="0.25">
      <c r="B29">
        <f t="shared" si="2"/>
        <v>1</v>
      </c>
      <c r="C29" s="107">
        <v>42826</v>
      </c>
      <c r="D29">
        <f t="shared" si="0"/>
        <v>4</v>
      </c>
      <c r="E29">
        <f t="shared" si="1"/>
        <v>2017</v>
      </c>
      <c r="F29" s="107">
        <v>42811</v>
      </c>
      <c r="G29" s="107">
        <v>42843</v>
      </c>
      <c r="H29" s="3">
        <v>781</v>
      </c>
      <c r="I29" s="106">
        <v>24.40625</v>
      </c>
      <c r="J29" s="105">
        <v>640.72</v>
      </c>
      <c r="K29" s="105">
        <v>20.022500000000001</v>
      </c>
      <c r="L29" s="105">
        <v>0.82038412291933427</v>
      </c>
    </row>
    <row r="30" spans="2:27" x14ac:dyDescent="0.25">
      <c r="B30">
        <f t="shared" si="2"/>
        <v>1</v>
      </c>
      <c r="C30" s="107">
        <v>42856</v>
      </c>
      <c r="D30">
        <f t="shared" si="0"/>
        <v>5</v>
      </c>
      <c r="E30">
        <f t="shared" si="1"/>
        <v>2017</v>
      </c>
      <c r="F30" s="107">
        <v>42844</v>
      </c>
      <c r="G30" s="107">
        <v>42870</v>
      </c>
      <c r="H30" s="3">
        <v>411.8</v>
      </c>
      <c r="I30" s="106">
        <v>15.838461538461537</v>
      </c>
      <c r="J30" s="105">
        <v>356.42</v>
      </c>
      <c r="K30" s="105">
        <v>13.708399999999999</v>
      </c>
      <c r="L30" s="105">
        <v>0.86551724137931041</v>
      </c>
    </row>
    <row r="31" spans="2:27" x14ac:dyDescent="0.25">
      <c r="B31">
        <f t="shared" si="2"/>
        <v>1</v>
      </c>
      <c r="C31" s="107">
        <v>42887</v>
      </c>
      <c r="D31">
        <f t="shared" si="0"/>
        <v>6</v>
      </c>
      <c r="E31">
        <f t="shared" si="1"/>
        <v>2017</v>
      </c>
      <c r="F31" s="107">
        <v>42871</v>
      </c>
      <c r="G31" s="107">
        <v>42902</v>
      </c>
      <c r="H31" s="3">
        <v>409.7</v>
      </c>
      <c r="I31" s="106">
        <v>13.216129032258063</v>
      </c>
      <c r="J31" s="105">
        <v>350.35</v>
      </c>
      <c r="K31" s="105">
        <v>11.301600000000001</v>
      </c>
      <c r="L31" s="105">
        <v>0.85513790578472049</v>
      </c>
    </row>
    <row r="32" spans="2:27" x14ac:dyDescent="0.25">
      <c r="B32">
        <f t="shared" si="2"/>
        <v>1</v>
      </c>
      <c r="C32" s="107">
        <v>42917</v>
      </c>
      <c r="D32">
        <f t="shared" si="0"/>
        <v>7</v>
      </c>
      <c r="E32">
        <f t="shared" si="1"/>
        <v>2017</v>
      </c>
      <c r="F32" s="107">
        <v>42903</v>
      </c>
      <c r="G32" s="107">
        <v>42934</v>
      </c>
      <c r="H32" s="3">
        <v>363.2</v>
      </c>
      <c r="I32" s="106">
        <v>11.716129032258063</v>
      </c>
      <c r="J32" s="105">
        <v>321</v>
      </c>
      <c r="K32" s="105">
        <v>10.354799999999999</v>
      </c>
      <c r="L32" s="105">
        <v>0.88381057268722463</v>
      </c>
    </row>
    <row r="33" spans="2:13" x14ac:dyDescent="0.25">
      <c r="B33">
        <f t="shared" si="2"/>
        <v>1</v>
      </c>
      <c r="C33" s="107">
        <v>42948</v>
      </c>
      <c r="D33">
        <f t="shared" si="0"/>
        <v>8</v>
      </c>
      <c r="E33">
        <f t="shared" si="1"/>
        <v>2017</v>
      </c>
      <c r="F33" s="107">
        <v>42935</v>
      </c>
      <c r="G33" s="107">
        <v>42965</v>
      </c>
      <c r="H33" s="3">
        <v>330.2</v>
      </c>
      <c r="I33" s="106">
        <v>11.006666666666666</v>
      </c>
      <c r="J33" s="105">
        <v>294.99</v>
      </c>
      <c r="K33" s="105">
        <v>9.8330000000000002</v>
      </c>
      <c r="L33" s="105">
        <v>0.89336765596608114</v>
      </c>
    </row>
    <row r="34" spans="2:13" x14ac:dyDescent="0.25">
      <c r="B34">
        <f t="shared" si="2"/>
        <v>1</v>
      </c>
      <c r="C34" s="107">
        <v>42979</v>
      </c>
      <c r="D34">
        <f t="shared" si="0"/>
        <v>9</v>
      </c>
      <c r="E34">
        <f t="shared" si="1"/>
        <v>2017</v>
      </c>
      <c r="F34" s="107">
        <v>42966</v>
      </c>
      <c r="G34" s="107">
        <v>42997</v>
      </c>
      <c r="H34" s="3">
        <v>341.2</v>
      </c>
      <c r="I34" s="106">
        <v>11.006451612903225</v>
      </c>
      <c r="J34" s="105">
        <v>311.60000000000002</v>
      </c>
      <c r="K34" s="105">
        <v>10.051600000000001</v>
      </c>
      <c r="L34" s="105">
        <v>0.91324736225087921</v>
      </c>
    </row>
    <row r="35" spans="2:13" x14ac:dyDescent="0.25">
      <c r="B35">
        <f t="shared" si="2"/>
        <v>1</v>
      </c>
      <c r="C35" s="107">
        <v>43009</v>
      </c>
      <c r="D35">
        <f t="shared" si="0"/>
        <v>10</v>
      </c>
      <c r="E35">
        <f t="shared" si="1"/>
        <v>2017</v>
      </c>
      <c r="F35" s="107">
        <v>42998</v>
      </c>
      <c r="G35" s="107">
        <v>43025</v>
      </c>
      <c r="H35" s="3">
        <v>309.2</v>
      </c>
      <c r="I35" s="106">
        <v>11.451851851851851</v>
      </c>
      <c r="J35" s="105">
        <v>333.62</v>
      </c>
      <c r="K35" s="105">
        <v>12.356199999999999</v>
      </c>
      <c r="L35" s="105">
        <v>1.0789780077619664</v>
      </c>
    </row>
    <row r="36" spans="2:13" x14ac:dyDescent="0.25">
      <c r="B36">
        <f t="shared" si="2"/>
        <v>1</v>
      </c>
      <c r="C36" s="107">
        <v>43040</v>
      </c>
      <c r="D36">
        <f t="shared" si="0"/>
        <v>11</v>
      </c>
      <c r="E36">
        <f t="shared" si="1"/>
        <v>2017</v>
      </c>
      <c r="F36" s="107">
        <v>43026</v>
      </c>
      <c r="G36" s="107">
        <v>43054</v>
      </c>
      <c r="H36" s="3">
        <v>717.6</v>
      </c>
      <c r="I36" s="106">
        <v>25.628571428571426</v>
      </c>
      <c r="J36" s="105">
        <v>579.09</v>
      </c>
      <c r="K36" s="105">
        <v>20.681699999999999</v>
      </c>
      <c r="L36" s="105">
        <v>0.80698160535117058</v>
      </c>
    </row>
    <row r="37" spans="2:13" x14ac:dyDescent="0.25">
      <c r="B37">
        <f t="shared" si="2"/>
        <v>1</v>
      </c>
      <c r="C37" s="107">
        <v>43070</v>
      </c>
      <c r="D37">
        <f t="shared" si="0"/>
        <v>12</v>
      </c>
      <c r="E37">
        <f t="shared" si="1"/>
        <v>2017</v>
      </c>
      <c r="F37" s="107">
        <v>43055</v>
      </c>
      <c r="G37" s="107">
        <v>43084</v>
      </c>
      <c r="H37" s="3">
        <v>1471.3</v>
      </c>
      <c r="I37" s="106">
        <v>50.734482758620693</v>
      </c>
      <c r="J37" s="105">
        <v>1155.0899999999999</v>
      </c>
      <c r="K37" s="105">
        <v>39.830599999999997</v>
      </c>
      <c r="L37" s="105">
        <v>0.7850812206891864</v>
      </c>
      <c r="M37">
        <f>SUM(Weather!F2879:F2908)</f>
        <v>1950</v>
      </c>
    </row>
    <row r="38" spans="2:13" x14ac:dyDescent="0.25">
      <c r="B38">
        <f t="shared" si="2"/>
        <v>-11</v>
      </c>
      <c r="C38" s="107">
        <v>43101</v>
      </c>
      <c r="D38">
        <f t="shared" ref="D38" si="7">MONTH(G38)</f>
        <v>1</v>
      </c>
      <c r="E38">
        <f t="shared" ref="E38" si="8">YEAR(G38)</f>
        <v>2018</v>
      </c>
      <c r="F38" s="107">
        <v>43085</v>
      </c>
      <c r="G38" s="107">
        <v>43118</v>
      </c>
      <c r="H38" s="3">
        <v>2421.6999999999998</v>
      </c>
      <c r="I38" s="106">
        <v>73.38484848484849</v>
      </c>
      <c r="J38" s="105">
        <v>1857.25</v>
      </c>
      <c r="K38" s="105">
        <v>56.280299999999997</v>
      </c>
      <c r="L38" s="105">
        <v>0.76691993227897759</v>
      </c>
      <c r="M38">
        <f>SUM(Weather!F3274:F3307)</f>
        <v>2210</v>
      </c>
    </row>
    <row r="39" spans="2:13" x14ac:dyDescent="0.25">
      <c r="B39">
        <f t="shared" si="2"/>
        <v>-1</v>
      </c>
      <c r="C39" s="107">
        <v>43132</v>
      </c>
    </row>
  </sheetData>
  <mergeCells count="2">
    <mergeCell ref="P3:AA3"/>
    <mergeCell ref="P12:AA12"/>
  </mergeCells>
  <conditionalFormatting sqref="P15:AA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9"/>
  <sheetViews>
    <sheetView topLeftCell="D7" workbookViewId="0">
      <selection activeCell="H27" sqref="H27"/>
    </sheetView>
  </sheetViews>
  <sheetFormatPr defaultRowHeight="15" x14ac:dyDescent="0.25"/>
  <cols>
    <col min="3" max="3" width="10.7109375" bestFit="1" customWidth="1"/>
    <col min="6" max="6" width="14" bestFit="1" customWidth="1"/>
    <col min="7" max="7" width="12.140625" bestFit="1" customWidth="1"/>
    <col min="8" max="8" width="11.5703125" style="3" bestFit="1" customWidth="1"/>
    <col min="9" max="9" width="9.5703125" style="3" bestFit="1" customWidth="1"/>
    <col min="10" max="10" width="9.7109375" style="105" bestFit="1" customWidth="1"/>
    <col min="11" max="11" width="12" style="105" bestFit="1" customWidth="1"/>
    <col min="12" max="12" width="9" style="117" bestFit="1" customWidth="1"/>
    <col min="16" max="26" width="10.5703125" bestFit="1" customWidth="1"/>
    <col min="27" max="27" width="11.28515625" bestFit="1" customWidth="1"/>
  </cols>
  <sheetData>
    <row r="1" spans="2:28" x14ac:dyDescent="0.25">
      <c r="F1" s="107" t="s">
        <v>64</v>
      </c>
      <c r="G1" s="107" t="s">
        <v>63</v>
      </c>
      <c r="H1" s="3" t="s">
        <v>62</v>
      </c>
      <c r="I1" s="3" t="s">
        <v>61</v>
      </c>
      <c r="J1" s="105" t="s">
        <v>60</v>
      </c>
      <c r="K1" s="105" t="s">
        <v>59</v>
      </c>
      <c r="L1" s="117" t="s">
        <v>58</v>
      </c>
    </row>
    <row r="2" spans="2:28" x14ac:dyDescent="0.25">
      <c r="C2" s="107">
        <v>42005</v>
      </c>
      <c r="D2">
        <f t="shared" ref="D2:D38" si="0">MONTH(G2)</f>
        <v>1</v>
      </c>
      <c r="E2">
        <f t="shared" ref="E2:E38" si="1">YEAR(G2)</f>
        <v>2015</v>
      </c>
      <c r="F2" s="107">
        <v>41999</v>
      </c>
      <c r="G2" s="107">
        <v>42032</v>
      </c>
      <c r="H2" s="3">
        <v>184000</v>
      </c>
      <c r="I2" s="3">
        <v>5575.757575757576</v>
      </c>
      <c r="J2" s="105">
        <v>1652.96</v>
      </c>
      <c r="K2" s="105">
        <v>50.089599999999997</v>
      </c>
      <c r="L2" s="117">
        <v>8.9834782608695599E-3</v>
      </c>
    </row>
    <row r="3" spans="2:28" x14ac:dyDescent="0.25">
      <c r="B3">
        <f t="shared" ref="B3:B39" si="2">D3-D2</f>
        <v>1</v>
      </c>
      <c r="C3" s="107">
        <v>42036</v>
      </c>
      <c r="D3">
        <f t="shared" si="0"/>
        <v>2</v>
      </c>
      <c r="E3">
        <f t="shared" si="1"/>
        <v>2015</v>
      </c>
      <c r="F3" s="107">
        <v>42032</v>
      </c>
      <c r="G3" s="107">
        <v>42062</v>
      </c>
      <c r="H3" s="3">
        <v>164000</v>
      </c>
      <c r="I3" s="3">
        <v>5466.666666666667</v>
      </c>
      <c r="J3" s="105">
        <v>1495.16</v>
      </c>
      <c r="K3" s="105">
        <v>49.8386</v>
      </c>
      <c r="L3" s="117">
        <v>9.1168292682926796E-3</v>
      </c>
      <c r="O3" s="115"/>
      <c r="P3" s="139" t="s">
        <v>73</v>
      </c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</row>
    <row r="4" spans="2:28" x14ac:dyDescent="0.25">
      <c r="B4">
        <f t="shared" si="2"/>
        <v>1</v>
      </c>
      <c r="C4" s="107">
        <v>42064</v>
      </c>
      <c r="D4">
        <f t="shared" si="0"/>
        <v>3</v>
      </c>
      <c r="E4">
        <f t="shared" si="1"/>
        <v>2015</v>
      </c>
      <c r="F4" s="107">
        <v>42062</v>
      </c>
      <c r="G4" s="107">
        <v>42093</v>
      </c>
      <c r="H4" s="3">
        <v>132000</v>
      </c>
      <c r="I4" s="3">
        <v>4258.0645161290322</v>
      </c>
      <c r="J4" s="105">
        <v>1242.68</v>
      </c>
      <c r="K4" s="105">
        <v>40.086399999999998</v>
      </c>
      <c r="L4" s="117">
        <v>9.4142424242424205E-3</v>
      </c>
      <c r="O4" s="115"/>
      <c r="P4" s="115">
        <v>1</v>
      </c>
      <c r="Q4" s="115">
        <v>2</v>
      </c>
      <c r="R4" s="115">
        <v>3</v>
      </c>
      <c r="S4" s="115">
        <v>4</v>
      </c>
      <c r="T4" s="115">
        <v>5</v>
      </c>
      <c r="U4" s="115">
        <v>6</v>
      </c>
      <c r="V4" s="115">
        <v>7</v>
      </c>
      <c r="W4" s="115">
        <v>8</v>
      </c>
      <c r="X4" s="115">
        <v>9</v>
      </c>
      <c r="Y4" s="115">
        <v>10</v>
      </c>
      <c r="Z4" s="115">
        <v>11</v>
      </c>
      <c r="AA4" s="115">
        <v>12</v>
      </c>
      <c r="AB4" s="115"/>
    </row>
    <row r="5" spans="2:28" x14ac:dyDescent="0.25">
      <c r="B5">
        <f t="shared" si="2"/>
        <v>1</v>
      </c>
      <c r="C5" s="107">
        <v>42095</v>
      </c>
      <c r="D5">
        <f t="shared" si="0"/>
        <v>4</v>
      </c>
      <c r="E5">
        <f t="shared" si="1"/>
        <v>2015</v>
      </c>
      <c r="F5" s="107">
        <v>42093</v>
      </c>
      <c r="G5" s="107">
        <v>42123</v>
      </c>
      <c r="H5" s="3">
        <v>143000</v>
      </c>
      <c r="I5" s="3">
        <v>4766.666666666667</v>
      </c>
      <c r="J5" s="105">
        <v>1329.47</v>
      </c>
      <c r="K5" s="105">
        <v>44.315600000000003</v>
      </c>
      <c r="L5" s="117">
        <v>9.2969930069929999E-3</v>
      </c>
      <c r="O5" s="115"/>
      <c r="P5" s="115" t="s">
        <v>17</v>
      </c>
      <c r="Q5" s="115" t="s">
        <v>18</v>
      </c>
      <c r="R5" s="115" t="s">
        <v>19</v>
      </c>
      <c r="S5" s="115" t="s">
        <v>20</v>
      </c>
      <c r="T5" s="115" t="s">
        <v>21</v>
      </c>
      <c r="U5" s="115" t="s">
        <v>22</v>
      </c>
      <c r="V5" s="115" t="s">
        <v>23</v>
      </c>
      <c r="W5" s="115" t="s">
        <v>24</v>
      </c>
      <c r="X5" s="115" t="s">
        <v>25</v>
      </c>
      <c r="Y5" s="115" t="s">
        <v>26</v>
      </c>
      <c r="Z5" s="115" t="s">
        <v>27</v>
      </c>
      <c r="AA5" s="115" t="s">
        <v>28</v>
      </c>
      <c r="AB5" s="115" t="s">
        <v>38</v>
      </c>
    </row>
    <row r="6" spans="2:28" x14ac:dyDescent="0.25">
      <c r="B6">
        <f t="shared" si="2"/>
        <v>1</v>
      </c>
      <c r="C6" s="107">
        <v>42125</v>
      </c>
      <c r="D6">
        <f t="shared" si="0"/>
        <v>5</v>
      </c>
      <c r="E6">
        <f t="shared" si="1"/>
        <v>2015</v>
      </c>
      <c r="F6" s="107">
        <v>42123</v>
      </c>
      <c r="G6" s="107">
        <v>42152</v>
      </c>
      <c r="H6" s="3">
        <v>123000</v>
      </c>
      <c r="I6" s="3">
        <v>4241.3793103448279</v>
      </c>
      <c r="J6" s="105">
        <v>1171.67</v>
      </c>
      <c r="K6" s="105">
        <v>40.4024</v>
      </c>
      <c r="L6" s="117">
        <v>9.5257723577235696E-3</v>
      </c>
      <c r="O6" s="109">
        <v>2015</v>
      </c>
      <c r="P6" s="111">
        <f t="shared" ref="P6:Z6" si="3">SUMIFS($I$2:$I$1000,$E$2:$E$1000,$O6,$D$2:$D$1000,P$4)*(SUMIFS($G$2:$G$1000,$E$2:$E$1000,$O6,$D$2:$D$1000,P$4)-SUMIFS($C$2:$C$1000,$E$2:$E$1000,$O6,$D$2:$D$1000,P$4))+SUMIFS($I$2:$I$1000,$E$2:$E$1000,$O6,$D$2:$D$1000,Q$4)*(SUMIFS($C$2:$C$1000,$E$2:$E$1000,$O6,$D$2:$D$1000,Q$4)-(SUMIFS($G$2:$G$1000,$E$2:$E$1000,$O6,$D$2:$D$1000,P$4)))</f>
        <v>172412.12121212122</v>
      </c>
      <c r="Q6" s="111">
        <f t="shared" si="3"/>
        <v>150649.4623655914</v>
      </c>
      <c r="R6" s="111">
        <f t="shared" si="3"/>
        <v>133017.20430107528</v>
      </c>
      <c r="S6" s="111">
        <f t="shared" si="3"/>
        <v>141949.42528735634</v>
      </c>
      <c r="T6" s="111">
        <f t="shared" si="3"/>
        <v>132034.4827586207</v>
      </c>
      <c r="U6" s="111">
        <f t="shared" si="3"/>
        <v>134014.00862068965</v>
      </c>
      <c r="V6" s="111">
        <f t="shared" si="3"/>
        <v>150275.20161290321</v>
      </c>
      <c r="W6" s="111">
        <f t="shared" si="3"/>
        <v>136709.67741935485</v>
      </c>
      <c r="X6" s="111">
        <f t="shared" si="3"/>
        <v>128759.73303670745</v>
      </c>
      <c r="Y6" s="111">
        <f t="shared" si="3"/>
        <v>184724.13793103446</v>
      </c>
      <c r="Z6" s="111">
        <f t="shared" si="3"/>
        <v>203205.88235294117</v>
      </c>
      <c r="AA6" s="111">
        <f>SUMIFS($I$2:$I$1000,$E$2:$E$1000,$O6,$D$2:$D$1000,AA$4)*(SUMIFS($G$2:$G$1000,$E$2:$E$1000,$O6,$D$2:$D$1000,AA$4)-SUMIFS($C$2:$C$1000,$E$2:$E$1000,$O6,$D$2:$D$1000,AA$4))+SUMIFS($I$2:$I$1000,$E$2:$E$1000,$O6,$D$2:$D$1000,P$4)*(SUMIFS($C$2:$C$1000,$E$2:$E$1000,$O7,$D$2:$D$1000,P$4)-(SUMIFS($G$2:$G$1000,$E$2:$E$1000,$O6,$D$2:$D$1000,AA$4)))</f>
        <v>185097.14795008913</v>
      </c>
    </row>
    <row r="7" spans="2:28" x14ac:dyDescent="0.25">
      <c r="B7">
        <f t="shared" si="2"/>
        <v>1</v>
      </c>
      <c r="C7" s="107">
        <v>42156</v>
      </c>
      <c r="D7">
        <f t="shared" si="0"/>
        <v>6</v>
      </c>
      <c r="E7">
        <f t="shared" si="1"/>
        <v>2015</v>
      </c>
      <c r="F7" s="107">
        <v>42152</v>
      </c>
      <c r="G7" s="107">
        <v>42181</v>
      </c>
      <c r="H7" s="3">
        <v>127000</v>
      </c>
      <c r="I7" s="3">
        <v>4379.3103448275861</v>
      </c>
      <c r="J7" s="105">
        <v>1203.23</v>
      </c>
      <c r="K7" s="105">
        <v>41.490600000000001</v>
      </c>
      <c r="L7" s="117">
        <v>9.4742519685039293E-3</v>
      </c>
      <c r="O7" s="109">
        <v>2016</v>
      </c>
      <c r="P7" s="111">
        <f t="shared" ref="P7:Z7" si="4">SUMIFS($I$2:$I$1000,$E$2:$E$1000,$O7,$D$2:$D$1000,P$4)*(SUMIFS($G$2:$G$1000,$E$2:$E$1000,$O7,$D$2:$D$1000,P$4)-SUMIFS($C$2:$C$1000,$E$2:$E$1000,$O7,$D$2:$D$1000,P$4))+SUMIFS($I$2:$I$1000,$E$2:$E$1000,$O7,$D$2:$D$1000,Q$4)*(SUMIFS($C$2:$C$1000,$E$2:$E$1000,$O7,$D$2:$D$1000,Q$4)-(SUMIFS($G$2:$G$1000,$E$2:$E$1000,$O7,$D$2:$D$1000,P$4)))</f>
        <v>171991.37931034481</v>
      </c>
      <c r="Q7" s="111">
        <f t="shared" si="4"/>
        <v>155661.84649610677</v>
      </c>
      <c r="R7" s="111">
        <f t="shared" si="4"/>
        <v>153346.77419354839</v>
      </c>
      <c r="S7" s="111">
        <f t="shared" si="4"/>
        <v>143232.75862068965</v>
      </c>
      <c r="T7" s="111">
        <f t="shared" si="4"/>
        <v>157417.24137931035</v>
      </c>
      <c r="U7" s="111">
        <f t="shared" si="4"/>
        <v>160100</v>
      </c>
      <c r="V7" s="111">
        <f t="shared" si="4"/>
        <v>131814.81481481483</v>
      </c>
      <c r="W7" s="111">
        <f t="shared" si="4"/>
        <v>149785.1851851852</v>
      </c>
      <c r="X7" s="111">
        <f t="shared" si="4"/>
        <v>150900</v>
      </c>
      <c r="Y7" s="111">
        <f t="shared" si="4"/>
        <v>143500</v>
      </c>
      <c r="Z7" s="111">
        <f t="shared" si="4"/>
        <v>156451.61290322582</v>
      </c>
      <c r="AA7" s="111">
        <f>SUMIFS($I$2:$I$1000,$E$2:$E$1000,$O7,$D$2:$D$1000,AA$4)*(SUMIFS($G$2:$G$1000,$E$2:$E$1000,$O7,$D$2:$D$1000,AA$4)-SUMIFS($C$2:$C$1000,$E$2:$E$1000,$O7,$D$2:$D$1000,AA$4))+SUMIFS($I$2:$I$1000,$E$2:$E$1000,$O7,$D$2:$D$1000,P$4)*(SUMIFS($C$2:$C$1000,$E$2:$E$1000,$O8,$D$2:$D$1000,P$4)-(SUMIFS($G$2:$G$1000,$E$2:$E$1000,$O7,$D$2:$D$1000,AA$4)))</f>
        <v>174173.38709677418</v>
      </c>
    </row>
    <row r="8" spans="2:28" x14ac:dyDescent="0.25">
      <c r="B8">
        <f t="shared" si="2"/>
        <v>1</v>
      </c>
      <c r="C8" s="107">
        <v>42186</v>
      </c>
      <c r="D8">
        <f t="shared" si="0"/>
        <v>7</v>
      </c>
      <c r="E8">
        <f t="shared" si="1"/>
        <v>2015</v>
      </c>
      <c r="F8" s="107">
        <v>42181</v>
      </c>
      <c r="G8" s="107">
        <v>42213</v>
      </c>
      <c r="H8" s="3">
        <v>157000</v>
      </c>
      <c r="I8" s="3">
        <v>4906.25</v>
      </c>
      <c r="J8" s="105">
        <v>1439.93</v>
      </c>
      <c r="K8" s="105">
        <v>44.997799999999998</v>
      </c>
      <c r="L8" s="117">
        <v>9.1715286624203807E-3</v>
      </c>
      <c r="O8" s="109">
        <v>2017</v>
      </c>
      <c r="P8" s="111">
        <f t="shared" ref="P8:Z8" si="5">SUMIFS($I$2:$I$1000,$E$2:$E$1000,$O8,$D$2:$D$1000,P$4)*(SUMIFS($G$2:$G$1000,$E$2:$E$1000,$O8,$D$2:$D$1000,P$4)-SUMIFS($C$2:$C$1000,$E$2:$E$1000,$O8,$D$2:$D$1000,P$4))+SUMIFS($I$2:$I$1000,$E$2:$E$1000,$O8,$D$2:$D$1000,Q$4)*(SUMIFS($C$2:$C$1000,$E$2:$E$1000,$O8,$D$2:$D$1000,Q$4)-(SUMIFS($G$2:$G$1000,$E$2:$E$1000,$O8,$D$2:$D$1000,P$4)))</f>
        <v>124912.5</v>
      </c>
      <c r="Q8" s="111">
        <f t="shared" si="5"/>
        <v>101553.84615384616</v>
      </c>
      <c r="R8" s="111">
        <f t="shared" si="5"/>
        <v>120003.2967032967</v>
      </c>
      <c r="S8" s="111">
        <f t="shared" si="5"/>
        <v>124592.85714285714</v>
      </c>
      <c r="T8" s="111">
        <f t="shared" si="5"/>
        <v>156991.37931034481</v>
      </c>
      <c r="U8" s="111">
        <f t="shared" si="5"/>
        <v>160846.85598377281</v>
      </c>
      <c r="V8" s="111">
        <f t="shared" si="5"/>
        <v>153556.92599620493</v>
      </c>
      <c r="W8" s="111">
        <f t="shared" si="5"/>
        <v>167251.39043381534</v>
      </c>
      <c r="X8" s="111">
        <f t="shared" si="5"/>
        <v>150317.73399014777</v>
      </c>
      <c r="Y8" s="111">
        <f t="shared" si="5"/>
        <v>163285.71428571426</v>
      </c>
      <c r="Z8" s="111">
        <f t="shared" si="5"/>
        <v>153879.31034482759</v>
      </c>
      <c r="AA8" s="111">
        <f>SUMIFS($I$2:$I$1000,$E$2:$E$1000,$O8,$D$2:$D$1000,AA$4)*(SUMIFS($G$2:$G$1000,$E$2:$E$1000,$O8,$D$2:$D$1000,AA$4)-SUMIFS($C$2:$C$1000,$E$2:$E$1000,$O8,$D$2:$D$1000,AA$4))+SUMIFS($I$2:$I$1000,$E$2:$E$1000,$O8,$D$2:$D$1000,P$4)*(SUMIFS($C$2:$C$1000,$E$2:$E$1000,$O9,$D$2:$D$1000,P$4)-(SUMIFS($G$2:$G$1000,$E$2:$E$1000,$O8,$D$2:$D$1000,AA$4)))</f>
        <v>148245.68965517241</v>
      </c>
    </row>
    <row r="9" spans="2:28" x14ac:dyDescent="0.25">
      <c r="B9">
        <f t="shared" si="2"/>
        <v>1</v>
      </c>
      <c r="C9" s="107">
        <v>42217</v>
      </c>
      <c r="D9">
        <f t="shared" si="0"/>
        <v>8</v>
      </c>
      <c r="E9">
        <f t="shared" si="1"/>
        <v>2015</v>
      </c>
      <c r="F9" s="107">
        <v>42213</v>
      </c>
      <c r="G9" s="107">
        <v>42244</v>
      </c>
      <c r="H9" s="3">
        <v>138000</v>
      </c>
      <c r="I9" s="3">
        <v>4451.6129032258068</v>
      </c>
      <c r="J9" s="105">
        <v>1290.02</v>
      </c>
      <c r="K9" s="105">
        <v>41.613500000000002</v>
      </c>
      <c r="L9" s="117">
        <v>9.3479710144927508E-3</v>
      </c>
      <c r="O9" s="109">
        <v>2018</v>
      </c>
      <c r="P9" s="111">
        <f>SUMIFS($I$2:$I$1000,$E$2:$E$1000,$O9,$D$2:$D$1000,P$4)*(SUMIFS($G$2:$G$1000,$E$2:$E$1000,$O9,$D$2:$D$1000,P$4)-SUMIFS($C$2:$C$1000,$E$2:$E$1000,$O9,$D$2:$D$1000,P$4))+SUMIFS($I$2:$I$1000,$E$2:$E$1000,$O9,$D$2:$D$1000,Q$4)*(SUMIFS($C$2:$C$1000,$E$2:$E$1000,$O9,$D$2:$D$1000,Q$4)-(SUMIFS($G$2:$G$1000,$E$2:$E$1000,$O9,$D$2:$D$1000,P$4)))</f>
        <v>167811.91222570531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</row>
    <row r="10" spans="2:28" x14ac:dyDescent="0.25">
      <c r="B10">
        <f t="shared" si="2"/>
        <v>1</v>
      </c>
      <c r="C10" s="107">
        <v>42248</v>
      </c>
      <c r="D10">
        <f t="shared" si="0"/>
        <v>9</v>
      </c>
      <c r="E10">
        <f t="shared" si="1"/>
        <v>2015</v>
      </c>
      <c r="F10" s="107">
        <v>42244</v>
      </c>
      <c r="G10" s="107">
        <v>42275</v>
      </c>
      <c r="H10" s="3">
        <v>128000</v>
      </c>
      <c r="I10" s="3">
        <v>4129.0322580645161</v>
      </c>
      <c r="J10" s="105">
        <v>1211.1199999999999</v>
      </c>
      <c r="K10" s="105">
        <v>39.068300000000001</v>
      </c>
      <c r="L10" s="117">
        <v>9.4618749999999998E-3</v>
      </c>
      <c r="P10" s="110"/>
    </row>
    <row r="11" spans="2:28" x14ac:dyDescent="0.25">
      <c r="B11">
        <f t="shared" si="2"/>
        <v>1</v>
      </c>
      <c r="C11" s="107">
        <v>42278</v>
      </c>
      <c r="D11">
        <f t="shared" si="0"/>
        <v>10</v>
      </c>
      <c r="E11">
        <f t="shared" si="1"/>
        <v>2015</v>
      </c>
      <c r="F11" s="107">
        <v>42275</v>
      </c>
      <c r="G11" s="107">
        <v>42304</v>
      </c>
      <c r="H11" s="3">
        <v>167000</v>
      </c>
      <c r="I11" s="3">
        <v>5758.6206896551721</v>
      </c>
      <c r="J11" s="105">
        <v>1539.04</v>
      </c>
      <c r="K11" s="105">
        <v>53.070300000000003</v>
      </c>
      <c r="L11" s="117">
        <v>9.2158083832335307E-3</v>
      </c>
    </row>
    <row r="12" spans="2:28" x14ac:dyDescent="0.25">
      <c r="B12">
        <f t="shared" si="2"/>
        <v>1</v>
      </c>
      <c r="C12" s="107">
        <v>42309</v>
      </c>
      <c r="D12">
        <f t="shared" si="0"/>
        <v>11</v>
      </c>
      <c r="E12">
        <f t="shared" si="1"/>
        <v>2015</v>
      </c>
      <c r="F12" s="107">
        <v>42304</v>
      </c>
      <c r="G12" s="107">
        <v>42332</v>
      </c>
      <c r="H12" s="3">
        <v>196000</v>
      </c>
      <c r="I12" s="3">
        <v>7000</v>
      </c>
      <c r="J12" s="105">
        <v>1773.12</v>
      </c>
      <c r="K12" s="105">
        <v>63.325699999999998</v>
      </c>
      <c r="L12" s="117">
        <v>9.0465306122448907E-3</v>
      </c>
      <c r="O12" s="115"/>
      <c r="P12" s="139" t="s">
        <v>74</v>
      </c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</row>
    <row r="13" spans="2:28" x14ac:dyDescent="0.25">
      <c r="B13">
        <f t="shared" si="2"/>
        <v>1</v>
      </c>
      <c r="C13" s="107">
        <v>42339</v>
      </c>
      <c r="D13">
        <f t="shared" si="0"/>
        <v>12</v>
      </c>
      <c r="E13">
        <f t="shared" si="1"/>
        <v>2015</v>
      </c>
      <c r="F13" s="107">
        <v>42332</v>
      </c>
      <c r="G13" s="107">
        <v>42366</v>
      </c>
      <c r="H13" s="3">
        <v>205000</v>
      </c>
      <c r="I13" s="3">
        <v>6029.411764705882</v>
      </c>
      <c r="J13" s="105">
        <v>1845.3</v>
      </c>
      <c r="K13" s="105">
        <v>54.273499999999999</v>
      </c>
      <c r="L13" s="117">
        <v>9.0014634146341407E-3</v>
      </c>
      <c r="O13" s="115"/>
      <c r="P13" s="115">
        <v>1</v>
      </c>
      <c r="Q13" s="115">
        <v>2</v>
      </c>
      <c r="R13" s="115">
        <v>3</v>
      </c>
      <c r="S13" s="115">
        <v>4</v>
      </c>
      <c r="T13" s="115">
        <v>5</v>
      </c>
      <c r="U13" s="115">
        <v>6</v>
      </c>
      <c r="V13" s="115">
        <v>7</v>
      </c>
      <c r="W13" s="115">
        <v>8</v>
      </c>
      <c r="X13" s="115">
        <v>9</v>
      </c>
      <c r="Y13" s="115">
        <v>10</v>
      </c>
      <c r="Z13" s="115">
        <v>11</v>
      </c>
      <c r="AA13" s="115">
        <v>12</v>
      </c>
      <c r="AB13" s="115"/>
    </row>
    <row r="14" spans="2:28" x14ac:dyDescent="0.25">
      <c r="B14">
        <f t="shared" si="2"/>
        <v>-11</v>
      </c>
      <c r="C14" s="107">
        <v>42370</v>
      </c>
      <c r="D14">
        <f t="shared" si="0"/>
        <v>1</v>
      </c>
      <c r="E14">
        <f t="shared" si="1"/>
        <v>2016</v>
      </c>
      <c r="F14" s="107">
        <v>42366</v>
      </c>
      <c r="G14" s="107">
        <v>42398</v>
      </c>
      <c r="H14" s="3">
        <v>178000</v>
      </c>
      <c r="I14" s="3">
        <v>5562.5</v>
      </c>
      <c r="J14" s="105">
        <v>1628.76</v>
      </c>
      <c r="K14" s="105">
        <v>50.898699999999998</v>
      </c>
      <c r="L14" s="117">
        <v>9.1503370786516804E-3</v>
      </c>
      <c r="O14" s="115"/>
      <c r="P14" s="115" t="s">
        <v>17</v>
      </c>
      <c r="Q14" s="115" t="s">
        <v>18</v>
      </c>
      <c r="R14" s="115" t="s">
        <v>19</v>
      </c>
      <c r="S14" s="115" t="s">
        <v>20</v>
      </c>
      <c r="T14" s="115" t="s">
        <v>21</v>
      </c>
      <c r="U14" s="115" t="s">
        <v>22</v>
      </c>
      <c r="V14" s="115" t="s">
        <v>23</v>
      </c>
      <c r="W14" s="115" t="s">
        <v>24</v>
      </c>
      <c r="X14" s="115" t="s">
        <v>25</v>
      </c>
      <c r="Y14" s="115" t="s">
        <v>26</v>
      </c>
      <c r="Z14" s="115" t="s">
        <v>27</v>
      </c>
      <c r="AA14" s="115" t="s">
        <v>28</v>
      </c>
    </row>
    <row r="15" spans="2:28" x14ac:dyDescent="0.25">
      <c r="B15">
        <f t="shared" si="2"/>
        <v>1</v>
      </c>
      <c r="C15" s="107">
        <v>42401</v>
      </c>
      <c r="D15">
        <f t="shared" si="0"/>
        <v>2</v>
      </c>
      <c r="E15">
        <f t="shared" si="1"/>
        <v>2016</v>
      </c>
      <c r="F15" s="107">
        <v>42398</v>
      </c>
      <c r="G15" s="107">
        <v>42427</v>
      </c>
      <c r="H15" s="3">
        <v>157000</v>
      </c>
      <c r="I15" s="3">
        <v>5413.7931034482754</v>
      </c>
      <c r="J15" s="105">
        <v>1460.34</v>
      </c>
      <c r="K15" s="105">
        <v>50.356499999999997</v>
      </c>
      <c r="L15" s="117">
        <v>9.3015286624203806E-3</v>
      </c>
      <c r="O15" s="109">
        <v>2015</v>
      </c>
      <c r="P15" s="108">
        <f>P6/31</f>
        <v>5561.6813294232652</v>
      </c>
      <c r="Q15" s="108">
        <f>Q6/(C4-C3)</f>
        <v>5380.3379416282642</v>
      </c>
      <c r="R15" s="108">
        <f>R6/31</f>
        <v>4290.8775580992024</v>
      </c>
      <c r="S15" s="108">
        <f>S6/30</f>
        <v>4731.6475095785445</v>
      </c>
      <c r="T15" s="108">
        <f>T6/31</f>
        <v>4259.1768631813129</v>
      </c>
      <c r="U15" s="108">
        <f>U6/30</f>
        <v>4467.1336206896549</v>
      </c>
      <c r="V15" s="108">
        <f t="shared" ref="V15:W17" si="6">V6/31</f>
        <v>4847.587148803329</v>
      </c>
      <c r="W15" s="108">
        <f t="shared" si="6"/>
        <v>4409.9895941727373</v>
      </c>
      <c r="X15" s="108">
        <f>X6/30</f>
        <v>4291.9911012235816</v>
      </c>
      <c r="Y15" s="108">
        <f>Y6/31</f>
        <v>5958.8431590656282</v>
      </c>
      <c r="Z15" s="108">
        <f>Z6/30</f>
        <v>6773.5294117647054</v>
      </c>
      <c r="AA15" s="108">
        <f>AA6/31</f>
        <v>5970.8757403254558</v>
      </c>
    </row>
    <row r="16" spans="2:28" x14ac:dyDescent="0.25">
      <c r="B16">
        <f t="shared" si="2"/>
        <v>1</v>
      </c>
      <c r="C16" s="107">
        <v>42430</v>
      </c>
      <c r="D16">
        <f t="shared" si="0"/>
        <v>3</v>
      </c>
      <c r="E16">
        <f t="shared" si="1"/>
        <v>2016</v>
      </c>
      <c r="F16" s="107">
        <v>42427</v>
      </c>
      <c r="G16" s="107">
        <v>42458</v>
      </c>
      <c r="H16" s="3">
        <v>154000</v>
      </c>
      <c r="I16" s="3">
        <v>4967.7419354838712</v>
      </c>
      <c r="J16" s="105">
        <v>1436.28</v>
      </c>
      <c r="K16" s="105">
        <v>46.331600000000002</v>
      </c>
      <c r="L16" s="117">
        <v>9.3264935064934999E-3</v>
      </c>
      <c r="O16" s="109">
        <v>2016</v>
      </c>
      <c r="P16" s="108">
        <f>P7/31</f>
        <v>5548.1090100111232</v>
      </c>
      <c r="Q16" s="108">
        <f>Q7/(C16-C15)</f>
        <v>5367.6498791760951</v>
      </c>
      <c r="R16" s="108">
        <f>R7/31</f>
        <v>4946.6701352757545</v>
      </c>
      <c r="S16" s="108">
        <f>S7/30</f>
        <v>4774.4252873563219</v>
      </c>
      <c r="T16" s="108">
        <f>T7/31</f>
        <v>5077.9755283648501</v>
      </c>
      <c r="U16" s="108">
        <f>U7/30</f>
        <v>5336.666666666667</v>
      </c>
      <c r="V16" s="108">
        <f t="shared" si="6"/>
        <v>4252.0908004778976</v>
      </c>
      <c r="W16" s="108">
        <f t="shared" si="6"/>
        <v>4831.7801672640389</v>
      </c>
      <c r="X16" s="108">
        <f>X7/30</f>
        <v>5030</v>
      </c>
      <c r="Y16" s="108">
        <f>Y7/31</f>
        <v>4629.0322580645161</v>
      </c>
      <c r="Z16" s="108">
        <f>Z7/30</f>
        <v>5215.0537634408602</v>
      </c>
      <c r="AA16" s="108">
        <f>AA7/31</f>
        <v>5618.4963579604573</v>
      </c>
    </row>
    <row r="17" spans="2:27" x14ac:dyDescent="0.25">
      <c r="B17">
        <f t="shared" si="2"/>
        <v>1</v>
      </c>
      <c r="C17" s="107">
        <v>42461</v>
      </c>
      <c r="D17">
        <f t="shared" si="0"/>
        <v>4</v>
      </c>
      <c r="E17">
        <f t="shared" si="1"/>
        <v>2016</v>
      </c>
      <c r="F17" s="107">
        <v>42458</v>
      </c>
      <c r="G17" s="107">
        <v>42486</v>
      </c>
      <c r="H17" s="3">
        <v>133000</v>
      </c>
      <c r="I17" s="3">
        <v>4750</v>
      </c>
      <c r="J17" s="105">
        <v>1267.8599999999999</v>
      </c>
      <c r="K17" s="105">
        <v>45.280700000000003</v>
      </c>
      <c r="L17" s="117">
        <v>9.5327819548872098E-3</v>
      </c>
      <c r="O17" s="109">
        <v>2017</v>
      </c>
      <c r="P17" s="108">
        <f>P8/31</f>
        <v>4029.4354838709678</v>
      </c>
      <c r="Q17" s="108">
        <f>Q8/(C28-C27)</f>
        <v>3626.9230769230771</v>
      </c>
      <c r="R17" s="108">
        <f>R8/31</f>
        <v>3871.0740872031192</v>
      </c>
      <c r="S17" s="108">
        <f>S8/30</f>
        <v>4153.0952380952385</v>
      </c>
      <c r="T17" s="108">
        <f>T8/31</f>
        <v>5064.2380422691876</v>
      </c>
      <c r="U17" s="108">
        <f>U8/30</f>
        <v>5361.5618661257604</v>
      </c>
      <c r="V17" s="108">
        <f t="shared" si="6"/>
        <v>4953.4492256840294</v>
      </c>
      <c r="W17" s="108">
        <f t="shared" si="6"/>
        <v>5395.2061430263011</v>
      </c>
      <c r="X17" s="108">
        <f>X8/30</f>
        <v>5010.5911330049257</v>
      </c>
      <c r="Y17" s="108">
        <f>Y8/31</f>
        <v>5267.2811059907826</v>
      </c>
      <c r="Z17" s="108">
        <f>Z8/30</f>
        <v>5129.3103448275861</v>
      </c>
      <c r="AA17" s="108">
        <f>AA8/31</f>
        <v>4782.1190211345938</v>
      </c>
    </row>
    <row r="18" spans="2:27" x14ac:dyDescent="0.25">
      <c r="B18">
        <f t="shared" si="2"/>
        <v>1</v>
      </c>
      <c r="C18" s="107">
        <v>42491</v>
      </c>
      <c r="D18">
        <f t="shared" si="0"/>
        <v>5</v>
      </c>
      <c r="E18">
        <f t="shared" si="1"/>
        <v>2016</v>
      </c>
      <c r="F18" s="107">
        <v>42486</v>
      </c>
      <c r="G18" s="107">
        <v>42515</v>
      </c>
      <c r="H18" s="3">
        <v>142000</v>
      </c>
      <c r="I18" s="3">
        <v>4896.5517241379312</v>
      </c>
      <c r="J18" s="105">
        <v>1340.04</v>
      </c>
      <c r="K18" s="105">
        <v>46.208199999999998</v>
      </c>
      <c r="L18" s="117">
        <v>9.4369014084506996E-3</v>
      </c>
      <c r="O18" s="109">
        <v>2018</v>
      </c>
      <c r="P18" s="108">
        <f>P9/31</f>
        <v>5413.2874911517838</v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</row>
    <row r="19" spans="2:27" x14ac:dyDescent="0.25">
      <c r="B19">
        <f t="shared" si="2"/>
        <v>1</v>
      </c>
      <c r="C19" s="107">
        <v>42522</v>
      </c>
      <c r="D19">
        <f t="shared" si="0"/>
        <v>6</v>
      </c>
      <c r="E19">
        <f t="shared" si="1"/>
        <v>2016</v>
      </c>
      <c r="F19" s="107">
        <v>42515</v>
      </c>
      <c r="G19" s="107">
        <v>42545</v>
      </c>
      <c r="H19" s="3">
        <v>171000</v>
      </c>
      <c r="I19" s="3">
        <v>5700</v>
      </c>
      <c r="J19" s="105">
        <v>1572.62</v>
      </c>
      <c r="K19" s="105">
        <v>52.4206</v>
      </c>
      <c r="L19" s="117">
        <v>9.1966081871345008E-3</v>
      </c>
      <c r="P19">
        <f>P10/(C7-C6)</f>
        <v>0</v>
      </c>
    </row>
    <row r="20" spans="2:27" x14ac:dyDescent="0.25">
      <c r="B20">
        <f t="shared" si="2"/>
        <v>1</v>
      </c>
      <c r="C20" s="107">
        <v>42552</v>
      </c>
      <c r="D20">
        <f t="shared" si="0"/>
        <v>7</v>
      </c>
      <c r="E20">
        <f t="shared" si="1"/>
        <v>2016</v>
      </c>
      <c r="F20" s="107">
        <v>42545</v>
      </c>
      <c r="G20" s="107">
        <v>42573</v>
      </c>
      <c r="H20" s="3">
        <v>116000</v>
      </c>
      <c r="I20" s="3">
        <v>4142.8571428571431</v>
      </c>
      <c r="J20" s="105">
        <v>1145.19</v>
      </c>
      <c r="K20" s="105">
        <v>40.8996</v>
      </c>
      <c r="L20" s="117">
        <v>9.8723275862068905E-3</v>
      </c>
    </row>
    <row r="21" spans="2:27" x14ac:dyDescent="0.25">
      <c r="B21">
        <f t="shared" si="2"/>
        <v>1</v>
      </c>
      <c r="C21" s="107">
        <v>42583</v>
      </c>
      <c r="D21">
        <f t="shared" si="0"/>
        <v>8</v>
      </c>
      <c r="E21">
        <f t="shared" si="1"/>
        <v>2016</v>
      </c>
      <c r="F21" s="107">
        <v>42573</v>
      </c>
      <c r="G21" s="107">
        <v>42600</v>
      </c>
      <c r="H21" s="3">
        <v>121000</v>
      </c>
      <c r="I21" s="3">
        <v>4481.4814814814818</v>
      </c>
      <c r="J21" s="105">
        <v>1189.77</v>
      </c>
      <c r="K21" s="105">
        <v>44.0655</v>
      </c>
      <c r="L21" s="117">
        <v>9.8328099173553701E-3</v>
      </c>
    </row>
    <row r="22" spans="2:27" x14ac:dyDescent="0.25">
      <c r="B22">
        <f t="shared" si="2"/>
        <v>1</v>
      </c>
      <c r="C22" s="107">
        <v>42614</v>
      </c>
      <c r="D22">
        <f t="shared" si="0"/>
        <v>9</v>
      </c>
      <c r="E22">
        <f t="shared" si="1"/>
        <v>2016</v>
      </c>
      <c r="F22" s="107">
        <v>42600</v>
      </c>
      <c r="G22" s="107">
        <v>42635</v>
      </c>
      <c r="H22" s="3">
        <v>184000</v>
      </c>
      <c r="I22" s="3">
        <v>5257.1428571428569</v>
      </c>
      <c r="J22" s="105">
        <v>1704.48</v>
      </c>
      <c r="K22" s="105">
        <v>48.699399999999997</v>
      </c>
      <c r="L22" s="117">
        <v>9.2634782608695607E-3</v>
      </c>
      <c r="Q22" s="112"/>
    </row>
    <row r="23" spans="2:27" x14ac:dyDescent="0.25">
      <c r="B23">
        <f t="shared" si="2"/>
        <v>1</v>
      </c>
      <c r="C23" s="107">
        <v>42644</v>
      </c>
      <c r="D23">
        <f t="shared" si="0"/>
        <v>10</v>
      </c>
      <c r="E23">
        <f t="shared" si="1"/>
        <v>2016</v>
      </c>
      <c r="F23" s="107">
        <v>42635</v>
      </c>
      <c r="G23" s="107">
        <v>42667</v>
      </c>
      <c r="H23" s="3">
        <v>144000</v>
      </c>
      <c r="I23" s="3">
        <v>4500</v>
      </c>
      <c r="J23" s="105">
        <v>1388.66</v>
      </c>
      <c r="K23" s="105">
        <v>43.395600000000002</v>
      </c>
      <c r="L23" s="117">
        <v>9.6434722222222199E-3</v>
      </c>
    </row>
    <row r="24" spans="2:27" x14ac:dyDescent="0.25">
      <c r="B24">
        <f t="shared" si="2"/>
        <v>1</v>
      </c>
      <c r="C24" s="107">
        <v>42675</v>
      </c>
      <c r="D24">
        <f t="shared" si="0"/>
        <v>11</v>
      </c>
      <c r="E24">
        <f t="shared" si="1"/>
        <v>2016</v>
      </c>
      <c r="F24" s="107">
        <v>42667</v>
      </c>
      <c r="G24" s="107">
        <v>42695</v>
      </c>
      <c r="H24" s="3">
        <v>140000</v>
      </c>
      <c r="I24" s="3">
        <v>5000</v>
      </c>
      <c r="J24" s="105">
        <v>1359.64</v>
      </c>
      <c r="K24" s="105">
        <v>48.558500000000002</v>
      </c>
      <c r="L24" s="117">
        <v>9.7117142857142801E-3</v>
      </c>
    </row>
    <row r="25" spans="2:27" x14ac:dyDescent="0.25">
      <c r="B25">
        <f t="shared" si="2"/>
        <v>1</v>
      </c>
      <c r="C25" s="107">
        <v>42705</v>
      </c>
      <c r="D25">
        <f t="shared" si="0"/>
        <v>12</v>
      </c>
      <c r="E25">
        <f t="shared" si="1"/>
        <v>2016</v>
      </c>
      <c r="F25" s="107">
        <v>42695</v>
      </c>
      <c r="G25" s="107">
        <v>42726</v>
      </c>
      <c r="H25" s="3">
        <v>175000</v>
      </c>
      <c r="I25" s="3">
        <v>5645.1612903225805</v>
      </c>
      <c r="J25" s="105">
        <v>1645.59</v>
      </c>
      <c r="K25" s="105">
        <v>53.083500000000001</v>
      </c>
      <c r="L25" s="117">
        <v>9.4033714285714203E-3</v>
      </c>
    </row>
    <row r="26" spans="2:27" x14ac:dyDescent="0.25">
      <c r="B26">
        <f t="shared" si="2"/>
        <v>-11</v>
      </c>
      <c r="C26" s="107">
        <v>42736</v>
      </c>
      <c r="D26">
        <f t="shared" si="0"/>
        <v>1</v>
      </c>
      <c r="E26">
        <f t="shared" si="1"/>
        <v>2017</v>
      </c>
      <c r="F26" s="107">
        <v>42726</v>
      </c>
      <c r="G26" s="107">
        <v>42758</v>
      </c>
      <c r="H26" s="3">
        <v>135000</v>
      </c>
      <c r="I26" s="3">
        <v>4218.75</v>
      </c>
      <c r="J26" s="105">
        <v>1318.79</v>
      </c>
      <c r="K26" s="105">
        <v>41.2121</v>
      </c>
      <c r="L26" s="117">
        <v>9.76881481481481E-3</v>
      </c>
    </row>
    <row r="27" spans="2:27" x14ac:dyDescent="0.25">
      <c r="B27">
        <f t="shared" si="2"/>
        <v>1</v>
      </c>
      <c r="C27" s="107">
        <v>42767</v>
      </c>
      <c r="D27">
        <f t="shared" si="0"/>
        <v>2</v>
      </c>
      <c r="E27">
        <f t="shared" si="1"/>
        <v>2017</v>
      </c>
      <c r="F27" s="107">
        <v>42758</v>
      </c>
      <c r="G27" s="107">
        <v>42788</v>
      </c>
      <c r="H27" s="3">
        <v>107000</v>
      </c>
      <c r="I27" s="3">
        <v>3566.666666666667</v>
      </c>
      <c r="J27" s="105">
        <v>1090.03</v>
      </c>
      <c r="K27" s="105">
        <v>36.334299999999999</v>
      </c>
      <c r="L27" s="117">
        <v>1.0187196261682239E-2</v>
      </c>
    </row>
    <row r="28" spans="2:27" x14ac:dyDescent="0.25">
      <c r="B28">
        <f t="shared" si="2"/>
        <v>1</v>
      </c>
      <c r="C28" s="107">
        <v>42795</v>
      </c>
      <c r="D28">
        <f t="shared" si="0"/>
        <v>3</v>
      </c>
      <c r="E28">
        <f t="shared" si="1"/>
        <v>2017</v>
      </c>
      <c r="F28" s="107">
        <v>42788</v>
      </c>
      <c r="G28" s="107">
        <v>42814</v>
      </c>
      <c r="H28" s="3">
        <v>99000</v>
      </c>
      <c r="I28" s="3">
        <v>3807.6923076923076</v>
      </c>
      <c r="J28" s="105">
        <v>1024.67</v>
      </c>
      <c r="K28" s="105">
        <v>39.410299999999999</v>
      </c>
      <c r="L28" s="117">
        <v>1.035020202020202E-2</v>
      </c>
    </row>
    <row r="29" spans="2:27" x14ac:dyDescent="0.25">
      <c r="B29">
        <f t="shared" si="2"/>
        <v>1</v>
      </c>
      <c r="C29" s="107">
        <v>42826</v>
      </c>
      <c r="D29">
        <f t="shared" si="0"/>
        <v>4</v>
      </c>
      <c r="E29">
        <f t="shared" si="1"/>
        <v>2017</v>
      </c>
      <c r="F29" s="107">
        <v>42814</v>
      </c>
      <c r="G29" s="107">
        <v>42849</v>
      </c>
      <c r="H29" s="3">
        <v>139000</v>
      </c>
      <c r="I29" s="3">
        <v>3971.4285714285716</v>
      </c>
      <c r="J29" s="105">
        <v>1351.47</v>
      </c>
      <c r="K29" s="105">
        <v>38.613399999999999</v>
      </c>
      <c r="L29" s="117">
        <v>9.7228057553956793E-3</v>
      </c>
    </row>
    <row r="30" spans="2:27" x14ac:dyDescent="0.25">
      <c r="B30">
        <f t="shared" si="2"/>
        <v>1</v>
      </c>
      <c r="C30" s="107">
        <v>42856</v>
      </c>
      <c r="D30">
        <f t="shared" si="0"/>
        <v>5</v>
      </c>
      <c r="E30">
        <f t="shared" si="1"/>
        <v>2017</v>
      </c>
      <c r="F30" s="107">
        <v>42849</v>
      </c>
      <c r="G30" s="107">
        <v>42877</v>
      </c>
      <c r="H30" s="3">
        <v>133000</v>
      </c>
      <c r="I30" s="3">
        <v>4750</v>
      </c>
      <c r="J30" s="105">
        <v>1302.45</v>
      </c>
      <c r="K30" s="105">
        <v>46.515999999999998</v>
      </c>
      <c r="L30" s="117">
        <v>9.7928571428571396E-3</v>
      </c>
    </row>
    <row r="31" spans="2:27" x14ac:dyDescent="0.25">
      <c r="B31">
        <f t="shared" si="2"/>
        <v>1</v>
      </c>
      <c r="C31" s="107">
        <v>42887</v>
      </c>
      <c r="D31">
        <f t="shared" si="0"/>
        <v>6</v>
      </c>
      <c r="E31">
        <f t="shared" si="1"/>
        <v>2017</v>
      </c>
      <c r="F31" s="107">
        <v>42877</v>
      </c>
      <c r="G31" s="107">
        <v>42906</v>
      </c>
      <c r="H31" s="3">
        <v>166000</v>
      </c>
      <c r="I31" s="3">
        <v>5724.1379310344828</v>
      </c>
      <c r="J31" s="105">
        <v>1572.06</v>
      </c>
      <c r="K31" s="105">
        <v>54.2089</v>
      </c>
      <c r="L31" s="117">
        <v>9.4702409638554204E-3</v>
      </c>
    </row>
    <row r="32" spans="2:27" x14ac:dyDescent="0.25">
      <c r="B32">
        <f t="shared" si="2"/>
        <v>1</v>
      </c>
      <c r="C32" s="107">
        <v>42917</v>
      </c>
      <c r="D32">
        <f t="shared" si="0"/>
        <v>7</v>
      </c>
      <c r="E32">
        <f t="shared" si="1"/>
        <v>2017</v>
      </c>
      <c r="F32" s="107">
        <v>42906</v>
      </c>
      <c r="G32" s="107">
        <v>42940</v>
      </c>
      <c r="H32" s="3">
        <v>161000</v>
      </c>
      <c r="I32" s="3">
        <v>4735.2941176470586</v>
      </c>
      <c r="J32" s="105">
        <v>1578.94</v>
      </c>
      <c r="K32" s="105">
        <v>46.439399999999999</v>
      </c>
      <c r="L32" s="117">
        <v>9.8070807453416106E-3</v>
      </c>
    </row>
    <row r="33" spans="2:12" x14ac:dyDescent="0.25">
      <c r="B33">
        <f t="shared" si="2"/>
        <v>1</v>
      </c>
      <c r="C33" s="107">
        <v>42948</v>
      </c>
      <c r="D33">
        <f t="shared" si="0"/>
        <v>8</v>
      </c>
      <c r="E33">
        <f t="shared" si="1"/>
        <v>2017</v>
      </c>
      <c r="F33" s="107">
        <v>42940</v>
      </c>
      <c r="G33" s="107">
        <v>42971</v>
      </c>
      <c r="H33" s="3">
        <v>173000</v>
      </c>
      <c r="I33" s="3">
        <v>5580.645161290322</v>
      </c>
      <c r="J33" s="105">
        <v>1701.91</v>
      </c>
      <c r="K33" s="105">
        <v>54.900300000000001</v>
      </c>
      <c r="L33" s="117">
        <v>9.8376300578034599E-3</v>
      </c>
    </row>
    <row r="34" spans="2:12" x14ac:dyDescent="0.25">
      <c r="B34">
        <f t="shared" si="2"/>
        <v>1</v>
      </c>
      <c r="C34" s="107">
        <v>42979</v>
      </c>
      <c r="D34">
        <f t="shared" si="0"/>
        <v>9</v>
      </c>
      <c r="E34">
        <f t="shared" si="1"/>
        <v>2017</v>
      </c>
      <c r="F34" s="107">
        <v>42971</v>
      </c>
      <c r="G34" s="107">
        <v>43000</v>
      </c>
      <c r="H34" s="3">
        <v>141000</v>
      </c>
      <c r="I34" s="3">
        <v>4862.0689655172409</v>
      </c>
      <c r="J34" s="105">
        <v>1427.03</v>
      </c>
      <c r="K34" s="105">
        <v>49.207900000000002</v>
      </c>
      <c r="L34" s="117">
        <v>1.012078014184397E-2</v>
      </c>
    </row>
    <row r="35" spans="2:12" x14ac:dyDescent="0.25">
      <c r="B35">
        <f t="shared" si="2"/>
        <v>1</v>
      </c>
      <c r="C35" s="107">
        <v>43009</v>
      </c>
      <c r="D35">
        <f t="shared" si="0"/>
        <v>10</v>
      </c>
      <c r="E35">
        <f t="shared" si="1"/>
        <v>2017</v>
      </c>
      <c r="F35" s="107">
        <v>43000</v>
      </c>
      <c r="G35" s="107">
        <v>43028</v>
      </c>
      <c r="H35" s="3">
        <v>150000</v>
      </c>
      <c r="I35" s="3">
        <v>5357.1428571428569</v>
      </c>
      <c r="J35" s="105">
        <v>1514.92</v>
      </c>
      <c r="K35" s="105">
        <v>54.104199999999999</v>
      </c>
      <c r="L35" s="117">
        <v>1.0099466666666661E-2</v>
      </c>
    </row>
    <row r="36" spans="2:12" x14ac:dyDescent="0.25">
      <c r="B36">
        <f t="shared" si="2"/>
        <v>1</v>
      </c>
      <c r="C36" s="107">
        <v>43040</v>
      </c>
      <c r="D36">
        <f t="shared" si="0"/>
        <v>11</v>
      </c>
      <c r="E36">
        <f t="shared" si="1"/>
        <v>2017</v>
      </c>
      <c r="F36" s="107">
        <v>43028</v>
      </c>
      <c r="G36" s="107">
        <v>43060</v>
      </c>
      <c r="H36" s="3">
        <v>164000</v>
      </c>
      <c r="I36" s="3">
        <v>5125</v>
      </c>
      <c r="J36" s="105">
        <v>1639.41</v>
      </c>
      <c r="K36" s="105">
        <v>51.231499999999997</v>
      </c>
      <c r="L36" s="117">
        <v>9.9964024390243895E-3</v>
      </c>
    </row>
    <row r="37" spans="2:12" x14ac:dyDescent="0.25">
      <c r="B37">
        <f t="shared" si="2"/>
        <v>1</v>
      </c>
      <c r="C37" s="107">
        <v>43070</v>
      </c>
      <c r="D37">
        <f t="shared" si="0"/>
        <v>12</v>
      </c>
      <c r="E37">
        <f t="shared" si="1"/>
        <v>2017</v>
      </c>
      <c r="F37" s="107">
        <v>43060</v>
      </c>
      <c r="G37" s="107">
        <v>43089</v>
      </c>
      <c r="H37" s="3">
        <v>149000</v>
      </c>
      <c r="I37" s="3">
        <v>5137.9310344827591</v>
      </c>
      <c r="J37" s="105">
        <v>1510.56</v>
      </c>
      <c r="K37" s="105">
        <v>52.088200000000001</v>
      </c>
      <c r="L37" s="117">
        <v>1.01379865771812E-2</v>
      </c>
    </row>
    <row r="38" spans="2:12" x14ac:dyDescent="0.25">
      <c r="B38">
        <f t="shared" si="2"/>
        <v>-11</v>
      </c>
      <c r="C38" s="107">
        <v>43101</v>
      </c>
      <c r="D38">
        <f t="shared" si="0"/>
        <v>1</v>
      </c>
      <c r="E38">
        <f t="shared" si="1"/>
        <v>2018</v>
      </c>
      <c r="F38" s="107">
        <v>43089</v>
      </c>
      <c r="G38" s="107">
        <v>43118</v>
      </c>
      <c r="H38" s="3">
        <v>156000</v>
      </c>
      <c r="I38" s="3">
        <v>5379.3103448275861</v>
      </c>
      <c r="J38" s="105">
        <v>1570.69</v>
      </c>
      <c r="K38" s="105">
        <v>54.161700000000003</v>
      </c>
      <c r="L38" s="117">
        <v>1.0068525641025641E-2</v>
      </c>
    </row>
    <row r="39" spans="2:12" x14ac:dyDescent="0.25">
      <c r="B39">
        <f t="shared" si="2"/>
        <v>1</v>
      </c>
      <c r="C39" s="107">
        <v>43132</v>
      </c>
      <c r="D39">
        <f t="shared" ref="D39" si="7">MONTH(G39)</f>
        <v>2</v>
      </c>
      <c r="E39">
        <f t="shared" ref="E39" si="8">YEAR(G39)</f>
        <v>2018</v>
      </c>
      <c r="F39" s="107">
        <v>43118</v>
      </c>
      <c r="G39" s="107">
        <v>43151</v>
      </c>
      <c r="H39" s="3">
        <v>180000</v>
      </c>
      <c r="I39" s="3">
        <v>5454.545454545454</v>
      </c>
      <c r="J39" s="105">
        <v>1776.85</v>
      </c>
      <c r="K39" s="105">
        <v>53.843899999999998</v>
      </c>
      <c r="L39" s="117">
        <v>9.8713888888888792E-3</v>
      </c>
    </row>
  </sheetData>
  <mergeCells count="2">
    <mergeCell ref="P3:AA3"/>
    <mergeCell ref="P12:AA12"/>
  </mergeCells>
  <conditionalFormatting sqref="P15:AA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8"/>
  <sheetViews>
    <sheetView topLeftCell="AA1" workbookViewId="0">
      <selection activeCell="BA2" sqref="BA2:BA218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customWidth="1"/>
    <col min="52" max="53" width="7" customWidth="1"/>
    <col min="54" max="54" width="10.7109375" bestFit="1" customWidth="1"/>
    <col min="55" max="55" width="9.28515625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1</v>
      </c>
      <c r="BB1" t="s">
        <v>10</v>
      </c>
      <c r="BC1" t="s">
        <v>70</v>
      </c>
    </row>
    <row r="2" spans="1:55" x14ac:dyDescent="0.25">
      <c r="A2">
        <v>7146330001</v>
      </c>
      <c r="B2">
        <v>30025080</v>
      </c>
      <c r="C2" s="1">
        <v>42984</v>
      </c>
      <c r="D2">
        <v>32.4</v>
      </c>
      <c r="E2">
        <v>36.799999999999997</v>
      </c>
      <c r="F2">
        <v>30.8</v>
      </c>
      <c r="G2">
        <v>29</v>
      </c>
      <c r="H2">
        <v>34.200000000000003</v>
      </c>
      <c r="I2">
        <v>30.6</v>
      </c>
      <c r="J2">
        <v>31.2</v>
      </c>
      <c r="K2">
        <v>31.6</v>
      </c>
      <c r="L2">
        <v>30.2</v>
      </c>
      <c r="M2">
        <v>31.2</v>
      </c>
      <c r="N2">
        <v>28.6</v>
      </c>
      <c r="O2">
        <v>36.200000000000003</v>
      </c>
      <c r="P2">
        <v>38.799999999999997</v>
      </c>
      <c r="Q2">
        <v>41.2</v>
      </c>
      <c r="R2">
        <v>41</v>
      </c>
      <c r="S2">
        <v>38.6</v>
      </c>
      <c r="T2">
        <v>41.2</v>
      </c>
      <c r="U2">
        <v>48.4</v>
      </c>
      <c r="V2">
        <v>43.2</v>
      </c>
      <c r="W2">
        <v>40.799999999999997</v>
      </c>
      <c r="X2">
        <v>39.799999999999997</v>
      </c>
      <c r="Y2">
        <v>45</v>
      </c>
      <c r="Z2">
        <v>46</v>
      </c>
      <c r="AA2">
        <v>40</v>
      </c>
      <c r="AB2">
        <v>40.200000000000003</v>
      </c>
      <c r="AC2">
        <v>40</v>
      </c>
      <c r="AD2">
        <v>45.8</v>
      </c>
      <c r="AE2">
        <v>39.200000000000003</v>
      </c>
      <c r="AF2">
        <v>43.4</v>
      </c>
      <c r="AG2">
        <v>43.2</v>
      </c>
      <c r="AH2">
        <v>44.6</v>
      </c>
      <c r="AI2">
        <v>37.799999999999997</v>
      </c>
      <c r="AJ2">
        <v>41.4</v>
      </c>
      <c r="AK2">
        <v>44.8</v>
      </c>
      <c r="AL2">
        <v>39.6</v>
      </c>
      <c r="AM2">
        <v>39.200000000000003</v>
      </c>
      <c r="AN2">
        <v>42.2</v>
      </c>
      <c r="AO2">
        <v>39.6</v>
      </c>
      <c r="AP2">
        <v>36.200000000000003</v>
      </c>
      <c r="AQ2">
        <v>37.200000000000003</v>
      </c>
      <c r="AR2">
        <v>35.200000000000003</v>
      </c>
      <c r="AS2">
        <v>32.4</v>
      </c>
      <c r="AT2">
        <v>30.6</v>
      </c>
      <c r="AU2">
        <v>33.4</v>
      </c>
      <c r="AV2">
        <v>32.200000000000003</v>
      </c>
      <c r="AW2">
        <v>29.2</v>
      </c>
      <c r="AX2">
        <v>26.8</v>
      </c>
      <c r="AY2">
        <v>24</v>
      </c>
      <c r="AZ2" s="3">
        <f t="shared" ref="AZ2:AZ3" si="0">SUM(D2:AY2)/2</f>
        <v>892.50000000000011</v>
      </c>
      <c r="BA2" s="3">
        <f>[1]Weather!F3173</f>
        <v>67</v>
      </c>
      <c r="BB2" s="1">
        <f t="shared" ref="BB2:BB3" si="1">C2</f>
        <v>42984</v>
      </c>
      <c r="BC2">
        <f t="shared" ref="BC2:BC3" si="2">WEEKDAY(C2)</f>
        <v>4</v>
      </c>
    </row>
    <row r="3" spans="1:55" x14ac:dyDescent="0.25">
      <c r="A3">
        <v>7146330001</v>
      </c>
      <c r="B3">
        <v>30025080</v>
      </c>
      <c r="C3" s="1">
        <v>42985</v>
      </c>
      <c r="D3">
        <v>22.8</v>
      </c>
      <c r="E3">
        <v>23.8</v>
      </c>
      <c r="F3">
        <v>24.4</v>
      </c>
      <c r="G3">
        <v>23.8</v>
      </c>
      <c r="H3">
        <v>23.2</v>
      </c>
      <c r="I3">
        <v>21.8</v>
      </c>
      <c r="J3">
        <v>20.6</v>
      </c>
      <c r="K3">
        <v>21.2</v>
      </c>
      <c r="L3">
        <v>21.8</v>
      </c>
      <c r="M3">
        <v>23</v>
      </c>
      <c r="N3">
        <v>21.4</v>
      </c>
      <c r="O3">
        <v>24</v>
      </c>
      <c r="P3">
        <v>32.6</v>
      </c>
      <c r="Q3">
        <v>30.8</v>
      </c>
      <c r="R3">
        <v>31.6</v>
      </c>
      <c r="S3">
        <v>37</v>
      </c>
      <c r="T3">
        <v>33.4</v>
      </c>
      <c r="U3">
        <v>36.4</v>
      </c>
      <c r="V3">
        <v>38.6</v>
      </c>
      <c r="W3">
        <v>37.4</v>
      </c>
      <c r="X3">
        <v>37</v>
      </c>
      <c r="Y3">
        <v>42.6</v>
      </c>
      <c r="Z3">
        <v>42</v>
      </c>
      <c r="AA3">
        <v>40</v>
      </c>
      <c r="AB3">
        <v>42.6</v>
      </c>
      <c r="AC3">
        <v>44</v>
      </c>
      <c r="AD3">
        <v>48.2</v>
      </c>
      <c r="AE3">
        <v>49.6</v>
      </c>
      <c r="AF3">
        <v>48</v>
      </c>
      <c r="AG3">
        <v>46.2</v>
      </c>
      <c r="AH3">
        <v>51</v>
      </c>
      <c r="AI3">
        <v>47.6</v>
      </c>
      <c r="AJ3">
        <v>55.4</v>
      </c>
      <c r="AK3">
        <v>52.6</v>
      </c>
      <c r="AL3">
        <v>46.2</v>
      </c>
      <c r="AM3">
        <v>50.4</v>
      </c>
      <c r="AN3">
        <v>39.200000000000003</v>
      </c>
      <c r="AO3">
        <v>37.799999999999997</v>
      </c>
      <c r="AP3">
        <v>38.4</v>
      </c>
      <c r="AQ3">
        <v>33.799999999999997</v>
      </c>
      <c r="AR3">
        <v>32</v>
      </c>
      <c r="AS3">
        <v>29.6</v>
      </c>
      <c r="AT3">
        <v>29.2</v>
      </c>
      <c r="AU3">
        <v>30.6</v>
      </c>
      <c r="AV3">
        <v>28</v>
      </c>
      <c r="AW3">
        <v>27.2</v>
      </c>
      <c r="AX3">
        <v>25.8</v>
      </c>
      <c r="AY3">
        <v>23.6</v>
      </c>
      <c r="AZ3" s="3">
        <f t="shared" si="0"/>
        <v>834.1</v>
      </c>
      <c r="BA3" s="3">
        <f>[1]Weather!F3174</f>
        <v>67</v>
      </c>
      <c r="BB3" s="1">
        <f t="shared" si="1"/>
        <v>42985</v>
      </c>
      <c r="BC3">
        <f t="shared" si="2"/>
        <v>5</v>
      </c>
    </row>
    <row r="4" spans="1:55" x14ac:dyDescent="0.25">
      <c r="A4">
        <v>7146330001</v>
      </c>
      <c r="B4">
        <v>30025080</v>
      </c>
      <c r="C4" s="1">
        <v>42986</v>
      </c>
      <c r="D4">
        <v>23.8</v>
      </c>
      <c r="E4">
        <v>24</v>
      </c>
      <c r="F4">
        <v>25.2</v>
      </c>
      <c r="G4">
        <v>22.2</v>
      </c>
      <c r="H4">
        <v>22.2</v>
      </c>
      <c r="I4">
        <v>22</v>
      </c>
      <c r="J4">
        <v>20</v>
      </c>
      <c r="K4">
        <v>22.8</v>
      </c>
      <c r="L4">
        <v>22</v>
      </c>
      <c r="M4">
        <v>24</v>
      </c>
      <c r="N4">
        <v>27.6</v>
      </c>
      <c r="O4">
        <v>30.4</v>
      </c>
      <c r="P4">
        <v>30.6</v>
      </c>
      <c r="Q4">
        <v>32.200000000000003</v>
      </c>
      <c r="R4">
        <v>35.6</v>
      </c>
      <c r="S4">
        <v>35.6</v>
      </c>
      <c r="T4">
        <v>43</v>
      </c>
      <c r="U4">
        <v>41.2</v>
      </c>
      <c r="V4">
        <v>38.4</v>
      </c>
      <c r="W4">
        <v>36</v>
      </c>
      <c r="X4">
        <v>36.200000000000003</v>
      </c>
      <c r="Y4">
        <v>40.4</v>
      </c>
      <c r="Z4">
        <v>43.6</v>
      </c>
      <c r="AA4">
        <v>41.4</v>
      </c>
      <c r="AB4">
        <v>47.2</v>
      </c>
      <c r="AC4">
        <v>43</v>
      </c>
      <c r="AD4">
        <v>56</v>
      </c>
      <c r="AE4">
        <v>51</v>
      </c>
      <c r="AF4">
        <v>47.4</v>
      </c>
      <c r="AG4">
        <v>46.4</v>
      </c>
      <c r="AH4">
        <v>46.4</v>
      </c>
      <c r="AI4">
        <v>45.8</v>
      </c>
      <c r="AJ4">
        <v>41.8</v>
      </c>
      <c r="AK4">
        <v>38.799999999999997</v>
      </c>
      <c r="AL4">
        <v>42.4</v>
      </c>
      <c r="AM4">
        <v>42.2</v>
      </c>
      <c r="AN4">
        <v>37</v>
      </c>
      <c r="AO4">
        <v>45.4</v>
      </c>
      <c r="AP4">
        <v>33.799999999999997</v>
      </c>
      <c r="AQ4">
        <v>32.799999999999997</v>
      </c>
      <c r="AR4">
        <v>31.8</v>
      </c>
      <c r="AS4">
        <v>31.4</v>
      </c>
      <c r="AT4">
        <v>31</v>
      </c>
      <c r="AU4">
        <v>27</v>
      </c>
      <c r="AV4">
        <v>27.8</v>
      </c>
      <c r="AW4">
        <v>31</v>
      </c>
      <c r="AX4">
        <v>29.2</v>
      </c>
      <c r="AY4">
        <v>27</v>
      </c>
      <c r="AZ4" s="3">
        <f t="shared" ref="AZ4:AZ61" si="3">SUM(D4:AY4)/2</f>
        <v>837.00000000000011</v>
      </c>
      <c r="BA4" s="3">
        <f>[1]Weather!F3175</f>
        <v>67</v>
      </c>
      <c r="BB4" s="1">
        <f t="shared" ref="BB4:BB61" si="4">C4</f>
        <v>42986</v>
      </c>
      <c r="BC4">
        <f t="shared" ref="BC4:BC32" si="5">WEEKDAY(C4)</f>
        <v>6</v>
      </c>
    </row>
    <row r="5" spans="1:55" x14ac:dyDescent="0.25">
      <c r="A5">
        <v>7146330001</v>
      </c>
      <c r="B5">
        <v>30025080</v>
      </c>
      <c r="C5" s="1">
        <v>42987</v>
      </c>
      <c r="D5">
        <v>22.8</v>
      </c>
      <c r="E5">
        <v>23.4</v>
      </c>
      <c r="F5">
        <v>21</v>
      </c>
      <c r="G5">
        <v>21.4</v>
      </c>
      <c r="H5">
        <v>21.2</v>
      </c>
      <c r="I5">
        <v>18.600000000000001</v>
      </c>
      <c r="J5">
        <v>21.2</v>
      </c>
      <c r="K5">
        <v>20.399999999999999</v>
      </c>
      <c r="L5">
        <v>20.399999999999999</v>
      </c>
      <c r="M5">
        <v>18.600000000000001</v>
      </c>
      <c r="N5">
        <v>25</v>
      </c>
      <c r="O5">
        <v>27</v>
      </c>
      <c r="P5">
        <v>23.8</v>
      </c>
      <c r="Q5">
        <v>25</v>
      </c>
      <c r="R5">
        <v>28.2</v>
      </c>
      <c r="S5">
        <v>32</v>
      </c>
      <c r="T5">
        <v>30.4</v>
      </c>
      <c r="U5">
        <v>32.799999999999997</v>
      </c>
      <c r="V5">
        <v>31</v>
      </c>
      <c r="W5">
        <v>36</v>
      </c>
      <c r="X5">
        <v>35.6</v>
      </c>
      <c r="Y5">
        <v>34.4</v>
      </c>
      <c r="Z5">
        <v>34.200000000000003</v>
      </c>
      <c r="AA5">
        <v>34.4</v>
      </c>
      <c r="AB5">
        <v>40</v>
      </c>
      <c r="AC5">
        <v>33.799999999999997</v>
      </c>
      <c r="AD5">
        <v>35.200000000000003</v>
      </c>
      <c r="AE5">
        <v>32.4</v>
      </c>
      <c r="AF5">
        <v>35.799999999999997</v>
      </c>
      <c r="AG5">
        <v>39.6</v>
      </c>
      <c r="AH5">
        <v>53.8</v>
      </c>
      <c r="AI5">
        <v>49.4</v>
      </c>
      <c r="AJ5">
        <v>44.8</v>
      </c>
      <c r="AK5">
        <v>50</v>
      </c>
      <c r="AL5">
        <v>42.8</v>
      </c>
      <c r="AM5">
        <v>36</v>
      </c>
      <c r="AN5">
        <v>32.200000000000003</v>
      </c>
      <c r="AO5">
        <v>38.4</v>
      </c>
      <c r="AP5">
        <v>32.4</v>
      </c>
      <c r="AQ5">
        <v>28.4</v>
      </c>
      <c r="AR5">
        <v>28.4</v>
      </c>
      <c r="AS5">
        <v>33.200000000000003</v>
      </c>
      <c r="AT5">
        <v>31</v>
      </c>
      <c r="AU5">
        <v>28.4</v>
      </c>
      <c r="AV5">
        <v>31.2</v>
      </c>
      <c r="AW5">
        <v>26</v>
      </c>
      <c r="AX5">
        <v>23.8</v>
      </c>
      <c r="AY5">
        <v>22.4</v>
      </c>
      <c r="AZ5" s="3">
        <f t="shared" si="3"/>
        <v>744.10000000000025</v>
      </c>
      <c r="BA5" s="3">
        <f>[1]Weather!F3176</f>
        <v>65</v>
      </c>
      <c r="BB5" s="1">
        <f t="shared" si="4"/>
        <v>42987</v>
      </c>
      <c r="BC5">
        <f t="shared" si="5"/>
        <v>7</v>
      </c>
    </row>
    <row r="6" spans="1:55" x14ac:dyDescent="0.25">
      <c r="A6">
        <v>7146330001</v>
      </c>
      <c r="B6">
        <v>30025080</v>
      </c>
      <c r="C6" s="1">
        <v>42988</v>
      </c>
      <c r="D6">
        <v>21.8</v>
      </c>
      <c r="E6">
        <v>20.399999999999999</v>
      </c>
      <c r="F6">
        <v>21.2</v>
      </c>
      <c r="G6">
        <v>19.399999999999999</v>
      </c>
      <c r="H6">
        <v>19.600000000000001</v>
      </c>
      <c r="I6">
        <v>18.399999999999999</v>
      </c>
      <c r="J6">
        <v>21.8</v>
      </c>
      <c r="K6">
        <v>21.6</v>
      </c>
      <c r="L6">
        <v>17</v>
      </c>
      <c r="M6">
        <v>21</v>
      </c>
      <c r="N6">
        <v>25.8</v>
      </c>
      <c r="O6">
        <v>26.2</v>
      </c>
      <c r="P6">
        <v>25.6</v>
      </c>
      <c r="Q6">
        <v>25.6</v>
      </c>
      <c r="R6">
        <v>27.6</v>
      </c>
      <c r="S6">
        <v>30.6</v>
      </c>
      <c r="T6">
        <v>29.4</v>
      </c>
      <c r="U6">
        <v>27.6</v>
      </c>
      <c r="V6">
        <v>27.4</v>
      </c>
      <c r="W6">
        <v>27.6</v>
      </c>
      <c r="X6">
        <v>35.200000000000003</v>
      </c>
      <c r="Y6">
        <v>31</v>
      </c>
      <c r="Z6">
        <v>31</v>
      </c>
      <c r="AA6">
        <v>34.799999999999997</v>
      </c>
      <c r="AB6">
        <v>35.200000000000003</v>
      </c>
      <c r="AC6">
        <v>39.6</v>
      </c>
      <c r="AD6">
        <v>39.799999999999997</v>
      </c>
      <c r="AE6">
        <v>38.4</v>
      </c>
      <c r="AF6">
        <v>38.6</v>
      </c>
      <c r="AG6">
        <v>44.8</v>
      </c>
      <c r="AH6">
        <v>45.6</v>
      </c>
      <c r="AI6">
        <v>44.8</v>
      </c>
      <c r="AJ6">
        <v>41.6</v>
      </c>
      <c r="AK6">
        <v>37.799999999999997</v>
      </c>
      <c r="AL6">
        <v>42</v>
      </c>
      <c r="AM6">
        <v>36.799999999999997</v>
      </c>
      <c r="AN6">
        <v>39.799999999999997</v>
      </c>
      <c r="AO6">
        <v>34.200000000000003</v>
      </c>
      <c r="AP6">
        <v>40.4</v>
      </c>
      <c r="AQ6">
        <v>33.200000000000003</v>
      </c>
      <c r="AR6">
        <v>31.4</v>
      </c>
      <c r="AS6">
        <v>30.2</v>
      </c>
      <c r="AT6">
        <v>34.4</v>
      </c>
      <c r="AU6">
        <v>29.8</v>
      </c>
      <c r="AV6">
        <v>29</v>
      </c>
      <c r="AW6">
        <v>25</v>
      </c>
      <c r="AX6">
        <v>23.6</v>
      </c>
      <c r="AY6">
        <v>24.4</v>
      </c>
      <c r="AZ6" s="3">
        <f t="shared" si="3"/>
        <v>734.00000000000011</v>
      </c>
      <c r="BA6" s="3">
        <f>[1]Weather!F3177</f>
        <v>64</v>
      </c>
      <c r="BB6" s="1">
        <f t="shared" si="4"/>
        <v>42988</v>
      </c>
      <c r="BC6">
        <f t="shared" si="5"/>
        <v>1</v>
      </c>
    </row>
    <row r="7" spans="1:55" x14ac:dyDescent="0.25">
      <c r="A7">
        <v>7146330001</v>
      </c>
      <c r="B7">
        <v>30025080</v>
      </c>
      <c r="C7" s="1">
        <v>42989</v>
      </c>
      <c r="D7">
        <v>22.4</v>
      </c>
      <c r="E7">
        <v>21.8</v>
      </c>
      <c r="F7">
        <v>21.8</v>
      </c>
      <c r="G7">
        <v>19.8</v>
      </c>
      <c r="H7">
        <v>21.4</v>
      </c>
      <c r="I7">
        <v>21</v>
      </c>
      <c r="J7">
        <v>21.6</v>
      </c>
      <c r="K7">
        <v>20.6</v>
      </c>
      <c r="L7">
        <v>22.8</v>
      </c>
      <c r="M7">
        <v>22</v>
      </c>
      <c r="N7">
        <v>21</v>
      </c>
      <c r="O7">
        <v>23.2</v>
      </c>
      <c r="P7">
        <v>30.8</v>
      </c>
      <c r="Q7">
        <v>30.2</v>
      </c>
      <c r="R7">
        <v>29.6</v>
      </c>
      <c r="S7">
        <v>31</v>
      </c>
      <c r="T7">
        <v>32</v>
      </c>
      <c r="U7">
        <v>32.799999999999997</v>
      </c>
      <c r="V7">
        <v>34.799999999999997</v>
      </c>
      <c r="W7">
        <v>41.8</v>
      </c>
      <c r="X7">
        <v>45.2</v>
      </c>
      <c r="Y7">
        <v>46.4</v>
      </c>
      <c r="Z7">
        <v>44.6</v>
      </c>
      <c r="AA7">
        <v>49.6</v>
      </c>
      <c r="AB7">
        <v>55</v>
      </c>
      <c r="AC7">
        <v>55.2</v>
      </c>
      <c r="AD7">
        <v>57.2</v>
      </c>
      <c r="AE7">
        <v>51</v>
      </c>
      <c r="AF7">
        <v>55.2</v>
      </c>
      <c r="AG7">
        <v>49</v>
      </c>
      <c r="AH7">
        <v>49.2</v>
      </c>
      <c r="AI7">
        <v>49.2</v>
      </c>
      <c r="AJ7">
        <v>50</v>
      </c>
      <c r="AK7">
        <v>52.6</v>
      </c>
      <c r="AL7">
        <v>42</v>
      </c>
      <c r="AM7">
        <v>40.799999999999997</v>
      </c>
      <c r="AN7">
        <v>39.799999999999997</v>
      </c>
      <c r="AO7">
        <v>41.8</v>
      </c>
      <c r="AP7">
        <v>39.200000000000003</v>
      </c>
      <c r="AQ7">
        <v>31.2</v>
      </c>
      <c r="AR7">
        <v>31.2</v>
      </c>
      <c r="AS7">
        <v>33</v>
      </c>
      <c r="AT7">
        <v>31.4</v>
      </c>
      <c r="AU7">
        <v>29</v>
      </c>
      <c r="AV7">
        <v>27.6</v>
      </c>
      <c r="AW7">
        <v>27</v>
      </c>
      <c r="AX7">
        <v>24.8</v>
      </c>
      <c r="AY7">
        <v>22.6</v>
      </c>
      <c r="AZ7" s="3">
        <f t="shared" si="3"/>
        <v>846.6</v>
      </c>
      <c r="BA7" s="3">
        <f>[1]Weather!F3178</f>
        <v>66</v>
      </c>
      <c r="BB7" s="1">
        <f t="shared" si="4"/>
        <v>42989</v>
      </c>
      <c r="BC7">
        <f t="shared" si="5"/>
        <v>2</v>
      </c>
    </row>
    <row r="8" spans="1:55" x14ac:dyDescent="0.25">
      <c r="A8">
        <v>7146330001</v>
      </c>
      <c r="B8">
        <v>30025080</v>
      </c>
      <c r="C8" s="1">
        <v>42990</v>
      </c>
      <c r="D8">
        <v>23.6</v>
      </c>
      <c r="E8">
        <v>21.6</v>
      </c>
      <c r="F8">
        <v>23.2</v>
      </c>
      <c r="G8">
        <v>22.6</v>
      </c>
      <c r="H8">
        <v>22.4</v>
      </c>
      <c r="I8">
        <v>24.4</v>
      </c>
      <c r="J8">
        <v>21.2</v>
      </c>
      <c r="K8">
        <v>21.2</v>
      </c>
      <c r="L8">
        <v>21.6</v>
      </c>
      <c r="M8">
        <v>21.6</v>
      </c>
      <c r="N8">
        <v>22.8</v>
      </c>
      <c r="O8">
        <v>25.6</v>
      </c>
      <c r="P8">
        <v>31.6</v>
      </c>
      <c r="Q8">
        <v>31.8</v>
      </c>
      <c r="R8">
        <v>32</v>
      </c>
      <c r="S8">
        <v>35.6</v>
      </c>
      <c r="T8">
        <v>34.200000000000003</v>
      </c>
      <c r="U8">
        <v>42.8</v>
      </c>
      <c r="V8">
        <v>44.8</v>
      </c>
      <c r="W8">
        <v>43</v>
      </c>
      <c r="X8">
        <v>41.8</v>
      </c>
      <c r="Y8">
        <v>49.8</v>
      </c>
      <c r="Z8">
        <v>49.8</v>
      </c>
      <c r="AA8">
        <v>57.2</v>
      </c>
      <c r="AB8">
        <v>52.4</v>
      </c>
      <c r="AC8">
        <v>49</v>
      </c>
      <c r="AD8">
        <v>53.2</v>
      </c>
      <c r="AE8">
        <v>46.8</v>
      </c>
      <c r="AF8">
        <v>46.4</v>
      </c>
      <c r="AG8">
        <v>45.6</v>
      </c>
      <c r="AH8">
        <v>54</v>
      </c>
      <c r="AI8">
        <v>59</v>
      </c>
      <c r="AJ8">
        <v>55.6</v>
      </c>
      <c r="AK8">
        <v>57.2</v>
      </c>
      <c r="AL8">
        <v>55.2</v>
      </c>
      <c r="AM8">
        <v>52.4</v>
      </c>
      <c r="AN8">
        <v>45.4</v>
      </c>
      <c r="AO8">
        <v>47.8</v>
      </c>
      <c r="AP8">
        <v>46</v>
      </c>
      <c r="AQ8">
        <v>38.799999999999997</v>
      </c>
      <c r="AR8">
        <v>38.799999999999997</v>
      </c>
      <c r="AS8">
        <v>37.200000000000003</v>
      </c>
      <c r="AT8">
        <v>33.799999999999997</v>
      </c>
      <c r="AU8">
        <v>35</v>
      </c>
      <c r="AV8">
        <v>32.4</v>
      </c>
      <c r="AW8">
        <v>29.6</v>
      </c>
      <c r="AX8">
        <v>31.6</v>
      </c>
      <c r="AY8">
        <v>25.4</v>
      </c>
      <c r="AZ8" s="3">
        <f t="shared" si="3"/>
        <v>917.4</v>
      </c>
      <c r="BA8" s="3">
        <f>[1]Weather!F3179</f>
        <v>72</v>
      </c>
      <c r="BB8" s="1">
        <f t="shared" si="4"/>
        <v>42990</v>
      </c>
      <c r="BC8">
        <f t="shared" si="5"/>
        <v>3</v>
      </c>
    </row>
    <row r="9" spans="1:55" x14ac:dyDescent="0.25">
      <c r="A9">
        <v>7146330001</v>
      </c>
      <c r="B9">
        <v>30025080</v>
      </c>
      <c r="C9" s="1">
        <v>42991</v>
      </c>
      <c r="D9">
        <v>28.6</v>
      </c>
      <c r="E9">
        <v>26.6</v>
      </c>
      <c r="F9">
        <v>26</v>
      </c>
      <c r="G9">
        <v>26.8</v>
      </c>
      <c r="H9">
        <v>25.8</v>
      </c>
      <c r="I9">
        <v>26.4</v>
      </c>
      <c r="J9">
        <v>26.4</v>
      </c>
      <c r="K9">
        <v>33.6</v>
      </c>
      <c r="L9">
        <v>33</v>
      </c>
      <c r="M9">
        <v>27.8</v>
      </c>
      <c r="N9">
        <v>26</v>
      </c>
      <c r="O9">
        <v>27.6</v>
      </c>
      <c r="P9">
        <v>32.4</v>
      </c>
      <c r="Q9">
        <v>37.6</v>
      </c>
      <c r="R9">
        <v>36.4</v>
      </c>
      <c r="S9">
        <v>43</v>
      </c>
      <c r="T9">
        <v>41.6</v>
      </c>
      <c r="U9">
        <v>51.4</v>
      </c>
      <c r="V9">
        <v>58.4</v>
      </c>
      <c r="W9">
        <v>47.6</v>
      </c>
      <c r="X9">
        <v>52.4</v>
      </c>
      <c r="Y9">
        <v>52.6</v>
      </c>
      <c r="Z9">
        <v>54.8</v>
      </c>
      <c r="AA9">
        <v>56.6</v>
      </c>
      <c r="AB9">
        <v>60</v>
      </c>
      <c r="AC9">
        <v>59.8</v>
      </c>
      <c r="AD9">
        <v>65.400000000000006</v>
      </c>
      <c r="AE9">
        <v>54.8</v>
      </c>
      <c r="AF9">
        <v>50.4</v>
      </c>
      <c r="AG9">
        <v>48</v>
      </c>
      <c r="AH9">
        <v>51.8</v>
      </c>
      <c r="AI9">
        <v>55.8</v>
      </c>
      <c r="AJ9">
        <v>56.4</v>
      </c>
      <c r="AK9">
        <v>56.2</v>
      </c>
      <c r="AL9">
        <v>60</v>
      </c>
      <c r="AM9">
        <v>55.8</v>
      </c>
      <c r="AN9">
        <v>49</v>
      </c>
      <c r="AO9">
        <v>46.2</v>
      </c>
      <c r="AP9">
        <v>48.2</v>
      </c>
      <c r="AQ9">
        <v>43.8</v>
      </c>
      <c r="AR9">
        <v>40.799999999999997</v>
      </c>
      <c r="AS9">
        <v>48</v>
      </c>
      <c r="AT9">
        <v>46</v>
      </c>
      <c r="AU9">
        <v>39.799999999999997</v>
      </c>
      <c r="AV9">
        <v>35.200000000000003</v>
      </c>
      <c r="AW9">
        <v>35.200000000000003</v>
      </c>
      <c r="AX9">
        <v>33</v>
      </c>
      <c r="AY9">
        <v>32</v>
      </c>
      <c r="AZ9" s="3">
        <f t="shared" si="3"/>
        <v>1035.5</v>
      </c>
      <c r="BA9" s="3">
        <f>[1]Weather!F3180</f>
        <v>74</v>
      </c>
      <c r="BB9" s="1">
        <f t="shared" si="4"/>
        <v>42991</v>
      </c>
      <c r="BC9">
        <f t="shared" si="5"/>
        <v>4</v>
      </c>
    </row>
    <row r="10" spans="1:55" x14ac:dyDescent="0.25">
      <c r="A10">
        <v>7146330001</v>
      </c>
      <c r="B10">
        <v>30025080</v>
      </c>
      <c r="C10" s="1">
        <v>42992</v>
      </c>
      <c r="D10">
        <v>31</v>
      </c>
      <c r="E10">
        <v>29.4</v>
      </c>
      <c r="F10">
        <v>30.6</v>
      </c>
      <c r="G10">
        <v>29</v>
      </c>
      <c r="H10">
        <v>29.6</v>
      </c>
      <c r="I10">
        <v>27.8</v>
      </c>
      <c r="J10">
        <v>29.6</v>
      </c>
      <c r="K10">
        <v>28</v>
      </c>
      <c r="L10">
        <v>28.8</v>
      </c>
      <c r="M10">
        <v>29.2</v>
      </c>
      <c r="N10">
        <v>27.2</v>
      </c>
      <c r="O10">
        <v>31.8</v>
      </c>
      <c r="P10">
        <v>37.799999999999997</v>
      </c>
      <c r="Q10">
        <v>48</v>
      </c>
      <c r="R10">
        <v>48.2</v>
      </c>
      <c r="S10">
        <v>50.6</v>
      </c>
      <c r="T10">
        <v>51.2</v>
      </c>
      <c r="U10">
        <v>58</v>
      </c>
      <c r="V10">
        <v>56.6</v>
      </c>
      <c r="W10">
        <v>56.8</v>
      </c>
      <c r="X10">
        <v>61</v>
      </c>
      <c r="Y10">
        <v>63.8</v>
      </c>
      <c r="Z10">
        <v>62</v>
      </c>
      <c r="AA10">
        <v>61.2</v>
      </c>
      <c r="AB10">
        <v>65</v>
      </c>
      <c r="AC10">
        <v>63</v>
      </c>
      <c r="AD10">
        <v>62.2</v>
      </c>
      <c r="AE10">
        <v>61.6</v>
      </c>
      <c r="AF10">
        <v>60.2</v>
      </c>
      <c r="AG10">
        <v>58.8</v>
      </c>
      <c r="AH10">
        <v>62</v>
      </c>
      <c r="AI10">
        <v>54.6</v>
      </c>
      <c r="AJ10">
        <v>63.2</v>
      </c>
      <c r="AK10">
        <v>61.4</v>
      </c>
      <c r="AL10">
        <v>58.2</v>
      </c>
      <c r="AM10">
        <v>60.4</v>
      </c>
      <c r="AN10">
        <v>58.4</v>
      </c>
      <c r="AO10">
        <v>58.6</v>
      </c>
      <c r="AP10">
        <v>52.6</v>
      </c>
      <c r="AQ10">
        <v>44.6</v>
      </c>
      <c r="AR10">
        <v>43.2</v>
      </c>
      <c r="AS10">
        <v>40</v>
      </c>
      <c r="AT10">
        <v>48</v>
      </c>
      <c r="AU10">
        <v>44.4</v>
      </c>
      <c r="AV10">
        <v>44.2</v>
      </c>
      <c r="AW10">
        <v>38.4</v>
      </c>
      <c r="AX10">
        <v>36.6</v>
      </c>
      <c r="AY10">
        <v>31.4</v>
      </c>
      <c r="AZ10" s="3">
        <f t="shared" si="3"/>
        <v>1139.0999999999999</v>
      </c>
      <c r="BA10" s="3">
        <f>[1]Weather!F3181</f>
        <v>76</v>
      </c>
      <c r="BB10" s="1">
        <f t="shared" si="4"/>
        <v>42992</v>
      </c>
      <c r="BC10">
        <f t="shared" si="5"/>
        <v>5</v>
      </c>
    </row>
    <row r="11" spans="1:55" x14ac:dyDescent="0.25">
      <c r="A11">
        <v>7146330001</v>
      </c>
      <c r="B11">
        <v>30025080</v>
      </c>
      <c r="C11" s="1">
        <v>42993</v>
      </c>
      <c r="D11">
        <v>37.6</v>
      </c>
      <c r="E11">
        <v>30.8</v>
      </c>
      <c r="F11">
        <v>35</v>
      </c>
      <c r="G11">
        <v>31.4</v>
      </c>
      <c r="H11">
        <v>31.4</v>
      </c>
      <c r="I11">
        <v>32.6</v>
      </c>
      <c r="J11">
        <v>28</v>
      </c>
      <c r="K11">
        <v>33.4</v>
      </c>
      <c r="L11">
        <v>29.6</v>
      </c>
      <c r="M11">
        <v>28.4</v>
      </c>
      <c r="N11">
        <v>36.4</v>
      </c>
      <c r="O11">
        <v>45.6</v>
      </c>
      <c r="P11">
        <v>36.4</v>
      </c>
      <c r="Q11">
        <v>38.200000000000003</v>
      </c>
      <c r="R11">
        <v>39.4</v>
      </c>
      <c r="S11">
        <v>46.6</v>
      </c>
      <c r="T11">
        <v>44.2</v>
      </c>
      <c r="U11">
        <v>51.2</v>
      </c>
      <c r="V11">
        <v>55.6</v>
      </c>
      <c r="W11">
        <v>55</v>
      </c>
      <c r="X11">
        <v>52</v>
      </c>
      <c r="Y11">
        <v>47</v>
      </c>
      <c r="Z11">
        <v>53.6</v>
      </c>
      <c r="AA11">
        <v>59.4</v>
      </c>
      <c r="AB11">
        <v>57.2</v>
      </c>
      <c r="AC11">
        <v>56.8</v>
      </c>
      <c r="AD11">
        <v>68</v>
      </c>
      <c r="AE11">
        <v>55.4</v>
      </c>
      <c r="AF11">
        <v>56.8</v>
      </c>
      <c r="AG11">
        <v>57.4</v>
      </c>
      <c r="AH11">
        <v>54.8</v>
      </c>
      <c r="AI11">
        <v>54.4</v>
      </c>
      <c r="AJ11">
        <v>52.4</v>
      </c>
      <c r="AK11">
        <v>55.8</v>
      </c>
      <c r="AL11">
        <v>52.2</v>
      </c>
      <c r="AM11">
        <v>47.8</v>
      </c>
      <c r="AN11">
        <v>47.2</v>
      </c>
      <c r="AO11">
        <v>47.4</v>
      </c>
      <c r="AP11">
        <v>53.8</v>
      </c>
      <c r="AQ11">
        <v>45.6</v>
      </c>
      <c r="AR11">
        <v>43.2</v>
      </c>
      <c r="AS11">
        <v>45.6</v>
      </c>
      <c r="AT11">
        <v>38.4</v>
      </c>
      <c r="AU11">
        <v>30.6</v>
      </c>
      <c r="AV11">
        <v>33.799999999999997</v>
      </c>
      <c r="AW11">
        <v>32.6</v>
      </c>
      <c r="AX11">
        <v>34.799999999999997</v>
      </c>
      <c r="AY11">
        <v>33.6</v>
      </c>
      <c r="AZ11" s="3">
        <f t="shared" si="3"/>
        <v>1067.2</v>
      </c>
      <c r="BA11" s="3">
        <f>[1]Weather!F3182</f>
        <v>75</v>
      </c>
      <c r="BB11" s="1">
        <f t="shared" si="4"/>
        <v>42993</v>
      </c>
      <c r="BC11">
        <f t="shared" si="5"/>
        <v>6</v>
      </c>
    </row>
    <row r="12" spans="1:55" x14ac:dyDescent="0.25">
      <c r="A12">
        <v>7146330001</v>
      </c>
      <c r="B12">
        <v>30025080</v>
      </c>
      <c r="C12" s="1">
        <v>42994</v>
      </c>
      <c r="D12">
        <v>28.8</v>
      </c>
      <c r="E12">
        <v>31.2</v>
      </c>
      <c r="F12">
        <v>26.4</v>
      </c>
      <c r="G12">
        <v>24.6</v>
      </c>
      <c r="H12">
        <v>26.6</v>
      </c>
      <c r="I12">
        <v>22.2</v>
      </c>
      <c r="J12">
        <v>24.2</v>
      </c>
      <c r="K12">
        <v>21.4</v>
      </c>
      <c r="L12">
        <v>20.6</v>
      </c>
      <c r="M12">
        <v>24.8</v>
      </c>
      <c r="N12">
        <v>19.8</v>
      </c>
      <c r="O12">
        <v>23.8</v>
      </c>
      <c r="P12">
        <v>25</v>
      </c>
      <c r="Q12">
        <v>27.8</v>
      </c>
      <c r="R12">
        <v>34.6</v>
      </c>
      <c r="S12">
        <v>29</v>
      </c>
      <c r="T12">
        <v>32.6</v>
      </c>
      <c r="U12">
        <v>45.6</v>
      </c>
      <c r="V12">
        <v>52.8</v>
      </c>
      <c r="W12">
        <v>59.6</v>
      </c>
      <c r="X12">
        <v>51.2</v>
      </c>
      <c r="Y12">
        <v>55.8</v>
      </c>
      <c r="Z12">
        <v>54.2</v>
      </c>
      <c r="AA12">
        <v>55.2</v>
      </c>
      <c r="AB12">
        <v>51.4</v>
      </c>
      <c r="AC12">
        <v>50.2</v>
      </c>
      <c r="AD12">
        <v>57.4</v>
      </c>
      <c r="AE12">
        <v>59.6</v>
      </c>
      <c r="AF12">
        <v>51</v>
      </c>
      <c r="AG12">
        <v>51.2</v>
      </c>
      <c r="AH12">
        <v>50.2</v>
      </c>
      <c r="AI12">
        <v>48.6</v>
      </c>
      <c r="AJ12">
        <v>51.4</v>
      </c>
      <c r="AK12">
        <v>52.6</v>
      </c>
      <c r="AL12">
        <v>55.8</v>
      </c>
      <c r="AM12">
        <v>51.8</v>
      </c>
      <c r="AN12">
        <v>53</v>
      </c>
      <c r="AO12">
        <v>57.6</v>
      </c>
      <c r="AP12">
        <v>53.6</v>
      </c>
      <c r="AQ12">
        <v>45.8</v>
      </c>
      <c r="AR12">
        <v>43.2</v>
      </c>
      <c r="AS12">
        <v>46</v>
      </c>
      <c r="AT12">
        <v>45.2</v>
      </c>
      <c r="AU12">
        <v>43.2</v>
      </c>
      <c r="AV12">
        <v>39.4</v>
      </c>
      <c r="AW12">
        <v>43.6</v>
      </c>
      <c r="AX12">
        <v>27.8</v>
      </c>
      <c r="AY12">
        <v>28.8</v>
      </c>
      <c r="AZ12" s="3">
        <f t="shared" si="3"/>
        <v>988.09999999999991</v>
      </c>
      <c r="BA12" s="3">
        <f>[1]Weather!F3183</f>
        <v>77</v>
      </c>
      <c r="BB12" s="1">
        <f t="shared" si="4"/>
        <v>42994</v>
      </c>
      <c r="BC12">
        <f t="shared" si="5"/>
        <v>7</v>
      </c>
    </row>
    <row r="13" spans="1:55" x14ac:dyDescent="0.25">
      <c r="A13">
        <v>7146330001</v>
      </c>
      <c r="B13">
        <v>30025080</v>
      </c>
      <c r="C13" s="1">
        <v>42995</v>
      </c>
      <c r="D13">
        <v>25.2</v>
      </c>
      <c r="E13">
        <v>27.4</v>
      </c>
      <c r="F13">
        <v>26.4</v>
      </c>
      <c r="G13">
        <v>26.8</v>
      </c>
      <c r="H13">
        <v>25.4</v>
      </c>
      <c r="I13">
        <v>25.6</v>
      </c>
      <c r="J13">
        <v>21.6</v>
      </c>
      <c r="K13">
        <v>22.2</v>
      </c>
      <c r="L13">
        <v>28</v>
      </c>
      <c r="M13">
        <v>21.2</v>
      </c>
      <c r="N13">
        <v>20.2</v>
      </c>
      <c r="O13">
        <v>28</v>
      </c>
      <c r="P13">
        <v>30.8</v>
      </c>
      <c r="Q13">
        <v>28.6</v>
      </c>
      <c r="R13">
        <v>36</v>
      </c>
      <c r="S13">
        <v>37.4</v>
      </c>
      <c r="T13">
        <v>40.6</v>
      </c>
      <c r="U13">
        <v>50</v>
      </c>
      <c r="V13">
        <v>53.6</v>
      </c>
      <c r="W13">
        <v>52.6</v>
      </c>
      <c r="X13">
        <v>55.6</v>
      </c>
      <c r="Y13">
        <v>50.4</v>
      </c>
      <c r="Z13">
        <v>47.6</v>
      </c>
      <c r="AA13">
        <v>50.6</v>
      </c>
      <c r="AB13">
        <v>58.4</v>
      </c>
      <c r="AC13">
        <v>51.2</v>
      </c>
      <c r="AD13">
        <v>51.8</v>
      </c>
      <c r="AE13">
        <v>52</v>
      </c>
      <c r="AF13">
        <v>49.4</v>
      </c>
      <c r="AG13">
        <v>58.2</v>
      </c>
      <c r="AH13">
        <v>53.8</v>
      </c>
      <c r="AI13">
        <v>57.4</v>
      </c>
      <c r="AJ13">
        <v>56.4</v>
      </c>
      <c r="AK13">
        <v>54.2</v>
      </c>
      <c r="AL13">
        <v>54</v>
      </c>
      <c r="AM13">
        <v>49.6</v>
      </c>
      <c r="AN13">
        <v>48.4</v>
      </c>
      <c r="AO13">
        <v>57.8</v>
      </c>
      <c r="AP13">
        <v>50.4</v>
      </c>
      <c r="AQ13">
        <v>47</v>
      </c>
      <c r="AR13">
        <v>45.8</v>
      </c>
      <c r="AS13">
        <v>48</v>
      </c>
      <c r="AT13">
        <v>46.2</v>
      </c>
      <c r="AU13">
        <v>38.4</v>
      </c>
      <c r="AV13">
        <v>40</v>
      </c>
      <c r="AW13">
        <v>33.799999999999997</v>
      </c>
      <c r="AX13">
        <v>33.4</v>
      </c>
      <c r="AY13">
        <v>25.8</v>
      </c>
      <c r="AZ13" s="3">
        <f t="shared" si="3"/>
        <v>996.60000000000025</v>
      </c>
      <c r="BA13" s="3">
        <f>[1]Weather!F3184</f>
        <v>77</v>
      </c>
      <c r="BB13" s="1">
        <f t="shared" si="4"/>
        <v>42995</v>
      </c>
      <c r="BC13">
        <f t="shared" si="5"/>
        <v>1</v>
      </c>
    </row>
    <row r="14" spans="1:55" x14ac:dyDescent="0.25">
      <c r="A14">
        <v>7146330001</v>
      </c>
      <c r="B14">
        <v>30025080</v>
      </c>
      <c r="C14" s="1">
        <v>42996</v>
      </c>
      <c r="D14">
        <v>30.2</v>
      </c>
      <c r="E14">
        <v>23.8</v>
      </c>
      <c r="F14">
        <v>29.2</v>
      </c>
      <c r="G14">
        <v>26.8</v>
      </c>
      <c r="H14">
        <v>25.2</v>
      </c>
      <c r="I14">
        <v>28.6</v>
      </c>
      <c r="J14">
        <v>27.8</v>
      </c>
      <c r="K14">
        <v>28.6</v>
      </c>
      <c r="L14">
        <v>27.2</v>
      </c>
      <c r="M14">
        <v>27</v>
      </c>
      <c r="N14">
        <v>30.2</v>
      </c>
      <c r="O14">
        <v>29.4</v>
      </c>
      <c r="P14">
        <v>32</v>
      </c>
      <c r="Q14">
        <v>41.6</v>
      </c>
      <c r="R14">
        <v>41.4</v>
      </c>
      <c r="S14">
        <v>45.8</v>
      </c>
      <c r="T14">
        <v>47.2</v>
      </c>
      <c r="U14">
        <v>53.8</v>
      </c>
      <c r="V14">
        <v>56.6</v>
      </c>
      <c r="W14">
        <v>61.4</v>
      </c>
      <c r="X14">
        <v>55.8</v>
      </c>
      <c r="Y14">
        <v>60</v>
      </c>
      <c r="Z14">
        <v>61.6</v>
      </c>
      <c r="AA14">
        <v>62.8</v>
      </c>
      <c r="AB14">
        <v>55.2</v>
      </c>
      <c r="AC14">
        <v>60.4</v>
      </c>
      <c r="AD14">
        <v>56.6</v>
      </c>
      <c r="AE14">
        <v>67.8</v>
      </c>
      <c r="AF14">
        <v>58.8</v>
      </c>
      <c r="AG14">
        <v>58.4</v>
      </c>
      <c r="AH14">
        <v>57.8</v>
      </c>
      <c r="AI14">
        <v>53.6</v>
      </c>
      <c r="AJ14">
        <v>57.8</v>
      </c>
      <c r="AK14">
        <v>55.4</v>
      </c>
      <c r="AL14">
        <v>51.8</v>
      </c>
      <c r="AM14">
        <v>49.4</v>
      </c>
      <c r="AN14">
        <v>52</v>
      </c>
      <c r="AO14">
        <v>52.6</v>
      </c>
      <c r="AP14">
        <v>46.6</v>
      </c>
      <c r="AQ14">
        <v>33.799999999999997</v>
      </c>
      <c r="AR14">
        <v>37.6</v>
      </c>
      <c r="AS14">
        <v>41.8</v>
      </c>
      <c r="AT14">
        <v>40.4</v>
      </c>
      <c r="AU14">
        <v>39.799999999999997</v>
      </c>
      <c r="AV14">
        <v>36</v>
      </c>
      <c r="AW14">
        <v>33.4</v>
      </c>
      <c r="AX14">
        <v>29</v>
      </c>
      <c r="AY14">
        <v>27.2</v>
      </c>
      <c r="AZ14" s="3">
        <f t="shared" si="3"/>
        <v>1053.5999999999997</v>
      </c>
      <c r="BA14" s="3">
        <f>[1]Weather!F3185</f>
        <v>74</v>
      </c>
      <c r="BB14" s="1">
        <f t="shared" si="4"/>
        <v>42996</v>
      </c>
      <c r="BC14">
        <f t="shared" si="5"/>
        <v>2</v>
      </c>
    </row>
    <row r="15" spans="1:55" x14ac:dyDescent="0.25">
      <c r="A15">
        <v>7146330001</v>
      </c>
      <c r="B15">
        <v>30025080</v>
      </c>
      <c r="C15" s="1">
        <v>42997</v>
      </c>
      <c r="D15">
        <v>26</v>
      </c>
      <c r="E15">
        <v>27.8</v>
      </c>
      <c r="F15">
        <v>26</v>
      </c>
      <c r="G15">
        <v>24</v>
      </c>
      <c r="H15">
        <v>23.8</v>
      </c>
      <c r="I15">
        <v>23.6</v>
      </c>
      <c r="J15">
        <v>28.8</v>
      </c>
      <c r="K15">
        <v>26.4</v>
      </c>
      <c r="L15">
        <v>26.2</v>
      </c>
      <c r="M15">
        <v>32.200000000000003</v>
      </c>
      <c r="N15">
        <v>32.6</v>
      </c>
      <c r="O15">
        <v>32.4</v>
      </c>
      <c r="P15">
        <v>37.799999999999997</v>
      </c>
      <c r="Q15">
        <v>33.4</v>
      </c>
      <c r="R15">
        <v>39.6</v>
      </c>
      <c r="S15">
        <v>38.6</v>
      </c>
      <c r="T15">
        <v>43.4</v>
      </c>
      <c r="U15">
        <v>43.6</v>
      </c>
      <c r="V15">
        <v>46</v>
      </c>
      <c r="W15">
        <v>45.4</v>
      </c>
      <c r="X15">
        <v>63.6</v>
      </c>
      <c r="Y15">
        <v>60.4</v>
      </c>
      <c r="Z15">
        <v>60</v>
      </c>
      <c r="AA15">
        <v>61</v>
      </c>
      <c r="AB15">
        <v>61</v>
      </c>
      <c r="AC15">
        <v>63.4</v>
      </c>
      <c r="AD15">
        <v>64.2</v>
      </c>
      <c r="AE15">
        <v>61.8</v>
      </c>
      <c r="AF15">
        <v>67.8</v>
      </c>
      <c r="AG15">
        <v>64.599999999999994</v>
      </c>
      <c r="AH15">
        <v>59.2</v>
      </c>
      <c r="AI15">
        <v>64.599999999999994</v>
      </c>
      <c r="AJ15">
        <v>60</v>
      </c>
      <c r="AK15">
        <v>60.6</v>
      </c>
      <c r="AL15">
        <v>62</v>
      </c>
      <c r="AM15">
        <v>59.4</v>
      </c>
      <c r="AN15">
        <v>60</v>
      </c>
      <c r="AO15">
        <v>64.8</v>
      </c>
      <c r="AP15">
        <v>60</v>
      </c>
      <c r="AQ15">
        <v>51.8</v>
      </c>
      <c r="AR15">
        <v>48.2</v>
      </c>
      <c r="AS15">
        <v>52.6</v>
      </c>
      <c r="AT15">
        <v>48.2</v>
      </c>
      <c r="AU15">
        <v>50</v>
      </c>
      <c r="AV15">
        <v>38.4</v>
      </c>
      <c r="AW15">
        <v>42.2</v>
      </c>
      <c r="AX15">
        <v>38</v>
      </c>
      <c r="AY15">
        <v>31.8</v>
      </c>
      <c r="AZ15" s="3">
        <f t="shared" si="3"/>
        <v>1118.5999999999999</v>
      </c>
      <c r="BA15" s="3">
        <f>[1]Weather!F3186</f>
        <v>76</v>
      </c>
      <c r="BB15" s="1">
        <f t="shared" si="4"/>
        <v>42997</v>
      </c>
      <c r="BC15">
        <f t="shared" si="5"/>
        <v>3</v>
      </c>
    </row>
    <row r="16" spans="1:55" x14ac:dyDescent="0.25">
      <c r="A16">
        <v>7146330001</v>
      </c>
      <c r="B16">
        <v>30025080</v>
      </c>
      <c r="C16" s="1">
        <v>42998</v>
      </c>
      <c r="D16">
        <v>31</v>
      </c>
      <c r="E16">
        <v>29.4</v>
      </c>
      <c r="F16">
        <v>34.6</v>
      </c>
      <c r="G16">
        <v>30.8</v>
      </c>
      <c r="H16">
        <v>28.6</v>
      </c>
      <c r="I16">
        <v>34.200000000000003</v>
      </c>
      <c r="J16">
        <v>29.2</v>
      </c>
      <c r="K16">
        <v>28.2</v>
      </c>
      <c r="L16">
        <v>35.6</v>
      </c>
      <c r="M16">
        <v>26.6</v>
      </c>
      <c r="N16">
        <v>25.2</v>
      </c>
      <c r="O16">
        <v>32.6</v>
      </c>
      <c r="P16">
        <v>40.4</v>
      </c>
      <c r="Q16">
        <v>36.799999999999997</v>
      </c>
      <c r="R16">
        <v>42</v>
      </c>
      <c r="S16">
        <v>54</v>
      </c>
      <c r="T16">
        <v>46.4</v>
      </c>
      <c r="U16">
        <v>50.4</v>
      </c>
      <c r="V16">
        <v>64.8</v>
      </c>
      <c r="W16">
        <v>61.4</v>
      </c>
      <c r="X16">
        <v>63.2</v>
      </c>
      <c r="Y16">
        <v>64.8</v>
      </c>
      <c r="Z16">
        <v>61.4</v>
      </c>
      <c r="AA16">
        <v>65</v>
      </c>
      <c r="AB16">
        <v>65</v>
      </c>
      <c r="AC16">
        <v>64.400000000000006</v>
      </c>
      <c r="AD16">
        <v>67.8</v>
      </c>
      <c r="AE16">
        <v>63</v>
      </c>
      <c r="AF16">
        <v>67</v>
      </c>
      <c r="AG16">
        <v>67.400000000000006</v>
      </c>
      <c r="AH16">
        <v>76.2</v>
      </c>
      <c r="AI16">
        <v>74.2</v>
      </c>
      <c r="AJ16">
        <v>79.599999999999994</v>
      </c>
      <c r="AK16">
        <v>77.8</v>
      </c>
      <c r="AL16">
        <v>75.400000000000006</v>
      </c>
      <c r="AM16">
        <v>73.2</v>
      </c>
      <c r="AN16">
        <v>74.2</v>
      </c>
      <c r="AO16">
        <v>70.2</v>
      </c>
      <c r="AP16">
        <v>73</v>
      </c>
      <c r="AQ16">
        <v>58</v>
      </c>
      <c r="AR16">
        <v>54.4</v>
      </c>
      <c r="AS16">
        <v>53</v>
      </c>
      <c r="AT16">
        <v>43.2</v>
      </c>
      <c r="AU16">
        <v>39.799999999999997</v>
      </c>
      <c r="AV16">
        <v>41</v>
      </c>
      <c r="AW16">
        <v>42.6</v>
      </c>
      <c r="AX16">
        <v>34.799999999999997</v>
      </c>
      <c r="AY16">
        <v>32.6</v>
      </c>
      <c r="AZ16" s="3">
        <f t="shared" si="3"/>
        <v>1242.2</v>
      </c>
      <c r="BA16" s="3">
        <f>[1]Weather!F3187</f>
        <v>79</v>
      </c>
      <c r="BB16" s="1">
        <f t="shared" si="4"/>
        <v>42998</v>
      </c>
      <c r="BC16">
        <f t="shared" si="5"/>
        <v>4</v>
      </c>
    </row>
    <row r="17" spans="1:55" x14ac:dyDescent="0.25">
      <c r="A17">
        <v>7146330001</v>
      </c>
      <c r="B17">
        <v>30025080</v>
      </c>
      <c r="C17" s="1">
        <v>42999</v>
      </c>
      <c r="D17">
        <v>35.6</v>
      </c>
      <c r="E17">
        <v>31.2</v>
      </c>
      <c r="F17">
        <v>29.4</v>
      </c>
      <c r="G17">
        <v>28.8</v>
      </c>
      <c r="H17">
        <v>33</v>
      </c>
      <c r="I17">
        <v>27.2</v>
      </c>
      <c r="J17">
        <v>29.4</v>
      </c>
      <c r="K17">
        <v>28.8</v>
      </c>
      <c r="L17">
        <v>25.2</v>
      </c>
      <c r="M17">
        <v>30</v>
      </c>
      <c r="N17">
        <v>27.2</v>
      </c>
      <c r="O17">
        <v>26.2</v>
      </c>
      <c r="P17">
        <v>31.8</v>
      </c>
      <c r="Q17">
        <v>36.6</v>
      </c>
      <c r="R17">
        <v>39.4</v>
      </c>
      <c r="S17">
        <v>41.2</v>
      </c>
      <c r="T17">
        <v>44.8</v>
      </c>
      <c r="U17">
        <v>44.6</v>
      </c>
      <c r="V17">
        <v>59.4</v>
      </c>
      <c r="W17">
        <v>65.2</v>
      </c>
      <c r="X17">
        <v>63</v>
      </c>
      <c r="Y17">
        <v>61.2</v>
      </c>
      <c r="Z17">
        <v>66</v>
      </c>
      <c r="AA17">
        <v>69.2</v>
      </c>
      <c r="AB17">
        <v>71.2</v>
      </c>
      <c r="AC17">
        <v>72</v>
      </c>
      <c r="AD17">
        <v>69.599999999999994</v>
      </c>
      <c r="AE17">
        <v>68.599999999999994</v>
      </c>
      <c r="AF17">
        <v>67.599999999999994</v>
      </c>
      <c r="AG17">
        <v>67</v>
      </c>
      <c r="AH17">
        <v>69.2</v>
      </c>
      <c r="AI17">
        <v>72.8</v>
      </c>
      <c r="AJ17">
        <v>69.2</v>
      </c>
      <c r="AK17">
        <v>69.2</v>
      </c>
      <c r="AL17">
        <v>68.8</v>
      </c>
      <c r="AM17">
        <v>69.599999999999994</v>
      </c>
      <c r="AN17">
        <v>62</v>
      </c>
      <c r="AO17">
        <v>66.599999999999994</v>
      </c>
      <c r="AP17">
        <v>66</v>
      </c>
      <c r="AQ17">
        <v>54</v>
      </c>
      <c r="AR17">
        <v>50</v>
      </c>
      <c r="AS17">
        <v>53.2</v>
      </c>
      <c r="AT17">
        <v>58</v>
      </c>
      <c r="AU17">
        <v>53.4</v>
      </c>
      <c r="AV17">
        <v>46.2</v>
      </c>
      <c r="AW17">
        <v>35.200000000000003</v>
      </c>
      <c r="AX17">
        <v>39.4</v>
      </c>
      <c r="AY17">
        <v>31.8</v>
      </c>
      <c r="AZ17" s="3">
        <f t="shared" si="3"/>
        <v>1212.4999999999998</v>
      </c>
      <c r="BA17" s="3">
        <f>[1]Weather!F3188</f>
        <v>78</v>
      </c>
      <c r="BB17" s="1">
        <f t="shared" si="4"/>
        <v>42999</v>
      </c>
      <c r="BC17">
        <f t="shared" si="5"/>
        <v>5</v>
      </c>
    </row>
    <row r="18" spans="1:55" x14ac:dyDescent="0.25">
      <c r="A18">
        <v>7146330001</v>
      </c>
      <c r="B18">
        <v>30025080</v>
      </c>
      <c r="C18" s="1">
        <v>43000</v>
      </c>
      <c r="D18">
        <v>37.799999999999997</v>
      </c>
      <c r="E18">
        <v>31.8</v>
      </c>
      <c r="F18">
        <v>34.6</v>
      </c>
      <c r="G18">
        <v>35.200000000000003</v>
      </c>
      <c r="H18">
        <v>28.2</v>
      </c>
      <c r="I18">
        <v>34.4</v>
      </c>
      <c r="J18">
        <v>33.200000000000003</v>
      </c>
      <c r="K18">
        <v>30.8</v>
      </c>
      <c r="L18">
        <v>32.4</v>
      </c>
      <c r="M18">
        <v>32.6</v>
      </c>
      <c r="N18">
        <v>34.6</v>
      </c>
      <c r="O18">
        <v>36.4</v>
      </c>
      <c r="P18">
        <v>38.200000000000003</v>
      </c>
      <c r="Q18">
        <v>43.6</v>
      </c>
      <c r="R18">
        <v>46</v>
      </c>
      <c r="S18">
        <v>47.2</v>
      </c>
      <c r="T18">
        <v>42.8</v>
      </c>
      <c r="U18">
        <v>50</v>
      </c>
      <c r="V18">
        <v>63.8</v>
      </c>
      <c r="W18">
        <v>59.8</v>
      </c>
      <c r="X18">
        <v>62.4</v>
      </c>
      <c r="Y18">
        <v>58.2</v>
      </c>
      <c r="Z18">
        <v>58</v>
      </c>
      <c r="AA18">
        <v>65.8</v>
      </c>
      <c r="AB18">
        <v>66</v>
      </c>
      <c r="AC18">
        <v>64</v>
      </c>
      <c r="AD18">
        <v>59.2</v>
      </c>
      <c r="AE18">
        <v>60.6</v>
      </c>
      <c r="AF18">
        <v>66</v>
      </c>
      <c r="AG18">
        <v>73.400000000000006</v>
      </c>
      <c r="AH18">
        <v>67.400000000000006</v>
      </c>
      <c r="AI18">
        <v>63.4</v>
      </c>
      <c r="AJ18">
        <v>59.2</v>
      </c>
      <c r="AK18">
        <v>61.2</v>
      </c>
      <c r="AL18">
        <v>61</v>
      </c>
      <c r="AM18">
        <v>58.4</v>
      </c>
      <c r="AN18">
        <v>57</v>
      </c>
      <c r="AO18">
        <v>59.4</v>
      </c>
      <c r="AP18">
        <v>55.2</v>
      </c>
      <c r="AQ18">
        <v>50.6</v>
      </c>
      <c r="AR18">
        <v>51.8</v>
      </c>
      <c r="AS18">
        <v>53</v>
      </c>
      <c r="AT18">
        <v>38</v>
      </c>
      <c r="AU18">
        <v>36.200000000000003</v>
      </c>
      <c r="AV18">
        <v>40</v>
      </c>
      <c r="AW18">
        <v>38.200000000000003</v>
      </c>
      <c r="AX18">
        <v>39.799999999999997</v>
      </c>
      <c r="AY18">
        <v>31.8</v>
      </c>
      <c r="AZ18" s="3">
        <f t="shared" si="3"/>
        <v>1174.3000000000002</v>
      </c>
      <c r="BA18" s="3">
        <f>[1]Weather!F3189</f>
        <v>77</v>
      </c>
      <c r="BB18" s="1">
        <f t="shared" si="4"/>
        <v>43000</v>
      </c>
      <c r="BC18">
        <f t="shared" si="5"/>
        <v>6</v>
      </c>
    </row>
    <row r="19" spans="1:55" x14ac:dyDescent="0.25">
      <c r="A19">
        <v>7146330001</v>
      </c>
      <c r="B19">
        <v>30025080</v>
      </c>
      <c r="C19" s="1">
        <v>43001</v>
      </c>
      <c r="D19">
        <v>31.4</v>
      </c>
      <c r="E19">
        <v>26.8</v>
      </c>
      <c r="F19">
        <v>26.4</v>
      </c>
      <c r="G19">
        <v>26.2</v>
      </c>
      <c r="H19">
        <v>23.2</v>
      </c>
      <c r="I19">
        <v>22.6</v>
      </c>
      <c r="J19">
        <v>24</v>
      </c>
      <c r="K19">
        <v>19.8</v>
      </c>
      <c r="L19">
        <v>19.399999999999999</v>
      </c>
      <c r="M19">
        <v>22</v>
      </c>
      <c r="N19">
        <v>20.2</v>
      </c>
      <c r="O19">
        <v>25.2</v>
      </c>
      <c r="P19">
        <v>27.6</v>
      </c>
      <c r="Q19">
        <v>29</v>
      </c>
      <c r="R19">
        <v>29</v>
      </c>
      <c r="S19">
        <v>34.6</v>
      </c>
      <c r="T19">
        <v>32.200000000000003</v>
      </c>
      <c r="U19">
        <v>40.799999999999997</v>
      </c>
      <c r="V19">
        <v>48</v>
      </c>
      <c r="W19">
        <v>49.8</v>
      </c>
      <c r="X19">
        <v>48</v>
      </c>
      <c r="Y19">
        <v>51.4</v>
      </c>
      <c r="Z19">
        <v>57.2</v>
      </c>
      <c r="AA19">
        <v>60</v>
      </c>
      <c r="AB19">
        <v>48.8</v>
      </c>
      <c r="AC19">
        <v>48.2</v>
      </c>
      <c r="AD19">
        <v>50.4</v>
      </c>
      <c r="AE19">
        <v>52.8</v>
      </c>
      <c r="AF19">
        <v>55</v>
      </c>
      <c r="AG19">
        <v>61.2</v>
      </c>
      <c r="AH19">
        <v>58.4</v>
      </c>
      <c r="AI19">
        <v>61.8</v>
      </c>
      <c r="AJ19">
        <v>61</v>
      </c>
      <c r="AK19">
        <v>60</v>
      </c>
      <c r="AL19">
        <v>56.2</v>
      </c>
      <c r="AM19">
        <v>53</v>
      </c>
      <c r="AN19">
        <v>54.4</v>
      </c>
      <c r="AO19">
        <v>55</v>
      </c>
      <c r="AP19">
        <v>56.2</v>
      </c>
      <c r="AQ19">
        <v>48.2</v>
      </c>
      <c r="AR19">
        <v>47</v>
      </c>
      <c r="AS19">
        <v>45.6</v>
      </c>
      <c r="AT19">
        <v>38</v>
      </c>
      <c r="AU19">
        <v>35.799999999999997</v>
      </c>
      <c r="AV19">
        <v>33.200000000000003</v>
      </c>
      <c r="AW19">
        <v>35.799999999999997</v>
      </c>
      <c r="AX19">
        <v>34</v>
      </c>
      <c r="AY19">
        <v>33.4</v>
      </c>
      <c r="AZ19" s="3">
        <f t="shared" si="3"/>
        <v>989.10000000000014</v>
      </c>
      <c r="BA19" s="3">
        <f>[1]Weather!F3190</f>
        <v>77</v>
      </c>
      <c r="BB19" s="1">
        <f t="shared" si="4"/>
        <v>43001</v>
      </c>
      <c r="BC19">
        <f t="shared" si="5"/>
        <v>7</v>
      </c>
    </row>
    <row r="20" spans="1:55" x14ac:dyDescent="0.25">
      <c r="A20">
        <v>7146330001</v>
      </c>
      <c r="B20">
        <v>30025080</v>
      </c>
      <c r="C20" s="1">
        <v>43002</v>
      </c>
      <c r="D20">
        <v>25.4</v>
      </c>
      <c r="E20">
        <v>26.8</v>
      </c>
      <c r="F20">
        <v>24.6</v>
      </c>
      <c r="G20">
        <v>24.2</v>
      </c>
      <c r="H20">
        <v>23.6</v>
      </c>
      <c r="I20">
        <v>23.4</v>
      </c>
      <c r="J20">
        <v>23.2</v>
      </c>
      <c r="K20">
        <v>20.2</v>
      </c>
      <c r="L20">
        <v>22</v>
      </c>
      <c r="M20">
        <v>22.8</v>
      </c>
      <c r="N20">
        <v>22.4</v>
      </c>
      <c r="O20">
        <v>28.4</v>
      </c>
      <c r="P20">
        <v>28</v>
      </c>
      <c r="Q20">
        <v>31.8</v>
      </c>
      <c r="R20">
        <v>39.200000000000003</v>
      </c>
      <c r="S20">
        <v>34</v>
      </c>
      <c r="T20">
        <v>40.799999999999997</v>
      </c>
      <c r="U20">
        <v>42.4</v>
      </c>
      <c r="V20">
        <v>63.6</v>
      </c>
      <c r="W20">
        <v>57.2</v>
      </c>
      <c r="X20">
        <v>58.4</v>
      </c>
      <c r="Y20">
        <v>54.6</v>
      </c>
      <c r="Z20">
        <v>55.2</v>
      </c>
      <c r="AA20">
        <v>55.2</v>
      </c>
      <c r="AB20">
        <v>62.4</v>
      </c>
      <c r="AC20">
        <v>59.4</v>
      </c>
      <c r="AD20">
        <v>68.8</v>
      </c>
      <c r="AE20">
        <v>67.2</v>
      </c>
      <c r="AF20">
        <v>60.8</v>
      </c>
      <c r="AG20">
        <v>61.2</v>
      </c>
      <c r="AH20">
        <v>66.400000000000006</v>
      </c>
      <c r="AI20">
        <v>66.2</v>
      </c>
      <c r="AJ20">
        <v>68.2</v>
      </c>
      <c r="AK20">
        <v>65.8</v>
      </c>
      <c r="AL20">
        <v>69.2</v>
      </c>
      <c r="AM20">
        <v>64</v>
      </c>
      <c r="AN20">
        <v>60.6</v>
      </c>
      <c r="AO20">
        <v>65</v>
      </c>
      <c r="AP20">
        <v>56.6</v>
      </c>
      <c r="AQ20">
        <v>51.6</v>
      </c>
      <c r="AR20">
        <v>53.4</v>
      </c>
      <c r="AS20">
        <v>51.2</v>
      </c>
      <c r="AT20">
        <v>54.2</v>
      </c>
      <c r="AU20">
        <v>51.6</v>
      </c>
      <c r="AV20">
        <v>49.2</v>
      </c>
      <c r="AW20">
        <v>48.6</v>
      </c>
      <c r="AX20">
        <v>33.799999999999997</v>
      </c>
      <c r="AY20">
        <v>31.4</v>
      </c>
      <c r="AZ20" s="3">
        <f t="shared" si="3"/>
        <v>1117.1000000000001</v>
      </c>
      <c r="BA20" s="3">
        <f>[1]Weather!F3191</f>
        <v>80</v>
      </c>
      <c r="BB20" s="1">
        <f t="shared" si="4"/>
        <v>43002</v>
      </c>
      <c r="BC20">
        <f t="shared" si="5"/>
        <v>1</v>
      </c>
    </row>
    <row r="21" spans="1:55" x14ac:dyDescent="0.25">
      <c r="A21">
        <v>7146330001</v>
      </c>
      <c r="B21">
        <v>30025080</v>
      </c>
      <c r="C21" s="1">
        <v>43003</v>
      </c>
      <c r="D21">
        <v>34.799999999999997</v>
      </c>
      <c r="E21">
        <v>31.4</v>
      </c>
      <c r="F21">
        <v>33.6</v>
      </c>
      <c r="G21">
        <v>33</v>
      </c>
      <c r="H21">
        <v>32.6</v>
      </c>
      <c r="I21">
        <v>33</v>
      </c>
      <c r="J21">
        <v>32.4</v>
      </c>
      <c r="K21">
        <v>30.4</v>
      </c>
      <c r="L21">
        <v>25.8</v>
      </c>
      <c r="M21">
        <v>28.4</v>
      </c>
      <c r="N21">
        <v>31.4</v>
      </c>
      <c r="O21">
        <v>29.6</v>
      </c>
      <c r="P21">
        <v>35.799999999999997</v>
      </c>
      <c r="Q21">
        <v>38.6</v>
      </c>
      <c r="R21">
        <v>47</v>
      </c>
      <c r="S21">
        <v>54.6</v>
      </c>
      <c r="T21">
        <v>50.8</v>
      </c>
      <c r="U21">
        <v>57.6</v>
      </c>
      <c r="V21">
        <v>67.8</v>
      </c>
      <c r="W21">
        <v>70.400000000000006</v>
      </c>
      <c r="X21">
        <v>72.400000000000006</v>
      </c>
      <c r="Y21">
        <v>69.400000000000006</v>
      </c>
      <c r="Z21">
        <v>74.2</v>
      </c>
      <c r="AA21">
        <v>76.400000000000006</v>
      </c>
      <c r="AB21">
        <v>79.599999999999994</v>
      </c>
      <c r="AC21">
        <v>85.4</v>
      </c>
      <c r="AD21">
        <v>83.2</v>
      </c>
      <c r="AE21">
        <v>83.2</v>
      </c>
      <c r="AF21">
        <v>81</v>
      </c>
      <c r="AG21">
        <v>79.599999999999994</v>
      </c>
      <c r="AH21">
        <v>75.8</v>
      </c>
      <c r="AI21">
        <v>78.8</v>
      </c>
      <c r="AJ21">
        <v>74.599999999999994</v>
      </c>
      <c r="AK21">
        <v>79</v>
      </c>
      <c r="AL21">
        <v>73.2</v>
      </c>
      <c r="AM21">
        <v>75.400000000000006</v>
      </c>
      <c r="AN21">
        <v>72.2</v>
      </c>
      <c r="AO21">
        <v>74.2</v>
      </c>
      <c r="AP21">
        <v>66</v>
      </c>
      <c r="AQ21">
        <v>66.599999999999994</v>
      </c>
      <c r="AR21">
        <v>64.2</v>
      </c>
      <c r="AS21">
        <v>62.2</v>
      </c>
      <c r="AT21">
        <v>54.4</v>
      </c>
      <c r="AU21">
        <v>57.2</v>
      </c>
      <c r="AV21">
        <v>50.8</v>
      </c>
      <c r="AW21">
        <v>49.8</v>
      </c>
      <c r="AX21">
        <v>40.799999999999997</v>
      </c>
      <c r="AY21">
        <v>41</v>
      </c>
      <c r="AZ21" s="3">
        <f t="shared" si="3"/>
        <v>1369.7999999999997</v>
      </c>
      <c r="BA21" s="3">
        <f>[1]Weather!F3192</f>
        <v>81</v>
      </c>
      <c r="BB21" s="1">
        <f t="shared" si="4"/>
        <v>43003</v>
      </c>
      <c r="BC21">
        <f t="shared" si="5"/>
        <v>2</v>
      </c>
    </row>
    <row r="22" spans="1:55" x14ac:dyDescent="0.25">
      <c r="A22">
        <v>7146330001</v>
      </c>
      <c r="B22">
        <v>30025080</v>
      </c>
      <c r="C22" s="1">
        <v>43004</v>
      </c>
      <c r="D22">
        <v>40.799999999999997</v>
      </c>
      <c r="E22">
        <v>36.200000000000003</v>
      </c>
      <c r="F22">
        <v>29.4</v>
      </c>
      <c r="G22">
        <v>30.2</v>
      </c>
      <c r="H22">
        <v>30.8</v>
      </c>
      <c r="I22">
        <v>28.2</v>
      </c>
      <c r="J22">
        <v>33</v>
      </c>
      <c r="K22">
        <v>35.200000000000003</v>
      </c>
      <c r="L22">
        <v>28.8</v>
      </c>
      <c r="M22">
        <v>29</v>
      </c>
      <c r="N22">
        <v>32</v>
      </c>
      <c r="O22">
        <v>35</v>
      </c>
      <c r="P22">
        <v>41.2</v>
      </c>
      <c r="Q22">
        <v>43.2</v>
      </c>
      <c r="R22">
        <v>49.2</v>
      </c>
      <c r="S22">
        <v>45.2</v>
      </c>
      <c r="T22">
        <v>49.2</v>
      </c>
      <c r="U22">
        <v>56</v>
      </c>
      <c r="V22">
        <v>59.6</v>
      </c>
      <c r="W22">
        <v>58.2</v>
      </c>
      <c r="X22">
        <v>63.8</v>
      </c>
      <c r="Y22">
        <v>65</v>
      </c>
      <c r="Z22">
        <v>68.599999999999994</v>
      </c>
      <c r="AA22">
        <v>69.400000000000006</v>
      </c>
      <c r="AB22">
        <v>70.599999999999994</v>
      </c>
      <c r="AC22">
        <v>65.400000000000006</v>
      </c>
      <c r="AD22">
        <v>69.8</v>
      </c>
      <c r="AE22">
        <v>67.599999999999994</v>
      </c>
      <c r="AF22">
        <v>68.599999999999994</v>
      </c>
      <c r="AG22">
        <v>68</v>
      </c>
      <c r="AH22">
        <v>68.400000000000006</v>
      </c>
      <c r="AI22">
        <v>69.599999999999994</v>
      </c>
      <c r="AJ22">
        <v>73.400000000000006</v>
      </c>
      <c r="AK22">
        <v>71.400000000000006</v>
      </c>
      <c r="AL22">
        <v>65.8</v>
      </c>
      <c r="AM22">
        <v>64.2</v>
      </c>
      <c r="AN22">
        <v>61</v>
      </c>
      <c r="AO22">
        <v>66.8</v>
      </c>
      <c r="AP22">
        <v>65.2</v>
      </c>
      <c r="AQ22">
        <v>57</v>
      </c>
      <c r="AR22">
        <v>55.4</v>
      </c>
      <c r="AS22">
        <v>55.6</v>
      </c>
      <c r="AT22">
        <v>49.6</v>
      </c>
      <c r="AU22">
        <v>54.2</v>
      </c>
      <c r="AV22">
        <v>49</v>
      </c>
      <c r="AW22">
        <v>50.6</v>
      </c>
      <c r="AX22">
        <v>43.2</v>
      </c>
      <c r="AY22">
        <v>45.6</v>
      </c>
      <c r="AZ22" s="3">
        <f t="shared" si="3"/>
        <v>1266.5999999999997</v>
      </c>
      <c r="BA22" s="3">
        <f>[1]Weather!F3193</f>
        <v>78</v>
      </c>
      <c r="BB22" s="1">
        <f t="shared" si="4"/>
        <v>43004</v>
      </c>
      <c r="BC22">
        <f t="shared" si="5"/>
        <v>3</v>
      </c>
    </row>
    <row r="23" spans="1:55" x14ac:dyDescent="0.25">
      <c r="A23">
        <v>7146330001</v>
      </c>
      <c r="B23">
        <v>30025080</v>
      </c>
      <c r="C23" s="1">
        <v>43005</v>
      </c>
      <c r="D23">
        <v>40.200000000000003</v>
      </c>
      <c r="E23">
        <v>39.6</v>
      </c>
      <c r="F23">
        <v>33</v>
      </c>
      <c r="G23">
        <v>36.4</v>
      </c>
      <c r="H23">
        <v>36</v>
      </c>
      <c r="I23">
        <v>37.4</v>
      </c>
      <c r="J23">
        <v>34</v>
      </c>
      <c r="K23">
        <v>36.4</v>
      </c>
      <c r="L23">
        <v>32.799999999999997</v>
      </c>
      <c r="M23">
        <v>36</v>
      </c>
      <c r="N23">
        <v>33.4</v>
      </c>
      <c r="O23">
        <v>38.799999999999997</v>
      </c>
      <c r="P23">
        <v>48.8</v>
      </c>
      <c r="Q23">
        <v>49</v>
      </c>
      <c r="R23">
        <v>51</v>
      </c>
      <c r="S23">
        <v>55.4</v>
      </c>
      <c r="T23">
        <v>62.2</v>
      </c>
      <c r="U23">
        <v>59</v>
      </c>
      <c r="V23">
        <v>66.599999999999994</v>
      </c>
      <c r="W23">
        <v>70.2</v>
      </c>
      <c r="X23">
        <v>80</v>
      </c>
      <c r="Y23">
        <v>79.8</v>
      </c>
      <c r="Z23">
        <v>77</v>
      </c>
      <c r="AA23">
        <v>81.400000000000006</v>
      </c>
      <c r="AB23">
        <v>77.8</v>
      </c>
      <c r="AC23">
        <v>80</v>
      </c>
      <c r="AD23">
        <v>75.2</v>
      </c>
      <c r="AE23">
        <v>79.400000000000006</v>
      </c>
      <c r="AF23">
        <v>81</v>
      </c>
      <c r="AG23">
        <v>83</v>
      </c>
      <c r="AH23">
        <v>80.2</v>
      </c>
      <c r="AI23">
        <v>80.400000000000006</v>
      </c>
      <c r="AJ23">
        <v>79.8</v>
      </c>
      <c r="AK23">
        <v>82.6</v>
      </c>
      <c r="AL23">
        <v>80.2</v>
      </c>
      <c r="AM23">
        <v>81</v>
      </c>
      <c r="AN23">
        <v>78.400000000000006</v>
      </c>
      <c r="AO23">
        <v>75.2</v>
      </c>
      <c r="AP23">
        <v>69</v>
      </c>
      <c r="AQ23">
        <v>66</v>
      </c>
      <c r="AR23">
        <v>68</v>
      </c>
      <c r="AS23">
        <v>64.599999999999994</v>
      </c>
      <c r="AT23">
        <v>58.4</v>
      </c>
      <c r="AU23">
        <v>52.8</v>
      </c>
      <c r="AV23">
        <v>53.4</v>
      </c>
      <c r="AW23">
        <v>52.4</v>
      </c>
      <c r="AX23">
        <v>43</v>
      </c>
      <c r="AY23">
        <v>39.200000000000003</v>
      </c>
      <c r="AZ23" s="3">
        <f t="shared" si="3"/>
        <v>1447.7</v>
      </c>
      <c r="BA23" s="3">
        <f>[1]Weather!F3194</f>
        <v>82</v>
      </c>
      <c r="BB23" s="1">
        <f t="shared" si="4"/>
        <v>43005</v>
      </c>
      <c r="BC23">
        <f t="shared" si="5"/>
        <v>4</v>
      </c>
    </row>
    <row r="24" spans="1:55" x14ac:dyDescent="0.25">
      <c r="A24">
        <v>7146330001</v>
      </c>
      <c r="B24">
        <v>30025080</v>
      </c>
      <c r="C24" s="1">
        <v>43006</v>
      </c>
      <c r="D24">
        <v>41.6</v>
      </c>
      <c r="E24">
        <v>38.200000000000003</v>
      </c>
      <c r="F24">
        <v>37</v>
      </c>
      <c r="G24">
        <v>31</v>
      </c>
      <c r="H24">
        <v>31.6</v>
      </c>
      <c r="I24">
        <v>33.6</v>
      </c>
      <c r="J24">
        <v>34.6</v>
      </c>
      <c r="K24">
        <v>39</v>
      </c>
      <c r="L24">
        <v>37.200000000000003</v>
      </c>
      <c r="M24">
        <v>39.799999999999997</v>
      </c>
      <c r="N24">
        <v>37.6</v>
      </c>
      <c r="O24">
        <v>39.6</v>
      </c>
      <c r="P24">
        <v>48.2</v>
      </c>
      <c r="Q24">
        <v>52.8</v>
      </c>
      <c r="R24">
        <v>58.2</v>
      </c>
      <c r="S24">
        <v>54.2</v>
      </c>
      <c r="T24">
        <v>54</v>
      </c>
      <c r="U24">
        <v>57</v>
      </c>
      <c r="V24">
        <v>64.599999999999994</v>
      </c>
      <c r="W24">
        <v>63.6</v>
      </c>
      <c r="X24">
        <v>68</v>
      </c>
      <c r="Y24">
        <v>63</v>
      </c>
      <c r="Z24">
        <v>64.400000000000006</v>
      </c>
      <c r="AA24">
        <v>64.599999999999994</v>
      </c>
      <c r="AB24">
        <v>59.2</v>
      </c>
      <c r="AC24">
        <v>57.2</v>
      </c>
      <c r="AD24">
        <v>55.4</v>
      </c>
      <c r="AE24">
        <v>53.8</v>
      </c>
      <c r="AF24">
        <v>57.2</v>
      </c>
      <c r="AG24">
        <v>57.4</v>
      </c>
      <c r="AH24">
        <v>51</v>
      </c>
      <c r="AI24">
        <v>51.6</v>
      </c>
      <c r="AJ24">
        <v>50.6</v>
      </c>
      <c r="AK24">
        <v>51</v>
      </c>
      <c r="AL24">
        <v>53.4</v>
      </c>
      <c r="AM24">
        <v>51</v>
      </c>
      <c r="AN24">
        <v>48</v>
      </c>
      <c r="AO24">
        <v>51.8</v>
      </c>
      <c r="AP24">
        <v>38.200000000000003</v>
      </c>
      <c r="AQ24">
        <v>36</v>
      </c>
      <c r="AR24">
        <v>34.4</v>
      </c>
      <c r="AS24">
        <v>35.799999999999997</v>
      </c>
      <c r="AT24">
        <v>36.6</v>
      </c>
      <c r="AU24">
        <v>34</v>
      </c>
      <c r="AV24">
        <v>33.6</v>
      </c>
      <c r="AW24">
        <v>34.4</v>
      </c>
      <c r="AX24">
        <v>29.4</v>
      </c>
      <c r="AY24">
        <v>26</v>
      </c>
      <c r="AZ24" s="3">
        <f t="shared" si="3"/>
        <v>1120.2000000000003</v>
      </c>
      <c r="BA24" s="3">
        <f>[1]Weather!F3195</f>
        <v>74</v>
      </c>
      <c r="BB24" s="1">
        <f t="shared" si="4"/>
        <v>43006</v>
      </c>
      <c r="BC24">
        <f t="shared" si="5"/>
        <v>5</v>
      </c>
    </row>
    <row r="25" spans="1:55" x14ac:dyDescent="0.25">
      <c r="A25">
        <v>7146330001</v>
      </c>
      <c r="B25">
        <v>30025080</v>
      </c>
      <c r="C25" s="1">
        <v>43007</v>
      </c>
      <c r="D25">
        <v>26.2</v>
      </c>
      <c r="E25">
        <v>25.6</v>
      </c>
      <c r="F25">
        <v>24.8</v>
      </c>
      <c r="G25">
        <v>23</v>
      </c>
      <c r="H25">
        <v>25</v>
      </c>
      <c r="I25">
        <v>23</v>
      </c>
      <c r="J25">
        <v>22.8</v>
      </c>
      <c r="K25">
        <v>22.6</v>
      </c>
      <c r="L25">
        <v>21.4</v>
      </c>
      <c r="M25">
        <v>24</v>
      </c>
      <c r="N25">
        <v>28.8</v>
      </c>
      <c r="O25">
        <v>29.8</v>
      </c>
      <c r="P25">
        <v>28.8</v>
      </c>
      <c r="Q25">
        <v>32.6</v>
      </c>
      <c r="R25">
        <v>37.6</v>
      </c>
      <c r="S25">
        <v>36.6</v>
      </c>
      <c r="T25">
        <v>45.6</v>
      </c>
      <c r="U25">
        <v>39.4</v>
      </c>
      <c r="V25">
        <v>45.8</v>
      </c>
      <c r="W25">
        <v>49.6</v>
      </c>
      <c r="X25">
        <v>55</v>
      </c>
      <c r="Y25">
        <v>54.2</v>
      </c>
      <c r="Z25">
        <v>53.2</v>
      </c>
      <c r="AA25">
        <v>51.4</v>
      </c>
      <c r="AB25">
        <v>55</v>
      </c>
      <c r="AC25">
        <v>52.8</v>
      </c>
      <c r="AD25">
        <v>58.4</v>
      </c>
      <c r="AE25">
        <v>55.4</v>
      </c>
      <c r="AF25">
        <v>51.2</v>
      </c>
      <c r="AG25">
        <v>54.6</v>
      </c>
      <c r="AH25">
        <v>55</v>
      </c>
      <c r="AI25">
        <v>51.2</v>
      </c>
      <c r="AJ25">
        <v>43.4</v>
      </c>
      <c r="AK25">
        <v>45.6</v>
      </c>
      <c r="AL25">
        <v>44.2</v>
      </c>
      <c r="AM25">
        <v>41.8</v>
      </c>
      <c r="AN25">
        <v>41.8</v>
      </c>
      <c r="AO25">
        <v>39</v>
      </c>
      <c r="AP25">
        <v>38.4</v>
      </c>
      <c r="AQ25">
        <v>31.8</v>
      </c>
      <c r="AR25">
        <v>32.200000000000003</v>
      </c>
      <c r="AS25">
        <v>28.2</v>
      </c>
      <c r="AT25">
        <v>31.2</v>
      </c>
      <c r="AU25">
        <v>30.6</v>
      </c>
      <c r="AV25">
        <v>28.8</v>
      </c>
      <c r="AW25">
        <v>35</v>
      </c>
      <c r="AX25">
        <v>33.200000000000003</v>
      </c>
      <c r="AY25">
        <v>29.4</v>
      </c>
      <c r="AZ25" s="3">
        <f t="shared" si="3"/>
        <v>917.50000000000011</v>
      </c>
      <c r="BA25" s="3">
        <f>[1]Weather!F3196</f>
        <v>67</v>
      </c>
      <c r="BB25" s="1">
        <f t="shared" si="4"/>
        <v>43007</v>
      </c>
      <c r="BC25">
        <f t="shared" si="5"/>
        <v>6</v>
      </c>
    </row>
    <row r="26" spans="1:55" x14ac:dyDescent="0.25">
      <c r="A26">
        <v>7146330001</v>
      </c>
      <c r="B26">
        <v>30025080</v>
      </c>
      <c r="C26" s="1">
        <v>43008</v>
      </c>
      <c r="D26">
        <v>24.2</v>
      </c>
      <c r="E26">
        <v>22.8</v>
      </c>
      <c r="F26">
        <v>21.6</v>
      </c>
      <c r="G26">
        <v>21.4</v>
      </c>
      <c r="H26">
        <v>22</v>
      </c>
      <c r="I26">
        <v>24.2</v>
      </c>
      <c r="J26">
        <v>20.6</v>
      </c>
      <c r="K26">
        <v>21.4</v>
      </c>
      <c r="L26">
        <v>21</v>
      </c>
      <c r="M26">
        <v>22</v>
      </c>
      <c r="N26">
        <v>27.8</v>
      </c>
      <c r="O26">
        <v>25.6</v>
      </c>
      <c r="P26">
        <v>26.2</v>
      </c>
      <c r="Q26">
        <v>26.4</v>
      </c>
      <c r="R26">
        <v>29</v>
      </c>
      <c r="S26">
        <v>28.2</v>
      </c>
      <c r="T26">
        <v>31.4</v>
      </c>
      <c r="U26">
        <v>28</v>
      </c>
      <c r="V26">
        <v>33.6</v>
      </c>
      <c r="W26">
        <v>36</v>
      </c>
      <c r="X26">
        <v>31.8</v>
      </c>
      <c r="Y26">
        <v>36.799999999999997</v>
      </c>
      <c r="Z26">
        <v>37</v>
      </c>
      <c r="AA26">
        <v>40.4</v>
      </c>
      <c r="AB26">
        <v>37.200000000000003</v>
      </c>
      <c r="AC26">
        <v>33.799999999999997</v>
      </c>
      <c r="AD26">
        <v>39.200000000000003</v>
      </c>
      <c r="AE26">
        <v>41</v>
      </c>
      <c r="AF26">
        <v>40.200000000000003</v>
      </c>
      <c r="AG26">
        <v>39</v>
      </c>
      <c r="AH26">
        <v>40.200000000000003</v>
      </c>
      <c r="AI26">
        <v>38</v>
      </c>
      <c r="AJ26">
        <v>36.6</v>
      </c>
      <c r="AK26">
        <v>36.200000000000003</v>
      </c>
      <c r="AL26">
        <v>35.200000000000003</v>
      </c>
      <c r="AM26">
        <v>33.799999999999997</v>
      </c>
      <c r="AN26">
        <v>29.2</v>
      </c>
      <c r="AO26">
        <v>33.799999999999997</v>
      </c>
      <c r="AP26">
        <v>34.6</v>
      </c>
      <c r="AQ26">
        <v>26.4</v>
      </c>
      <c r="AR26">
        <v>25.4</v>
      </c>
      <c r="AS26">
        <v>26.8</v>
      </c>
      <c r="AT26">
        <v>26.4</v>
      </c>
      <c r="AU26">
        <v>27.4</v>
      </c>
      <c r="AV26">
        <v>26.6</v>
      </c>
      <c r="AW26">
        <v>26.2</v>
      </c>
      <c r="AX26">
        <v>24.8</v>
      </c>
      <c r="AY26">
        <v>23.8</v>
      </c>
      <c r="AZ26" s="3">
        <f t="shared" si="3"/>
        <v>720.6</v>
      </c>
      <c r="BA26" s="3">
        <f>[1]Weather!F3197</f>
        <v>64</v>
      </c>
      <c r="BB26" s="1">
        <f t="shared" si="4"/>
        <v>43008</v>
      </c>
      <c r="BC26">
        <f t="shared" si="5"/>
        <v>7</v>
      </c>
    </row>
    <row r="27" spans="1:55" x14ac:dyDescent="0.25">
      <c r="A27">
        <v>7146330001</v>
      </c>
      <c r="B27">
        <v>30025080</v>
      </c>
      <c r="C27" s="1">
        <v>43009</v>
      </c>
      <c r="D27">
        <v>20.6</v>
      </c>
      <c r="E27">
        <v>19</v>
      </c>
      <c r="F27">
        <v>18.600000000000001</v>
      </c>
      <c r="G27">
        <v>19.2</v>
      </c>
      <c r="H27">
        <v>20.2</v>
      </c>
      <c r="I27">
        <v>22.2</v>
      </c>
      <c r="J27">
        <v>20</v>
      </c>
      <c r="K27">
        <v>21.4</v>
      </c>
      <c r="L27">
        <v>19.8</v>
      </c>
      <c r="M27">
        <v>20.399999999999999</v>
      </c>
      <c r="N27">
        <v>28</v>
      </c>
      <c r="O27">
        <v>26.6</v>
      </c>
      <c r="P27">
        <v>25.4</v>
      </c>
      <c r="Q27">
        <v>25.6</v>
      </c>
      <c r="R27">
        <v>27.4</v>
      </c>
      <c r="S27">
        <v>29.6</v>
      </c>
      <c r="T27">
        <v>31.6</v>
      </c>
      <c r="U27">
        <v>29.4</v>
      </c>
      <c r="V27">
        <v>30.4</v>
      </c>
      <c r="W27">
        <v>34.799999999999997</v>
      </c>
      <c r="X27">
        <v>32</v>
      </c>
      <c r="Y27">
        <v>30.8</v>
      </c>
      <c r="Z27">
        <v>35.799999999999997</v>
      </c>
      <c r="AA27">
        <v>43</v>
      </c>
      <c r="AB27">
        <v>30.6</v>
      </c>
      <c r="AC27">
        <v>34.799999999999997</v>
      </c>
      <c r="AD27">
        <v>38</v>
      </c>
      <c r="AE27">
        <v>38</v>
      </c>
      <c r="AF27">
        <v>32.4</v>
      </c>
      <c r="AG27">
        <v>37.200000000000003</v>
      </c>
      <c r="AH27">
        <v>33.799999999999997</v>
      </c>
      <c r="AI27">
        <v>38.4</v>
      </c>
      <c r="AJ27">
        <v>37.799999999999997</v>
      </c>
      <c r="AK27">
        <v>44.6</v>
      </c>
      <c r="AL27">
        <v>38.200000000000003</v>
      </c>
      <c r="AM27">
        <v>34.799999999999997</v>
      </c>
      <c r="AN27">
        <v>28.8</v>
      </c>
      <c r="AO27">
        <v>30.2</v>
      </c>
      <c r="AP27">
        <v>39</v>
      </c>
      <c r="AQ27">
        <v>40.4</v>
      </c>
      <c r="AR27">
        <v>26.4</v>
      </c>
      <c r="AS27">
        <v>26</v>
      </c>
      <c r="AT27">
        <v>25.8</v>
      </c>
      <c r="AU27">
        <v>26</v>
      </c>
      <c r="AV27">
        <v>26.8</v>
      </c>
      <c r="AW27">
        <v>24.8</v>
      </c>
      <c r="AX27">
        <v>24</v>
      </c>
      <c r="AY27">
        <v>22</v>
      </c>
      <c r="AZ27" s="3">
        <f t="shared" si="3"/>
        <v>705.3</v>
      </c>
      <c r="BA27" s="3">
        <f>[1]Weather!F3198</f>
        <v>61</v>
      </c>
      <c r="BB27" s="1">
        <f t="shared" si="4"/>
        <v>43009</v>
      </c>
      <c r="BC27">
        <f t="shared" si="5"/>
        <v>1</v>
      </c>
    </row>
    <row r="28" spans="1:55" x14ac:dyDescent="0.25">
      <c r="A28">
        <v>7146330001</v>
      </c>
      <c r="B28">
        <v>30025080</v>
      </c>
      <c r="C28" s="1">
        <v>43010</v>
      </c>
      <c r="D28">
        <v>22.8</v>
      </c>
      <c r="E28">
        <v>23</v>
      </c>
      <c r="F28">
        <v>22.2</v>
      </c>
      <c r="G28">
        <v>21.6</v>
      </c>
      <c r="H28">
        <v>22.8</v>
      </c>
      <c r="I28">
        <v>21.8</v>
      </c>
      <c r="J28">
        <v>23</v>
      </c>
      <c r="K28">
        <v>21.4</v>
      </c>
      <c r="L28">
        <v>21.4</v>
      </c>
      <c r="M28">
        <v>21.8</v>
      </c>
      <c r="N28">
        <v>20.6</v>
      </c>
      <c r="O28">
        <v>24.2</v>
      </c>
      <c r="P28">
        <v>28.6</v>
      </c>
      <c r="Q28">
        <v>30.6</v>
      </c>
      <c r="R28">
        <v>37.799999999999997</v>
      </c>
      <c r="S28">
        <v>32.4</v>
      </c>
      <c r="T28">
        <v>32.4</v>
      </c>
      <c r="U28">
        <v>33.200000000000003</v>
      </c>
      <c r="V28">
        <v>37.200000000000003</v>
      </c>
      <c r="W28">
        <v>41</v>
      </c>
      <c r="X28">
        <v>42</v>
      </c>
      <c r="Y28">
        <v>45.4</v>
      </c>
      <c r="Z28">
        <v>46</v>
      </c>
      <c r="AA28">
        <v>49.4</v>
      </c>
      <c r="AB28">
        <v>48.2</v>
      </c>
      <c r="AC28">
        <v>47.2</v>
      </c>
      <c r="AD28">
        <v>49.2</v>
      </c>
      <c r="AE28">
        <v>43.4</v>
      </c>
      <c r="AF28">
        <v>45.8</v>
      </c>
      <c r="AG28">
        <v>48.8</v>
      </c>
      <c r="AH28">
        <v>44.2</v>
      </c>
      <c r="AI28">
        <v>46.8</v>
      </c>
      <c r="AJ28">
        <v>47</v>
      </c>
      <c r="AK28">
        <v>46.6</v>
      </c>
      <c r="AL28">
        <v>38.200000000000003</v>
      </c>
      <c r="AM28">
        <v>46</v>
      </c>
      <c r="AN28">
        <v>45.2</v>
      </c>
      <c r="AO28">
        <v>50.4</v>
      </c>
      <c r="AP28">
        <v>35.6</v>
      </c>
      <c r="AQ28">
        <v>34.6</v>
      </c>
      <c r="AR28">
        <v>32</v>
      </c>
      <c r="AS28">
        <v>31.8</v>
      </c>
      <c r="AT28">
        <v>30.4</v>
      </c>
      <c r="AU28">
        <v>29.4</v>
      </c>
      <c r="AV28">
        <v>27.6</v>
      </c>
      <c r="AW28">
        <v>26.6</v>
      </c>
      <c r="AX28">
        <v>26</v>
      </c>
      <c r="AY28">
        <v>22.4</v>
      </c>
      <c r="AZ28" s="3">
        <f t="shared" si="3"/>
        <v>832.99999999999989</v>
      </c>
      <c r="BA28" s="3">
        <f>[1]Weather!F3199</f>
        <v>63</v>
      </c>
      <c r="BB28" s="1">
        <f t="shared" si="4"/>
        <v>43010</v>
      </c>
      <c r="BC28">
        <f t="shared" si="5"/>
        <v>2</v>
      </c>
    </row>
    <row r="29" spans="1:55" x14ac:dyDescent="0.25">
      <c r="A29">
        <v>7146330001</v>
      </c>
      <c r="B29">
        <v>30025080</v>
      </c>
      <c r="C29" s="1">
        <v>43011</v>
      </c>
      <c r="D29">
        <v>24</v>
      </c>
      <c r="E29">
        <v>21.8</v>
      </c>
      <c r="F29">
        <v>22</v>
      </c>
      <c r="G29">
        <v>22</v>
      </c>
      <c r="H29">
        <v>23.2</v>
      </c>
      <c r="I29">
        <v>23.2</v>
      </c>
      <c r="J29">
        <v>22.4</v>
      </c>
      <c r="K29">
        <v>23</v>
      </c>
      <c r="L29">
        <v>21.6</v>
      </c>
      <c r="M29">
        <v>21.2</v>
      </c>
      <c r="N29">
        <v>22</v>
      </c>
      <c r="O29">
        <v>22.6</v>
      </c>
      <c r="P29">
        <v>32</v>
      </c>
      <c r="Q29">
        <v>31</v>
      </c>
      <c r="R29">
        <v>31</v>
      </c>
      <c r="S29">
        <v>33.200000000000003</v>
      </c>
      <c r="T29">
        <v>36.6</v>
      </c>
      <c r="U29">
        <v>39.200000000000003</v>
      </c>
      <c r="V29">
        <v>42.8</v>
      </c>
      <c r="W29">
        <v>35.6</v>
      </c>
      <c r="X29">
        <v>39.200000000000003</v>
      </c>
      <c r="Y29">
        <v>42.2</v>
      </c>
      <c r="Z29">
        <v>43.4</v>
      </c>
      <c r="AA29">
        <v>44</v>
      </c>
      <c r="AB29">
        <v>48.6</v>
      </c>
      <c r="AC29">
        <v>52.8</v>
      </c>
      <c r="AD29">
        <v>50.8</v>
      </c>
      <c r="AE29">
        <v>45.4</v>
      </c>
      <c r="AF29">
        <v>47.6</v>
      </c>
      <c r="AG29">
        <v>45.4</v>
      </c>
      <c r="AH29">
        <v>45.6</v>
      </c>
      <c r="AI29">
        <v>46.2</v>
      </c>
      <c r="AJ29">
        <v>47.4</v>
      </c>
      <c r="AK29">
        <v>48.6</v>
      </c>
      <c r="AL29">
        <v>40.6</v>
      </c>
      <c r="AM29">
        <v>36.799999999999997</v>
      </c>
      <c r="AN29">
        <v>41</v>
      </c>
      <c r="AO29">
        <v>41.8</v>
      </c>
      <c r="AP29">
        <v>31.6</v>
      </c>
      <c r="AQ29">
        <v>38.799999999999997</v>
      </c>
      <c r="AR29">
        <v>35.200000000000003</v>
      </c>
      <c r="AS29">
        <v>35.200000000000003</v>
      </c>
      <c r="AT29">
        <v>31.2</v>
      </c>
      <c r="AU29">
        <v>29</v>
      </c>
      <c r="AV29">
        <v>28</v>
      </c>
      <c r="AW29">
        <v>27.4</v>
      </c>
      <c r="AX29">
        <v>24.2</v>
      </c>
      <c r="AY29">
        <v>22.8</v>
      </c>
      <c r="AZ29" s="3">
        <f t="shared" si="3"/>
        <v>830.59999999999991</v>
      </c>
      <c r="BA29" s="3">
        <f>[1]Weather!F3200</f>
        <v>66</v>
      </c>
      <c r="BB29" s="1">
        <f t="shared" si="4"/>
        <v>43011</v>
      </c>
      <c r="BC29">
        <f t="shared" si="5"/>
        <v>3</v>
      </c>
    </row>
    <row r="30" spans="1:55" x14ac:dyDescent="0.25">
      <c r="A30">
        <v>7146330001</v>
      </c>
      <c r="B30">
        <v>30025080</v>
      </c>
      <c r="C30" s="1">
        <v>43012</v>
      </c>
      <c r="D30">
        <v>22.8</v>
      </c>
      <c r="E30">
        <v>21.6</v>
      </c>
      <c r="F30">
        <v>23</v>
      </c>
      <c r="G30">
        <v>22</v>
      </c>
      <c r="H30">
        <v>22</v>
      </c>
      <c r="I30">
        <v>21.8</v>
      </c>
      <c r="J30">
        <v>22.6</v>
      </c>
      <c r="K30">
        <v>21.6</v>
      </c>
      <c r="L30">
        <v>22.4</v>
      </c>
      <c r="M30">
        <v>21.4</v>
      </c>
      <c r="N30">
        <v>21.8</v>
      </c>
      <c r="O30">
        <v>22.4</v>
      </c>
      <c r="P30">
        <v>29.2</v>
      </c>
      <c r="Q30">
        <v>30</v>
      </c>
      <c r="R30">
        <v>30.8</v>
      </c>
      <c r="S30">
        <v>34.4</v>
      </c>
      <c r="T30">
        <v>35.4</v>
      </c>
      <c r="U30">
        <v>36</v>
      </c>
      <c r="V30">
        <v>40.4</v>
      </c>
      <c r="W30">
        <v>47.8</v>
      </c>
      <c r="X30">
        <v>51.6</v>
      </c>
      <c r="Y30">
        <v>53.6</v>
      </c>
      <c r="Z30">
        <v>52.8</v>
      </c>
      <c r="AA30">
        <v>49.8</v>
      </c>
      <c r="AB30">
        <v>50</v>
      </c>
      <c r="AC30">
        <v>49.4</v>
      </c>
      <c r="AD30">
        <v>44</v>
      </c>
      <c r="AE30">
        <v>41.8</v>
      </c>
      <c r="AF30">
        <v>43.8</v>
      </c>
      <c r="AG30">
        <v>46.4</v>
      </c>
      <c r="AH30">
        <v>43.6</v>
      </c>
      <c r="AI30">
        <v>43.2</v>
      </c>
      <c r="AJ30">
        <v>48</v>
      </c>
      <c r="AK30">
        <v>49</v>
      </c>
      <c r="AL30">
        <v>45.6</v>
      </c>
      <c r="AM30">
        <v>45.6</v>
      </c>
      <c r="AN30">
        <v>42.2</v>
      </c>
      <c r="AO30">
        <v>44.4</v>
      </c>
      <c r="AP30">
        <v>36.4</v>
      </c>
      <c r="AQ30">
        <v>34.4</v>
      </c>
      <c r="AR30">
        <v>36</v>
      </c>
      <c r="AS30">
        <v>30.2</v>
      </c>
      <c r="AT30">
        <v>31.8</v>
      </c>
      <c r="AU30">
        <v>26.8</v>
      </c>
      <c r="AV30">
        <v>28.2</v>
      </c>
      <c r="AW30">
        <v>28.2</v>
      </c>
      <c r="AX30">
        <v>27.8</v>
      </c>
      <c r="AY30">
        <v>22.6</v>
      </c>
      <c r="AZ30" s="3">
        <f t="shared" si="3"/>
        <v>848.3</v>
      </c>
      <c r="BA30" s="3">
        <f>[1]Weather!F3201</f>
        <v>67</v>
      </c>
      <c r="BB30" s="1">
        <f t="shared" si="4"/>
        <v>43012</v>
      </c>
      <c r="BC30">
        <f t="shared" si="5"/>
        <v>4</v>
      </c>
    </row>
    <row r="31" spans="1:55" x14ac:dyDescent="0.25">
      <c r="A31">
        <v>7146330001</v>
      </c>
      <c r="B31">
        <v>30025080</v>
      </c>
      <c r="C31" s="1">
        <v>43013</v>
      </c>
      <c r="D31">
        <v>24</v>
      </c>
      <c r="E31">
        <v>26.6</v>
      </c>
      <c r="F31">
        <v>22</v>
      </c>
      <c r="G31">
        <v>23.4</v>
      </c>
      <c r="H31">
        <v>22.2</v>
      </c>
      <c r="I31">
        <v>25.6</v>
      </c>
      <c r="J31">
        <v>23</v>
      </c>
      <c r="K31">
        <v>23.2</v>
      </c>
      <c r="L31">
        <v>21</v>
      </c>
      <c r="M31">
        <v>23.2</v>
      </c>
      <c r="N31">
        <v>21.6</v>
      </c>
      <c r="O31">
        <v>24.4</v>
      </c>
      <c r="P31">
        <v>30.8</v>
      </c>
      <c r="Q31">
        <v>31.6</v>
      </c>
      <c r="R31">
        <v>33.4</v>
      </c>
      <c r="S31">
        <v>37.799999999999997</v>
      </c>
      <c r="T31">
        <v>34.6</v>
      </c>
      <c r="U31">
        <v>33.799999999999997</v>
      </c>
      <c r="V31">
        <v>36.200000000000003</v>
      </c>
      <c r="W31">
        <v>36.799999999999997</v>
      </c>
      <c r="X31">
        <v>40.6</v>
      </c>
      <c r="Y31">
        <v>42.2</v>
      </c>
      <c r="Z31">
        <v>49</v>
      </c>
      <c r="AA31">
        <v>44.6</v>
      </c>
      <c r="AB31">
        <v>52.2</v>
      </c>
      <c r="AC31">
        <v>50.6</v>
      </c>
      <c r="AD31">
        <v>50</v>
      </c>
      <c r="AE31">
        <v>44.6</v>
      </c>
      <c r="AF31">
        <v>48</v>
      </c>
      <c r="AG31">
        <v>49.6</v>
      </c>
      <c r="AH31">
        <v>54.4</v>
      </c>
      <c r="AI31">
        <v>52.2</v>
      </c>
      <c r="AJ31">
        <v>52.8</v>
      </c>
      <c r="AK31">
        <v>50.2</v>
      </c>
      <c r="AL31">
        <v>55</v>
      </c>
      <c r="AM31">
        <v>43.4</v>
      </c>
      <c r="AN31">
        <v>53.8</v>
      </c>
      <c r="AO31">
        <v>45.8</v>
      </c>
      <c r="AP31">
        <v>50.4</v>
      </c>
      <c r="AQ31">
        <v>36.200000000000003</v>
      </c>
      <c r="AR31">
        <v>33.6</v>
      </c>
      <c r="AS31">
        <v>36</v>
      </c>
      <c r="AT31">
        <v>34.6</v>
      </c>
      <c r="AU31">
        <v>36.799999999999997</v>
      </c>
      <c r="AV31">
        <v>36</v>
      </c>
      <c r="AW31">
        <v>30.8</v>
      </c>
      <c r="AX31">
        <v>28.6</v>
      </c>
      <c r="AY31">
        <v>26.2</v>
      </c>
      <c r="AZ31" s="3">
        <f t="shared" si="3"/>
        <v>891.7</v>
      </c>
      <c r="BA31" s="3">
        <f>[1]Weather!F3202</f>
        <v>69</v>
      </c>
      <c r="BB31" s="1">
        <f t="shared" si="4"/>
        <v>43013</v>
      </c>
      <c r="BC31">
        <f t="shared" si="5"/>
        <v>5</v>
      </c>
    </row>
    <row r="32" spans="1:55" x14ac:dyDescent="0.25">
      <c r="A32">
        <v>7146330001</v>
      </c>
      <c r="B32">
        <v>30025080</v>
      </c>
      <c r="C32" s="1">
        <v>43014</v>
      </c>
      <c r="D32">
        <v>28.6</v>
      </c>
      <c r="E32">
        <v>25.8</v>
      </c>
      <c r="F32">
        <v>23.8</v>
      </c>
      <c r="G32">
        <v>25.2</v>
      </c>
      <c r="H32">
        <v>25.4</v>
      </c>
      <c r="I32">
        <v>25.6</v>
      </c>
      <c r="J32">
        <v>25.2</v>
      </c>
      <c r="K32">
        <v>24.8</v>
      </c>
      <c r="L32">
        <v>27.2</v>
      </c>
      <c r="M32">
        <v>27.6</v>
      </c>
      <c r="N32">
        <v>27.4</v>
      </c>
      <c r="O32">
        <v>30.2</v>
      </c>
      <c r="P32">
        <v>36.799999999999997</v>
      </c>
      <c r="Q32">
        <v>37.200000000000003</v>
      </c>
      <c r="R32">
        <v>39.200000000000003</v>
      </c>
      <c r="S32">
        <v>38.799999999999997</v>
      </c>
      <c r="T32">
        <v>39.200000000000003</v>
      </c>
      <c r="U32">
        <v>35.799999999999997</v>
      </c>
      <c r="V32">
        <v>49.4</v>
      </c>
      <c r="W32">
        <v>55.8</v>
      </c>
      <c r="X32">
        <v>47.8</v>
      </c>
      <c r="Y32">
        <v>49</v>
      </c>
      <c r="Z32">
        <v>54.4</v>
      </c>
      <c r="AA32">
        <v>49</v>
      </c>
      <c r="AB32">
        <v>53.6</v>
      </c>
      <c r="AC32">
        <v>54</v>
      </c>
      <c r="AD32">
        <v>57.6</v>
      </c>
      <c r="AE32">
        <v>62.4</v>
      </c>
      <c r="AF32">
        <v>58</v>
      </c>
      <c r="AG32">
        <v>56.2</v>
      </c>
      <c r="AH32">
        <v>59</v>
      </c>
      <c r="AI32">
        <v>64.8</v>
      </c>
      <c r="AJ32">
        <v>61.4</v>
      </c>
      <c r="AK32">
        <v>56.2</v>
      </c>
      <c r="AL32">
        <v>56.6</v>
      </c>
      <c r="AM32">
        <v>53.2</v>
      </c>
      <c r="AN32">
        <v>53.8</v>
      </c>
      <c r="AO32">
        <v>53.8</v>
      </c>
      <c r="AP32">
        <v>52.6</v>
      </c>
      <c r="AQ32">
        <v>45.8</v>
      </c>
      <c r="AR32">
        <v>49.2</v>
      </c>
      <c r="AS32">
        <v>44</v>
      </c>
      <c r="AT32">
        <v>40.799999999999997</v>
      </c>
      <c r="AU32">
        <v>40.4</v>
      </c>
      <c r="AV32">
        <v>37</v>
      </c>
      <c r="AW32">
        <v>42.2</v>
      </c>
      <c r="AX32">
        <v>35.6</v>
      </c>
      <c r="AY32">
        <v>36</v>
      </c>
      <c r="AZ32" s="3">
        <f t="shared" si="3"/>
        <v>1036.6999999999998</v>
      </c>
      <c r="BA32" s="3">
        <f>[1]Weather!F3203</f>
        <v>74</v>
      </c>
      <c r="BB32" s="1">
        <f t="shared" si="4"/>
        <v>43014</v>
      </c>
      <c r="BC32">
        <f t="shared" si="5"/>
        <v>6</v>
      </c>
    </row>
    <row r="33" spans="1:55" x14ac:dyDescent="0.25">
      <c r="A33">
        <v>7146330001</v>
      </c>
      <c r="B33">
        <v>30025080</v>
      </c>
      <c r="C33" s="1">
        <v>43015</v>
      </c>
      <c r="D33">
        <v>30.4</v>
      </c>
      <c r="E33">
        <v>33</v>
      </c>
      <c r="F33">
        <v>29</v>
      </c>
      <c r="G33">
        <v>30</v>
      </c>
      <c r="H33">
        <v>27.2</v>
      </c>
      <c r="I33">
        <v>26.8</v>
      </c>
      <c r="J33">
        <v>29.6</v>
      </c>
      <c r="K33">
        <v>25.4</v>
      </c>
      <c r="L33">
        <v>24.8</v>
      </c>
      <c r="M33">
        <v>27.4</v>
      </c>
      <c r="N33">
        <v>25</v>
      </c>
      <c r="O33">
        <v>24.4</v>
      </c>
      <c r="P33">
        <v>28.8</v>
      </c>
      <c r="Q33">
        <v>28.8</v>
      </c>
      <c r="R33">
        <v>34</v>
      </c>
      <c r="S33">
        <v>37.200000000000003</v>
      </c>
      <c r="T33">
        <v>35.4</v>
      </c>
      <c r="U33">
        <v>38</v>
      </c>
      <c r="V33">
        <v>45.4</v>
      </c>
      <c r="W33">
        <v>50.8</v>
      </c>
      <c r="X33">
        <v>52</v>
      </c>
      <c r="Y33">
        <v>51.2</v>
      </c>
      <c r="Z33">
        <v>47.4</v>
      </c>
      <c r="AA33">
        <v>53.2</v>
      </c>
      <c r="AB33">
        <v>57</v>
      </c>
      <c r="AC33">
        <v>50.8</v>
      </c>
      <c r="AD33">
        <v>53.2</v>
      </c>
      <c r="AE33">
        <v>49.8</v>
      </c>
      <c r="AF33">
        <v>58</v>
      </c>
      <c r="AG33">
        <v>55.8</v>
      </c>
      <c r="AH33">
        <v>55.4</v>
      </c>
      <c r="AI33">
        <v>62.8</v>
      </c>
      <c r="AJ33">
        <v>60.6</v>
      </c>
      <c r="AK33">
        <v>55.8</v>
      </c>
      <c r="AL33">
        <v>63.6</v>
      </c>
      <c r="AM33">
        <v>62.8</v>
      </c>
      <c r="AN33">
        <v>61.8</v>
      </c>
      <c r="AO33">
        <v>59.4</v>
      </c>
      <c r="AP33">
        <v>53.4</v>
      </c>
      <c r="AQ33">
        <v>56.2</v>
      </c>
      <c r="AR33">
        <v>51.4</v>
      </c>
      <c r="AS33">
        <v>52.4</v>
      </c>
      <c r="AT33">
        <v>49.6</v>
      </c>
      <c r="AU33">
        <v>45.4</v>
      </c>
      <c r="AV33">
        <v>44</v>
      </c>
      <c r="AW33">
        <v>41.8</v>
      </c>
      <c r="AX33">
        <v>40.4</v>
      </c>
      <c r="AY33">
        <v>43.4</v>
      </c>
      <c r="AZ33" s="3">
        <f t="shared" si="3"/>
        <v>1060</v>
      </c>
      <c r="BA33" s="3">
        <f>[1]Weather!F3204</f>
        <v>75</v>
      </c>
      <c r="BB33" s="1">
        <f t="shared" si="4"/>
        <v>43015</v>
      </c>
      <c r="BC33">
        <f t="shared" ref="BC33:BC64" si="6">WEEKDAY(C33)</f>
        <v>7</v>
      </c>
    </row>
    <row r="34" spans="1:55" x14ac:dyDescent="0.25">
      <c r="A34">
        <v>7146330001</v>
      </c>
      <c r="B34">
        <v>30025080</v>
      </c>
      <c r="C34" s="1">
        <v>43016</v>
      </c>
      <c r="D34">
        <v>40.6</v>
      </c>
      <c r="E34">
        <v>32.6</v>
      </c>
      <c r="F34">
        <v>38.799999999999997</v>
      </c>
      <c r="G34">
        <v>29.8</v>
      </c>
      <c r="H34">
        <v>33</v>
      </c>
      <c r="I34">
        <v>39.6</v>
      </c>
      <c r="J34">
        <v>38</v>
      </c>
      <c r="K34">
        <v>34.799999999999997</v>
      </c>
      <c r="L34">
        <v>38.799999999999997</v>
      </c>
      <c r="M34">
        <v>33.200000000000003</v>
      </c>
      <c r="N34">
        <v>31.2</v>
      </c>
      <c r="O34">
        <v>41</v>
      </c>
      <c r="P34">
        <v>40.799999999999997</v>
      </c>
      <c r="Q34">
        <v>43.4</v>
      </c>
      <c r="R34">
        <v>51.4</v>
      </c>
      <c r="S34">
        <v>54.2</v>
      </c>
      <c r="T34">
        <v>50.4</v>
      </c>
      <c r="U34">
        <v>50.8</v>
      </c>
      <c r="V34">
        <v>52.8</v>
      </c>
      <c r="W34">
        <v>60.8</v>
      </c>
      <c r="X34">
        <v>50.4</v>
      </c>
      <c r="Y34">
        <v>56.6</v>
      </c>
      <c r="Z34">
        <v>57</v>
      </c>
      <c r="AA34">
        <v>49.4</v>
      </c>
      <c r="AB34">
        <v>62.8</v>
      </c>
      <c r="AC34">
        <v>56.6</v>
      </c>
      <c r="AD34">
        <v>64</v>
      </c>
      <c r="AE34">
        <v>62.4</v>
      </c>
      <c r="AF34">
        <v>60</v>
      </c>
      <c r="AG34">
        <v>63.4</v>
      </c>
      <c r="AH34">
        <v>57.6</v>
      </c>
      <c r="AI34">
        <v>57.4</v>
      </c>
      <c r="AJ34">
        <v>62.2</v>
      </c>
      <c r="AK34">
        <v>54.2</v>
      </c>
      <c r="AL34">
        <v>54.2</v>
      </c>
      <c r="AM34">
        <v>52</v>
      </c>
      <c r="AN34">
        <v>49</v>
      </c>
      <c r="AO34">
        <v>62.4</v>
      </c>
      <c r="AP34">
        <v>56.8</v>
      </c>
      <c r="AQ34">
        <v>50.6</v>
      </c>
      <c r="AR34">
        <v>54</v>
      </c>
      <c r="AS34">
        <v>54.6</v>
      </c>
      <c r="AT34">
        <v>51.6</v>
      </c>
      <c r="AU34">
        <v>54</v>
      </c>
      <c r="AV34">
        <v>50.6</v>
      </c>
      <c r="AW34">
        <v>46</v>
      </c>
      <c r="AX34">
        <v>43.8</v>
      </c>
      <c r="AY34">
        <v>41.6</v>
      </c>
      <c r="AZ34" s="3">
        <f t="shared" si="3"/>
        <v>1185.5999999999999</v>
      </c>
      <c r="BA34" s="3">
        <f>[1]Weather!F3205</f>
        <v>79</v>
      </c>
      <c r="BB34" s="1">
        <f t="shared" si="4"/>
        <v>43016</v>
      </c>
      <c r="BC34">
        <f t="shared" si="6"/>
        <v>1</v>
      </c>
    </row>
    <row r="35" spans="1:55" x14ac:dyDescent="0.25">
      <c r="A35">
        <v>7146330001</v>
      </c>
      <c r="B35">
        <v>30025080</v>
      </c>
      <c r="C35" s="1">
        <v>43017</v>
      </c>
      <c r="D35">
        <v>39.799999999999997</v>
      </c>
      <c r="E35">
        <v>38.6</v>
      </c>
      <c r="F35">
        <v>44</v>
      </c>
      <c r="G35">
        <v>39.4</v>
      </c>
      <c r="H35">
        <v>34.200000000000003</v>
      </c>
      <c r="I35">
        <v>41.2</v>
      </c>
      <c r="J35">
        <v>35.4</v>
      </c>
      <c r="K35">
        <v>36.200000000000003</v>
      </c>
      <c r="L35">
        <v>37.6</v>
      </c>
      <c r="M35">
        <v>39.4</v>
      </c>
      <c r="N35">
        <v>38</v>
      </c>
      <c r="O35">
        <v>37.4</v>
      </c>
      <c r="P35">
        <v>35.4</v>
      </c>
      <c r="Q35">
        <v>45.6</v>
      </c>
      <c r="R35">
        <v>44.2</v>
      </c>
      <c r="S35">
        <v>53.2</v>
      </c>
      <c r="T35">
        <v>53.2</v>
      </c>
      <c r="U35">
        <v>59</v>
      </c>
      <c r="V35">
        <v>56.6</v>
      </c>
      <c r="W35">
        <v>60.4</v>
      </c>
      <c r="X35">
        <v>64.400000000000006</v>
      </c>
      <c r="Y35">
        <v>56.8</v>
      </c>
      <c r="Z35">
        <v>55.6</v>
      </c>
      <c r="AA35">
        <v>57.2</v>
      </c>
      <c r="AB35">
        <v>57.6</v>
      </c>
      <c r="AC35">
        <v>58.8</v>
      </c>
      <c r="AD35">
        <v>62</v>
      </c>
      <c r="AE35">
        <v>66</v>
      </c>
      <c r="AF35">
        <v>72.8</v>
      </c>
      <c r="AG35">
        <v>76.599999999999994</v>
      </c>
      <c r="AH35">
        <v>71.8</v>
      </c>
      <c r="AI35">
        <v>67.2</v>
      </c>
      <c r="AJ35">
        <v>64.400000000000006</v>
      </c>
      <c r="AK35">
        <v>64.400000000000006</v>
      </c>
      <c r="AL35">
        <v>63.4</v>
      </c>
      <c r="AM35">
        <v>61.4</v>
      </c>
      <c r="AN35">
        <v>61</v>
      </c>
      <c r="AO35">
        <v>62</v>
      </c>
      <c r="AP35">
        <v>63.4</v>
      </c>
      <c r="AQ35">
        <v>60</v>
      </c>
      <c r="AR35">
        <v>58.4</v>
      </c>
      <c r="AS35">
        <v>59.2</v>
      </c>
      <c r="AT35">
        <v>53</v>
      </c>
      <c r="AU35">
        <v>55.2</v>
      </c>
      <c r="AV35">
        <v>54</v>
      </c>
      <c r="AW35">
        <v>49</v>
      </c>
      <c r="AX35">
        <v>46.8</v>
      </c>
      <c r="AY35">
        <v>39.799999999999997</v>
      </c>
      <c r="AZ35" s="3">
        <f t="shared" si="3"/>
        <v>1275.5</v>
      </c>
      <c r="BA35" s="3">
        <f>[1]Weather!F3206</f>
        <v>80</v>
      </c>
      <c r="BB35" s="1">
        <f t="shared" si="4"/>
        <v>43017</v>
      </c>
      <c r="BC35">
        <f t="shared" si="6"/>
        <v>2</v>
      </c>
    </row>
    <row r="36" spans="1:55" x14ac:dyDescent="0.25">
      <c r="A36">
        <v>7146330001</v>
      </c>
      <c r="B36">
        <v>30025080</v>
      </c>
      <c r="C36" s="1">
        <v>43018</v>
      </c>
      <c r="D36">
        <v>39.6</v>
      </c>
      <c r="E36">
        <v>34</v>
      </c>
      <c r="F36">
        <v>37.200000000000003</v>
      </c>
      <c r="G36">
        <v>40.6</v>
      </c>
      <c r="H36">
        <v>34.4</v>
      </c>
      <c r="I36">
        <v>34</v>
      </c>
      <c r="J36">
        <v>38</v>
      </c>
      <c r="K36">
        <v>35.4</v>
      </c>
      <c r="L36">
        <v>34.6</v>
      </c>
      <c r="M36">
        <v>37.200000000000003</v>
      </c>
      <c r="N36">
        <v>32.200000000000003</v>
      </c>
      <c r="O36">
        <v>37.4</v>
      </c>
      <c r="P36">
        <v>53.8</v>
      </c>
      <c r="Q36">
        <v>50.6</v>
      </c>
      <c r="R36">
        <v>50.2</v>
      </c>
      <c r="S36">
        <v>47.4</v>
      </c>
      <c r="T36">
        <v>61</v>
      </c>
      <c r="U36">
        <v>68.400000000000006</v>
      </c>
      <c r="V36">
        <v>67.2</v>
      </c>
      <c r="W36">
        <v>70</v>
      </c>
      <c r="X36">
        <v>70.400000000000006</v>
      </c>
      <c r="Y36">
        <v>63.2</v>
      </c>
      <c r="Z36">
        <v>66.400000000000006</v>
      </c>
      <c r="AA36">
        <v>74.8</v>
      </c>
      <c r="AB36">
        <v>70.8</v>
      </c>
      <c r="AC36">
        <v>68.599999999999994</v>
      </c>
      <c r="AD36">
        <v>65.599999999999994</v>
      </c>
      <c r="AE36">
        <v>62</v>
      </c>
      <c r="AF36">
        <v>62.4</v>
      </c>
      <c r="AG36">
        <v>77.400000000000006</v>
      </c>
      <c r="AH36">
        <v>69.599999999999994</v>
      </c>
      <c r="AI36">
        <v>74</v>
      </c>
      <c r="AJ36">
        <v>68.2</v>
      </c>
      <c r="AK36">
        <v>65.8</v>
      </c>
      <c r="AL36">
        <v>67.2</v>
      </c>
      <c r="AM36">
        <v>62.4</v>
      </c>
      <c r="AN36">
        <v>69.599999999999994</v>
      </c>
      <c r="AO36">
        <v>74.2</v>
      </c>
      <c r="AP36">
        <v>65.2</v>
      </c>
      <c r="AQ36">
        <v>64.8</v>
      </c>
      <c r="AR36">
        <v>56.8</v>
      </c>
      <c r="AS36">
        <v>63</v>
      </c>
      <c r="AT36">
        <v>52</v>
      </c>
      <c r="AU36">
        <v>52.8</v>
      </c>
      <c r="AV36">
        <v>48.4</v>
      </c>
      <c r="AW36">
        <v>46.6</v>
      </c>
      <c r="AX36">
        <v>42</v>
      </c>
      <c r="AY36">
        <v>36.200000000000003</v>
      </c>
      <c r="AZ36" s="3">
        <f t="shared" si="3"/>
        <v>1331.8</v>
      </c>
      <c r="BA36" s="3">
        <f>[1]Weather!F3207</f>
        <v>79</v>
      </c>
      <c r="BB36" s="1">
        <f t="shared" si="4"/>
        <v>43018</v>
      </c>
      <c r="BC36">
        <f t="shared" si="6"/>
        <v>3</v>
      </c>
    </row>
    <row r="37" spans="1:55" x14ac:dyDescent="0.25">
      <c r="A37">
        <v>7146330001</v>
      </c>
      <c r="B37">
        <v>30025080</v>
      </c>
      <c r="C37" s="1">
        <v>43019</v>
      </c>
      <c r="D37">
        <v>38.4</v>
      </c>
      <c r="E37">
        <v>36</v>
      </c>
      <c r="F37">
        <v>39.799999999999997</v>
      </c>
      <c r="G37">
        <v>38</v>
      </c>
      <c r="H37">
        <v>35.799999999999997</v>
      </c>
      <c r="I37">
        <v>33.6</v>
      </c>
      <c r="J37">
        <v>35.4</v>
      </c>
      <c r="K37">
        <v>35.6</v>
      </c>
      <c r="L37">
        <v>35.200000000000003</v>
      </c>
      <c r="M37">
        <v>37.200000000000003</v>
      </c>
      <c r="N37">
        <v>37.4</v>
      </c>
      <c r="O37">
        <v>43.2</v>
      </c>
      <c r="P37">
        <v>42.2</v>
      </c>
      <c r="Q37">
        <v>49.6</v>
      </c>
      <c r="R37">
        <v>48.4</v>
      </c>
      <c r="S37">
        <v>48.4</v>
      </c>
      <c r="T37">
        <v>49</v>
      </c>
      <c r="U37">
        <v>49.4</v>
      </c>
      <c r="V37">
        <v>59</v>
      </c>
      <c r="W37">
        <v>58.6</v>
      </c>
      <c r="X37">
        <v>60.2</v>
      </c>
      <c r="Y37">
        <v>64.400000000000006</v>
      </c>
      <c r="Z37">
        <v>66</v>
      </c>
      <c r="AA37">
        <v>62.2</v>
      </c>
      <c r="AB37">
        <v>52</v>
      </c>
      <c r="AC37">
        <v>58.2</v>
      </c>
      <c r="AD37">
        <v>53.8</v>
      </c>
      <c r="AE37">
        <v>61.8</v>
      </c>
      <c r="AF37">
        <v>62.8</v>
      </c>
      <c r="AG37">
        <v>72</v>
      </c>
      <c r="AH37">
        <v>74.400000000000006</v>
      </c>
      <c r="AI37">
        <v>69.8</v>
      </c>
      <c r="AJ37">
        <v>63</v>
      </c>
      <c r="AK37">
        <v>73.8</v>
      </c>
      <c r="AL37">
        <v>60</v>
      </c>
      <c r="AM37">
        <v>54.4</v>
      </c>
      <c r="AN37">
        <v>60.2</v>
      </c>
      <c r="AO37">
        <v>58.2</v>
      </c>
      <c r="AP37">
        <v>60.8</v>
      </c>
      <c r="AQ37">
        <v>55.2</v>
      </c>
      <c r="AR37">
        <v>54.2</v>
      </c>
      <c r="AS37">
        <v>49.8</v>
      </c>
      <c r="AT37">
        <v>44</v>
      </c>
      <c r="AU37">
        <v>42.4</v>
      </c>
      <c r="AV37">
        <v>40.200000000000003</v>
      </c>
      <c r="AW37">
        <v>36.4</v>
      </c>
      <c r="AX37">
        <v>28.8</v>
      </c>
      <c r="AY37">
        <v>25.6</v>
      </c>
      <c r="AZ37" s="3">
        <f t="shared" si="3"/>
        <v>1207.4000000000001</v>
      </c>
      <c r="BA37" s="3">
        <f>[1]Weather!F3208</f>
        <v>71</v>
      </c>
      <c r="BB37" s="1">
        <f t="shared" si="4"/>
        <v>43019</v>
      </c>
      <c r="BC37">
        <f t="shared" si="6"/>
        <v>4</v>
      </c>
    </row>
    <row r="38" spans="1:55" x14ac:dyDescent="0.25">
      <c r="A38">
        <v>7146330001</v>
      </c>
      <c r="B38">
        <v>30025080</v>
      </c>
      <c r="C38" s="1">
        <v>43020</v>
      </c>
      <c r="D38">
        <v>26.4</v>
      </c>
      <c r="E38">
        <v>29.4</v>
      </c>
      <c r="F38">
        <v>24.4</v>
      </c>
      <c r="G38">
        <v>24.2</v>
      </c>
      <c r="H38">
        <v>22.8</v>
      </c>
      <c r="I38">
        <v>33.6</v>
      </c>
      <c r="J38">
        <v>24.4</v>
      </c>
      <c r="K38">
        <v>21.2</v>
      </c>
      <c r="L38">
        <v>23.2</v>
      </c>
      <c r="M38">
        <v>20.6</v>
      </c>
      <c r="N38">
        <v>22.4</v>
      </c>
      <c r="O38">
        <v>23.4</v>
      </c>
      <c r="P38">
        <v>26.2</v>
      </c>
      <c r="Q38">
        <v>30.8</v>
      </c>
      <c r="R38">
        <v>30.2</v>
      </c>
      <c r="S38">
        <v>34.6</v>
      </c>
      <c r="T38">
        <v>33.6</v>
      </c>
      <c r="U38">
        <v>32.6</v>
      </c>
      <c r="V38">
        <v>44</v>
      </c>
      <c r="W38">
        <v>38.6</v>
      </c>
      <c r="X38">
        <v>34</v>
      </c>
      <c r="Y38">
        <v>36.6</v>
      </c>
      <c r="Z38">
        <v>37.6</v>
      </c>
      <c r="AA38">
        <v>35.799999999999997</v>
      </c>
      <c r="AB38">
        <v>41.2</v>
      </c>
      <c r="AC38">
        <v>40.799999999999997</v>
      </c>
      <c r="AD38">
        <v>38.4</v>
      </c>
      <c r="AE38">
        <v>37.6</v>
      </c>
      <c r="AF38">
        <v>46.2</v>
      </c>
      <c r="AG38">
        <v>39</v>
      </c>
      <c r="AH38">
        <v>35.799999999999997</v>
      </c>
      <c r="AI38">
        <v>36.6</v>
      </c>
      <c r="AJ38">
        <v>39</v>
      </c>
      <c r="AK38">
        <v>40.6</v>
      </c>
      <c r="AL38">
        <v>37.6</v>
      </c>
      <c r="AM38">
        <v>36.4</v>
      </c>
      <c r="AN38">
        <v>34.6</v>
      </c>
      <c r="AO38">
        <v>40.200000000000003</v>
      </c>
      <c r="AP38">
        <v>39.4</v>
      </c>
      <c r="AQ38">
        <v>32</v>
      </c>
      <c r="AR38">
        <v>28.8</v>
      </c>
      <c r="AS38">
        <v>31</v>
      </c>
      <c r="AT38">
        <v>32.6</v>
      </c>
      <c r="AU38">
        <v>32.200000000000003</v>
      </c>
      <c r="AV38">
        <v>31</v>
      </c>
      <c r="AW38">
        <v>30.4</v>
      </c>
      <c r="AX38">
        <v>27.6</v>
      </c>
      <c r="AY38">
        <v>26</v>
      </c>
      <c r="AZ38" s="3">
        <f t="shared" si="3"/>
        <v>782.8</v>
      </c>
      <c r="BA38" s="3">
        <f>[1]Weather!F3209</f>
        <v>65</v>
      </c>
      <c r="BB38" s="1">
        <f t="shared" si="4"/>
        <v>43020</v>
      </c>
      <c r="BC38">
        <f t="shared" si="6"/>
        <v>5</v>
      </c>
    </row>
    <row r="39" spans="1:55" x14ac:dyDescent="0.25">
      <c r="A39">
        <v>7146330001</v>
      </c>
      <c r="B39">
        <v>30025080</v>
      </c>
      <c r="C39" s="1">
        <v>43021</v>
      </c>
      <c r="D39">
        <v>24.8</v>
      </c>
      <c r="E39">
        <v>26</v>
      </c>
      <c r="F39">
        <v>25.2</v>
      </c>
      <c r="G39">
        <v>24.2</v>
      </c>
      <c r="H39">
        <v>24.8</v>
      </c>
      <c r="I39">
        <v>22.6</v>
      </c>
      <c r="J39">
        <v>25.2</v>
      </c>
      <c r="K39">
        <v>24.4</v>
      </c>
      <c r="L39">
        <v>22</v>
      </c>
      <c r="M39">
        <v>25</v>
      </c>
      <c r="N39">
        <v>30.6</v>
      </c>
      <c r="O39">
        <v>29.6</v>
      </c>
      <c r="P39">
        <v>32.200000000000003</v>
      </c>
      <c r="Q39">
        <v>31</v>
      </c>
      <c r="R39">
        <v>34</v>
      </c>
      <c r="S39">
        <v>35.4</v>
      </c>
      <c r="T39">
        <v>33.6</v>
      </c>
      <c r="U39">
        <v>35.4</v>
      </c>
      <c r="V39">
        <v>42.4</v>
      </c>
      <c r="W39">
        <v>46.8</v>
      </c>
      <c r="X39">
        <v>42.6</v>
      </c>
      <c r="Y39">
        <v>39.4</v>
      </c>
      <c r="Z39">
        <v>38.799999999999997</v>
      </c>
      <c r="AA39">
        <v>36</v>
      </c>
      <c r="AB39">
        <v>38.6</v>
      </c>
      <c r="AC39">
        <v>45.8</v>
      </c>
      <c r="AD39">
        <v>43.6</v>
      </c>
      <c r="AE39">
        <v>36.200000000000003</v>
      </c>
      <c r="AF39">
        <v>39.6</v>
      </c>
      <c r="AG39">
        <v>40</v>
      </c>
      <c r="AH39">
        <v>35</v>
      </c>
      <c r="AI39">
        <v>43.2</v>
      </c>
      <c r="AJ39">
        <v>39.4</v>
      </c>
      <c r="AK39">
        <v>38.799999999999997</v>
      </c>
      <c r="AL39">
        <v>38</v>
      </c>
      <c r="AM39">
        <v>37.200000000000003</v>
      </c>
      <c r="AN39">
        <v>36.4</v>
      </c>
      <c r="AO39">
        <v>41.6</v>
      </c>
      <c r="AP39">
        <v>43.4</v>
      </c>
      <c r="AQ39">
        <v>35.6</v>
      </c>
      <c r="AR39">
        <v>33.4</v>
      </c>
      <c r="AS39">
        <v>33.6</v>
      </c>
      <c r="AT39">
        <v>33.6</v>
      </c>
      <c r="AU39">
        <v>34</v>
      </c>
      <c r="AV39">
        <v>33.6</v>
      </c>
      <c r="AW39">
        <v>31.2</v>
      </c>
      <c r="AX39">
        <v>30</v>
      </c>
      <c r="AY39">
        <v>28.2</v>
      </c>
      <c r="AZ39" s="3">
        <f t="shared" si="3"/>
        <v>821</v>
      </c>
      <c r="BA39" s="3">
        <f>[1]Weather!F3210</f>
        <v>63</v>
      </c>
      <c r="BB39" s="1">
        <f t="shared" si="4"/>
        <v>43021</v>
      </c>
      <c r="BC39">
        <f t="shared" si="6"/>
        <v>6</v>
      </c>
    </row>
    <row r="40" spans="1:55" x14ac:dyDescent="0.25">
      <c r="A40">
        <v>7146330001</v>
      </c>
      <c r="B40">
        <v>30025080</v>
      </c>
      <c r="C40" s="1">
        <v>43022</v>
      </c>
      <c r="D40">
        <v>26.6</v>
      </c>
      <c r="E40">
        <v>26.6</v>
      </c>
      <c r="F40">
        <v>26.4</v>
      </c>
      <c r="G40">
        <v>24.8</v>
      </c>
      <c r="H40">
        <v>25.6</v>
      </c>
      <c r="I40">
        <v>25.4</v>
      </c>
      <c r="J40">
        <v>25</v>
      </c>
      <c r="K40">
        <v>24</v>
      </c>
      <c r="L40">
        <v>25</v>
      </c>
      <c r="M40">
        <v>27</v>
      </c>
      <c r="N40">
        <v>23.8</v>
      </c>
      <c r="O40">
        <v>23.4</v>
      </c>
      <c r="P40">
        <v>30.6</v>
      </c>
      <c r="Q40">
        <v>27.8</v>
      </c>
      <c r="R40">
        <v>32.4</v>
      </c>
      <c r="S40">
        <v>35.200000000000003</v>
      </c>
      <c r="T40">
        <v>31.4</v>
      </c>
      <c r="U40">
        <v>32</v>
      </c>
      <c r="V40">
        <v>37.799999999999997</v>
      </c>
      <c r="W40">
        <v>41.2</v>
      </c>
      <c r="X40">
        <v>36.6</v>
      </c>
      <c r="Y40">
        <v>38</v>
      </c>
      <c r="Z40">
        <v>39.4</v>
      </c>
      <c r="AA40">
        <v>34.799999999999997</v>
      </c>
      <c r="AB40">
        <v>36</v>
      </c>
      <c r="AC40">
        <v>37</v>
      </c>
      <c r="AD40">
        <v>33.6</v>
      </c>
      <c r="AE40">
        <v>36</v>
      </c>
      <c r="AF40">
        <v>39.4</v>
      </c>
      <c r="AG40">
        <v>50.2</v>
      </c>
      <c r="AH40">
        <v>43.6</v>
      </c>
      <c r="AI40">
        <v>40.799999999999997</v>
      </c>
      <c r="AJ40">
        <v>42.4</v>
      </c>
      <c r="AK40">
        <v>43.2</v>
      </c>
      <c r="AL40">
        <v>42</v>
      </c>
      <c r="AM40">
        <v>39.799999999999997</v>
      </c>
      <c r="AN40">
        <v>37.4</v>
      </c>
      <c r="AO40">
        <v>47</v>
      </c>
      <c r="AP40">
        <v>36.4</v>
      </c>
      <c r="AQ40">
        <v>35</v>
      </c>
      <c r="AR40">
        <v>32.6</v>
      </c>
      <c r="AS40">
        <v>32.6</v>
      </c>
      <c r="AT40">
        <v>33.4</v>
      </c>
      <c r="AU40">
        <v>32.799999999999997</v>
      </c>
      <c r="AV40">
        <v>38.4</v>
      </c>
      <c r="AW40">
        <v>38.4</v>
      </c>
      <c r="AX40">
        <v>31.6</v>
      </c>
      <c r="AY40">
        <v>32</v>
      </c>
      <c r="AZ40" s="3">
        <f t="shared" si="3"/>
        <v>816.20000000000016</v>
      </c>
      <c r="BA40" s="3">
        <f>[1]Weather!F3211</f>
        <v>67</v>
      </c>
      <c r="BB40" s="1">
        <f t="shared" si="4"/>
        <v>43022</v>
      </c>
      <c r="BC40">
        <f t="shared" si="6"/>
        <v>7</v>
      </c>
    </row>
    <row r="41" spans="1:55" x14ac:dyDescent="0.25">
      <c r="A41">
        <v>7146330001</v>
      </c>
      <c r="B41">
        <v>30025080</v>
      </c>
      <c r="C41" s="1">
        <v>43023</v>
      </c>
      <c r="D41">
        <v>27.8</v>
      </c>
      <c r="E41">
        <v>28.4</v>
      </c>
      <c r="F41">
        <v>28.2</v>
      </c>
      <c r="G41">
        <v>27</v>
      </c>
      <c r="H41">
        <v>27.4</v>
      </c>
      <c r="I41">
        <v>26.6</v>
      </c>
      <c r="J41">
        <v>26.6</v>
      </c>
      <c r="K41">
        <v>26.8</v>
      </c>
      <c r="L41">
        <v>26.2</v>
      </c>
      <c r="M41">
        <v>25.6</v>
      </c>
      <c r="N41">
        <v>26.2</v>
      </c>
      <c r="O41">
        <v>30.2</v>
      </c>
      <c r="P41">
        <v>31.2</v>
      </c>
      <c r="Q41">
        <v>37.799999999999997</v>
      </c>
      <c r="R41">
        <v>36.200000000000003</v>
      </c>
      <c r="S41">
        <v>34.200000000000003</v>
      </c>
      <c r="T41">
        <v>34</v>
      </c>
      <c r="U41">
        <v>38.200000000000003</v>
      </c>
      <c r="V41">
        <v>42.8</v>
      </c>
      <c r="W41">
        <v>37.4</v>
      </c>
      <c r="X41">
        <v>35.200000000000003</v>
      </c>
      <c r="Y41">
        <v>35.200000000000003</v>
      </c>
      <c r="Z41">
        <v>42.4</v>
      </c>
      <c r="AA41">
        <v>40</v>
      </c>
      <c r="AB41">
        <v>39.799999999999997</v>
      </c>
      <c r="AC41">
        <v>38.6</v>
      </c>
      <c r="AD41">
        <v>40.200000000000003</v>
      </c>
      <c r="AE41">
        <v>39.799999999999997</v>
      </c>
      <c r="AF41">
        <v>48</v>
      </c>
      <c r="AG41">
        <v>56.4</v>
      </c>
      <c r="AH41">
        <v>50.4</v>
      </c>
      <c r="AI41">
        <v>50</v>
      </c>
      <c r="AJ41">
        <v>46.8</v>
      </c>
      <c r="AK41">
        <v>46.2</v>
      </c>
      <c r="AL41">
        <v>42.2</v>
      </c>
      <c r="AM41">
        <v>42.6</v>
      </c>
      <c r="AN41">
        <v>40.4</v>
      </c>
      <c r="AO41">
        <v>55</v>
      </c>
      <c r="AP41">
        <v>55.8</v>
      </c>
      <c r="AQ41">
        <v>41.8</v>
      </c>
      <c r="AR41">
        <v>42.2</v>
      </c>
      <c r="AS41">
        <v>41.2</v>
      </c>
      <c r="AT41">
        <v>46</v>
      </c>
      <c r="AU41">
        <v>39</v>
      </c>
      <c r="AV41">
        <v>37.4</v>
      </c>
      <c r="AW41">
        <v>34.200000000000003</v>
      </c>
      <c r="AX41">
        <v>34.200000000000003</v>
      </c>
      <c r="AY41">
        <v>33.6</v>
      </c>
      <c r="AZ41" s="3">
        <f t="shared" si="3"/>
        <v>906.70000000000016</v>
      </c>
      <c r="BA41" s="3">
        <f>[1]Weather!F3212</f>
        <v>72</v>
      </c>
      <c r="BB41" s="1">
        <f t="shared" si="4"/>
        <v>43023</v>
      </c>
      <c r="BC41">
        <f t="shared" si="6"/>
        <v>1</v>
      </c>
    </row>
    <row r="42" spans="1:55" x14ac:dyDescent="0.25">
      <c r="A42">
        <v>7146330001</v>
      </c>
      <c r="B42">
        <v>30025080</v>
      </c>
      <c r="C42" s="1">
        <v>43024</v>
      </c>
      <c r="D42">
        <v>32</v>
      </c>
      <c r="E42">
        <v>30.8</v>
      </c>
      <c r="F42">
        <v>30.6</v>
      </c>
      <c r="G42">
        <v>32.4</v>
      </c>
      <c r="H42">
        <v>26.4</v>
      </c>
      <c r="I42">
        <v>26.4</v>
      </c>
      <c r="J42">
        <v>27</v>
      </c>
      <c r="K42">
        <v>26.8</v>
      </c>
      <c r="L42">
        <v>20.6</v>
      </c>
      <c r="M42">
        <v>24</v>
      </c>
      <c r="N42">
        <v>22</v>
      </c>
      <c r="O42">
        <v>23.6</v>
      </c>
      <c r="P42">
        <v>32</v>
      </c>
      <c r="Q42">
        <v>30</v>
      </c>
      <c r="R42">
        <v>32</v>
      </c>
      <c r="S42">
        <v>33.6</v>
      </c>
      <c r="T42">
        <v>33.799999999999997</v>
      </c>
      <c r="U42">
        <v>39</v>
      </c>
      <c r="V42">
        <v>45.8</v>
      </c>
      <c r="W42">
        <v>42.6</v>
      </c>
      <c r="X42">
        <v>40.799999999999997</v>
      </c>
      <c r="Y42">
        <v>39.200000000000003</v>
      </c>
      <c r="Z42">
        <v>42</v>
      </c>
      <c r="AA42">
        <v>38.6</v>
      </c>
      <c r="AB42">
        <v>44.2</v>
      </c>
      <c r="AC42">
        <v>43.8</v>
      </c>
      <c r="AD42">
        <v>38.200000000000003</v>
      </c>
      <c r="AE42">
        <v>43.4</v>
      </c>
      <c r="AF42">
        <v>42.4</v>
      </c>
      <c r="AG42">
        <v>49</v>
      </c>
      <c r="AH42">
        <v>40.799999999999997</v>
      </c>
      <c r="AI42">
        <v>42.2</v>
      </c>
      <c r="AJ42">
        <v>42.8</v>
      </c>
      <c r="AK42">
        <v>40.6</v>
      </c>
      <c r="AL42">
        <v>39.4</v>
      </c>
      <c r="AM42">
        <v>43.4</v>
      </c>
      <c r="AN42">
        <v>40.200000000000003</v>
      </c>
      <c r="AO42">
        <v>42</v>
      </c>
      <c r="AP42">
        <v>39.4</v>
      </c>
      <c r="AQ42">
        <v>32</v>
      </c>
      <c r="AR42">
        <v>31.4</v>
      </c>
      <c r="AS42">
        <v>30.8</v>
      </c>
      <c r="AT42">
        <v>28</v>
      </c>
      <c r="AU42">
        <v>28.2</v>
      </c>
      <c r="AV42">
        <v>26.2</v>
      </c>
      <c r="AW42">
        <v>23.8</v>
      </c>
      <c r="AX42">
        <v>24.6</v>
      </c>
      <c r="AY42">
        <v>22.2</v>
      </c>
      <c r="AZ42" s="3">
        <f t="shared" si="3"/>
        <v>825.50000000000011</v>
      </c>
      <c r="BA42" s="3">
        <f>[1]Weather!F3213</f>
        <v>63</v>
      </c>
      <c r="BB42" s="1">
        <f t="shared" si="4"/>
        <v>43024</v>
      </c>
      <c r="BC42">
        <f t="shared" si="6"/>
        <v>2</v>
      </c>
    </row>
    <row r="43" spans="1:55" x14ac:dyDescent="0.25">
      <c r="A43">
        <v>7146330001</v>
      </c>
      <c r="B43">
        <v>30025080</v>
      </c>
      <c r="C43" s="1">
        <v>43025</v>
      </c>
      <c r="D43">
        <v>21.6</v>
      </c>
      <c r="E43">
        <v>21</v>
      </c>
      <c r="F43">
        <v>22.2</v>
      </c>
      <c r="G43">
        <v>21.6</v>
      </c>
      <c r="H43">
        <v>25.4</v>
      </c>
      <c r="I43">
        <v>23.6</v>
      </c>
      <c r="J43">
        <v>22.4</v>
      </c>
      <c r="K43">
        <v>22.6</v>
      </c>
      <c r="L43">
        <v>22.2</v>
      </c>
      <c r="M43">
        <v>24.2</v>
      </c>
      <c r="N43">
        <v>21.2</v>
      </c>
      <c r="O43">
        <v>26</v>
      </c>
      <c r="P43">
        <v>27.6</v>
      </c>
      <c r="Q43">
        <v>32.799999999999997</v>
      </c>
      <c r="R43">
        <v>37.200000000000003</v>
      </c>
      <c r="S43">
        <v>36</v>
      </c>
      <c r="T43">
        <v>35.799999999999997</v>
      </c>
      <c r="U43">
        <v>38</v>
      </c>
      <c r="V43">
        <v>40.4</v>
      </c>
      <c r="W43">
        <v>40</v>
      </c>
      <c r="X43">
        <v>37.4</v>
      </c>
      <c r="Y43">
        <v>41.6</v>
      </c>
      <c r="Z43">
        <v>38</v>
      </c>
      <c r="AA43">
        <v>38.4</v>
      </c>
      <c r="AB43">
        <v>38</v>
      </c>
      <c r="AC43">
        <v>40.6</v>
      </c>
      <c r="AD43">
        <v>36.200000000000003</v>
      </c>
      <c r="AE43">
        <v>40.6</v>
      </c>
      <c r="AF43">
        <v>37</v>
      </c>
      <c r="AG43">
        <v>41.6</v>
      </c>
      <c r="AH43">
        <v>40.200000000000003</v>
      </c>
      <c r="AI43">
        <v>34.799999999999997</v>
      </c>
      <c r="AJ43">
        <v>39.799999999999997</v>
      </c>
      <c r="AK43">
        <v>39.6</v>
      </c>
      <c r="AL43">
        <v>36.799999999999997</v>
      </c>
      <c r="AM43">
        <v>37.6</v>
      </c>
      <c r="AN43">
        <v>33.6</v>
      </c>
      <c r="AO43">
        <v>35.799999999999997</v>
      </c>
      <c r="AP43">
        <v>38</v>
      </c>
      <c r="AQ43">
        <v>36.4</v>
      </c>
      <c r="AR43">
        <v>31</v>
      </c>
      <c r="AS43">
        <v>29.4</v>
      </c>
      <c r="AT43">
        <v>29.8</v>
      </c>
      <c r="AU43">
        <v>30.4</v>
      </c>
      <c r="AV43">
        <v>30</v>
      </c>
      <c r="AW43">
        <v>28.2</v>
      </c>
      <c r="AX43">
        <v>28.2</v>
      </c>
      <c r="AY43">
        <v>24.2</v>
      </c>
      <c r="AZ43" s="3">
        <f t="shared" si="3"/>
        <v>777.50000000000011</v>
      </c>
      <c r="BA43" s="3">
        <f>[1]Weather!F3214</f>
        <v>55</v>
      </c>
      <c r="BB43" s="1">
        <f t="shared" si="4"/>
        <v>43025</v>
      </c>
      <c r="BC43">
        <f t="shared" si="6"/>
        <v>3</v>
      </c>
    </row>
    <row r="44" spans="1:55" x14ac:dyDescent="0.25">
      <c r="A44">
        <v>7146330001</v>
      </c>
      <c r="B44">
        <v>30025080</v>
      </c>
      <c r="C44" s="1">
        <v>43026</v>
      </c>
      <c r="D44">
        <v>22.6</v>
      </c>
      <c r="E44">
        <v>21.8</v>
      </c>
      <c r="F44">
        <v>22.2</v>
      </c>
      <c r="G44">
        <v>22.2</v>
      </c>
      <c r="H44">
        <v>24</v>
      </c>
      <c r="I44">
        <v>22.2</v>
      </c>
      <c r="J44">
        <v>23.2</v>
      </c>
      <c r="K44">
        <v>24.6</v>
      </c>
      <c r="L44">
        <v>24.6</v>
      </c>
      <c r="M44">
        <v>23.2</v>
      </c>
      <c r="N44">
        <v>25.2</v>
      </c>
      <c r="O44">
        <v>25.8</v>
      </c>
      <c r="P44">
        <v>33.4</v>
      </c>
      <c r="Q44">
        <v>34</v>
      </c>
      <c r="R44">
        <v>38.6</v>
      </c>
      <c r="S44">
        <v>38.6</v>
      </c>
      <c r="T44">
        <v>38</v>
      </c>
      <c r="U44">
        <v>37.799999999999997</v>
      </c>
      <c r="V44">
        <v>41.6</v>
      </c>
      <c r="W44">
        <v>45.6</v>
      </c>
      <c r="X44">
        <v>48.2</v>
      </c>
      <c r="Y44">
        <v>43.2</v>
      </c>
      <c r="Z44">
        <v>43.2</v>
      </c>
      <c r="AA44">
        <v>42.6</v>
      </c>
      <c r="AB44">
        <v>38.4</v>
      </c>
      <c r="AC44">
        <v>47.2</v>
      </c>
      <c r="AD44">
        <v>45.2</v>
      </c>
      <c r="AE44">
        <v>47.6</v>
      </c>
      <c r="AF44">
        <v>41.6</v>
      </c>
      <c r="AG44">
        <v>42.4</v>
      </c>
      <c r="AH44">
        <v>42.4</v>
      </c>
      <c r="AI44">
        <v>44.4</v>
      </c>
      <c r="AJ44">
        <v>44.6</v>
      </c>
      <c r="AK44">
        <v>42.2</v>
      </c>
      <c r="AL44">
        <v>42.8</v>
      </c>
      <c r="AM44">
        <v>40.200000000000003</v>
      </c>
      <c r="AN44">
        <v>36.6</v>
      </c>
      <c r="AO44">
        <v>44.6</v>
      </c>
      <c r="AP44">
        <v>39.4</v>
      </c>
      <c r="AQ44">
        <v>29.8</v>
      </c>
      <c r="AR44">
        <v>29.4</v>
      </c>
      <c r="AS44">
        <v>31.6</v>
      </c>
      <c r="AT44">
        <v>32.4</v>
      </c>
      <c r="AU44">
        <v>32.200000000000003</v>
      </c>
      <c r="AV44">
        <v>30</v>
      </c>
      <c r="AW44">
        <v>28.6</v>
      </c>
      <c r="AX44">
        <v>28.2</v>
      </c>
      <c r="AY44">
        <v>24.6</v>
      </c>
      <c r="AZ44" s="3">
        <f t="shared" si="3"/>
        <v>836.4000000000002</v>
      </c>
      <c r="BA44" s="3">
        <f>[1]Weather!F3215</f>
        <v>58</v>
      </c>
      <c r="BB44" s="1">
        <f t="shared" si="4"/>
        <v>43026</v>
      </c>
      <c r="BC44">
        <f t="shared" si="6"/>
        <v>4</v>
      </c>
    </row>
    <row r="45" spans="1:55" x14ac:dyDescent="0.25">
      <c r="A45">
        <v>7146330001</v>
      </c>
      <c r="B45">
        <v>30025080</v>
      </c>
      <c r="C45" s="1">
        <v>43027</v>
      </c>
      <c r="D45">
        <v>23.8</v>
      </c>
      <c r="E45">
        <v>24</v>
      </c>
      <c r="F45">
        <v>24</v>
      </c>
      <c r="G45">
        <v>25.8</v>
      </c>
      <c r="H45">
        <v>25</v>
      </c>
      <c r="I45">
        <v>23.8</v>
      </c>
      <c r="J45">
        <v>25.6</v>
      </c>
      <c r="K45">
        <v>24.4</v>
      </c>
      <c r="L45">
        <v>23.4</v>
      </c>
      <c r="M45">
        <v>24</v>
      </c>
      <c r="N45">
        <v>24.8</v>
      </c>
      <c r="O45">
        <v>24.2</v>
      </c>
      <c r="P45">
        <v>31.2</v>
      </c>
      <c r="Q45">
        <v>35.799999999999997</v>
      </c>
      <c r="R45">
        <v>35.4</v>
      </c>
      <c r="S45">
        <v>36.200000000000003</v>
      </c>
      <c r="T45">
        <v>34.4</v>
      </c>
      <c r="U45">
        <v>35.6</v>
      </c>
      <c r="V45">
        <v>37.799999999999997</v>
      </c>
      <c r="W45">
        <v>35.799999999999997</v>
      </c>
      <c r="X45">
        <v>38.799999999999997</v>
      </c>
      <c r="Y45">
        <v>40.4</v>
      </c>
      <c r="Z45">
        <v>37.799999999999997</v>
      </c>
      <c r="AA45">
        <v>36.200000000000003</v>
      </c>
      <c r="AB45">
        <v>40.6</v>
      </c>
      <c r="AC45">
        <v>44.8</v>
      </c>
      <c r="AD45">
        <v>45.6</v>
      </c>
      <c r="AE45">
        <v>43.6</v>
      </c>
      <c r="AF45">
        <v>48.2</v>
      </c>
      <c r="AG45">
        <v>42.6</v>
      </c>
      <c r="AH45">
        <v>41.8</v>
      </c>
      <c r="AI45">
        <v>41.4</v>
      </c>
      <c r="AJ45">
        <v>43.2</v>
      </c>
      <c r="AK45">
        <v>40.4</v>
      </c>
      <c r="AL45">
        <v>42.2</v>
      </c>
      <c r="AM45">
        <v>42.6</v>
      </c>
      <c r="AN45">
        <v>40.200000000000003</v>
      </c>
      <c r="AO45">
        <v>40.4</v>
      </c>
      <c r="AP45">
        <v>36</v>
      </c>
      <c r="AQ45">
        <v>32.200000000000003</v>
      </c>
      <c r="AR45">
        <v>28.8</v>
      </c>
      <c r="AS45">
        <v>29.4</v>
      </c>
      <c r="AT45">
        <v>32</v>
      </c>
      <c r="AU45">
        <v>30.2</v>
      </c>
      <c r="AV45">
        <v>27</v>
      </c>
      <c r="AW45">
        <v>27</v>
      </c>
      <c r="AX45">
        <v>24.8</v>
      </c>
      <c r="AY45">
        <v>24</v>
      </c>
      <c r="AZ45" s="3">
        <f t="shared" si="3"/>
        <v>808.60000000000014</v>
      </c>
      <c r="BA45" s="3">
        <f>[1]Weather!F3216</f>
        <v>61</v>
      </c>
      <c r="BB45" s="1">
        <f t="shared" si="4"/>
        <v>43027</v>
      </c>
      <c r="BC45">
        <f t="shared" si="6"/>
        <v>5</v>
      </c>
    </row>
    <row r="46" spans="1:55" x14ac:dyDescent="0.25">
      <c r="A46">
        <v>7146330001</v>
      </c>
      <c r="B46">
        <v>30025080</v>
      </c>
      <c r="C46" s="1">
        <v>43028</v>
      </c>
      <c r="D46">
        <v>21.6</v>
      </c>
      <c r="E46">
        <v>22.6</v>
      </c>
      <c r="F46">
        <v>22</v>
      </c>
      <c r="G46">
        <v>24.2</v>
      </c>
      <c r="H46">
        <v>21.8</v>
      </c>
      <c r="I46">
        <v>21.6</v>
      </c>
      <c r="J46">
        <v>21.6</v>
      </c>
      <c r="K46">
        <v>22.6</v>
      </c>
      <c r="L46">
        <v>20.8</v>
      </c>
      <c r="M46">
        <v>24.4</v>
      </c>
      <c r="N46">
        <v>29</v>
      </c>
      <c r="O46">
        <v>29.4</v>
      </c>
      <c r="P46">
        <v>31.4</v>
      </c>
      <c r="Q46">
        <v>33.6</v>
      </c>
      <c r="R46">
        <v>36.6</v>
      </c>
      <c r="S46">
        <v>34.799999999999997</v>
      </c>
      <c r="T46">
        <v>35.799999999999997</v>
      </c>
      <c r="U46">
        <v>47.4</v>
      </c>
      <c r="V46">
        <v>38.6</v>
      </c>
      <c r="W46">
        <v>35.799999999999997</v>
      </c>
      <c r="X46">
        <v>40.4</v>
      </c>
      <c r="Y46">
        <v>41.8</v>
      </c>
      <c r="Z46">
        <v>46</v>
      </c>
      <c r="AA46">
        <v>50.4</v>
      </c>
      <c r="AB46">
        <v>50.4</v>
      </c>
      <c r="AC46">
        <v>45.6</v>
      </c>
      <c r="AD46">
        <v>48.6</v>
      </c>
      <c r="AE46">
        <v>46.8</v>
      </c>
      <c r="AF46">
        <v>48</v>
      </c>
      <c r="AG46">
        <v>49.8</v>
      </c>
      <c r="AH46">
        <v>52.6</v>
      </c>
      <c r="AI46">
        <v>46</v>
      </c>
      <c r="AJ46">
        <v>41.2</v>
      </c>
      <c r="AK46">
        <v>40.200000000000003</v>
      </c>
      <c r="AL46">
        <v>36.200000000000003</v>
      </c>
      <c r="AM46">
        <v>32.799999999999997</v>
      </c>
      <c r="AN46">
        <v>44.4</v>
      </c>
      <c r="AO46">
        <v>39.4</v>
      </c>
      <c r="AP46">
        <v>35.799999999999997</v>
      </c>
      <c r="AQ46">
        <v>33.799999999999997</v>
      </c>
      <c r="AR46">
        <v>27.4</v>
      </c>
      <c r="AS46">
        <v>27</v>
      </c>
      <c r="AT46">
        <v>28.6</v>
      </c>
      <c r="AU46">
        <v>27.2</v>
      </c>
      <c r="AV46">
        <v>26</v>
      </c>
      <c r="AW46">
        <v>26.2</v>
      </c>
      <c r="AX46">
        <v>26.2</v>
      </c>
      <c r="AY46">
        <v>24.2</v>
      </c>
      <c r="AZ46" s="3">
        <f t="shared" si="3"/>
        <v>829.30000000000007</v>
      </c>
      <c r="BA46" s="3">
        <f>[1]Weather!F3217</f>
        <v>66</v>
      </c>
      <c r="BB46" s="1">
        <f t="shared" si="4"/>
        <v>43028</v>
      </c>
      <c r="BC46">
        <f t="shared" si="6"/>
        <v>6</v>
      </c>
    </row>
    <row r="47" spans="1:55" x14ac:dyDescent="0.25">
      <c r="A47">
        <v>7146330001</v>
      </c>
      <c r="B47">
        <v>30025080</v>
      </c>
      <c r="C47" s="1">
        <v>43029</v>
      </c>
      <c r="D47">
        <v>21.8</v>
      </c>
      <c r="E47">
        <v>21</v>
      </c>
      <c r="F47">
        <v>20.2</v>
      </c>
      <c r="G47">
        <v>19.399999999999999</v>
      </c>
      <c r="H47">
        <v>18.8</v>
      </c>
      <c r="I47">
        <v>20.6</v>
      </c>
      <c r="J47">
        <v>20</v>
      </c>
      <c r="K47">
        <v>19.600000000000001</v>
      </c>
      <c r="L47">
        <v>19.8</v>
      </c>
      <c r="M47">
        <v>19.2</v>
      </c>
      <c r="N47">
        <v>19.8</v>
      </c>
      <c r="O47">
        <v>20.6</v>
      </c>
      <c r="P47">
        <v>22.8</v>
      </c>
      <c r="Q47">
        <v>26.2</v>
      </c>
      <c r="R47">
        <v>30.2</v>
      </c>
      <c r="S47">
        <v>34.4</v>
      </c>
      <c r="T47">
        <v>36</v>
      </c>
      <c r="U47">
        <v>31.2</v>
      </c>
      <c r="V47">
        <v>36.799999999999997</v>
      </c>
      <c r="W47">
        <v>42.8</v>
      </c>
      <c r="X47">
        <v>38</v>
      </c>
      <c r="Y47">
        <v>40.6</v>
      </c>
      <c r="Z47">
        <v>39.799999999999997</v>
      </c>
      <c r="AA47">
        <v>38.4</v>
      </c>
      <c r="AB47">
        <v>39.6</v>
      </c>
      <c r="AC47">
        <v>36.799999999999997</v>
      </c>
      <c r="AD47">
        <v>36.200000000000003</v>
      </c>
      <c r="AE47">
        <v>37.799999999999997</v>
      </c>
      <c r="AF47">
        <v>42.2</v>
      </c>
      <c r="AG47">
        <v>39.200000000000003</v>
      </c>
      <c r="AH47">
        <v>45.6</v>
      </c>
      <c r="AI47">
        <v>36.200000000000003</v>
      </c>
      <c r="AJ47">
        <v>42.8</v>
      </c>
      <c r="AK47">
        <v>43.6</v>
      </c>
      <c r="AL47">
        <v>40.799999999999997</v>
      </c>
      <c r="AM47">
        <v>41.2</v>
      </c>
      <c r="AN47">
        <v>33.6</v>
      </c>
      <c r="AO47">
        <v>44.2</v>
      </c>
      <c r="AP47">
        <v>33.200000000000003</v>
      </c>
      <c r="AQ47">
        <v>27.4</v>
      </c>
      <c r="AR47">
        <v>27.6</v>
      </c>
      <c r="AS47">
        <v>32</v>
      </c>
      <c r="AT47">
        <v>30.2</v>
      </c>
      <c r="AU47">
        <v>30.4</v>
      </c>
      <c r="AV47">
        <v>28.8</v>
      </c>
      <c r="AW47">
        <v>28.8</v>
      </c>
      <c r="AX47">
        <v>27.4</v>
      </c>
      <c r="AY47">
        <v>24.4</v>
      </c>
      <c r="AZ47" s="3">
        <f t="shared" si="3"/>
        <v>754.00000000000011</v>
      </c>
      <c r="BA47" s="3">
        <f>[1]Weather!F3218</f>
        <v>65</v>
      </c>
      <c r="BB47" s="1">
        <f t="shared" si="4"/>
        <v>43029</v>
      </c>
      <c r="BC47">
        <f t="shared" si="6"/>
        <v>7</v>
      </c>
    </row>
    <row r="48" spans="1:55" x14ac:dyDescent="0.25">
      <c r="A48">
        <v>7146330001</v>
      </c>
      <c r="B48">
        <v>30025080</v>
      </c>
      <c r="C48" s="1">
        <v>43030</v>
      </c>
      <c r="D48">
        <v>23.2</v>
      </c>
      <c r="E48">
        <v>22.4</v>
      </c>
      <c r="F48">
        <v>23.8</v>
      </c>
      <c r="G48">
        <v>21.8</v>
      </c>
      <c r="H48">
        <v>21.4</v>
      </c>
      <c r="I48">
        <v>21.4</v>
      </c>
      <c r="J48">
        <v>21.2</v>
      </c>
      <c r="K48">
        <v>21</v>
      </c>
      <c r="L48">
        <v>20.399999999999999</v>
      </c>
      <c r="M48">
        <v>20.6</v>
      </c>
      <c r="N48">
        <v>19.399999999999999</v>
      </c>
      <c r="O48">
        <v>20.2</v>
      </c>
      <c r="P48">
        <v>24</v>
      </c>
      <c r="Q48">
        <v>24.4</v>
      </c>
      <c r="R48">
        <v>28.6</v>
      </c>
      <c r="S48">
        <v>33.4</v>
      </c>
      <c r="T48">
        <v>33.6</v>
      </c>
      <c r="U48">
        <v>29.4</v>
      </c>
      <c r="V48">
        <v>29.6</v>
      </c>
      <c r="W48">
        <v>31.8</v>
      </c>
      <c r="X48">
        <v>40.6</v>
      </c>
      <c r="Y48">
        <v>41.6</v>
      </c>
      <c r="Z48">
        <v>38.4</v>
      </c>
      <c r="AA48">
        <v>35.200000000000003</v>
      </c>
      <c r="AB48">
        <v>40.4</v>
      </c>
      <c r="AC48">
        <v>36.6</v>
      </c>
      <c r="AD48">
        <v>41</v>
      </c>
      <c r="AE48">
        <v>37</v>
      </c>
      <c r="AF48">
        <v>46.8</v>
      </c>
      <c r="AG48">
        <v>36.200000000000003</v>
      </c>
      <c r="AH48">
        <v>40.200000000000003</v>
      </c>
      <c r="AI48">
        <v>40</v>
      </c>
      <c r="AJ48">
        <v>39.6</v>
      </c>
      <c r="AK48">
        <v>36.200000000000003</v>
      </c>
      <c r="AL48">
        <v>38.6</v>
      </c>
      <c r="AM48">
        <v>33.799999999999997</v>
      </c>
      <c r="AN48">
        <v>33.6</v>
      </c>
      <c r="AO48">
        <v>33</v>
      </c>
      <c r="AP48">
        <v>38</v>
      </c>
      <c r="AQ48">
        <v>28.2</v>
      </c>
      <c r="AR48">
        <v>27</v>
      </c>
      <c r="AS48">
        <v>25</v>
      </c>
      <c r="AT48">
        <v>25.8</v>
      </c>
      <c r="AU48">
        <v>25</v>
      </c>
      <c r="AV48">
        <v>23.8</v>
      </c>
      <c r="AW48">
        <v>24</v>
      </c>
      <c r="AX48">
        <v>23.4</v>
      </c>
      <c r="AY48">
        <v>20.6</v>
      </c>
      <c r="AZ48" s="3">
        <f t="shared" si="3"/>
        <v>720.59999999999991</v>
      </c>
      <c r="BA48" s="3">
        <f>[1]Weather!F3219</f>
        <v>66</v>
      </c>
      <c r="BB48" s="1">
        <f t="shared" si="4"/>
        <v>43030</v>
      </c>
      <c r="BC48">
        <f t="shared" si="6"/>
        <v>1</v>
      </c>
    </row>
    <row r="49" spans="1:55" x14ac:dyDescent="0.25">
      <c r="A49">
        <v>7146330001</v>
      </c>
      <c r="B49">
        <v>30025080</v>
      </c>
      <c r="C49" s="1">
        <v>43031</v>
      </c>
      <c r="D49">
        <v>20</v>
      </c>
      <c r="E49">
        <v>19.8</v>
      </c>
      <c r="F49">
        <v>20</v>
      </c>
      <c r="G49">
        <v>22.4</v>
      </c>
      <c r="H49">
        <v>21.2</v>
      </c>
      <c r="I49">
        <v>23.6</v>
      </c>
      <c r="J49">
        <v>22.4</v>
      </c>
      <c r="K49">
        <v>21.2</v>
      </c>
      <c r="L49">
        <v>23</v>
      </c>
      <c r="M49">
        <v>21</v>
      </c>
      <c r="N49">
        <v>20.8</v>
      </c>
      <c r="O49">
        <v>22</v>
      </c>
      <c r="P49">
        <v>26.6</v>
      </c>
      <c r="Q49">
        <v>31.2</v>
      </c>
      <c r="R49">
        <v>32</v>
      </c>
      <c r="S49">
        <v>32.799999999999997</v>
      </c>
      <c r="T49">
        <v>34.799999999999997</v>
      </c>
      <c r="U49">
        <v>41.6</v>
      </c>
      <c r="V49">
        <v>39</v>
      </c>
      <c r="W49">
        <v>38.6</v>
      </c>
      <c r="X49">
        <v>40.200000000000003</v>
      </c>
      <c r="Y49">
        <v>40.6</v>
      </c>
      <c r="Z49">
        <v>44.6</v>
      </c>
      <c r="AA49">
        <v>50.6</v>
      </c>
      <c r="AB49">
        <v>46.8</v>
      </c>
      <c r="AC49">
        <v>51.2</v>
      </c>
      <c r="AD49">
        <v>51.4</v>
      </c>
      <c r="AE49">
        <v>56.2</v>
      </c>
      <c r="AF49">
        <v>53.8</v>
      </c>
      <c r="AG49">
        <v>48.2</v>
      </c>
      <c r="AH49">
        <v>48.4</v>
      </c>
      <c r="AI49">
        <v>50.4</v>
      </c>
      <c r="AJ49">
        <v>56</v>
      </c>
      <c r="AK49">
        <v>55.8</v>
      </c>
      <c r="AL49">
        <v>58.2</v>
      </c>
      <c r="AM49">
        <v>45</v>
      </c>
      <c r="AN49">
        <v>46.2</v>
      </c>
      <c r="AO49">
        <v>47.8</v>
      </c>
      <c r="AP49">
        <v>52.8</v>
      </c>
      <c r="AQ49">
        <v>49</v>
      </c>
      <c r="AR49">
        <v>39.799999999999997</v>
      </c>
      <c r="AS49">
        <v>39</v>
      </c>
      <c r="AT49">
        <v>37.6</v>
      </c>
      <c r="AU49">
        <v>36.6</v>
      </c>
      <c r="AV49">
        <v>37.6</v>
      </c>
      <c r="AW49">
        <v>36</v>
      </c>
      <c r="AX49">
        <v>32.6</v>
      </c>
      <c r="AY49">
        <v>28.6</v>
      </c>
      <c r="AZ49" s="3">
        <f t="shared" si="3"/>
        <v>907.49999999999989</v>
      </c>
      <c r="BA49" s="3">
        <f>[1]Weather!F3220</f>
        <v>69</v>
      </c>
      <c r="BB49" s="1">
        <f t="shared" si="4"/>
        <v>43031</v>
      </c>
      <c r="BC49">
        <f t="shared" si="6"/>
        <v>2</v>
      </c>
    </row>
    <row r="50" spans="1:55" x14ac:dyDescent="0.25">
      <c r="A50">
        <v>7146330001</v>
      </c>
      <c r="B50">
        <v>30025080</v>
      </c>
      <c r="C50" s="1">
        <v>43032</v>
      </c>
      <c r="D50">
        <v>24.6</v>
      </c>
      <c r="E50">
        <v>27.4</v>
      </c>
      <c r="F50">
        <v>25</v>
      </c>
      <c r="G50">
        <v>33.6</v>
      </c>
      <c r="H50">
        <v>29.2</v>
      </c>
      <c r="I50">
        <v>22.8</v>
      </c>
      <c r="J50">
        <v>26.4</v>
      </c>
      <c r="K50">
        <v>24</v>
      </c>
      <c r="L50">
        <v>21.8</v>
      </c>
      <c r="M50">
        <v>22.8</v>
      </c>
      <c r="N50">
        <v>23.4</v>
      </c>
      <c r="O50">
        <v>25</v>
      </c>
      <c r="P50">
        <v>30.2</v>
      </c>
      <c r="Q50">
        <v>35.200000000000003</v>
      </c>
      <c r="R50">
        <v>32.6</v>
      </c>
      <c r="S50">
        <v>32</v>
      </c>
      <c r="T50">
        <v>35.4</v>
      </c>
      <c r="U50">
        <v>36</v>
      </c>
      <c r="V50">
        <v>40.6</v>
      </c>
      <c r="W50">
        <v>43.2</v>
      </c>
      <c r="X50">
        <v>44.4</v>
      </c>
      <c r="Y50">
        <v>44.4</v>
      </c>
      <c r="Z50">
        <v>46</v>
      </c>
      <c r="AA50">
        <v>45.8</v>
      </c>
      <c r="AB50">
        <v>50.6</v>
      </c>
      <c r="AC50">
        <v>49.4</v>
      </c>
      <c r="AD50">
        <v>50.2</v>
      </c>
      <c r="AE50">
        <v>53.4</v>
      </c>
      <c r="AF50">
        <v>52</v>
      </c>
      <c r="AG50">
        <v>50.2</v>
      </c>
      <c r="AH50">
        <v>50.2</v>
      </c>
      <c r="AI50">
        <v>45.6</v>
      </c>
      <c r="AJ50">
        <v>40</v>
      </c>
      <c r="AK50">
        <v>48.8</v>
      </c>
      <c r="AL50">
        <v>39</v>
      </c>
      <c r="AM50">
        <v>37.200000000000003</v>
      </c>
      <c r="AN50">
        <v>41.6</v>
      </c>
      <c r="AO50">
        <v>39.6</v>
      </c>
      <c r="AP50">
        <v>47.6</v>
      </c>
      <c r="AQ50">
        <v>35.6</v>
      </c>
      <c r="AR50">
        <v>33.6</v>
      </c>
      <c r="AS50">
        <v>33.200000000000003</v>
      </c>
      <c r="AT50">
        <v>32</v>
      </c>
      <c r="AU50">
        <v>28.8</v>
      </c>
      <c r="AV50">
        <v>27.8</v>
      </c>
      <c r="AW50">
        <v>29.4</v>
      </c>
      <c r="AX50">
        <v>24.4</v>
      </c>
      <c r="AY50">
        <v>23.4</v>
      </c>
      <c r="AZ50" s="3">
        <f t="shared" si="3"/>
        <v>867.69999999999993</v>
      </c>
      <c r="BA50" s="3">
        <f>[1]Weather!F3221</f>
        <v>66</v>
      </c>
      <c r="BB50" s="1">
        <f t="shared" si="4"/>
        <v>43032</v>
      </c>
      <c r="BC50">
        <f t="shared" si="6"/>
        <v>3</v>
      </c>
    </row>
    <row r="51" spans="1:55" x14ac:dyDescent="0.25">
      <c r="A51">
        <v>7146330001</v>
      </c>
      <c r="B51">
        <v>30025080</v>
      </c>
      <c r="C51" s="1">
        <v>43033</v>
      </c>
      <c r="D51">
        <v>22</v>
      </c>
      <c r="E51">
        <v>21.2</v>
      </c>
      <c r="F51">
        <v>21</v>
      </c>
      <c r="G51">
        <v>21</v>
      </c>
      <c r="H51">
        <v>21.4</v>
      </c>
      <c r="I51">
        <v>21.6</v>
      </c>
      <c r="J51">
        <v>21.8</v>
      </c>
      <c r="K51">
        <v>21.4</v>
      </c>
      <c r="L51">
        <v>20.2</v>
      </c>
      <c r="M51">
        <v>20.8</v>
      </c>
      <c r="N51">
        <v>20.399999999999999</v>
      </c>
      <c r="O51">
        <v>25.2</v>
      </c>
      <c r="P51">
        <v>28.4</v>
      </c>
      <c r="Q51">
        <v>30.4</v>
      </c>
      <c r="R51">
        <v>30</v>
      </c>
      <c r="S51">
        <v>36.200000000000003</v>
      </c>
      <c r="T51">
        <v>31.8</v>
      </c>
      <c r="U51">
        <v>38.200000000000003</v>
      </c>
      <c r="V51">
        <v>33.799999999999997</v>
      </c>
      <c r="W51">
        <v>36</v>
      </c>
      <c r="X51">
        <v>39.6</v>
      </c>
      <c r="Y51">
        <v>37.4</v>
      </c>
      <c r="Z51">
        <v>38.4</v>
      </c>
      <c r="AA51">
        <v>36.6</v>
      </c>
      <c r="AB51">
        <v>40</v>
      </c>
      <c r="AC51">
        <v>47.2</v>
      </c>
      <c r="AD51">
        <v>43.2</v>
      </c>
      <c r="AE51">
        <v>41.4</v>
      </c>
      <c r="AF51">
        <v>37.200000000000003</v>
      </c>
      <c r="AG51">
        <v>41</v>
      </c>
      <c r="AH51">
        <v>36.4</v>
      </c>
      <c r="AI51">
        <v>36.6</v>
      </c>
      <c r="AJ51">
        <v>40</v>
      </c>
      <c r="AK51">
        <v>43</v>
      </c>
      <c r="AL51">
        <v>38.6</v>
      </c>
      <c r="AM51">
        <v>35.4</v>
      </c>
      <c r="AN51">
        <v>33.200000000000003</v>
      </c>
      <c r="AO51">
        <v>37.4</v>
      </c>
      <c r="AP51">
        <v>45</v>
      </c>
      <c r="AQ51">
        <v>34</v>
      </c>
      <c r="AR51">
        <v>31.4</v>
      </c>
      <c r="AS51">
        <v>31.4</v>
      </c>
      <c r="AT51">
        <v>29.2</v>
      </c>
      <c r="AU51">
        <v>26.2</v>
      </c>
      <c r="AV51">
        <v>25.4</v>
      </c>
      <c r="AW51">
        <v>27.8</v>
      </c>
      <c r="AX51">
        <v>23.2</v>
      </c>
      <c r="AY51">
        <v>22.8</v>
      </c>
      <c r="AZ51" s="3">
        <f t="shared" si="3"/>
        <v>760.90000000000032</v>
      </c>
      <c r="BA51" s="3">
        <f>[1]Weather!F3222</f>
        <v>57</v>
      </c>
      <c r="BB51" s="1">
        <f t="shared" si="4"/>
        <v>43033</v>
      </c>
      <c r="BC51">
        <f t="shared" si="6"/>
        <v>4</v>
      </c>
    </row>
    <row r="52" spans="1:55" x14ac:dyDescent="0.25">
      <c r="A52">
        <v>7146330001</v>
      </c>
      <c r="B52">
        <v>30025080</v>
      </c>
      <c r="C52" s="1">
        <v>43034</v>
      </c>
      <c r="D52">
        <v>22.8</v>
      </c>
      <c r="E52">
        <v>21.2</v>
      </c>
      <c r="F52">
        <v>24.2</v>
      </c>
      <c r="G52">
        <v>23.8</v>
      </c>
      <c r="H52">
        <v>23</v>
      </c>
      <c r="I52">
        <v>23.2</v>
      </c>
      <c r="J52">
        <v>21.6</v>
      </c>
      <c r="K52">
        <v>21.6</v>
      </c>
      <c r="L52">
        <v>23.2</v>
      </c>
      <c r="M52">
        <v>22.2</v>
      </c>
      <c r="N52">
        <v>26</v>
      </c>
      <c r="O52">
        <v>27.4</v>
      </c>
      <c r="P52">
        <v>30.6</v>
      </c>
      <c r="Q52">
        <v>33.6</v>
      </c>
      <c r="R52">
        <v>34</v>
      </c>
      <c r="S52">
        <v>37.200000000000003</v>
      </c>
      <c r="T52">
        <v>40.799999999999997</v>
      </c>
      <c r="U52">
        <v>36</v>
      </c>
      <c r="V52">
        <v>38</v>
      </c>
      <c r="W52">
        <v>41.8</v>
      </c>
      <c r="X52">
        <v>40.799999999999997</v>
      </c>
      <c r="Y52">
        <v>37.799999999999997</v>
      </c>
      <c r="Z52">
        <v>39</v>
      </c>
      <c r="AA52">
        <v>38.6</v>
      </c>
      <c r="AB52">
        <v>38</v>
      </c>
      <c r="AC52">
        <v>39.200000000000003</v>
      </c>
      <c r="AD52">
        <v>41.2</v>
      </c>
      <c r="AE52">
        <v>45.8</v>
      </c>
      <c r="AF52">
        <v>39.4</v>
      </c>
      <c r="AG52">
        <v>40.200000000000003</v>
      </c>
      <c r="AH52">
        <v>38.4</v>
      </c>
      <c r="AI52">
        <v>35.6</v>
      </c>
      <c r="AJ52">
        <v>33.799999999999997</v>
      </c>
      <c r="AK52">
        <v>34.6</v>
      </c>
      <c r="AL52">
        <v>35.4</v>
      </c>
      <c r="AM52">
        <v>31.4</v>
      </c>
      <c r="AN52">
        <v>33.4</v>
      </c>
      <c r="AO52">
        <v>39</v>
      </c>
      <c r="AP52">
        <v>28</v>
      </c>
      <c r="AQ52">
        <v>26.6</v>
      </c>
      <c r="AR52">
        <v>25.8</v>
      </c>
      <c r="AS52">
        <v>28.8</v>
      </c>
      <c r="AT52">
        <v>27.2</v>
      </c>
      <c r="AU52">
        <v>28</v>
      </c>
      <c r="AV52">
        <v>24.6</v>
      </c>
      <c r="AW52">
        <v>25.2</v>
      </c>
      <c r="AX52">
        <v>23</v>
      </c>
      <c r="AY52">
        <v>24.4</v>
      </c>
      <c r="AZ52" s="3">
        <f t="shared" si="3"/>
        <v>757.69999999999993</v>
      </c>
      <c r="BA52" s="3">
        <f>[1]Weather!F3223</f>
        <v>56</v>
      </c>
      <c r="BB52" s="1">
        <f t="shared" si="4"/>
        <v>43034</v>
      </c>
      <c r="BC52">
        <f t="shared" si="6"/>
        <v>5</v>
      </c>
    </row>
    <row r="53" spans="1:55" x14ac:dyDescent="0.25">
      <c r="A53">
        <v>7146330001</v>
      </c>
      <c r="B53">
        <v>30025080</v>
      </c>
      <c r="C53" s="1">
        <v>43035</v>
      </c>
      <c r="D53">
        <v>23.2</v>
      </c>
      <c r="E53">
        <v>23</v>
      </c>
      <c r="F53">
        <v>22.8</v>
      </c>
      <c r="G53">
        <v>23</v>
      </c>
      <c r="H53">
        <v>23.8</v>
      </c>
      <c r="I53">
        <v>24.2</v>
      </c>
      <c r="J53">
        <v>24</v>
      </c>
      <c r="K53">
        <v>26</v>
      </c>
      <c r="L53">
        <v>22.6</v>
      </c>
      <c r="M53">
        <v>23.4</v>
      </c>
      <c r="N53">
        <v>22.6</v>
      </c>
      <c r="O53">
        <v>27.6</v>
      </c>
      <c r="P53">
        <v>30.2</v>
      </c>
      <c r="Q53">
        <v>35.4</v>
      </c>
      <c r="R53">
        <v>35.200000000000003</v>
      </c>
      <c r="S53">
        <v>48.6</v>
      </c>
      <c r="T53">
        <v>46.8</v>
      </c>
      <c r="U53">
        <v>47.2</v>
      </c>
      <c r="V53">
        <v>45</v>
      </c>
      <c r="W53">
        <v>42.6</v>
      </c>
      <c r="X53">
        <v>46.4</v>
      </c>
      <c r="Y53">
        <v>49.4</v>
      </c>
      <c r="Z53">
        <v>44.2</v>
      </c>
      <c r="AA53">
        <v>36.6</v>
      </c>
      <c r="AB53">
        <v>39.6</v>
      </c>
      <c r="AC53">
        <v>40.799999999999997</v>
      </c>
      <c r="AD53">
        <v>46.2</v>
      </c>
      <c r="AE53">
        <v>39.200000000000003</v>
      </c>
      <c r="AF53">
        <v>35.799999999999997</v>
      </c>
      <c r="AG53">
        <v>36.6</v>
      </c>
      <c r="AH53">
        <v>37.799999999999997</v>
      </c>
      <c r="AI53">
        <v>42.6</v>
      </c>
      <c r="AJ53">
        <v>32.200000000000003</v>
      </c>
      <c r="AK53">
        <v>36.799999999999997</v>
      </c>
      <c r="AL53">
        <v>37.200000000000003</v>
      </c>
      <c r="AM53">
        <v>34</v>
      </c>
      <c r="AN53">
        <v>34.4</v>
      </c>
      <c r="AO53">
        <v>40</v>
      </c>
      <c r="AP53">
        <v>34.799999999999997</v>
      </c>
      <c r="AQ53">
        <v>31.4</v>
      </c>
      <c r="AR53">
        <v>34.4</v>
      </c>
      <c r="AS53">
        <v>30.4</v>
      </c>
      <c r="AT53">
        <v>31.2</v>
      </c>
      <c r="AU53">
        <v>31.2</v>
      </c>
      <c r="AV53">
        <v>31</v>
      </c>
      <c r="AW53">
        <v>30.4</v>
      </c>
      <c r="AX53">
        <v>27.6</v>
      </c>
      <c r="AY53">
        <v>27.6</v>
      </c>
      <c r="AZ53" s="3">
        <f t="shared" si="3"/>
        <v>818.50000000000011</v>
      </c>
      <c r="BA53" s="3">
        <f>[1]Weather!F3224</f>
        <v>57</v>
      </c>
      <c r="BB53" s="1">
        <f t="shared" si="4"/>
        <v>43035</v>
      </c>
      <c r="BC53">
        <f t="shared" si="6"/>
        <v>6</v>
      </c>
    </row>
    <row r="54" spans="1:55" x14ac:dyDescent="0.25">
      <c r="A54">
        <v>7146330001</v>
      </c>
      <c r="B54">
        <v>30025080</v>
      </c>
      <c r="C54" s="1">
        <v>43036</v>
      </c>
      <c r="D54">
        <v>26.6</v>
      </c>
      <c r="E54">
        <v>24.8</v>
      </c>
      <c r="F54">
        <v>26.6</v>
      </c>
      <c r="G54">
        <v>24.4</v>
      </c>
      <c r="H54">
        <v>24</v>
      </c>
      <c r="I54">
        <v>25</v>
      </c>
      <c r="J54">
        <v>23.4</v>
      </c>
      <c r="K54">
        <v>24</v>
      </c>
      <c r="L54">
        <v>24.8</v>
      </c>
      <c r="M54">
        <v>25.2</v>
      </c>
      <c r="N54">
        <v>23.6</v>
      </c>
      <c r="O54">
        <v>30.2</v>
      </c>
      <c r="P54">
        <v>33.799999999999997</v>
      </c>
      <c r="Q54">
        <v>32.6</v>
      </c>
      <c r="R54">
        <v>35</v>
      </c>
      <c r="S54">
        <v>41.6</v>
      </c>
      <c r="T54">
        <v>36.6</v>
      </c>
      <c r="U54">
        <v>37.6</v>
      </c>
      <c r="V54">
        <v>41.6</v>
      </c>
      <c r="W54">
        <v>36.200000000000003</v>
      </c>
      <c r="X54">
        <v>36</v>
      </c>
      <c r="Y54">
        <v>36</v>
      </c>
      <c r="Z54">
        <v>36.799999999999997</v>
      </c>
      <c r="AA54">
        <v>36</v>
      </c>
      <c r="AB54">
        <v>35.4</v>
      </c>
      <c r="AC54">
        <v>34.4</v>
      </c>
      <c r="AD54">
        <v>43.6</v>
      </c>
      <c r="AE54">
        <v>36.799999999999997</v>
      </c>
      <c r="AF54">
        <v>35.4</v>
      </c>
      <c r="AG54">
        <v>36</v>
      </c>
      <c r="AH54">
        <v>33.200000000000003</v>
      </c>
      <c r="AI54">
        <v>36.799999999999997</v>
      </c>
      <c r="AJ54">
        <v>37.200000000000003</v>
      </c>
      <c r="AK54">
        <v>43.6</v>
      </c>
      <c r="AL54">
        <v>34.6</v>
      </c>
      <c r="AM54">
        <v>36</v>
      </c>
      <c r="AN54">
        <v>29.2</v>
      </c>
      <c r="AO54">
        <v>37</v>
      </c>
      <c r="AP54">
        <v>30.8</v>
      </c>
      <c r="AQ54">
        <v>28</v>
      </c>
      <c r="AR54">
        <v>28.8</v>
      </c>
      <c r="AS54">
        <v>29</v>
      </c>
      <c r="AT54">
        <v>29</v>
      </c>
      <c r="AU54">
        <v>28.8</v>
      </c>
      <c r="AV54">
        <v>27.2</v>
      </c>
      <c r="AW54">
        <v>26.4</v>
      </c>
      <c r="AX54">
        <v>27.6</v>
      </c>
      <c r="AY54">
        <v>26</v>
      </c>
      <c r="AZ54" s="3">
        <f t="shared" si="3"/>
        <v>766.59999999999991</v>
      </c>
      <c r="BA54" s="3">
        <f>[1]Weather!F3225</f>
        <v>64</v>
      </c>
      <c r="BB54" s="1">
        <f t="shared" si="4"/>
        <v>43036</v>
      </c>
      <c r="BC54">
        <f t="shared" si="6"/>
        <v>7</v>
      </c>
    </row>
    <row r="55" spans="1:55" x14ac:dyDescent="0.25">
      <c r="A55">
        <v>7146330001</v>
      </c>
      <c r="B55">
        <v>30025080</v>
      </c>
      <c r="C55" s="1">
        <v>43037</v>
      </c>
      <c r="D55">
        <v>24.8</v>
      </c>
      <c r="E55">
        <v>25.2</v>
      </c>
      <c r="F55">
        <v>25</v>
      </c>
      <c r="G55">
        <v>27.4</v>
      </c>
      <c r="H55">
        <v>26</v>
      </c>
      <c r="I55">
        <v>26</v>
      </c>
      <c r="J55">
        <v>24.6</v>
      </c>
      <c r="K55">
        <v>25.2</v>
      </c>
      <c r="L55">
        <v>25</v>
      </c>
      <c r="M55">
        <v>24.2</v>
      </c>
      <c r="N55">
        <v>23.8</v>
      </c>
      <c r="O55">
        <v>23.6</v>
      </c>
      <c r="P55">
        <v>32.4</v>
      </c>
      <c r="Q55">
        <v>31.8</v>
      </c>
      <c r="R55">
        <v>39.4</v>
      </c>
      <c r="S55">
        <v>37.4</v>
      </c>
      <c r="T55">
        <v>35.799999999999997</v>
      </c>
      <c r="U55">
        <v>37.799999999999997</v>
      </c>
      <c r="V55">
        <v>41.2</v>
      </c>
      <c r="W55">
        <v>36.200000000000003</v>
      </c>
      <c r="X55">
        <v>31.2</v>
      </c>
      <c r="Y55">
        <v>35</v>
      </c>
      <c r="Z55">
        <v>31.8</v>
      </c>
      <c r="AA55">
        <v>31.2</v>
      </c>
      <c r="AB55">
        <v>35.799999999999997</v>
      </c>
      <c r="AC55">
        <v>32.4</v>
      </c>
      <c r="AD55">
        <v>42.4</v>
      </c>
      <c r="AE55">
        <v>38.799999999999997</v>
      </c>
      <c r="AF55">
        <v>40</v>
      </c>
      <c r="AG55">
        <v>36.6</v>
      </c>
      <c r="AH55">
        <v>32.799999999999997</v>
      </c>
      <c r="AI55">
        <v>32.200000000000003</v>
      </c>
      <c r="AJ55">
        <v>31.2</v>
      </c>
      <c r="AK55">
        <v>34</v>
      </c>
      <c r="AL55">
        <v>34.4</v>
      </c>
      <c r="AM55">
        <v>31.8</v>
      </c>
      <c r="AN55">
        <v>31.6</v>
      </c>
      <c r="AO55">
        <v>39.4</v>
      </c>
      <c r="AP55">
        <v>39.799999999999997</v>
      </c>
      <c r="AQ55">
        <v>33.799999999999997</v>
      </c>
      <c r="AR55">
        <v>35</v>
      </c>
      <c r="AS55">
        <v>34.799999999999997</v>
      </c>
      <c r="AT55">
        <v>31.2</v>
      </c>
      <c r="AU55">
        <v>32.200000000000003</v>
      </c>
      <c r="AV55">
        <v>33</v>
      </c>
      <c r="AW55">
        <v>29.8</v>
      </c>
      <c r="AX55">
        <v>30.4</v>
      </c>
      <c r="AY55">
        <v>28.8</v>
      </c>
      <c r="AZ55" s="3">
        <f t="shared" si="3"/>
        <v>772.1</v>
      </c>
      <c r="BA55" s="3">
        <f>[1]Weather!F3226</f>
        <v>58</v>
      </c>
      <c r="BB55" s="1">
        <f t="shared" si="4"/>
        <v>43037</v>
      </c>
      <c r="BC55">
        <f t="shared" si="6"/>
        <v>1</v>
      </c>
    </row>
    <row r="56" spans="1:55" x14ac:dyDescent="0.25">
      <c r="A56">
        <v>7146330001</v>
      </c>
      <c r="B56">
        <v>30025080</v>
      </c>
      <c r="C56" s="1">
        <v>43038</v>
      </c>
      <c r="D56">
        <v>28.6</v>
      </c>
      <c r="E56">
        <v>28.6</v>
      </c>
      <c r="F56">
        <v>31.6</v>
      </c>
      <c r="G56">
        <v>29.4</v>
      </c>
      <c r="H56">
        <v>30.4</v>
      </c>
      <c r="I56">
        <v>30.6</v>
      </c>
      <c r="J56">
        <v>29.6</v>
      </c>
      <c r="K56">
        <v>29.4</v>
      </c>
      <c r="L56">
        <v>30.8</v>
      </c>
      <c r="M56">
        <v>32</v>
      </c>
      <c r="N56">
        <v>29</v>
      </c>
      <c r="O56">
        <v>33.6</v>
      </c>
      <c r="P56">
        <v>36.799999999999997</v>
      </c>
      <c r="Q56">
        <v>40</v>
      </c>
      <c r="R56">
        <v>41</v>
      </c>
      <c r="S56">
        <v>45.4</v>
      </c>
      <c r="T56">
        <v>47.4</v>
      </c>
      <c r="U56">
        <v>45.6</v>
      </c>
      <c r="V56">
        <v>47.2</v>
      </c>
      <c r="W56">
        <v>46.6</v>
      </c>
      <c r="X56">
        <v>52.6</v>
      </c>
      <c r="Y56">
        <v>47.6</v>
      </c>
      <c r="Z56">
        <v>50</v>
      </c>
      <c r="AA56">
        <v>51.2</v>
      </c>
      <c r="AB56">
        <v>44.4</v>
      </c>
      <c r="AC56">
        <v>43.4</v>
      </c>
      <c r="AD56">
        <v>51.4</v>
      </c>
      <c r="AE56">
        <v>43.2</v>
      </c>
      <c r="AF56">
        <v>44.6</v>
      </c>
      <c r="AG56">
        <v>47.6</v>
      </c>
      <c r="AH56">
        <v>41.4</v>
      </c>
      <c r="AI56">
        <v>41</v>
      </c>
      <c r="AJ56">
        <v>42.6</v>
      </c>
      <c r="AK56">
        <v>48.4</v>
      </c>
      <c r="AL56">
        <v>48.4</v>
      </c>
      <c r="AM56">
        <v>47.8</v>
      </c>
      <c r="AN56">
        <v>38</v>
      </c>
      <c r="AO56">
        <v>48</v>
      </c>
      <c r="AP56">
        <v>36.799999999999997</v>
      </c>
      <c r="AQ56">
        <v>35.799999999999997</v>
      </c>
      <c r="AR56">
        <v>33.200000000000003</v>
      </c>
      <c r="AS56">
        <v>31.2</v>
      </c>
      <c r="AT56">
        <v>31.8</v>
      </c>
      <c r="AU56">
        <v>32.200000000000003</v>
      </c>
      <c r="AV56">
        <v>31</v>
      </c>
      <c r="AW56">
        <v>30</v>
      </c>
      <c r="AX56">
        <v>26.2</v>
      </c>
      <c r="AY56">
        <v>28.8</v>
      </c>
      <c r="AZ56" s="3">
        <f t="shared" si="3"/>
        <v>931.10000000000014</v>
      </c>
      <c r="BA56" s="3">
        <f>[1]Weather!F3227</f>
        <v>53</v>
      </c>
      <c r="BB56" s="1">
        <f t="shared" si="4"/>
        <v>43038</v>
      </c>
      <c r="BC56">
        <f t="shared" si="6"/>
        <v>2</v>
      </c>
    </row>
    <row r="57" spans="1:55" x14ac:dyDescent="0.25">
      <c r="A57">
        <v>7146330001</v>
      </c>
      <c r="B57">
        <v>30025080</v>
      </c>
      <c r="C57" s="1">
        <v>43039</v>
      </c>
      <c r="D57">
        <v>27.8</v>
      </c>
      <c r="E57">
        <v>27.4</v>
      </c>
      <c r="F57">
        <v>26</v>
      </c>
      <c r="G57">
        <v>28</v>
      </c>
      <c r="H57">
        <v>26.4</v>
      </c>
      <c r="I57">
        <v>29</v>
      </c>
      <c r="J57">
        <v>28.4</v>
      </c>
      <c r="K57">
        <v>28.2</v>
      </c>
      <c r="L57">
        <v>28.4</v>
      </c>
      <c r="M57">
        <v>28.2</v>
      </c>
      <c r="N57">
        <v>30.6</v>
      </c>
      <c r="O57">
        <v>30.2</v>
      </c>
      <c r="P57">
        <v>37.4</v>
      </c>
      <c r="Q57">
        <v>43.4</v>
      </c>
      <c r="R57">
        <v>42</v>
      </c>
      <c r="S57">
        <v>45.2</v>
      </c>
      <c r="T57">
        <v>49</v>
      </c>
      <c r="U57">
        <v>43.4</v>
      </c>
      <c r="V57">
        <v>44.2</v>
      </c>
      <c r="W57">
        <v>50.4</v>
      </c>
      <c r="X57">
        <v>47.8</v>
      </c>
      <c r="Y57">
        <v>44</v>
      </c>
      <c r="Z57">
        <v>46</v>
      </c>
      <c r="AA57">
        <v>41.6</v>
      </c>
      <c r="AB57">
        <v>41</v>
      </c>
      <c r="AC57">
        <v>40.200000000000003</v>
      </c>
      <c r="AD57">
        <v>40.799999999999997</v>
      </c>
      <c r="AE57">
        <v>41.2</v>
      </c>
      <c r="AF57">
        <v>38.4</v>
      </c>
      <c r="AG57">
        <v>38.4</v>
      </c>
      <c r="AH57">
        <v>40.799999999999997</v>
      </c>
      <c r="AI57">
        <v>44.6</v>
      </c>
      <c r="AJ57">
        <v>39.4</v>
      </c>
      <c r="AK57">
        <v>39</v>
      </c>
      <c r="AL57">
        <v>34.6</v>
      </c>
      <c r="AM57">
        <v>36.799999999999997</v>
      </c>
      <c r="AN57">
        <v>37</v>
      </c>
      <c r="AO57">
        <v>35.799999999999997</v>
      </c>
      <c r="AP57">
        <v>37.4</v>
      </c>
      <c r="AQ57">
        <v>44.2</v>
      </c>
      <c r="AR57">
        <v>37.799999999999997</v>
      </c>
      <c r="AS57">
        <v>32.4</v>
      </c>
      <c r="AT57">
        <v>31</v>
      </c>
      <c r="AU57">
        <v>32.200000000000003</v>
      </c>
      <c r="AV57">
        <v>29.8</v>
      </c>
      <c r="AW57">
        <v>29.8</v>
      </c>
      <c r="AX57">
        <v>28.2</v>
      </c>
      <c r="AY57">
        <v>31.6</v>
      </c>
      <c r="AZ57" s="3">
        <f t="shared" si="3"/>
        <v>877.69999999999993</v>
      </c>
      <c r="BA57" s="3">
        <f>[1]Weather!F3228</f>
        <v>54</v>
      </c>
      <c r="BB57" s="1">
        <f t="shared" si="4"/>
        <v>43039</v>
      </c>
      <c r="BC57">
        <f t="shared" si="6"/>
        <v>3</v>
      </c>
    </row>
    <row r="58" spans="1:55" x14ac:dyDescent="0.25">
      <c r="A58">
        <v>7146330001</v>
      </c>
      <c r="B58">
        <v>30025080</v>
      </c>
      <c r="C58" s="1">
        <v>43040</v>
      </c>
      <c r="D58">
        <v>27.6</v>
      </c>
      <c r="E58">
        <v>28</v>
      </c>
      <c r="F58">
        <v>28.8</v>
      </c>
      <c r="G58">
        <v>28.8</v>
      </c>
      <c r="H58">
        <v>29.4</v>
      </c>
      <c r="I58">
        <v>29.6</v>
      </c>
      <c r="J58">
        <v>31.4</v>
      </c>
      <c r="K58">
        <v>29.2</v>
      </c>
      <c r="L58">
        <v>30.4</v>
      </c>
      <c r="M58">
        <v>31.2</v>
      </c>
      <c r="N58">
        <v>33.4</v>
      </c>
      <c r="O58">
        <v>33.6</v>
      </c>
      <c r="P58">
        <v>41.2</v>
      </c>
      <c r="Q58">
        <v>40</v>
      </c>
      <c r="R58">
        <v>43</v>
      </c>
      <c r="S58">
        <v>47</v>
      </c>
      <c r="T58">
        <v>44.4</v>
      </c>
      <c r="U58">
        <v>45.4</v>
      </c>
      <c r="V58">
        <v>44.2</v>
      </c>
      <c r="W58">
        <v>43.8</v>
      </c>
      <c r="X58">
        <v>47</v>
      </c>
      <c r="Y58">
        <v>42.6</v>
      </c>
      <c r="Z58">
        <v>49.4</v>
      </c>
      <c r="AA58">
        <v>43.6</v>
      </c>
      <c r="AB58">
        <v>44.4</v>
      </c>
      <c r="AC58">
        <v>40.799999999999997</v>
      </c>
      <c r="AD58">
        <v>41</v>
      </c>
      <c r="AE58">
        <v>41.6</v>
      </c>
      <c r="AF58">
        <v>42.2</v>
      </c>
      <c r="AG58">
        <v>40.200000000000003</v>
      </c>
      <c r="AH58">
        <v>42.6</v>
      </c>
      <c r="AI58">
        <v>47.6</v>
      </c>
      <c r="AJ58">
        <v>42</v>
      </c>
      <c r="AK58">
        <v>49</v>
      </c>
      <c r="AL58">
        <v>45.4</v>
      </c>
      <c r="AM58">
        <v>44.4</v>
      </c>
      <c r="AN58">
        <v>40.200000000000003</v>
      </c>
      <c r="AO58">
        <v>36</v>
      </c>
      <c r="AP58">
        <v>44.2</v>
      </c>
      <c r="AQ58">
        <v>41.8</v>
      </c>
      <c r="AR58">
        <v>31.4</v>
      </c>
      <c r="AS58">
        <v>32</v>
      </c>
      <c r="AT58">
        <v>29.6</v>
      </c>
      <c r="AU58">
        <v>31.8</v>
      </c>
      <c r="AV58">
        <v>29.8</v>
      </c>
      <c r="AW58">
        <v>29</v>
      </c>
      <c r="AX58">
        <v>28</v>
      </c>
      <c r="AY58">
        <v>27.2</v>
      </c>
      <c r="AZ58" s="3">
        <f t="shared" si="3"/>
        <v>907.59999999999991</v>
      </c>
      <c r="BA58" s="3">
        <f>[1]Weather!F3229</f>
        <v>55</v>
      </c>
      <c r="BB58" s="1">
        <f t="shared" si="4"/>
        <v>43040</v>
      </c>
      <c r="BC58">
        <f t="shared" si="6"/>
        <v>4</v>
      </c>
    </row>
    <row r="59" spans="1:55" x14ac:dyDescent="0.25">
      <c r="A59">
        <v>7146330001</v>
      </c>
      <c r="B59">
        <v>30025080</v>
      </c>
      <c r="C59" s="1">
        <v>43041</v>
      </c>
      <c r="D59">
        <v>28.6</v>
      </c>
      <c r="E59">
        <v>26.6</v>
      </c>
      <c r="F59">
        <v>26.8</v>
      </c>
      <c r="G59">
        <v>27.4</v>
      </c>
      <c r="H59">
        <v>26.2</v>
      </c>
      <c r="I59">
        <v>26.2</v>
      </c>
      <c r="J59">
        <v>25</v>
      </c>
      <c r="K59">
        <v>27.6</v>
      </c>
      <c r="L59">
        <v>26.2</v>
      </c>
      <c r="M59">
        <v>27.6</v>
      </c>
      <c r="N59">
        <v>26.4</v>
      </c>
      <c r="O59">
        <v>27.2</v>
      </c>
      <c r="P59">
        <v>37</v>
      </c>
      <c r="Q59">
        <v>37</v>
      </c>
      <c r="R59">
        <v>41.2</v>
      </c>
      <c r="S59">
        <v>40</v>
      </c>
      <c r="T59">
        <v>40.200000000000003</v>
      </c>
      <c r="U59">
        <v>41.4</v>
      </c>
      <c r="V59">
        <v>43.2</v>
      </c>
      <c r="W59">
        <v>43.2</v>
      </c>
      <c r="X59">
        <v>40.799999999999997</v>
      </c>
      <c r="Y59">
        <v>48.6</v>
      </c>
      <c r="Z59">
        <v>46.2</v>
      </c>
      <c r="AA59">
        <v>47.2</v>
      </c>
      <c r="AB59">
        <v>45.2</v>
      </c>
      <c r="AC59">
        <v>45.2</v>
      </c>
      <c r="AD59">
        <v>46.2</v>
      </c>
      <c r="AE59">
        <v>44.4</v>
      </c>
      <c r="AF59">
        <v>56</v>
      </c>
      <c r="AG59">
        <v>44.8</v>
      </c>
      <c r="AH59">
        <v>45</v>
      </c>
      <c r="AI59">
        <v>42.8</v>
      </c>
      <c r="AJ59">
        <v>40.799999999999997</v>
      </c>
      <c r="AK59">
        <v>46.8</v>
      </c>
      <c r="AL59">
        <v>44.8</v>
      </c>
      <c r="AM59">
        <v>38.6</v>
      </c>
      <c r="AN59">
        <v>43.2</v>
      </c>
      <c r="AO59">
        <v>35.6</v>
      </c>
      <c r="AP59">
        <v>38.4</v>
      </c>
      <c r="AQ59">
        <v>43.2</v>
      </c>
      <c r="AR59">
        <v>28</v>
      </c>
      <c r="AS59">
        <v>27.4</v>
      </c>
      <c r="AT59">
        <v>28.6</v>
      </c>
      <c r="AU59">
        <v>28</v>
      </c>
      <c r="AV59">
        <v>26.6</v>
      </c>
      <c r="AW59">
        <v>26.4</v>
      </c>
      <c r="AX59">
        <v>23.6</v>
      </c>
      <c r="AY59">
        <v>23.8</v>
      </c>
      <c r="AZ59" s="3">
        <f t="shared" si="3"/>
        <v>870.59999999999991</v>
      </c>
      <c r="BA59" s="3">
        <f>[1]Weather!F3230</f>
        <v>64</v>
      </c>
      <c r="BB59" s="1">
        <f t="shared" si="4"/>
        <v>43041</v>
      </c>
      <c r="BC59">
        <f t="shared" si="6"/>
        <v>5</v>
      </c>
    </row>
    <row r="60" spans="1:55" x14ac:dyDescent="0.25">
      <c r="A60">
        <v>7146330001</v>
      </c>
      <c r="B60">
        <v>30025080</v>
      </c>
      <c r="C60" s="1">
        <v>43042</v>
      </c>
      <c r="D60">
        <v>23.2</v>
      </c>
      <c r="E60">
        <v>21.6</v>
      </c>
      <c r="F60">
        <v>22</v>
      </c>
      <c r="G60">
        <v>22.6</v>
      </c>
      <c r="H60">
        <v>24.6</v>
      </c>
      <c r="I60">
        <v>22</v>
      </c>
      <c r="J60">
        <v>24</v>
      </c>
      <c r="K60">
        <v>23.6</v>
      </c>
      <c r="L60">
        <v>24.6</v>
      </c>
      <c r="M60">
        <v>23.8</v>
      </c>
      <c r="N60">
        <v>25.4</v>
      </c>
      <c r="O60">
        <v>28.6</v>
      </c>
      <c r="P60">
        <v>31.8</v>
      </c>
      <c r="Q60">
        <v>34</v>
      </c>
      <c r="R60">
        <v>39.799999999999997</v>
      </c>
      <c r="S60">
        <v>39.200000000000003</v>
      </c>
      <c r="T60">
        <v>39.4</v>
      </c>
      <c r="U60">
        <v>35.4</v>
      </c>
      <c r="V60">
        <v>42.8</v>
      </c>
      <c r="W60">
        <v>44</v>
      </c>
      <c r="X60">
        <v>41.2</v>
      </c>
      <c r="Y60">
        <v>39.799999999999997</v>
      </c>
      <c r="Z60">
        <v>39.200000000000003</v>
      </c>
      <c r="AA60">
        <v>40</v>
      </c>
      <c r="AB60">
        <v>46</v>
      </c>
      <c r="AC60">
        <v>44.6</v>
      </c>
      <c r="AD60">
        <v>46</v>
      </c>
      <c r="AE60">
        <v>46.8</v>
      </c>
      <c r="AF60">
        <v>45.4</v>
      </c>
      <c r="AG60">
        <v>42.8</v>
      </c>
      <c r="AH60">
        <v>41.2</v>
      </c>
      <c r="AI60">
        <v>47.6</v>
      </c>
      <c r="AJ60">
        <v>44.2</v>
      </c>
      <c r="AK60">
        <v>42.6</v>
      </c>
      <c r="AL60">
        <v>36.200000000000003</v>
      </c>
      <c r="AM60">
        <v>40.799999999999997</v>
      </c>
      <c r="AN60">
        <v>38.6</v>
      </c>
      <c r="AO60">
        <v>40.799999999999997</v>
      </c>
      <c r="AP60">
        <v>32.200000000000003</v>
      </c>
      <c r="AQ60">
        <v>30</v>
      </c>
      <c r="AR60">
        <v>34</v>
      </c>
      <c r="AS60">
        <v>30.4</v>
      </c>
      <c r="AT60">
        <v>29.2</v>
      </c>
      <c r="AU60">
        <v>30.2</v>
      </c>
      <c r="AV60">
        <v>28</v>
      </c>
      <c r="AW60">
        <v>27.6</v>
      </c>
      <c r="AX60">
        <v>26.4</v>
      </c>
      <c r="AY60">
        <v>24.8</v>
      </c>
      <c r="AZ60" s="3">
        <f t="shared" si="3"/>
        <v>824.5</v>
      </c>
      <c r="BA60" s="3">
        <f>[1]Weather!F3231</f>
        <v>68</v>
      </c>
      <c r="BB60" s="1">
        <f t="shared" si="4"/>
        <v>43042</v>
      </c>
      <c r="BC60">
        <f t="shared" si="6"/>
        <v>6</v>
      </c>
    </row>
    <row r="61" spans="1:55" x14ac:dyDescent="0.25">
      <c r="A61">
        <v>7146330001</v>
      </c>
      <c r="B61">
        <v>30025080</v>
      </c>
      <c r="C61" s="1">
        <v>43043</v>
      </c>
      <c r="D61">
        <v>22.4</v>
      </c>
      <c r="E61">
        <v>21.4</v>
      </c>
      <c r="F61">
        <v>21.2</v>
      </c>
      <c r="G61">
        <v>21.4</v>
      </c>
      <c r="H61">
        <v>22.2</v>
      </c>
      <c r="I61">
        <v>22.4</v>
      </c>
      <c r="J61">
        <v>23.8</v>
      </c>
      <c r="K61">
        <v>23</v>
      </c>
      <c r="L61">
        <v>25.2</v>
      </c>
      <c r="M61">
        <v>24</v>
      </c>
      <c r="N61">
        <v>23.6</v>
      </c>
      <c r="O61">
        <v>24</v>
      </c>
      <c r="P61">
        <v>26.2</v>
      </c>
      <c r="Q61">
        <v>30.6</v>
      </c>
      <c r="R61">
        <v>32</v>
      </c>
      <c r="S61">
        <v>40.799999999999997</v>
      </c>
      <c r="T61">
        <v>39</v>
      </c>
      <c r="U61">
        <v>39.200000000000003</v>
      </c>
      <c r="V61">
        <v>36.799999999999997</v>
      </c>
      <c r="W61">
        <v>37</v>
      </c>
      <c r="X61">
        <v>44.2</v>
      </c>
      <c r="Y61">
        <v>35.799999999999997</v>
      </c>
      <c r="Z61">
        <v>34.799999999999997</v>
      </c>
      <c r="AA61">
        <v>31.2</v>
      </c>
      <c r="AB61">
        <v>32.4</v>
      </c>
      <c r="AC61">
        <v>31.2</v>
      </c>
      <c r="AD61">
        <v>30.4</v>
      </c>
      <c r="AE61">
        <v>31.2</v>
      </c>
      <c r="AF61">
        <v>30</v>
      </c>
      <c r="AG61">
        <v>33.6</v>
      </c>
      <c r="AH61">
        <v>36.6</v>
      </c>
      <c r="AI61">
        <v>34.6</v>
      </c>
      <c r="AJ61">
        <v>31.4</v>
      </c>
      <c r="AK61">
        <v>34</v>
      </c>
      <c r="AL61">
        <v>31.4</v>
      </c>
      <c r="AM61">
        <v>38.200000000000003</v>
      </c>
      <c r="AN61">
        <v>35.799999999999997</v>
      </c>
      <c r="AO61">
        <v>38</v>
      </c>
      <c r="AP61">
        <v>28.2</v>
      </c>
      <c r="AQ61">
        <v>27.8</v>
      </c>
      <c r="AR61">
        <v>27.8</v>
      </c>
      <c r="AS61">
        <v>31</v>
      </c>
      <c r="AT61">
        <v>29.8</v>
      </c>
      <c r="AU61">
        <v>28.8</v>
      </c>
      <c r="AV61">
        <v>28.6</v>
      </c>
      <c r="AW61">
        <v>28.2</v>
      </c>
      <c r="AX61">
        <v>25.8</v>
      </c>
      <c r="AY61">
        <v>26.8</v>
      </c>
      <c r="AZ61" s="3">
        <f t="shared" si="3"/>
        <v>726.9</v>
      </c>
      <c r="BA61" s="3">
        <f>[1]Weather!F3232</f>
        <v>55</v>
      </c>
      <c r="BB61" s="1">
        <f t="shared" si="4"/>
        <v>43043</v>
      </c>
      <c r="BC61">
        <f t="shared" si="6"/>
        <v>7</v>
      </c>
    </row>
    <row r="62" spans="1:55" x14ac:dyDescent="0.25">
      <c r="A62">
        <v>7146330001</v>
      </c>
      <c r="B62">
        <v>30025080</v>
      </c>
      <c r="C62" s="1">
        <v>43044</v>
      </c>
      <c r="D62">
        <v>26.6</v>
      </c>
      <c r="E62">
        <v>23.4</v>
      </c>
      <c r="F62">
        <v>48</v>
      </c>
      <c r="G62">
        <v>47.8</v>
      </c>
      <c r="H62">
        <v>23.2</v>
      </c>
      <c r="I62">
        <v>23.8</v>
      </c>
      <c r="J62">
        <v>23.4</v>
      </c>
      <c r="K62">
        <v>22</v>
      </c>
      <c r="L62">
        <v>22</v>
      </c>
      <c r="M62">
        <v>22.6</v>
      </c>
      <c r="N62">
        <v>24.2</v>
      </c>
      <c r="O62">
        <v>24</v>
      </c>
      <c r="P62">
        <v>24.2</v>
      </c>
      <c r="Q62">
        <v>28.4</v>
      </c>
      <c r="R62">
        <v>30.2</v>
      </c>
      <c r="S62">
        <v>31.6</v>
      </c>
      <c r="T62">
        <v>36.6</v>
      </c>
      <c r="U62">
        <v>34.200000000000003</v>
      </c>
      <c r="V62">
        <v>34.200000000000003</v>
      </c>
      <c r="W62">
        <v>32.799999999999997</v>
      </c>
      <c r="X62">
        <v>41</v>
      </c>
      <c r="Y62">
        <v>31.6</v>
      </c>
      <c r="Z62">
        <v>32.4</v>
      </c>
      <c r="AA62">
        <v>33.4</v>
      </c>
      <c r="AB62">
        <v>31.6</v>
      </c>
      <c r="AC62">
        <v>31.8</v>
      </c>
      <c r="AD62">
        <v>31.4</v>
      </c>
      <c r="AE62">
        <v>30.8</v>
      </c>
      <c r="AF62">
        <v>30.4</v>
      </c>
      <c r="AG62">
        <v>37.6</v>
      </c>
      <c r="AH62">
        <v>32.6</v>
      </c>
      <c r="AI62">
        <v>30.8</v>
      </c>
      <c r="AJ62">
        <v>30</v>
      </c>
      <c r="AK62">
        <v>33.200000000000003</v>
      </c>
      <c r="AL62">
        <v>31.4</v>
      </c>
      <c r="AM62">
        <v>34.799999999999997</v>
      </c>
      <c r="AN62">
        <v>40.799999999999997</v>
      </c>
      <c r="AO62">
        <v>33.799999999999997</v>
      </c>
      <c r="AP62">
        <v>30.6</v>
      </c>
      <c r="AQ62">
        <v>28.8</v>
      </c>
      <c r="AR62">
        <v>28.8</v>
      </c>
      <c r="AS62">
        <v>28.4</v>
      </c>
      <c r="AT62">
        <v>30.2</v>
      </c>
      <c r="AU62">
        <v>28.8</v>
      </c>
      <c r="AV62">
        <v>27.2</v>
      </c>
      <c r="AW62">
        <v>28.8</v>
      </c>
      <c r="AX62">
        <v>25.6</v>
      </c>
      <c r="AY62">
        <v>26.6</v>
      </c>
      <c r="AZ62" s="3">
        <f t="shared" ref="AZ62:AZ125" si="7">SUM(D62:AY62)/2</f>
        <v>733.19999999999982</v>
      </c>
      <c r="BA62" s="3">
        <f>[1]Weather!F3233</f>
        <v>58</v>
      </c>
      <c r="BB62" s="1">
        <f t="shared" ref="BB62:BB125" si="8">C62</f>
        <v>43044</v>
      </c>
      <c r="BC62">
        <f t="shared" si="6"/>
        <v>1</v>
      </c>
    </row>
    <row r="63" spans="1:55" x14ac:dyDescent="0.25">
      <c r="A63">
        <v>7146330001</v>
      </c>
      <c r="B63">
        <v>30025080</v>
      </c>
      <c r="C63" s="1">
        <v>43045</v>
      </c>
      <c r="D63">
        <v>27.2</v>
      </c>
      <c r="E63">
        <v>24.4</v>
      </c>
      <c r="F63">
        <v>23.4</v>
      </c>
      <c r="G63">
        <v>25.6</v>
      </c>
      <c r="H63">
        <v>24.6</v>
      </c>
      <c r="I63">
        <v>26.4</v>
      </c>
      <c r="J63">
        <v>24.6</v>
      </c>
      <c r="K63">
        <v>24.4</v>
      </c>
      <c r="L63">
        <v>29</v>
      </c>
      <c r="M63">
        <v>33.6</v>
      </c>
      <c r="N63">
        <v>32.200000000000003</v>
      </c>
      <c r="O63">
        <v>30</v>
      </c>
      <c r="P63">
        <v>35.200000000000003</v>
      </c>
      <c r="Q63">
        <v>38.4</v>
      </c>
      <c r="R63">
        <v>36.4</v>
      </c>
      <c r="S63">
        <v>38.799999999999997</v>
      </c>
      <c r="T63">
        <v>48.8</v>
      </c>
      <c r="U63">
        <v>41</v>
      </c>
      <c r="V63">
        <v>42.8</v>
      </c>
      <c r="W63">
        <v>41.2</v>
      </c>
      <c r="X63">
        <v>42.4</v>
      </c>
      <c r="Y63">
        <v>46.6</v>
      </c>
      <c r="Z63">
        <v>43.4</v>
      </c>
      <c r="AA63">
        <v>44.6</v>
      </c>
      <c r="AB63">
        <v>42.8</v>
      </c>
      <c r="AC63">
        <v>39.799999999999997</v>
      </c>
      <c r="AD63">
        <v>49.6</v>
      </c>
      <c r="AE63">
        <v>46</v>
      </c>
      <c r="AF63">
        <v>44.2</v>
      </c>
      <c r="AG63">
        <v>42.4</v>
      </c>
      <c r="AH63">
        <v>42.8</v>
      </c>
      <c r="AI63">
        <v>43.2</v>
      </c>
      <c r="AJ63">
        <v>41.4</v>
      </c>
      <c r="AK63">
        <v>43</v>
      </c>
      <c r="AL63">
        <v>43.2</v>
      </c>
      <c r="AM63">
        <v>41.6</v>
      </c>
      <c r="AN63">
        <v>41.4</v>
      </c>
      <c r="AO63">
        <v>42.6</v>
      </c>
      <c r="AP63">
        <v>48.6</v>
      </c>
      <c r="AQ63">
        <v>44.2</v>
      </c>
      <c r="AR63">
        <v>33.200000000000003</v>
      </c>
      <c r="AS63">
        <v>30.4</v>
      </c>
      <c r="AT63">
        <v>30.2</v>
      </c>
      <c r="AU63">
        <v>28.8</v>
      </c>
      <c r="AV63">
        <v>29</v>
      </c>
      <c r="AW63">
        <v>26</v>
      </c>
      <c r="AX63">
        <v>24</v>
      </c>
      <c r="AY63">
        <v>23</v>
      </c>
      <c r="AZ63" s="3">
        <f t="shared" si="7"/>
        <v>873.2</v>
      </c>
      <c r="BA63" s="3">
        <f>[1]Weather!F3234</f>
        <v>63</v>
      </c>
      <c r="BB63" s="1">
        <f t="shared" si="8"/>
        <v>43045</v>
      </c>
      <c r="BC63">
        <f t="shared" si="6"/>
        <v>2</v>
      </c>
    </row>
    <row r="64" spans="1:55" x14ac:dyDescent="0.25">
      <c r="A64">
        <v>7146330001</v>
      </c>
      <c r="B64">
        <v>30025080</v>
      </c>
      <c r="C64" s="1">
        <v>43046</v>
      </c>
      <c r="D64">
        <v>28.2</v>
      </c>
      <c r="E64">
        <v>26.2</v>
      </c>
      <c r="F64">
        <v>23.2</v>
      </c>
      <c r="G64">
        <v>25.4</v>
      </c>
      <c r="H64">
        <v>28.2</v>
      </c>
      <c r="I64">
        <v>26.8</v>
      </c>
      <c r="J64">
        <v>25.8</v>
      </c>
      <c r="K64">
        <v>26</v>
      </c>
      <c r="L64">
        <v>31.6</v>
      </c>
      <c r="M64">
        <v>39.799999999999997</v>
      </c>
      <c r="N64">
        <v>33.200000000000003</v>
      </c>
      <c r="O64">
        <v>33</v>
      </c>
      <c r="P64">
        <v>36</v>
      </c>
      <c r="Q64">
        <v>38</v>
      </c>
      <c r="R64">
        <v>42.6</v>
      </c>
      <c r="S64">
        <v>44.8</v>
      </c>
      <c r="T64">
        <v>52.8</v>
      </c>
      <c r="U64">
        <v>51.8</v>
      </c>
      <c r="V64">
        <v>44.8</v>
      </c>
      <c r="W64">
        <v>41.6</v>
      </c>
      <c r="X64">
        <v>44.4</v>
      </c>
      <c r="Y64">
        <v>48.2</v>
      </c>
      <c r="Z64">
        <v>52</v>
      </c>
      <c r="AA64">
        <v>46</v>
      </c>
      <c r="AB64">
        <v>49.2</v>
      </c>
      <c r="AC64">
        <v>51</v>
      </c>
      <c r="AD64">
        <v>50.2</v>
      </c>
      <c r="AE64">
        <v>51.6</v>
      </c>
      <c r="AF64">
        <v>47.2</v>
      </c>
      <c r="AG64">
        <v>50.2</v>
      </c>
      <c r="AH64">
        <v>47</v>
      </c>
      <c r="AI64">
        <v>47</v>
      </c>
      <c r="AJ64">
        <v>48.2</v>
      </c>
      <c r="AK64">
        <v>46</v>
      </c>
      <c r="AL64">
        <v>48</v>
      </c>
      <c r="AM64">
        <v>49.8</v>
      </c>
      <c r="AN64">
        <v>48.2</v>
      </c>
      <c r="AO64">
        <v>53.4</v>
      </c>
      <c r="AP64">
        <v>55</v>
      </c>
      <c r="AQ64">
        <v>44.8</v>
      </c>
      <c r="AR64">
        <v>43</v>
      </c>
      <c r="AS64">
        <v>40</v>
      </c>
      <c r="AT64">
        <v>40</v>
      </c>
      <c r="AU64">
        <v>37.6</v>
      </c>
      <c r="AV64">
        <v>39.4</v>
      </c>
      <c r="AW64">
        <v>38.799999999999997</v>
      </c>
      <c r="AX64">
        <v>33.799999999999997</v>
      </c>
      <c r="AY64">
        <v>34.4</v>
      </c>
      <c r="AZ64" s="3">
        <f t="shared" si="7"/>
        <v>992.1</v>
      </c>
      <c r="BA64" s="3">
        <f>[1]Weather!F3235</f>
        <v>49</v>
      </c>
      <c r="BB64" s="1">
        <f t="shared" si="8"/>
        <v>43046</v>
      </c>
      <c r="BC64">
        <f t="shared" si="6"/>
        <v>3</v>
      </c>
    </row>
    <row r="65" spans="1:55" x14ac:dyDescent="0.25">
      <c r="A65">
        <v>7146330001</v>
      </c>
      <c r="B65">
        <v>30025080</v>
      </c>
      <c r="C65" s="1">
        <v>43047</v>
      </c>
      <c r="D65">
        <v>34</v>
      </c>
      <c r="E65">
        <v>33.6</v>
      </c>
      <c r="F65">
        <v>35.6</v>
      </c>
      <c r="G65">
        <v>35.200000000000003</v>
      </c>
      <c r="H65">
        <v>33</v>
      </c>
      <c r="I65">
        <v>35.799999999999997</v>
      </c>
      <c r="J65">
        <v>34.200000000000003</v>
      </c>
      <c r="K65">
        <v>34.4</v>
      </c>
      <c r="L65">
        <v>35.200000000000003</v>
      </c>
      <c r="M65">
        <v>37</v>
      </c>
      <c r="N65">
        <v>37.799999999999997</v>
      </c>
      <c r="O65">
        <v>40.6</v>
      </c>
      <c r="P65">
        <v>43.8</v>
      </c>
      <c r="Q65">
        <v>46.4</v>
      </c>
      <c r="R65">
        <v>44.4</v>
      </c>
      <c r="S65">
        <v>47.4</v>
      </c>
      <c r="T65">
        <v>52.4</v>
      </c>
      <c r="U65">
        <v>57.2</v>
      </c>
      <c r="V65">
        <v>54.6</v>
      </c>
      <c r="W65">
        <v>49.4</v>
      </c>
      <c r="X65">
        <v>48.6</v>
      </c>
      <c r="Y65">
        <v>47.6</v>
      </c>
      <c r="Z65">
        <v>50.4</v>
      </c>
      <c r="AA65">
        <v>51</v>
      </c>
      <c r="AB65">
        <v>49.4</v>
      </c>
      <c r="AC65">
        <v>47.4</v>
      </c>
      <c r="AD65">
        <v>44.6</v>
      </c>
      <c r="AE65">
        <v>50.4</v>
      </c>
      <c r="AF65">
        <v>52.6</v>
      </c>
      <c r="AG65">
        <v>50.8</v>
      </c>
      <c r="AH65">
        <v>52.2</v>
      </c>
      <c r="AI65">
        <v>47</v>
      </c>
      <c r="AJ65">
        <v>48.6</v>
      </c>
      <c r="AK65">
        <v>50.4</v>
      </c>
      <c r="AL65">
        <v>52</v>
      </c>
      <c r="AM65">
        <v>50.2</v>
      </c>
      <c r="AN65">
        <v>46.6</v>
      </c>
      <c r="AO65">
        <v>50.4</v>
      </c>
      <c r="AP65">
        <v>59.8</v>
      </c>
      <c r="AQ65">
        <v>43.6</v>
      </c>
      <c r="AR65">
        <v>41.8</v>
      </c>
      <c r="AS65">
        <v>40.4</v>
      </c>
      <c r="AT65">
        <v>41.6</v>
      </c>
      <c r="AU65">
        <v>39.200000000000003</v>
      </c>
      <c r="AV65">
        <v>38.4</v>
      </c>
      <c r="AW65">
        <v>39</v>
      </c>
      <c r="AX65">
        <v>36.4</v>
      </c>
      <c r="AY65">
        <v>36</v>
      </c>
      <c r="AZ65" s="3">
        <f t="shared" si="7"/>
        <v>1064.2</v>
      </c>
      <c r="BA65" s="3">
        <f>[1]Weather!F3236</f>
        <v>46</v>
      </c>
      <c r="BB65" s="1">
        <f t="shared" si="8"/>
        <v>43047</v>
      </c>
      <c r="BC65">
        <f t="shared" ref="BC65:BC79" si="9">WEEKDAY(C65)</f>
        <v>4</v>
      </c>
    </row>
    <row r="66" spans="1:55" x14ac:dyDescent="0.25">
      <c r="A66">
        <v>7146330001</v>
      </c>
      <c r="B66">
        <v>30025080</v>
      </c>
      <c r="C66" s="1">
        <v>43048</v>
      </c>
      <c r="D66">
        <v>34.799999999999997</v>
      </c>
      <c r="E66">
        <v>33.6</v>
      </c>
      <c r="F66">
        <v>34.4</v>
      </c>
      <c r="G66">
        <v>34.799999999999997</v>
      </c>
      <c r="H66">
        <v>33.799999999999997</v>
      </c>
      <c r="I66">
        <v>33.6</v>
      </c>
      <c r="J66">
        <v>33.6</v>
      </c>
      <c r="K66">
        <v>34.799999999999997</v>
      </c>
      <c r="L66">
        <v>32.4</v>
      </c>
      <c r="M66">
        <v>41</v>
      </c>
      <c r="N66">
        <v>38.4</v>
      </c>
      <c r="O66">
        <v>43.6</v>
      </c>
      <c r="P66">
        <v>42</v>
      </c>
      <c r="Q66">
        <v>47.6</v>
      </c>
      <c r="R66">
        <v>47.2</v>
      </c>
      <c r="S66">
        <v>51</v>
      </c>
      <c r="T66">
        <v>49.6</v>
      </c>
      <c r="U66">
        <v>56</v>
      </c>
      <c r="V66">
        <v>52</v>
      </c>
      <c r="W66">
        <v>52.4</v>
      </c>
      <c r="X66">
        <v>54.2</v>
      </c>
      <c r="Y66">
        <v>57</v>
      </c>
      <c r="Z66">
        <v>52.4</v>
      </c>
      <c r="AA66">
        <v>51.2</v>
      </c>
      <c r="AB66">
        <v>49.4</v>
      </c>
      <c r="AC66">
        <v>52.8</v>
      </c>
      <c r="AD66">
        <v>50.4</v>
      </c>
      <c r="AE66">
        <v>41.6</v>
      </c>
      <c r="AF66">
        <v>42</v>
      </c>
      <c r="AG66">
        <v>42.2</v>
      </c>
      <c r="AH66">
        <v>42</v>
      </c>
      <c r="AI66">
        <v>42</v>
      </c>
      <c r="AJ66">
        <v>40.6</v>
      </c>
      <c r="AK66">
        <v>45.8</v>
      </c>
      <c r="AL66">
        <v>45.6</v>
      </c>
      <c r="AM66">
        <v>47.2</v>
      </c>
      <c r="AN66">
        <v>46.2</v>
      </c>
      <c r="AO66">
        <v>47.8</v>
      </c>
      <c r="AP66">
        <v>47.2</v>
      </c>
      <c r="AQ66">
        <v>40.4</v>
      </c>
      <c r="AR66">
        <v>37</v>
      </c>
      <c r="AS66">
        <v>39.200000000000003</v>
      </c>
      <c r="AT66">
        <v>37.799999999999997</v>
      </c>
      <c r="AU66">
        <v>36</v>
      </c>
      <c r="AV66">
        <v>38.6</v>
      </c>
      <c r="AW66">
        <v>35.4</v>
      </c>
      <c r="AX66">
        <v>34.200000000000003</v>
      </c>
      <c r="AY66">
        <v>33</v>
      </c>
      <c r="AZ66" s="3">
        <f t="shared" si="7"/>
        <v>1027.9000000000001</v>
      </c>
      <c r="BA66" s="3">
        <f>[1]Weather!F3237</f>
        <v>51</v>
      </c>
      <c r="BB66" s="1">
        <f t="shared" si="8"/>
        <v>43048</v>
      </c>
      <c r="BC66">
        <f t="shared" si="9"/>
        <v>5</v>
      </c>
    </row>
    <row r="67" spans="1:55" x14ac:dyDescent="0.25">
      <c r="A67">
        <v>7146330001</v>
      </c>
      <c r="B67">
        <v>30025080</v>
      </c>
      <c r="C67" s="1">
        <v>43049</v>
      </c>
      <c r="D67">
        <v>31.2</v>
      </c>
      <c r="E67">
        <v>33.200000000000003</v>
      </c>
      <c r="F67">
        <v>32.200000000000003</v>
      </c>
      <c r="G67">
        <v>35.4</v>
      </c>
      <c r="H67">
        <v>33.799999999999997</v>
      </c>
      <c r="I67">
        <v>33.200000000000003</v>
      </c>
      <c r="J67">
        <v>32.799999999999997</v>
      </c>
      <c r="K67">
        <v>32.4</v>
      </c>
      <c r="L67">
        <v>32.4</v>
      </c>
      <c r="M67">
        <v>32.4</v>
      </c>
      <c r="N67">
        <v>32.799999999999997</v>
      </c>
      <c r="O67">
        <v>42.8</v>
      </c>
      <c r="P67">
        <v>38.200000000000003</v>
      </c>
      <c r="Q67">
        <v>42.4</v>
      </c>
      <c r="R67">
        <v>45.6</v>
      </c>
      <c r="S67">
        <v>49.2</v>
      </c>
      <c r="T67">
        <v>46.6</v>
      </c>
      <c r="U67">
        <v>54.4</v>
      </c>
      <c r="V67">
        <v>49.4</v>
      </c>
      <c r="W67">
        <v>45.2</v>
      </c>
      <c r="X67">
        <v>47.2</v>
      </c>
      <c r="Y67">
        <v>42.8</v>
      </c>
      <c r="Z67">
        <v>43.6</v>
      </c>
      <c r="AA67">
        <v>40.200000000000003</v>
      </c>
      <c r="AB67">
        <v>37.200000000000003</v>
      </c>
      <c r="AC67">
        <v>42.8</v>
      </c>
      <c r="AD67">
        <v>41.6</v>
      </c>
      <c r="AE67">
        <v>48.2</v>
      </c>
      <c r="AF67">
        <v>44.2</v>
      </c>
      <c r="AG67">
        <v>41</v>
      </c>
      <c r="AH67">
        <v>42.2</v>
      </c>
      <c r="AI67">
        <v>44.8</v>
      </c>
      <c r="AJ67">
        <v>40.799999999999997</v>
      </c>
      <c r="AK67">
        <v>41.6</v>
      </c>
      <c r="AL67">
        <v>47.4</v>
      </c>
      <c r="AM67">
        <v>48.2</v>
      </c>
      <c r="AN67">
        <v>44.6</v>
      </c>
      <c r="AO67">
        <v>50.4</v>
      </c>
      <c r="AP67">
        <v>41.8</v>
      </c>
      <c r="AQ67">
        <v>41.2</v>
      </c>
      <c r="AR67">
        <v>40.799999999999997</v>
      </c>
      <c r="AS67">
        <v>43</v>
      </c>
      <c r="AT67">
        <v>46</v>
      </c>
      <c r="AU67">
        <v>43.8</v>
      </c>
      <c r="AV67">
        <v>49.8</v>
      </c>
      <c r="AW67">
        <v>42.2</v>
      </c>
      <c r="AX67">
        <v>43.2</v>
      </c>
      <c r="AY67">
        <v>43.2</v>
      </c>
      <c r="AZ67" s="3">
        <f t="shared" si="7"/>
        <v>999.7</v>
      </c>
      <c r="BA67" s="3">
        <f>[1]Weather!F3238</f>
        <v>41</v>
      </c>
      <c r="BB67" s="1">
        <f t="shared" si="8"/>
        <v>43049</v>
      </c>
      <c r="BC67">
        <f t="shared" si="9"/>
        <v>6</v>
      </c>
    </row>
    <row r="68" spans="1:55" x14ac:dyDescent="0.25">
      <c r="A68">
        <v>7146330001</v>
      </c>
      <c r="B68">
        <v>30025080</v>
      </c>
      <c r="C68" s="1">
        <v>43050</v>
      </c>
      <c r="D68">
        <v>40.799999999999997</v>
      </c>
      <c r="E68">
        <v>39.799999999999997</v>
      </c>
      <c r="F68">
        <v>41.8</v>
      </c>
      <c r="G68">
        <v>41</v>
      </c>
      <c r="H68">
        <v>40.799999999999997</v>
      </c>
      <c r="I68">
        <v>40.799999999999997</v>
      </c>
      <c r="J68">
        <v>39.200000000000003</v>
      </c>
      <c r="K68">
        <v>41.6</v>
      </c>
      <c r="L68">
        <v>45.8</v>
      </c>
      <c r="M68">
        <v>44.2</v>
      </c>
      <c r="N68">
        <v>43.2</v>
      </c>
      <c r="O68">
        <v>44.8</v>
      </c>
      <c r="P68">
        <v>44.6</v>
      </c>
      <c r="Q68">
        <v>48</v>
      </c>
      <c r="R68">
        <v>53.2</v>
      </c>
      <c r="S68">
        <v>55.6</v>
      </c>
      <c r="T68">
        <v>55.6</v>
      </c>
      <c r="U68">
        <v>54.8</v>
      </c>
      <c r="V68">
        <v>61.4</v>
      </c>
      <c r="W68">
        <v>61.2</v>
      </c>
      <c r="X68">
        <v>46</v>
      </c>
      <c r="Y68">
        <v>47.4</v>
      </c>
      <c r="Z68">
        <v>45.6</v>
      </c>
      <c r="AA68">
        <v>44</v>
      </c>
      <c r="AB68">
        <v>50.4</v>
      </c>
      <c r="AC68">
        <v>47.6</v>
      </c>
      <c r="AD68">
        <v>44.8</v>
      </c>
      <c r="AE68">
        <v>41.4</v>
      </c>
      <c r="AF68">
        <v>49.6</v>
      </c>
      <c r="AG68">
        <v>47.8</v>
      </c>
      <c r="AH68">
        <v>46.8</v>
      </c>
      <c r="AI68">
        <v>43.4</v>
      </c>
      <c r="AJ68">
        <v>44.6</v>
      </c>
      <c r="AK68">
        <v>42.2</v>
      </c>
      <c r="AL68">
        <v>50.8</v>
      </c>
      <c r="AM68">
        <v>50.6</v>
      </c>
      <c r="AN68">
        <v>48.8</v>
      </c>
      <c r="AO68">
        <v>48.8</v>
      </c>
      <c r="AP68">
        <v>40.6</v>
      </c>
      <c r="AQ68">
        <v>42.2</v>
      </c>
      <c r="AR68">
        <v>44</v>
      </c>
      <c r="AS68">
        <v>45.2</v>
      </c>
      <c r="AT68">
        <v>48</v>
      </c>
      <c r="AU68">
        <v>43.4</v>
      </c>
      <c r="AV68">
        <v>42.2</v>
      </c>
      <c r="AW68">
        <v>41.8</v>
      </c>
      <c r="AX68">
        <v>42.4</v>
      </c>
      <c r="AY68">
        <v>43</v>
      </c>
      <c r="AZ68" s="3">
        <f t="shared" si="7"/>
        <v>1105.8</v>
      </c>
      <c r="BA68" s="3">
        <f>[1]Weather!F3239</f>
        <v>33</v>
      </c>
      <c r="BB68" s="1">
        <f t="shared" si="8"/>
        <v>43050</v>
      </c>
      <c r="BC68">
        <f t="shared" si="9"/>
        <v>7</v>
      </c>
    </row>
    <row r="69" spans="1:55" x14ac:dyDescent="0.25">
      <c r="A69">
        <v>7146330001</v>
      </c>
      <c r="B69">
        <v>30025080</v>
      </c>
      <c r="C69" s="1">
        <v>43051</v>
      </c>
      <c r="D69">
        <v>43</v>
      </c>
      <c r="E69">
        <v>38.799999999999997</v>
      </c>
      <c r="F69">
        <v>38</v>
      </c>
      <c r="G69">
        <v>39.4</v>
      </c>
      <c r="H69">
        <v>39</v>
      </c>
      <c r="I69">
        <v>37.200000000000003</v>
      </c>
      <c r="J69">
        <v>37</v>
      </c>
      <c r="K69">
        <v>38.4</v>
      </c>
      <c r="L69">
        <v>38.200000000000003</v>
      </c>
      <c r="M69">
        <v>37.4</v>
      </c>
      <c r="N69">
        <v>38.4</v>
      </c>
      <c r="O69">
        <v>44.2</v>
      </c>
      <c r="P69">
        <v>43</v>
      </c>
      <c r="Q69">
        <v>48.2</v>
      </c>
      <c r="R69">
        <v>50.8</v>
      </c>
      <c r="S69">
        <v>50.6</v>
      </c>
      <c r="T69">
        <v>50.6</v>
      </c>
      <c r="U69">
        <v>48.4</v>
      </c>
      <c r="V69">
        <v>49</v>
      </c>
      <c r="W69">
        <v>52.8</v>
      </c>
      <c r="X69">
        <v>44</v>
      </c>
      <c r="Y69">
        <v>45.8</v>
      </c>
      <c r="Z69">
        <v>39.4</v>
      </c>
      <c r="AA69">
        <v>39</v>
      </c>
      <c r="AB69">
        <v>38.799999999999997</v>
      </c>
      <c r="AC69">
        <v>47.4</v>
      </c>
      <c r="AD69">
        <v>40.6</v>
      </c>
      <c r="AE69">
        <v>39</v>
      </c>
      <c r="AF69">
        <v>36.6</v>
      </c>
      <c r="AG69">
        <v>40.4</v>
      </c>
      <c r="AH69">
        <v>37.200000000000003</v>
      </c>
      <c r="AI69">
        <v>40.799999999999997</v>
      </c>
      <c r="AJ69">
        <v>36.6</v>
      </c>
      <c r="AK69">
        <v>39.6</v>
      </c>
      <c r="AL69">
        <v>43.2</v>
      </c>
      <c r="AM69">
        <v>40.200000000000003</v>
      </c>
      <c r="AN69">
        <v>44.8</v>
      </c>
      <c r="AO69">
        <v>43.4</v>
      </c>
      <c r="AP69">
        <v>38.200000000000003</v>
      </c>
      <c r="AQ69">
        <v>42.6</v>
      </c>
      <c r="AR69">
        <v>39.200000000000003</v>
      </c>
      <c r="AS69">
        <v>40</v>
      </c>
      <c r="AT69">
        <v>36.799999999999997</v>
      </c>
      <c r="AU69">
        <v>39.6</v>
      </c>
      <c r="AV69">
        <v>38.200000000000003</v>
      </c>
      <c r="AW69">
        <v>37</v>
      </c>
      <c r="AX69">
        <v>37.200000000000003</v>
      </c>
      <c r="AY69">
        <v>35.799999999999997</v>
      </c>
      <c r="AZ69" s="3">
        <f t="shared" si="7"/>
        <v>991.89999999999986</v>
      </c>
      <c r="BA69" s="3">
        <f>[1]Weather!F3240</f>
        <v>39</v>
      </c>
      <c r="BB69" s="1">
        <f t="shared" si="8"/>
        <v>43051</v>
      </c>
      <c r="BC69">
        <f t="shared" si="9"/>
        <v>1</v>
      </c>
    </row>
    <row r="70" spans="1:55" x14ac:dyDescent="0.25">
      <c r="A70">
        <v>7146330001</v>
      </c>
      <c r="B70">
        <v>30025080</v>
      </c>
      <c r="C70" s="1">
        <v>43052</v>
      </c>
      <c r="D70">
        <v>35.4</v>
      </c>
      <c r="E70">
        <v>35.200000000000003</v>
      </c>
      <c r="F70">
        <v>33.799999999999997</v>
      </c>
      <c r="G70">
        <v>39.6</v>
      </c>
      <c r="H70">
        <v>37.799999999999997</v>
      </c>
      <c r="I70">
        <v>35</v>
      </c>
      <c r="J70">
        <v>33.6</v>
      </c>
      <c r="K70">
        <v>34.799999999999997</v>
      </c>
      <c r="L70">
        <v>33.799999999999997</v>
      </c>
      <c r="M70">
        <v>35.200000000000003</v>
      </c>
      <c r="N70">
        <v>34</v>
      </c>
      <c r="O70">
        <v>37.200000000000003</v>
      </c>
      <c r="P70">
        <v>43.2</v>
      </c>
      <c r="Q70">
        <v>46.4</v>
      </c>
      <c r="R70">
        <v>45.6</v>
      </c>
      <c r="S70">
        <v>46.8</v>
      </c>
      <c r="T70">
        <v>46</v>
      </c>
      <c r="U70">
        <v>45.4</v>
      </c>
      <c r="V70">
        <v>48.6</v>
      </c>
      <c r="W70">
        <v>48.6</v>
      </c>
      <c r="X70">
        <v>53.8</v>
      </c>
      <c r="Y70">
        <v>47.6</v>
      </c>
      <c r="Z70">
        <v>48</v>
      </c>
      <c r="AA70">
        <v>50</v>
      </c>
      <c r="AB70">
        <v>45.4</v>
      </c>
      <c r="AC70">
        <v>45.8</v>
      </c>
      <c r="AD70">
        <v>56.2</v>
      </c>
      <c r="AE70">
        <v>48</v>
      </c>
      <c r="AF70">
        <v>45.2</v>
      </c>
      <c r="AG70">
        <v>46</v>
      </c>
      <c r="AH70">
        <v>48.8</v>
      </c>
      <c r="AI70">
        <v>46</v>
      </c>
      <c r="AJ70">
        <v>49.8</v>
      </c>
      <c r="AK70">
        <v>44.2</v>
      </c>
      <c r="AL70">
        <v>49</v>
      </c>
      <c r="AM70">
        <v>49</v>
      </c>
      <c r="AN70">
        <v>46.8</v>
      </c>
      <c r="AO70">
        <v>50.8</v>
      </c>
      <c r="AP70">
        <v>41</v>
      </c>
      <c r="AQ70">
        <v>41.2</v>
      </c>
      <c r="AR70">
        <v>38.6</v>
      </c>
      <c r="AS70">
        <v>37.200000000000003</v>
      </c>
      <c r="AT70">
        <v>38.799999999999997</v>
      </c>
      <c r="AU70">
        <v>35.4</v>
      </c>
      <c r="AV70">
        <v>39.200000000000003</v>
      </c>
      <c r="AW70">
        <v>36.6</v>
      </c>
      <c r="AX70">
        <v>33.799999999999997</v>
      </c>
      <c r="AY70">
        <v>34.200000000000003</v>
      </c>
      <c r="AZ70" s="3">
        <f t="shared" si="7"/>
        <v>1021.1999999999999</v>
      </c>
      <c r="BA70" s="3">
        <f>[1]Weather!F3241</f>
        <v>47</v>
      </c>
      <c r="BB70" s="1">
        <f t="shared" si="8"/>
        <v>43052</v>
      </c>
      <c r="BC70">
        <f t="shared" si="9"/>
        <v>2</v>
      </c>
    </row>
    <row r="71" spans="1:55" x14ac:dyDescent="0.25">
      <c r="A71">
        <v>7146330001</v>
      </c>
      <c r="B71">
        <v>30025080</v>
      </c>
      <c r="C71" s="1">
        <v>43053</v>
      </c>
      <c r="D71">
        <v>35.4</v>
      </c>
      <c r="E71">
        <v>34.6</v>
      </c>
      <c r="F71">
        <v>37.200000000000003</v>
      </c>
      <c r="G71">
        <v>36.4</v>
      </c>
      <c r="H71">
        <v>32.799999999999997</v>
      </c>
      <c r="I71">
        <v>36</v>
      </c>
      <c r="J71">
        <v>32</v>
      </c>
      <c r="K71">
        <v>37.200000000000003</v>
      </c>
      <c r="L71">
        <v>34.799999999999997</v>
      </c>
      <c r="M71">
        <v>34</v>
      </c>
      <c r="N71">
        <v>34.200000000000003</v>
      </c>
      <c r="O71">
        <v>39.799999999999997</v>
      </c>
      <c r="P71">
        <v>41.8</v>
      </c>
      <c r="Q71">
        <v>42.4</v>
      </c>
      <c r="R71">
        <v>46.8</v>
      </c>
      <c r="S71">
        <v>45.6</v>
      </c>
      <c r="T71">
        <v>47.8</v>
      </c>
      <c r="U71">
        <v>47.6</v>
      </c>
      <c r="V71">
        <v>49.2</v>
      </c>
      <c r="W71">
        <v>55.2</v>
      </c>
      <c r="X71">
        <v>47.8</v>
      </c>
      <c r="Y71">
        <v>48.2</v>
      </c>
      <c r="Z71">
        <v>48.4</v>
      </c>
      <c r="AA71">
        <v>50.4</v>
      </c>
      <c r="AB71">
        <v>51.4</v>
      </c>
      <c r="AC71">
        <v>49.6</v>
      </c>
      <c r="AD71">
        <v>54</v>
      </c>
      <c r="AE71">
        <v>45.6</v>
      </c>
      <c r="AF71">
        <v>43</v>
      </c>
      <c r="AG71">
        <v>48.8</v>
      </c>
      <c r="AH71">
        <v>43.6</v>
      </c>
      <c r="AI71">
        <v>43.2</v>
      </c>
      <c r="AJ71">
        <v>41.2</v>
      </c>
      <c r="AK71">
        <v>49.6</v>
      </c>
      <c r="AL71">
        <v>44.2</v>
      </c>
      <c r="AM71">
        <v>46.6</v>
      </c>
      <c r="AN71">
        <v>43.2</v>
      </c>
      <c r="AO71">
        <v>56.2</v>
      </c>
      <c r="AP71">
        <v>45.6</v>
      </c>
      <c r="AQ71">
        <v>42.8</v>
      </c>
      <c r="AR71">
        <v>40</v>
      </c>
      <c r="AS71">
        <v>41.6</v>
      </c>
      <c r="AT71">
        <v>39.200000000000003</v>
      </c>
      <c r="AU71">
        <v>37.6</v>
      </c>
      <c r="AV71">
        <v>37.799999999999997</v>
      </c>
      <c r="AW71">
        <v>39.6</v>
      </c>
      <c r="AX71">
        <v>33.200000000000003</v>
      </c>
      <c r="AY71">
        <v>35.200000000000003</v>
      </c>
      <c r="AZ71" s="3">
        <f t="shared" si="7"/>
        <v>1024.1999999999996</v>
      </c>
      <c r="BA71" s="3">
        <f>[1]Weather!F3242</f>
        <v>45</v>
      </c>
      <c r="BB71" s="1">
        <f t="shared" si="8"/>
        <v>43053</v>
      </c>
      <c r="BC71">
        <f t="shared" si="9"/>
        <v>3</v>
      </c>
    </row>
    <row r="72" spans="1:55" x14ac:dyDescent="0.25">
      <c r="A72">
        <v>7146330001</v>
      </c>
      <c r="B72">
        <v>30025080</v>
      </c>
      <c r="C72" s="1">
        <v>43054</v>
      </c>
      <c r="D72">
        <v>35.4</v>
      </c>
      <c r="E72">
        <v>33.4</v>
      </c>
      <c r="F72">
        <v>35.200000000000003</v>
      </c>
      <c r="G72">
        <v>36.200000000000003</v>
      </c>
      <c r="H72">
        <v>34.4</v>
      </c>
      <c r="I72">
        <v>37.799999999999997</v>
      </c>
      <c r="J72">
        <v>37.200000000000003</v>
      </c>
      <c r="K72">
        <v>34.200000000000003</v>
      </c>
      <c r="L72">
        <v>35.4</v>
      </c>
      <c r="M72">
        <v>34.200000000000003</v>
      </c>
      <c r="N72">
        <v>36.200000000000003</v>
      </c>
      <c r="O72">
        <v>38.6</v>
      </c>
      <c r="P72">
        <v>43.6</v>
      </c>
      <c r="Q72">
        <v>44.2</v>
      </c>
      <c r="R72">
        <v>47.8</v>
      </c>
      <c r="S72">
        <v>51.2</v>
      </c>
      <c r="T72">
        <v>51.2</v>
      </c>
      <c r="U72">
        <v>48.4</v>
      </c>
      <c r="V72">
        <v>47</v>
      </c>
      <c r="W72">
        <v>47.6</v>
      </c>
      <c r="X72">
        <v>46.4</v>
      </c>
      <c r="Y72">
        <v>45.2</v>
      </c>
      <c r="Z72">
        <v>41</v>
      </c>
      <c r="AA72">
        <v>43.6</v>
      </c>
      <c r="AB72">
        <v>41.4</v>
      </c>
      <c r="AC72">
        <v>43.2</v>
      </c>
      <c r="AD72">
        <v>41.2</v>
      </c>
      <c r="AE72">
        <v>46.8</v>
      </c>
      <c r="AF72">
        <v>42.2</v>
      </c>
      <c r="AG72">
        <v>45.6</v>
      </c>
      <c r="AH72">
        <v>39.799999999999997</v>
      </c>
      <c r="AI72">
        <v>39.799999999999997</v>
      </c>
      <c r="AJ72">
        <v>39.799999999999997</v>
      </c>
      <c r="AK72">
        <v>38</v>
      </c>
      <c r="AL72">
        <v>40.799999999999997</v>
      </c>
      <c r="AM72">
        <v>39.4</v>
      </c>
      <c r="AN72">
        <v>39.4</v>
      </c>
      <c r="AO72">
        <v>44.4</v>
      </c>
      <c r="AP72">
        <v>44.8</v>
      </c>
      <c r="AQ72">
        <v>43.2</v>
      </c>
      <c r="AR72">
        <v>36.799999999999997</v>
      </c>
      <c r="AS72">
        <v>35.4</v>
      </c>
      <c r="AT72">
        <v>35.200000000000003</v>
      </c>
      <c r="AU72">
        <v>34.799999999999997</v>
      </c>
      <c r="AV72">
        <v>36</v>
      </c>
      <c r="AW72">
        <v>35.799999999999997</v>
      </c>
      <c r="AX72">
        <v>33.6</v>
      </c>
      <c r="AY72">
        <v>29.6</v>
      </c>
      <c r="AZ72" s="3">
        <f t="shared" si="7"/>
        <v>966.2</v>
      </c>
      <c r="BA72" s="3">
        <f>[1]Weather!F3243</f>
        <v>45</v>
      </c>
      <c r="BB72" s="1">
        <f t="shared" si="8"/>
        <v>43054</v>
      </c>
      <c r="BC72">
        <f t="shared" si="9"/>
        <v>4</v>
      </c>
    </row>
    <row r="73" spans="1:55" x14ac:dyDescent="0.25">
      <c r="A73">
        <v>7146330001</v>
      </c>
      <c r="B73">
        <v>30025080</v>
      </c>
      <c r="C73" s="1">
        <v>43055</v>
      </c>
      <c r="D73">
        <v>29.6</v>
      </c>
      <c r="E73">
        <v>29</v>
      </c>
      <c r="F73">
        <v>28.2</v>
      </c>
      <c r="G73">
        <v>28.8</v>
      </c>
      <c r="H73">
        <v>30</v>
      </c>
      <c r="I73">
        <v>29.4</v>
      </c>
      <c r="J73">
        <v>29.2</v>
      </c>
      <c r="K73">
        <v>30.6</v>
      </c>
      <c r="L73">
        <v>29.2</v>
      </c>
      <c r="M73">
        <v>30.8</v>
      </c>
      <c r="N73">
        <v>31.8</v>
      </c>
      <c r="O73">
        <v>32.4</v>
      </c>
      <c r="P73">
        <v>34.4</v>
      </c>
      <c r="Q73">
        <v>40.200000000000003</v>
      </c>
      <c r="R73">
        <v>45.6</v>
      </c>
      <c r="S73">
        <v>43.4</v>
      </c>
      <c r="T73">
        <v>41.2</v>
      </c>
      <c r="U73">
        <v>45.6</v>
      </c>
      <c r="V73">
        <v>47.8</v>
      </c>
      <c r="W73">
        <v>41.4</v>
      </c>
      <c r="X73">
        <v>34</v>
      </c>
      <c r="Y73">
        <v>39.6</v>
      </c>
      <c r="Z73">
        <v>40</v>
      </c>
      <c r="AA73">
        <v>39</v>
      </c>
      <c r="AB73">
        <v>40.4</v>
      </c>
      <c r="AC73">
        <v>42.8</v>
      </c>
      <c r="AD73">
        <v>36.6</v>
      </c>
      <c r="AE73">
        <v>36.200000000000003</v>
      </c>
      <c r="AF73">
        <v>39.6</v>
      </c>
      <c r="AG73">
        <v>40</v>
      </c>
      <c r="AH73">
        <v>35</v>
      </c>
      <c r="AI73">
        <v>37.799999999999997</v>
      </c>
      <c r="AJ73">
        <v>35.200000000000003</v>
      </c>
      <c r="AK73">
        <v>38.4</v>
      </c>
      <c r="AL73">
        <v>38.799999999999997</v>
      </c>
      <c r="AM73">
        <v>39.4</v>
      </c>
      <c r="AN73">
        <v>40.799999999999997</v>
      </c>
      <c r="AO73">
        <v>46.8</v>
      </c>
      <c r="AP73">
        <v>40</v>
      </c>
      <c r="AQ73">
        <v>35.6</v>
      </c>
      <c r="AR73">
        <v>35.799999999999997</v>
      </c>
      <c r="AS73">
        <v>38.200000000000003</v>
      </c>
      <c r="AT73">
        <v>34.6</v>
      </c>
      <c r="AU73">
        <v>39.6</v>
      </c>
      <c r="AV73">
        <v>34.799999999999997</v>
      </c>
      <c r="AW73">
        <v>38</v>
      </c>
      <c r="AX73">
        <v>32.6</v>
      </c>
      <c r="AY73">
        <v>34</v>
      </c>
      <c r="AZ73" s="3">
        <f t="shared" si="7"/>
        <v>881.0999999999998</v>
      </c>
      <c r="BA73" s="3">
        <f>[1]Weather!F3244</f>
        <v>54</v>
      </c>
      <c r="BB73" s="1">
        <f t="shared" si="8"/>
        <v>43055</v>
      </c>
      <c r="BC73">
        <f t="shared" si="9"/>
        <v>5</v>
      </c>
    </row>
    <row r="74" spans="1:55" x14ac:dyDescent="0.25">
      <c r="A74">
        <v>7146330001</v>
      </c>
      <c r="B74">
        <v>30025080</v>
      </c>
      <c r="C74" s="1">
        <v>43056</v>
      </c>
      <c r="D74">
        <v>33.6</v>
      </c>
      <c r="E74">
        <v>28</v>
      </c>
      <c r="F74">
        <v>33.6</v>
      </c>
      <c r="G74">
        <v>32</v>
      </c>
      <c r="H74">
        <v>33</v>
      </c>
      <c r="I74">
        <v>31.2</v>
      </c>
      <c r="J74">
        <v>36.200000000000003</v>
      </c>
      <c r="K74">
        <v>30</v>
      </c>
      <c r="L74">
        <v>34.6</v>
      </c>
      <c r="M74">
        <v>32.200000000000003</v>
      </c>
      <c r="N74">
        <v>33.799999999999997</v>
      </c>
      <c r="O74">
        <v>39.200000000000003</v>
      </c>
      <c r="P74">
        <v>43.4</v>
      </c>
      <c r="Q74">
        <v>42.4</v>
      </c>
      <c r="R74">
        <v>47</v>
      </c>
      <c r="S74">
        <v>44.8</v>
      </c>
      <c r="T74">
        <v>41.8</v>
      </c>
      <c r="U74">
        <v>45</v>
      </c>
      <c r="V74">
        <v>45.8</v>
      </c>
      <c r="W74">
        <v>46.6</v>
      </c>
      <c r="X74">
        <v>48.8</v>
      </c>
      <c r="Y74">
        <v>49</v>
      </c>
      <c r="Z74">
        <v>41</v>
      </c>
      <c r="AA74">
        <v>43.6</v>
      </c>
      <c r="AB74">
        <v>46.8</v>
      </c>
      <c r="AC74">
        <v>43.6</v>
      </c>
      <c r="AD74">
        <v>45</v>
      </c>
      <c r="AE74">
        <v>40.200000000000003</v>
      </c>
      <c r="AF74">
        <v>41.2</v>
      </c>
      <c r="AG74">
        <v>36.799999999999997</v>
      </c>
      <c r="AH74">
        <v>40.200000000000003</v>
      </c>
      <c r="AI74">
        <v>38.4</v>
      </c>
      <c r="AJ74">
        <v>34.6</v>
      </c>
      <c r="AK74">
        <v>42.4</v>
      </c>
      <c r="AL74">
        <v>39.799999999999997</v>
      </c>
      <c r="AM74">
        <v>39.799999999999997</v>
      </c>
      <c r="AN74">
        <v>39.4</v>
      </c>
      <c r="AO74">
        <v>43.6</v>
      </c>
      <c r="AP74">
        <v>39.799999999999997</v>
      </c>
      <c r="AQ74">
        <v>40.6</v>
      </c>
      <c r="AR74">
        <v>37.799999999999997</v>
      </c>
      <c r="AS74">
        <v>38.6</v>
      </c>
      <c r="AT74">
        <v>40.200000000000003</v>
      </c>
      <c r="AU74">
        <v>40.200000000000003</v>
      </c>
      <c r="AV74">
        <v>40.6</v>
      </c>
      <c r="AW74">
        <v>40.799999999999997</v>
      </c>
      <c r="AX74">
        <v>37.6</v>
      </c>
      <c r="AY74">
        <v>38.4</v>
      </c>
      <c r="AZ74" s="3">
        <f t="shared" si="7"/>
        <v>951.49999999999977</v>
      </c>
      <c r="BA74" s="3">
        <f>[1]Weather!F3245</f>
        <v>47</v>
      </c>
      <c r="BB74" s="1">
        <f t="shared" si="8"/>
        <v>43056</v>
      </c>
      <c r="BC74">
        <f t="shared" si="9"/>
        <v>6</v>
      </c>
    </row>
    <row r="75" spans="1:55" x14ac:dyDescent="0.25">
      <c r="A75">
        <v>7146330001</v>
      </c>
      <c r="B75">
        <v>30025080</v>
      </c>
      <c r="C75" s="1">
        <v>43057</v>
      </c>
      <c r="D75">
        <v>33.6</v>
      </c>
      <c r="E75">
        <v>37.6</v>
      </c>
      <c r="F75">
        <v>36</v>
      </c>
      <c r="G75">
        <v>36.799999999999997</v>
      </c>
      <c r="H75">
        <v>34.799999999999997</v>
      </c>
      <c r="I75">
        <v>34.799999999999997</v>
      </c>
      <c r="J75">
        <v>33.799999999999997</v>
      </c>
      <c r="K75">
        <v>34.4</v>
      </c>
      <c r="L75">
        <v>34.799999999999997</v>
      </c>
      <c r="M75">
        <v>36.4</v>
      </c>
      <c r="N75">
        <v>35.200000000000003</v>
      </c>
      <c r="O75">
        <v>37</v>
      </c>
      <c r="P75">
        <v>38.200000000000003</v>
      </c>
      <c r="Q75">
        <v>42.6</v>
      </c>
      <c r="R75">
        <v>46.4</v>
      </c>
      <c r="S75">
        <v>47</v>
      </c>
      <c r="T75">
        <v>43.4</v>
      </c>
      <c r="U75">
        <v>43.8</v>
      </c>
      <c r="V75">
        <v>42.8</v>
      </c>
      <c r="W75">
        <v>39</v>
      </c>
      <c r="X75">
        <v>41.6</v>
      </c>
      <c r="Y75">
        <v>39.200000000000003</v>
      </c>
      <c r="Z75">
        <v>37.799999999999997</v>
      </c>
      <c r="AA75">
        <v>35</v>
      </c>
      <c r="AB75">
        <v>35.6</v>
      </c>
      <c r="AC75">
        <v>34</v>
      </c>
      <c r="AD75">
        <v>45.4</v>
      </c>
      <c r="AE75">
        <v>34.6</v>
      </c>
      <c r="AF75">
        <v>33.6</v>
      </c>
      <c r="AG75">
        <v>33.4</v>
      </c>
      <c r="AH75">
        <v>32</v>
      </c>
      <c r="AI75">
        <v>33.200000000000003</v>
      </c>
      <c r="AJ75">
        <v>31.6</v>
      </c>
      <c r="AK75">
        <v>32.799999999999997</v>
      </c>
      <c r="AL75">
        <v>36.200000000000003</v>
      </c>
      <c r="AM75">
        <v>38.799999999999997</v>
      </c>
      <c r="AN75">
        <v>37.4</v>
      </c>
      <c r="AO75">
        <v>38</v>
      </c>
      <c r="AP75">
        <v>29.4</v>
      </c>
      <c r="AQ75">
        <v>32.799999999999997</v>
      </c>
      <c r="AR75">
        <v>30.2</v>
      </c>
      <c r="AS75">
        <v>29</v>
      </c>
      <c r="AT75">
        <v>30.6</v>
      </c>
      <c r="AU75">
        <v>31.2</v>
      </c>
      <c r="AV75">
        <v>28.8</v>
      </c>
      <c r="AW75">
        <v>27.4</v>
      </c>
      <c r="AX75">
        <v>25.4</v>
      </c>
      <c r="AY75">
        <v>26</v>
      </c>
      <c r="AZ75" s="3">
        <f t="shared" si="7"/>
        <v>854.7</v>
      </c>
      <c r="BA75" s="3">
        <f>[1]Weather!F3246</f>
        <v>50</v>
      </c>
      <c r="BB75" s="1">
        <f t="shared" si="8"/>
        <v>43057</v>
      </c>
      <c r="BC75">
        <f t="shared" si="9"/>
        <v>7</v>
      </c>
    </row>
    <row r="76" spans="1:55" x14ac:dyDescent="0.25">
      <c r="A76">
        <v>7146330001</v>
      </c>
      <c r="B76">
        <v>30025080</v>
      </c>
      <c r="C76" s="1">
        <v>43058</v>
      </c>
      <c r="D76">
        <v>25.8</v>
      </c>
      <c r="E76">
        <v>22.8</v>
      </c>
      <c r="F76">
        <v>24.4</v>
      </c>
      <c r="G76">
        <v>23.2</v>
      </c>
      <c r="H76">
        <v>24.6</v>
      </c>
      <c r="I76">
        <v>23.4</v>
      </c>
      <c r="J76">
        <v>23.6</v>
      </c>
      <c r="K76">
        <v>23.2</v>
      </c>
      <c r="L76">
        <v>23</v>
      </c>
      <c r="M76">
        <v>23.8</v>
      </c>
      <c r="N76">
        <v>25.4</v>
      </c>
      <c r="O76">
        <v>26.2</v>
      </c>
      <c r="P76">
        <v>29.6</v>
      </c>
      <c r="Q76">
        <v>31.4</v>
      </c>
      <c r="R76">
        <v>37.6</v>
      </c>
      <c r="S76">
        <v>39.4</v>
      </c>
      <c r="T76">
        <v>37.6</v>
      </c>
      <c r="U76">
        <v>40.200000000000003</v>
      </c>
      <c r="V76">
        <v>39</v>
      </c>
      <c r="W76">
        <v>38.4</v>
      </c>
      <c r="X76">
        <v>33.200000000000003</v>
      </c>
      <c r="Y76">
        <v>36.799999999999997</v>
      </c>
      <c r="Z76">
        <v>33</v>
      </c>
      <c r="AA76">
        <v>35</v>
      </c>
      <c r="AB76">
        <v>42.6</v>
      </c>
      <c r="AC76">
        <v>41.4</v>
      </c>
      <c r="AD76">
        <v>37.200000000000003</v>
      </c>
      <c r="AE76">
        <v>34.6</v>
      </c>
      <c r="AF76">
        <v>32</v>
      </c>
      <c r="AG76">
        <v>36.200000000000003</v>
      </c>
      <c r="AH76">
        <v>34.200000000000003</v>
      </c>
      <c r="AI76">
        <v>39.6</v>
      </c>
      <c r="AJ76">
        <v>34.799999999999997</v>
      </c>
      <c r="AK76">
        <v>41.4</v>
      </c>
      <c r="AL76">
        <v>37</v>
      </c>
      <c r="AM76">
        <v>39.6</v>
      </c>
      <c r="AN76">
        <v>43</v>
      </c>
      <c r="AO76">
        <v>37.200000000000003</v>
      </c>
      <c r="AP76">
        <v>34.200000000000003</v>
      </c>
      <c r="AQ76">
        <v>35.799999999999997</v>
      </c>
      <c r="AR76">
        <v>36.799999999999997</v>
      </c>
      <c r="AS76">
        <v>36.799999999999997</v>
      </c>
      <c r="AT76">
        <v>34</v>
      </c>
      <c r="AU76">
        <v>36.799999999999997</v>
      </c>
      <c r="AV76">
        <v>36</v>
      </c>
      <c r="AW76">
        <v>34.4</v>
      </c>
      <c r="AX76">
        <v>34.6</v>
      </c>
      <c r="AY76">
        <v>34.799999999999997</v>
      </c>
      <c r="AZ76" s="3">
        <f t="shared" si="7"/>
        <v>802.80000000000007</v>
      </c>
      <c r="BA76" s="3">
        <f>[1]Weather!F3247</f>
        <v>54</v>
      </c>
      <c r="BB76" s="1">
        <f t="shared" si="8"/>
        <v>43058</v>
      </c>
      <c r="BC76">
        <f t="shared" si="9"/>
        <v>1</v>
      </c>
    </row>
    <row r="77" spans="1:55" x14ac:dyDescent="0.25">
      <c r="A77">
        <v>7146330001</v>
      </c>
      <c r="B77">
        <v>30025080</v>
      </c>
      <c r="C77" s="1">
        <v>43059</v>
      </c>
      <c r="D77">
        <v>34</v>
      </c>
      <c r="E77">
        <v>32.200000000000003</v>
      </c>
      <c r="F77">
        <v>34</v>
      </c>
      <c r="G77">
        <v>32.799999999999997</v>
      </c>
      <c r="H77">
        <v>31.8</v>
      </c>
      <c r="I77">
        <v>32.799999999999997</v>
      </c>
      <c r="J77">
        <v>32.4</v>
      </c>
      <c r="K77">
        <v>33.6</v>
      </c>
      <c r="L77">
        <v>33.4</v>
      </c>
      <c r="M77">
        <v>39.4</v>
      </c>
      <c r="N77">
        <v>39.200000000000003</v>
      </c>
      <c r="O77">
        <v>40</v>
      </c>
      <c r="P77">
        <v>39.4</v>
      </c>
      <c r="Q77">
        <v>42.8</v>
      </c>
      <c r="R77">
        <v>45.2</v>
      </c>
      <c r="S77">
        <v>47</v>
      </c>
      <c r="T77">
        <v>46.6</v>
      </c>
      <c r="U77">
        <v>53</v>
      </c>
      <c r="V77">
        <v>60.8</v>
      </c>
      <c r="W77">
        <v>52.4</v>
      </c>
      <c r="X77">
        <v>52.8</v>
      </c>
      <c r="Y77">
        <v>47.8</v>
      </c>
      <c r="Z77">
        <v>49.4</v>
      </c>
      <c r="AA77">
        <v>44.2</v>
      </c>
      <c r="AB77">
        <v>42.2</v>
      </c>
      <c r="AC77">
        <v>40.799999999999997</v>
      </c>
      <c r="AD77">
        <v>40.6</v>
      </c>
      <c r="AE77">
        <v>38.799999999999997</v>
      </c>
      <c r="AF77">
        <v>39.799999999999997</v>
      </c>
      <c r="AG77">
        <v>48</v>
      </c>
      <c r="AH77">
        <v>40.799999999999997</v>
      </c>
      <c r="AI77">
        <v>40.6</v>
      </c>
      <c r="AJ77">
        <v>41.8</v>
      </c>
      <c r="AK77">
        <v>43.2</v>
      </c>
      <c r="AL77">
        <v>46.6</v>
      </c>
      <c r="AM77">
        <v>47.4</v>
      </c>
      <c r="AN77">
        <v>45.4</v>
      </c>
      <c r="AO77">
        <v>55.8</v>
      </c>
      <c r="AP77">
        <v>56.8</v>
      </c>
      <c r="AQ77">
        <v>44.2</v>
      </c>
      <c r="AR77">
        <v>39.4</v>
      </c>
      <c r="AS77">
        <v>39</v>
      </c>
      <c r="AT77">
        <v>39.799999999999997</v>
      </c>
      <c r="AU77">
        <v>39.4</v>
      </c>
      <c r="AV77">
        <v>39.200000000000003</v>
      </c>
      <c r="AW77">
        <v>37</v>
      </c>
      <c r="AX77">
        <v>37.799999999999997</v>
      </c>
      <c r="AY77">
        <v>34.200000000000003</v>
      </c>
      <c r="AZ77" s="3">
        <f t="shared" si="7"/>
        <v>1007.7999999999998</v>
      </c>
      <c r="BA77" s="3">
        <f>[1]Weather!F3248</f>
        <v>46</v>
      </c>
      <c r="BB77" s="1">
        <f t="shared" si="8"/>
        <v>43059</v>
      </c>
      <c r="BC77">
        <f t="shared" si="9"/>
        <v>2</v>
      </c>
    </row>
    <row r="78" spans="1:55" x14ac:dyDescent="0.25">
      <c r="A78">
        <v>7146330001</v>
      </c>
      <c r="B78">
        <v>30025080</v>
      </c>
      <c r="C78" s="1">
        <v>43060</v>
      </c>
      <c r="D78">
        <v>34.200000000000003</v>
      </c>
      <c r="E78">
        <v>36.4</v>
      </c>
      <c r="F78">
        <v>35.4</v>
      </c>
      <c r="G78">
        <v>36.6</v>
      </c>
      <c r="H78">
        <v>35.6</v>
      </c>
      <c r="I78">
        <v>35.200000000000003</v>
      </c>
      <c r="J78">
        <v>34.6</v>
      </c>
      <c r="K78">
        <v>34</v>
      </c>
      <c r="L78">
        <v>34.799999999999997</v>
      </c>
      <c r="M78">
        <v>42.6</v>
      </c>
      <c r="N78">
        <v>43.2</v>
      </c>
      <c r="O78">
        <v>40.200000000000003</v>
      </c>
      <c r="P78">
        <v>47.6</v>
      </c>
      <c r="Q78">
        <v>43.4</v>
      </c>
      <c r="R78">
        <v>47.8</v>
      </c>
      <c r="S78">
        <v>53.6</v>
      </c>
      <c r="T78">
        <v>56.8</v>
      </c>
      <c r="U78">
        <v>49</v>
      </c>
      <c r="V78">
        <v>50</v>
      </c>
      <c r="W78">
        <v>55.6</v>
      </c>
      <c r="X78">
        <v>43.8</v>
      </c>
      <c r="Y78">
        <v>48.4</v>
      </c>
      <c r="Z78">
        <v>48.6</v>
      </c>
      <c r="AA78">
        <v>46.8</v>
      </c>
      <c r="AB78">
        <v>40.4</v>
      </c>
      <c r="AC78">
        <v>42.2</v>
      </c>
      <c r="AD78">
        <v>43.2</v>
      </c>
      <c r="AE78">
        <v>39.200000000000003</v>
      </c>
      <c r="AF78">
        <v>37.4</v>
      </c>
      <c r="AG78">
        <v>43</v>
      </c>
      <c r="AH78">
        <v>39.799999999999997</v>
      </c>
      <c r="AI78">
        <v>40.4</v>
      </c>
      <c r="AJ78">
        <v>37</v>
      </c>
      <c r="AK78">
        <v>37</v>
      </c>
      <c r="AL78">
        <v>39.799999999999997</v>
      </c>
      <c r="AM78">
        <v>43.4</v>
      </c>
      <c r="AN78">
        <v>44.2</v>
      </c>
      <c r="AO78">
        <v>43.4</v>
      </c>
      <c r="AP78">
        <v>43</v>
      </c>
      <c r="AQ78">
        <v>39.6</v>
      </c>
      <c r="AR78">
        <v>38.4</v>
      </c>
      <c r="AS78">
        <v>33.6</v>
      </c>
      <c r="AT78">
        <v>34.200000000000003</v>
      </c>
      <c r="AU78">
        <v>33.799999999999997</v>
      </c>
      <c r="AV78">
        <v>31.2</v>
      </c>
      <c r="AW78">
        <v>33</v>
      </c>
      <c r="AX78">
        <v>32.6</v>
      </c>
      <c r="AY78">
        <v>30.2</v>
      </c>
      <c r="AZ78" s="3">
        <f t="shared" si="7"/>
        <v>977.10000000000025</v>
      </c>
      <c r="BA78" s="3">
        <f>[1]Weather!F3249</f>
        <v>51</v>
      </c>
      <c r="BB78" s="1">
        <f t="shared" si="8"/>
        <v>43060</v>
      </c>
      <c r="BC78">
        <f t="shared" si="9"/>
        <v>3</v>
      </c>
    </row>
    <row r="79" spans="1:55" x14ac:dyDescent="0.25">
      <c r="A79">
        <v>7146330001</v>
      </c>
      <c r="B79">
        <v>30025080</v>
      </c>
      <c r="C79" s="1">
        <v>43061</v>
      </c>
      <c r="D79">
        <v>30.4</v>
      </c>
      <c r="E79">
        <v>28.8</v>
      </c>
      <c r="F79">
        <v>30.4</v>
      </c>
      <c r="G79">
        <v>29</v>
      </c>
      <c r="H79">
        <v>28.8</v>
      </c>
      <c r="I79">
        <v>27.8</v>
      </c>
      <c r="J79">
        <v>29.4</v>
      </c>
      <c r="K79">
        <v>28</v>
      </c>
      <c r="L79">
        <v>28</v>
      </c>
      <c r="M79">
        <v>35.4</v>
      </c>
      <c r="N79">
        <v>33.6</v>
      </c>
      <c r="O79">
        <v>36.6</v>
      </c>
      <c r="P79">
        <v>36.799999999999997</v>
      </c>
      <c r="Q79">
        <v>38.200000000000003</v>
      </c>
      <c r="R79">
        <v>41.2</v>
      </c>
      <c r="S79">
        <v>42.6</v>
      </c>
      <c r="T79">
        <v>43</v>
      </c>
      <c r="U79">
        <v>41</v>
      </c>
      <c r="V79">
        <v>36.799999999999997</v>
      </c>
      <c r="W79">
        <v>35.6</v>
      </c>
      <c r="X79">
        <v>37.4</v>
      </c>
      <c r="Y79">
        <v>35</v>
      </c>
      <c r="Z79">
        <v>33.4</v>
      </c>
      <c r="AA79">
        <v>38.799999999999997</v>
      </c>
      <c r="AB79">
        <v>45.4</v>
      </c>
      <c r="AC79">
        <v>40.799999999999997</v>
      </c>
      <c r="AD79">
        <v>45.2</v>
      </c>
      <c r="AE79">
        <v>41.2</v>
      </c>
      <c r="AF79">
        <v>36.799999999999997</v>
      </c>
      <c r="AG79">
        <v>42.2</v>
      </c>
      <c r="AH79">
        <v>40.6</v>
      </c>
      <c r="AI79">
        <v>40.4</v>
      </c>
      <c r="AJ79">
        <v>40.799999999999997</v>
      </c>
      <c r="AK79">
        <v>41.8</v>
      </c>
      <c r="AL79">
        <v>43.4</v>
      </c>
      <c r="AM79">
        <v>43.2</v>
      </c>
      <c r="AN79">
        <v>41.6</v>
      </c>
      <c r="AO79">
        <v>48.4</v>
      </c>
      <c r="AP79">
        <v>47.4</v>
      </c>
      <c r="AQ79">
        <v>46.6</v>
      </c>
      <c r="AR79">
        <v>43.6</v>
      </c>
      <c r="AS79">
        <v>40.799999999999997</v>
      </c>
      <c r="AT79">
        <v>41.2</v>
      </c>
      <c r="AU79">
        <v>40.6</v>
      </c>
      <c r="AV79">
        <v>42.6</v>
      </c>
      <c r="AW79">
        <v>41.6</v>
      </c>
      <c r="AX79">
        <v>38.200000000000003</v>
      </c>
      <c r="AY79">
        <v>39.799999999999997</v>
      </c>
      <c r="AZ79" s="3">
        <f t="shared" si="7"/>
        <v>920.0999999999998</v>
      </c>
      <c r="BA79" s="3">
        <f>[1]Weather!F3250</f>
        <v>48</v>
      </c>
      <c r="BB79" s="1">
        <f t="shared" si="8"/>
        <v>43061</v>
      </c>
      <c r="BC79">
        <f t="shared" si="9"/>
        <v>4</v>
      </c>
    </row>
    <row r="80" spans="1:55" x14ac:dyDescent="0.25">
      <c r="A80">
        <v>7146330001</v>
      </c>
      <c r="B80">
        <v>30025080</v>
      </c>
      <c r="C80" s="1">
        <v>43062</v>
      </c>
      <c r="D80">
        <v>36.799999999999997</v>
      </c>
      <c r="E80">
        <v>36.4</v>
      </c>
      <c r="F80">
        <v>38.6</v>
      </c>
      <c r="G80">
        <v>38</v>
      </c>
      <c r="H80">
        <v>38.799999999999997</v>
      </c>
      <c r="I80">
        <v>36.799999999999997</v>
      </c>
      <c r="J80">
        <v>37.799999999999997</v>
      </c>
      <c r="K80">
        <v>38.6</v>
      </c>
      <c r="L80">
        <v>36.6</v>
      </c>
      <c r="M80">
        <v>38.200000000000003</v>
      </c>
      <c r="N80">
        <v>42.4</v>
      </c>
      <c r="O80">
        <v>40.799999999999997</v>
      </c>
      <c r="P80">
        <v>46.4</v>
      </c>
      <c r="Q80">
        <v>43.2</v>
      </c>
      <c r="R80">
        <v>50</v>
      </c>
      <c r="S80">
        <v>52</v>
      </c>
      <c r="T80">
        <v>49</v>
      </c>
      <c r="U80">
        <v>46.8</v>
      </c>
      <c r="V80">
        <v>48.2</v>
      </c>
      <c r="W80">
        <v>44.4</v>
      </c>
      <c r="X80">
        <v>45</v>
      </c>
      <c r="Y80">
        <v>40.799999999999997</v>
      </c>
      <c r="Z80">
        <v>42</v>
      </c>
      <c r="AA80">
        <v>39.6</v>
      </c>
      <c r="AB80">
        <v>40.799999999999997</v>
      </c>
      <c r="AC80">
        <v>43.8</v>
      </c>
      <c r="AD80">
        <v>38.799999999999997</v>
      </c>
      <c r="AE80">
        <v>37.4</v>
      </c>
      <c r="AF80">
        <v>37</v>
      </c>
      <c r="AG80">
        <v>37.4</v>
      </c>
      <c r="AH80">
        <v>38.200000000000003</v>
      </c>
      <c r="AI80">
        <v>36.4</v>
      </c>
      <c r="AJ80">
        <v>37.4</v>
      </c>
      <c r="AK80">
        <v>38.4</v>
      </c>
      <c r="AL80">
        <v>39.799999999999997</v>
      </c>
      <c r="AM80">
        <v>42.6</v>
      </c>
      <c r="AN80">
        <v>42</v>
      </c>
      <c r="AO80">
        <v>48</v>
      </c>
      <c r="AP80">
        <v>39</v>
      </c>
      <c r="AQ80">
        <v>41</v>
      </c>
      <c r="AR80">
        <v>40.4</v>
      </c>
      <c r="AS80">
        <v>40.4</v>
      </c>
      <c r="AT80">
        <v>43.8</v>
      </c>
      <c r="AU80">
        <v>40</v>
      </c>
      <c r="AV80">
        <v>41</v>
      </c>
      <c r="AW80">
        <v>41.6</v>
      </c>
      <c r="AX80">
        <v>39.799999999999997</v>
      </c>
      <c r="AY80">
        <v>38.4</v>
      </c>
      <c r="AZ80" s="3">
        <f t="shared" si="7"/>
        <v>985.30000000000018</v>
      </c>
      <c r="BA80" s="3">
        <f>[1]Weather!F3251</f>
        <v>40</v>
      </c>
      <c r="BB80" s="1">
        <f t="shared" si="8"/>
        <v>43062</v>
      </c>
      <c r="BC80">
        <v>0</v>
      </c>
    </row>
    <row r="81" spans="1:55" x14ac:dyDescent="0.25">
      <c r="A81">
        <v>7146330001</v>
      </c>
      <c r="B81">
        <v>30025080</v>
      </c>
      <c r="C81" s="1">
        <v>43063</v>
      </c>
      <c r="D81">
        <v>35</v>
      </c>
      <c r="E81">
        <v>35.6</v>
      </c>
      <c r="F81">
        <v>37.6</v>
      </c>
      <c r="G81">
        <v>38.4</v>
      </c>
      <c r="H81">
        <v>36.200000000000003</v>
      </c>
      <c r="I81">
        <v>34.799999999999997</v>
      </c>
      <c r="J81">
        <v>37</v>
      </c>
      <c r="K81">
        <v>34.799999999999997</v>
      </c>
      <c r="L81">
        <v>37.4</v>
      </c>
      <c r="M81">
        <v>39.6</v>
      </c>
      <c r="N81">
        <v>37.4</v>
      </c>
      <c r="O81">
        <v>40.6</v>
      </c>
      <c r="P81">
        <v>40.200000000000003</v>
      </c>
      <c r="Q81">
        <v>42.2</v>
      </c>
      <c r="R81">
        <v>45.4</v>
      </c>
      <c r="S81">
        <v>47.8</v>
      </c>
      <c r="T81">
        <v>49.4</v>
      </c>
      <c r="U81">
        <v>49</v>
      </c>
      <c r="V81">
        <v>46.2</v>
      </c>
      <c r="W81">
        <v>44.6</v>
      </c>
      <c r="X81">
        <v>48</v>
      </c>
      <c r="Y81">
        <v>40.4</v>
      </c>
      <c r="Z81">
        <v>37.200000000000003</v>
      </c>
      <c r="AA81">
        <v>37.6</v>
      </c>
      <c r="AB81">
        <v>37</v>
      </c>
      <c r="AC81">
        <v>36.799999999999997</v>
      </c>
      <c r="AD81">
        <v>44</v>
      </c>
      <c r="AE81">
        <v>36.4</v>
      </c>
      <c r="AF81">
        <v>39.200000000000003</v>
      </c>
      <c r="AG81">
        <v>36.200000000000003</v>
      </c>
      <c r="AH81">
        <v>36.799999999999997</v>
      </c>
      <c r="AI81">
        <v>36.799999999999997</v>
      </c>
      <c r="AJ81">
        <v>39.200000000000003</v>
      </c>
      <c r="AK81">
        <v>35.200000000000003</v>
      </c>
      <c r="AL81">
        <v>37.799999999999997</v>
      </c>
      <c r="AM81">
        <v>43.2</v>
      </c>
      <c r="AN81">
        <v>38.6</v>
      </c>
      <c r="AO81">
        <v>42.6</v>
      </c>
      <c r="AP81">
        <v>39.200000000000003</v>
      </c>
      <c r="AQ81">
        <v>36.4</v>
      </c>
      <c r="AR81">
        <v>40</v>
      </c>
      <c r="AS81">
        <v>39.4</v>
      </c>
      <c r="AT81">
        <v>41</v>
      </c>
      <c r="AU81">
        <v>39.6</v>
      </c>
      <c r="AV81">
        <v>38.6</v>
      </c>
      <c r="AW81">
        <v>38</v>
      </c>
      <c r="AX81">
        <v>38.4</v>
      </c>
      <c r="AY81">
        <v>38.6</v>
      </c>
      <c r="AZ81" s="3">
        <f t="shared" si="7"/>
        <v>950.7</v>
      </c>
      <c r="BA81" s="3">
        <f>[1]Weather!F3252</f>
        <v>43</v>
      </c>
      <c r="BB81" s="1">
        <f t="shared" si="8"/>
        <v>43063</v>
      </c>
      <c r="BC81">
        <v>0</v>
      </c>
    </row>
    <row r="82" spans="1:55" x14ac:dyDescent="0.25">
      <c r="A82">
        <v>7146330001</v>
      </c>
      <c r="B82">
        <v>30025080</v>
      </c>
      <c r="C82" s="1">
        <v>43064</v>
      </c>
      <c r="D82">
        <v>39.200000000000003</v>
      </c>
      <c r="E82">
        <v>37.4</v>
      </c>
      <c r="F82">
        <v>35.200000000000003</v>
      </c>
      <c r="G82">
        <v>36.4</v>
      </c>
      <c r="H82">
        <v>36.4</v>
      </c>
      <c r="I82">
        <v>35</v>
      </c>
      <c r="J82">
        <v>36</v>
      </c>
      <c r="K82">
        <v>34.4</v>
      </c>
      <c r="L82">
        <v>34.200000000000003</v>
      </c>
      <c r="M82">
        <v>34.4</v>
      </c>
      <c r="N82">
        <v>33.200000000000003</v>
      </c>
      <c r="O82">
        <v>33.799999999999997</v>
      </c>
      <c r="P82">
        <v>43.2</v>
      </c>
      <c r="Q82">
        <v>39.4</v>
      </c>
      <c r="R82">
        <v>42</v>
      </c>
      <c r="S82">
        <v>47.8</v>
      </c>
      <c r="T82">
        <v>44.4</v>
      </c>
      <c r="U82">
        <v>42.6</v>
      </c>
      <c r="V82">
        <v>43.4</v>
      </c>
      <c r="W82">
        <v>49</v>
      </c>
      <c r="X82">
        <v>38.200000000000003</v>
      </c>
      <c r="Y82">
        <v>37</v>
      </c>
      <c r="Z82">
        <v>36</v>
      </c>
      <c r="AA82">
        <v>34.4</v>
      </c>
      <c r="AB82">
        <v>34.799999999999997</v>
      </c>
      <c r="AC82">
        <v>36.799999999999997</v>
      </c>
      <c r="AD82">
        <v>31.8</v>
      </c>
      <c r="AE82">
        <v>38.799999999999997</v>
      </c>
      <c r="AF82">
        <v>32.200000000000003</v>
      </c>
      <c r="AG82">
        <v>34.200000000000003</v>
      </c>
      <c r="AH82">
        <v>38.4</v>
      </c>
      <c r="AI82">
        <v>39.4</v>
      </c>
      <c r="AJ82">
        <v>35.200000000000003</v>
      </c>
      <c r="AK82">
        <v>37.4</v>
      </c>
      <c r="AL82">
        <v>34.799999999999997</v>
      </c>
      <c r="AM82">
        <v>35.799999999999997</v>
      </c>
      <c r="AN82">
        <v>41.6</v>
      </c>
      <c r="AO82">
        <v>33.200000000000003</v>
      </c>
      <c r="AP82">
        <v>31.8</v>
      </c>
      <c r="AQ82">
        <v>33.799999999999997</v>
      </c>
      <c r="AR82">
        <v>35.200000000000003</v>
      </c>
      <c r="AS82">
        <v>37.6</v>
      </c>
      <c r="AT82">
        <v>35.799999999999997</v>
      </c>
      <c r="AU82">
        <v>34.4</v>
      </c>
      <c r="AV82">
        <v>33.6</v>
      </c>
      <c r="AW82">
        <v>31.6</v>
      </c>
      <c r="AX82">
        <v>29.6</v>
      </c>
      <c r="AY82">
        <v>32</v>
      </c>
      <c r="AZ82" s="3">
        <f t="shared" si="7"/>
        <v>881.39999999999986</v>
      </c>
      <c r="BA82" s="3">
        <f>[1]Weather!F3253</f>
        <v>49</v>
      </c>
      <c r="BB82" s="1">
        <f t="shared" si="8"/>
        <v>43064</v>
      </c>
      <c r="BC82">
        <f t="shared" ref="BC82:BC111" si="10">WEEKDAY(C82)</f>
        <v>7</v>
      </c>
    </row>
    <row r="83" spans="1:55" x14ac:dyDescent="0.25">
      <c r="A83">
        <v>7146330001</v>
      </c>
      <c r="B83">
        <v>30025080</v>
      </c>
      <c r="C83" s="1">
        <v>43065</v>
      </c>
      <c r="D83">
        <v>27.8</v>
      </c>
      <c r="E83">
        <v>28.4</v>
      </c>
      <c r="F83">
        <v>30</v>
      </c>
      <c r="G83">
        <v>29.8</v>
      </c>
      <c r="H83">
        <v>29.2</v>
      </c>
      <c r="I83">
        <v>28.8</v>
      </c>
      <c r="J83">
        <v>28.8</v>
      </c>
      <c r="K83">
        <v>30.2</v>
      </c>
      <c r="L83">
        <v>27.6</v>
      </c>
      <c r="M83">
        <v>34</v>
      </c>
      <c r="N83">
        <v>29</v>
      </c>
      <c r="O83">
        <v>37</v>
      </c>
      <c r="P83">
        <v>32</v>
      </c>
      <c r="Q83">
        <v>39</v>
      </c>
      <c r="R83">
        <v>39.799999999999997</v>
      </c>
      <c r="S83">
        <v>37.200000000000003</v>
      </c>
      <c r="T83">
        <v>41</v>
      </c>
      <c r="U83">
        <v>37.4</v>
      </c>
      <c r="V83">
        <v>43.8</v>
      </c>
      <c r="W83">
        <v>37</v>
      </c>
      <c r="X83">
        <v>36.799999999999997</v>
      </c>
      <c r="Y83">
        <v>34.6</v>
      </c>
      <c r="Z83">
        <v>33.4</v>
      </c>
      <c r="AA83">
        <v>35.6</v>
      </c>
      <c r="AB83">
        <v>33</v>
      </c>
      <c r="AC83">
        <v>32.4</v>
      </c>
      <c r="AD83">
        <v>39.6</v>
      </c>
      <c r="AE83">
        <v>31.8</v>
      </c>
      <c r="AF83">
        <v>36.4</v>
      </c>
      <c r="AG83">
        <v>33.200000000000003</v>
      </c>
      <c r="AH83">
        <v>33.6</v>
      </c>
      <c r="AI83">
        <v>36.6</v>
      </c>
      <c r="AJ83">
        <v>33.799999999999997</v>
      </c>
      <c r="AK83">
        <v>36.799999999999997</v>
      </c>
      <c r="AL83">
        <v>41.2</v>
      </c>
      <c r="AM83">
        <v>41.6</v>
      </c>
      <c r="AN83">
        <v>36.4</v>
      </c>
      <c r="AO83">
        <v>43.6</v>
      </c>
      <c r="AP83">
        <v>36.4</v>
      </c>
      <c r="AQ83">
        <v>34.6</v>
      </c>
      <c r="AR83">
        <v>36.200000000000003</v>
      </c>
      <c r="AS83">
        <v>39</v>
      </c>
      <c r="AT83">
        <v>38.200000000000003</v>
      </c>
      <c r="AU83">
        <v>37.799999999999997</v>
      </c>
      <c r="AV83">
        <v>36.799999999999997</v>
      </c>
      <c r="AW83">
        <v>33.6</v>
      </c>
      <c r="AX83">
        <v>34.4</v>
      </c>
      <c r="AY83">
        <v>32</v>
      </c>
      <c r="AZ83" s="3">
        <f t="shared" si="7"/>
        <v>838.5999999999998</v>
      </c>
      <c r="BA83" s="3">
        <f>[1]Weather!F3254</f>
        <v>49</v>
      </c>
      <c r="BB83" s="1">
        <f t="shared" si="8"/>
        <v>43065</v>
      </c>
      <c r="BC83">
        <f t="shared" si="10"/>
        <v>1</v>
      </c>
    </row>
    <row r="84" spans="1:55" x14ac:dyDescent="0.25">
      <c r="A84">
        <v>7146330001</v>
      </c>
      <c r="B84">
        <v>30025080</v>
      </c>
      <c r="C84" s="1">
        <v>43066</v>
      </c>
      <c r="D84">
        <v>31.2</v>
      </c>
      <c r="E84">
        <v>30.8</v>
      </c>
      <c r="F84">
        <v>38.4</v>
      </c>
      <c r="G84">
        <v>45.4</v>
      </c>
      <c r="H84">
        <v>35.200000000000003</v>
      </c>
      <c r="I84">
        <v>31.6</v>
      </c>
      <c r="J84">
        <v>34.799999999999997</v>
      </c>
      <c r="K84">
        <v>35.799999999999997</v>
      </c>
      <c r="L84">
        <v>35.200000000000003</v>
      </c>
      <c r="M84">
        <v>37.6</v>
      </c>
      <c r="N84">
        <v>37.799999999999997</v>
      </c>
      <c r="O84">
        <v>38.799999999999997</v>
      </c>
      <c r="P84">
        <v>43.4</v>
      </c>
      <c r="Q84">
        <v>45</v>
      </c>
      <c r="R84">
        <v>52.4</v>
      </c>
      <c r="S84">
        <v>50</v>
      </c>
      <c r="T84">
        <v>51.4</v>
      </c>
      <c r="U84">
        <v>49.6</v>
      </c>
      <c r="V84">
        <v>54.4</v>
      </c>
      <c r="W84">
        <v>52.4</v>
      </c>
      <c r="X84">
        <v>50.4</v>
      </c>
      <c r="Y84">
        <v>44.6</v>
      </c>
      <c r="Z84">
        <v>43.2</v>
      </c>
      <c r="AA84">
        <v>38.799999999999997</v>
      </c>
      <c r="AB84">
        <v>41.6</v>
      </c>
      <c r="AC84">
        <v>42.6</v>
      </c>
      <c r="AD84">
        <v>47.8</v>
      </c>
      <c r="AE84">
        <v>40</v>
      </c>
      <c r="AF84">
        <v>38.4</v>
      </c>
      <c r="AG84">
        <v>37.4</v>
      </c>
      <c r="AH84">
        <v>38.200000000000003</v>
      </c>
      <c r="AI84">
        <v>38.6</v>
      </c>
      <c r="AJ84">
        <v>37.6</v>
      </c>
      <c r="AK84">
        <v>39.4</v>
      </c>
      <c r="AL84">
        <v>43.4</v>
      </c>
      <c r="AM84">
        <v>37.799999999999997</v>
      </c>
      <c r="AN84">
        <v>36.6</v>
      </c>
      <c r="AO84">
        <v>44.2</v>
      </c>
      <c r="AP84">
        <v>48</v>
      </c>
      <c r="AQ84">
        <v>43.2</v>
      </c>
      <c r="AR84">
        <v>35.4</v>
      </c>
      <c r="AS84">
        <v>35.200000000000003</v>
      </c>
      <c r="AT84">
        <v>34.4</v>
      </c>
      <c r="AU84">
        <v>36.200000000000003</v>
      </c>
      <c r="AV84">
        <v>35.4</v>
      </c>
      <c r="AW84">
        <v>36.200000000000003</v>
      </c>
      <c r="AX84">
        <v>33.6</v>
      </c>
      <c r="AY84">
        <v>32.6</v>
      </c>
      <c r="AZ84" s="3">
        <f t="shared" si="7"/>
        <v>971.00000000000011</v>
      </c>
      <c r="BA84" s="3">
        <f>[1]Weather!F3255</f>
        <v>50</v>
      </c>
      <c r="BB84" s="1">
        <f t="shared" si="8"/>
        <v>43066</v>
      </c>
      <c r="BC84">
        <f t="shared" si="10"/>
        <v>2</v>
      </c>
    </row>
    <row r="85" spans="1:55" x14ac:dyDescent="0.25">
      <c r="A85">
        <v>7146330001</v>
      </c>
      <c r="B85">
        <v>30025080</v>
      </c>
      <c r="C85" s="1">
        <v>43067</v>
      </c>
      <c r="D85">
        <v>32</v>
      </c>
      <c r="E85">
        <v>32.4</v>
      </c>
      <c r="F85">
        <v>35.4</v>
      </c>
      <c r="G85">
        <v>33.200000000000003</v>
      </c>
      <c r="H85">
        <v>32.799999999999997</v>
      </c>
      <c r="I85">
        <v>32.4</v>
      </c>
      <c r="J85">
        <v>33.6</v>
      </c>
      <c r="K85">
        <v>34.4</v>
      </c>
      <c r="L85">
        <v>35.6</v>
      </c>
      <c r="M85">
        <v>36.200000000000003</v>
      </c>
      <c r="N85">
        <v>35.799999999999997</v>
      </c>
      <c r="O85">
        <v>38.6</v>
      </c>
      <c r="P85">
        <v>45</v>
      </c>
      <c r="Q85">
        <v>50</v>
      </c>
      <c r="R85">
        <v>51.2</v>
      </c>
      <c r="S85">
        <v>51.2</v>
      </c>
      <c r="T85">
        <v>49.4</v>
      </c>
      <c r="U85">
        <v>47.6</v>
      </c>
      <c r="V85">
        <v>47</v>
      </c>
      <c r="W85">
        <v>52.6</v>
      </c>
      <c r="X85">
        <v>44.6</v>
      </c>
      <c r="Y85">
        <v>52.4</v>
      </c>
      <c r="Z85">
        <v>42.4</v>
      </c>
      <c r="AA85">
        <v>40.200000000000003</v>
      </c>
      <c r="AB85">
        <v>39.4</v>
      </c>
      <c r="AC85">
        <v>39.6</v>
      </c>
      <c r="AD85">
        <v>43.6</v>
      </c>
      <c r="AE85">
        <v>35.6</v>
      </c>
      <c r="AF85">
        <v>37.799999999999997</v>
      </c>
      <c r="AG85">
        <v>40.6</v>
      </c>
      <c r="AH85">
        <v>34.799999999999997</v>
      </c>
      <c r="AI85">
        <v>38.4</v>
      </c>
      <c r="AJ85">
        <v>39</v>
      </c>
      <c r="AK85">
        <v>38.200000000000003</v>
      </c>
      <c r="AL85">
        <v>37.799999999999997</v>
      </c>
      <c r="AM85">
        <v>42.8</v>
      </c>
      <c r="AN85">
        <v>40.4</v>
      </c>
      <c r="AO85">
        <v>49.2</v>
      </c>
      <c r="AP85">
        <v>45.8</v>
      </c>
      <c r="AQ85">
        <v>41</v>
      </c>
      <c r="AR85">
        <v>39.6</v>
      </c>
      <c r="AS85">
        <v>35</v>
      </c>
      <c r="AT85">
        <v>31.8</v>
      </c>
      <c r="AU85">
        <v>34.4</v>
      </c>
      <c r="AV85">
        <v>32.6</v>
      </c>
      <c r="AW85">
        <v>32.4</v>
      </c>
      <c r="AX85">
        <v>32</v>
      </c>
      <c r="AY85">
        <v>28.8</v>
      </c>
      <c r="AZ85" s="3">
        <f t="shared" si="7"/>
        <v>948.29999999999984</v>
      </c>
      <c r="BA85" s="3">
        <f>[1]Weather!F3256</f>
        <v>50</v>
      </c>
      <c r="BB85" s="1">
        <f t="shared" si="8"/>
        <v>43067</v>
      </c>
      <c r="BC85">
        <f t="shared" si="10"/>
        <v>3</v>
      </c>
    </row>
    <row r="86" spans="1:55" x14ac:dyDescent="0.25">
      <c r="A86">
        <v>7146330001</v>
      </c>
      <c r="B86">
        <v>30025080</v>
      </c>
      <c r="C86" s="1">
        <v>43068</v>
      </c>
      <c r="D86">
        <v>30.8</v>
      </c>
      <c r="E86">
        <v>28.6</v>
      </c>
      <c r="F86">
        <v>28.8</v>
      </c>
      <c r="G86">
        <v>29</v>
      </c>
      <c r="H86">
        <v>29.4</v>
      </c>
      <c r="I86">
        <v>31.6</v>
      </c>
      <c r="J86">
        <v>29</v>
      </c>
      <c r="K86">
        <v>31.8</v>
      </c>
      <c r="L86">
        <v>31.4</v>
      </c>
      <c r="M86">
        <v>32</v>
      </c>
      <c r="N86">
        <v>35.200000000000003</v>
      </c>
      <c r="O86">
        <v>33.6</v>
      </c>
      <c r="P86">
        <v>38.4</v>
      </c>
      <c r="Q86">
        <v>48.2</v>
      </c>
      <c r="R86">
        <v>45.4</v>
      </c>
      <c r="S86">
        <v>45.6</v>
      </c>
      <c r="T86">
        <v>46.2</v>
      </c>
      <c r="U86">
        <v>45.2</v>
      </c>
      <c r="V86">
        <v>44.8</v>
      </c>
      <c r="W86">
        <v>44.8</v>
      </c>
      <c r="X86">
        <v>49.4</v>
      </c>
      <c r="Y86">
        <v>41.2</v>
      </c>
      <c r="Z86">
        <v>37.200000000000003</v>
      </c>
      <c r="AA86">
        <v>39.4</v>
      </c>
      <c r="AB86">
        <v>42.2</v>
      </c>
      <c r="AC86">
        <v>47.2</v>
      </c>
      <c r="AD86">
        <v>46.2</v>
      </c>
      <c r="AE86">
        <v>37</v>
      </c>
      <c r="AF86">
        <v>38</v>
      </c>
      <c r="AG86">
        <v>35.200000000000003</v>
      </c>
      <c r="AH86">
        <v>32</v>
      </c>
      <c r="AI86">
        <v>35.4</v>
      </c>
      <c r="AJ86">
        <v>35.799999999999997</v>
      </c>
      <c r="AK86">
        <v>36.799999999999997</v>
      </c>
      <c r="AL86">
        <v>34.799999999999997</v>
      </c>
      <c r="AM86">
        <v>36.200000000000003</v>
      </c>
      <c r="AN86">
        <v>38</v>
      </c>
      <c r="AO86">
        <v>48.4</v>
      </c>
      <c r="AP86">
        <v>39.200000000000003</v>
      </c>
      <c r="AQ86">
        <v>33.200000000000003</v>
      </c>
      <c r="AR86">
        <v>34.200000000000003</v>
      </c>
      <c r="AS86">
        <v>37.4</v>
      </c>
      <c r="AT86">
        <v>33.6</v>
      </c>
      <c r="AU86">
        <v>34.200000000000003</v>
      </c>
      <c r="AV86">
        <v>36</v>
      </c>
      <c r="AW86">
        <v>35</v>
      </c>
      <c r="AX86">
        <v>30.8</v>
      </c>
      <c r="AY86">
        <v>31</v>
      </c>
      <c r="AZ86" s="3">
        <f t="shared" si="7"/>
        <v>892.4000000000002</v>
      </c>
      <c r="BA86" s="3">
        <f>[1]Weather!F3257</f>
        <v>56</v>
      </c>
      <c r="BB86" s="1">
        <f t="shared" si="8"/>
        <v>43068</v>
      </c>
      <c r="BC86">
        <f t="shared" si="10"/>
        <v>4</v>
      </c>
    </row>
    <row r="87" spans="1:55" x14ac:dyDescent="0.25">
      <c r="A87">
        <v>7146330001</v>
      </c>
      <c r="B87">
        <v>30025080</v>
      </c>
      <c r="C87" s="1">
        <v>43069</v>
      </c>
      <c r="D87">
        <v>32.200000000000003</v>
      </c>
      <c r="E87">
        <v>31.6</v>
      </c>
      <c r="F87">
        <v>31.4</v>
      </c>
      <c r="G87">
        <v>31.4</v>
      </c>
      <c r="H87">
        <v>30.6</v>
      </c>
      <c r="I87">
        <v>31.2</v>
      </c>
      <c r="J87">
        <v>29.8</v>
      </c>
      <c r="K87">
        <v>31.6</v>
      </c>
      <c r="L87">
        <v>32</v>
      </c>
      <c r="M87">
        <v>30.6</v>
      </c>
      <c r="N87">
        <v>34.200000000000003</v>
      </c>
      <c r="O87">
        <v>34.799999999999997</v>
      </c>
      <c r="P87">
        <v>39.6</v>
      </c>
      <c r="Q87">
        <v>44.6</v>
      </c>
      <c r="R87">
        <v>47</v>
      </c>
      <c r="S87">
        <v>45.2</v>
      </c>
      <c r="T87">
        <v>48.4</v>
      </c>
      <c r="U87">
        <v>45.2</v>
      </c>
      <c r="V87">
        <v>55.4</v>
      </c>
      <c r="W87">
        <v>46.2</v>
      </c>
      <c r="X87">
        <v>49.4</v>
      </c>
      <c r="Y87">
        <v>46.6</v>
      </c>
      <c r="Z87">
        <v>46.6</v>
      </c>
      <c r="AA87">
        <v>48</v>
      </c>
      <c r="AB87">
        <v>47</v>
      </c>
      <c r="AC87">
        <v>47</v>
      </c>
      <c r="AD87">
        <v>41.4</v>
      </c>
      <c r="AE87">
        <v>44.8</v>
      </c>
      <c r="AF87">
        <v>39.4</v>
      </c>
      <c r="AG87">
        <v>33.4</v>
      </c>
      <c r="AH87">
        <v>36.200000000000003</v>
      </c>
      <c r="AI87">
        <v>35.6</v>
      </c>
      <c r="AJ87">
        <v>33</v>
      </c>
      <c r="AK87">
        <v>32</v>
      </c>
      <c r="AL87">
        <v>35.799999999999997</v>
      </c>
      <c r="AM87">
        <v>40.4</v>
      </c>
      <c r="AN87">
        <v>35.6</v>
      </c>
      <c r="AO87">
        <v>34.799999999999997</v>
      </c>
      <c r="AP87">
        <v>33.799999999999997</v>
      </c>
      <c r="AQ87">
        <v>30.6</v>
      </c>
      <c r="AR87">
        <v>29.6</v>
      </c>
      <c r="AS87">
        <v>30.8</v>
      </c>
      <c r="AT87">
        <v>29.8</v>
      </c>
      <c r="AU87">
        <v>34.4</v>
      </c>
      <c r="AV87">
        <v>30.2</v>
      </c>
      <c r="AW87">
        <v>31.4</v>
      </c>
      <c r="AX87">
        <v>32.200000000000003</v>
      </c>
      <c r="AY87">
        <v>27.4</v>
      </c>
      <c r="AZ87" s="3">
        <f t="shared" si="7"/>
        <v>895.10000000000014</v>
      </c>
      <c r="BA87" s="3">
        <f>[1]Weather!F3258</f>
        <v>51</v>
      </c>
      <c r="BB87" s="1">
        <f t="shared" si="8"/>
        <v>43069</v>
      </c>
      <c r="BC87">
        <f t="shared" si="10"/>
        <v>5</v>
      </c>
    </row>
    <row r="88" spans="1:55" x14ac:dyDescent="0.25">
      <c r="A88">
        <v>7146330001</v>
      </c>
      <c r="B88">
        <v>30025080</v>
      </c>
      <c r="C88" s="1">
        <v>43070</v>
      </c>
      <c r="D88">
        <v>27.8</v>
      </c>
      <c r="E88">
        <v>26.6</v>
      </c>
      <c r="F88">
        <v>29.6</v>
      </c>
      <c r="G88">
        <v>26.6</v>
      </c>
      <c r="H88">
        <v>27.8</v>
      </c>
      <c r="I88">
        <v>28.2</v>
      </c>
      <c r="J88">
        <v>29.8</v>
      </c>
      <c r="K88">
        <v>29.4</v>
      </c>
      <c r="L88">
        <v>30</v>
      </c>
      <c r="M88">
        <v>31.6</v>
      </c>
      <c r="N88">
        <v>31.8</v>
      </c>
      <c r="O88">
        <v>32.799999999999997</v>
      </c>
      <c r="P88">
        <v>36</v>
      </c>
      <c r="Q88">
        <v>40.799999999999997</v>
      </c>
      <c r="R88">
        <v>39.6</v>
      </c>
      <c r="S88">
        <v>43.8</v>
      </c>
      <c r="T88">
        <v>38.200000000000003</v>
      </c>
      <c r="U88">
        <v>41</v>
      </c>
      <c r="V88">
        <v>44.8</v>
      </c>
      <c r="W88">
        <v>54</v>
      </c>
      <c r="X88">
        <v>47.6</v>
      </c>
      <c r="Y88">
        <v>40.200000000000003</v>
      </c>
      <c r="Z88">
        <v>38.4</v>
      </c>
      <c r="AA88">
        <v>42.2</v>
      </c>
      <c r="AB88">
        <v>38.4</v>
      </c>
      <c r="AC88">
        <v>45.2</v>
      </c>
      <c r="AD88">
        <v>41</v>
      </c>
      <c r="AE88">
        <v>36.6</v>
      </c>
      <c r="AF88">
        <v>40.200000000000003</v>
      </c>
      <c r="AG88">
        <v>37.200000000000003</v>
      </c>
      <c r="AH88">
        <v>38.4</v>
      </c>
      <c r="AI88">
        <v>39</v>
      </c>
      <c r="AJ88">
        <v>34.200000000000003</v>
      </c>
      <c r="AK88">
        <v>35.200000000000003</v>
      </c>
      <c r="AL88">
        <v>34.799999999999997</v>
      </c>
      <c r="AM88">
        <v>40.200000000000003</v>
      </c>
      <c r="AN88">
        <v>35.6</v>
      </c>
      <c r="AO88">
        <v>37.799999999999997</v>
      </c>
      <c r="AP88">
        <v>33.4</v>
      </c>
      <c r="AQ88">
        <v>36.6</v>
      </c>
      <c r="AR88">
        <v>33.799999999999997</v>
      </c>
      <c r="AS88">
        <v>39</v>
      </c>
      <c r="AT88">
        <v>34.799999999999997</v>
      </c>
      <c r="AU88">
        <v>39</v>
      </c>
      <c r="AV88">
        <v>37.6</v>
      </c>
      <c r="AW88">
        <v>38</v>
      </c>
      <c r="AX88">
        <v>41.2</v>
      </c>
      <c r="AY88">
        <v>34.799999999999997</v>
      </c>
      <c r="AZ88" s="3">
        <f t="shared" si="7"/>
        <v>880.30000000000007</v>
      </c>
      <c r="BA88" s="3">
        <f>[1]Weather!F3259</f>
        <v>50</v>
      </c>
      <c r="BB88" s="1">
        <f t="shared" si="8"/>
        <v>43070</v>
      </c>
      <c r="BC88">
        <f t="shared" si="10"/>
        <v>6</v>
      </c>
    </row>
    <row r="89" spans="1:55" x14ac:dyDescent="0.25">
      <c r="A89">
        <v>7146330001</v>
      </c>
      <c r="B89">
        <v>30025080</v>
      </c>
      <c r="C89" s="1">
        <v>43071</v>
      </c>
      <c r="D89">
        <v>34.200000000000003</v>
      </c>
      <c r="E89">
        <v>32.799999999999997</v>
      </c>
      <c r="F89">
        <v>33</v>
      </c>
      <c r="G89">
        <v>31.4</v>
      </c>
      <c r="H89">
        <v>35.200000000000003</v>
      </c>
      <c r="I89">
        <v>32.200000000000003</v>
      </c>
      <c r="J89">
        <v>33.799999999999997</v>
      </c>
      <c r="K89">
        <v>33</v>
      </c>
      <c r="L89">
        <v>33.4</v>
      </c>
      <c r="M89">
        <v>31</v>
      </c>
      <c r="N89">
        <v>35</v>
      </c>
      <c r="O89">
        <v>36.799999999999997</v>
      </c>
      <c r="P89">
        <v>36</v>
      </c>
      <c r="Q89">
        <v>39.799999999999997</v>
      </c>
      <c r="R89">
        <v>45.6</v>
      </c>
      <c r="S89">
        <v>45.8</v>
      </c>
      <c r="T89">
        <v>53.6</v>
      </c>
      <c r="U89">
        <v>46.4</v>
      </c>
      <c r="V89">
        <v>45</v>
      </c>
      <c r="W89">
        <v>44</v>
      </c>
      <c r="X89">
        <v>49.2</v>
      </c>
      <c r="Y89">
        <v>49.6</v>
      </c>
      <c r="Z89">
        <v>45</v>
      </c>
      <c r="AA89">
        <v>40.4</v>
      </c>
      <c r="AB89">
        <v>38.799999999999997</v>
      </c>
      <c r="AC89">
        <v>48.4</v>
      </c>
      <c r="AD89">
        <v>37.6</v>
      </c>
      <c r="AE89">
        <v>38.200000000000003</v>
      </c>
      <c r="AF89">
        <v>36.6</v>
      </c>
      <c r="AG89">
        <v>36</v>
      </c>
      <c r="AH89">
        <v>32.799999999999997</v>
      </c>
      <c r="AI89">
        <v>36</v>
      </c>
      <c r="AJ89">
        <v>32.6</v>
      </c>
      <c r="AK89">
        <v>35.200000000000003</v>
      </c>
      <c r="AL89">
        <v>37.799999999999997</v>
      </c>
      <c r="AM89">
        <v>36.4</v>
      </c>
      <c r="AN89">
        <v>48.4</v>
      </c>
      <c r="AO89">
        <v>36.4</v>
      </c>
      <c r="AP89">
        <v>36</v>
      </c>
      <c r="AQ89">
        <v>36.799999999999997</v>
      </c>
      <c r="AR89">
        <v>38.200000000000003</v>
      </c>
      <c r="AS89">
        <v>37.6</v>
      </c>
      <c r="AT89">
        <v>37.6</v>
      </c>
      <c r="AU89">
        <v>41.8</v>
      </c>
      <c r="AV89">
        <v>37.4</v>
      </c>
      <c r="AW89">
        <v>38.200000000000003</v>
      </c>
      <c r="AX89">
        <v>38.4</v>
      </c>
      <c r="AY89">
        <v>37.799999999999997</v>
      </c>
      <c r="AZ89" s="3">
        <f t="shared" si="7"/>
        <v>926.6</v>
      </c>
      <c r="BA89" s="3">
        <f>[1]Weather!F3260</f>
        <v>45</v>
      </c>
      <c r="BB89" s="1">
        <f t="shared" si="8"/>
        <v>43071</v>
      </c>
      <c r="BC89">
        <f t="shared" si="10"/>
        <v>7</v>
      </c>
    </row>
    <row r="90" spans="1:55" x14ac:dyDescent="0.25">
      <c r="A90">
        <v>7146330001</v>
      </c>
      <c r="B90">
        <v>30025080</v>
      </c>
      <c r="C90" s="1">
        <v>43072</v>
      </c>
      <c r="D90">
        <v>37.200000000000003</v>
      </c>
      <c r="E90">
        <v>37</v>
      </c>
      <c r="F90">
        <v>35</v>
      </c>
      <c r="G90">
        <v>36.6</v>
      </c>
      <c r="H90">
        <v>34.200000000000003</v>
      </c>
      <c r="I90">
        <v>37.799999999999997</v>
      </c>
      <c r="J90">
        <v>36.799999999999997</v>
      </c>
      <c r="K90">
        <v>33.200000000000003</v>
      </c>
      <c r="L90">
        <v>34</v>
      </c>
      <c r="M90">
        <v>35.4</v>
      </c>
      <c r="N90">
        <v>35.4</v>
      </c>
      <c r="O90">
        <v>34.6</v>
      </c>
      <c r="P90">
        <v>38</v>
      </c>
      <c r="Q90">
        <v>40</v>
      </c>
      <c r="R90">
        <v>43.6</v>
      </c>
      <c r="S90">
        <v>45.8</v>
      </c>
      <c r="T90">
        <v>45.8</v>
      </c>
      <c r="U90">
        <v>43.8</v>
      </c>
      <c r="V90">
        <v>43</v>
      </c>
      <c r="W90">
        <v>40.6</v>
      </c>
      <c r="X90">
        <v>37.799999999999997</v>
      </c>
      <c r="Y90">
        <v>39.200000000000003</v>
      </c>
      <c r="Z90">
        <v>39.200000000000003</v>
      </c>
      <c r="AA90">
        <v>36</v>
      </c>
      <c r="AB90">
        <v>37.799999999999997</v>
      </c>
      <c r="AC90">
        <v>38.6</v>
      </c>
      <c r="AD90">
        <v>38.4</v>
      </c>
      <c r="AE90">
        <v>34.200000000000003</v>
      </c>
      <c r="AF90">
        <v>36.200000000000003</v>
      </c>
      <c r="AG90">
        <v>34</v>
      </c>
      <c r="AH90">
        <v>33.799999999999997</v>
      </c>
      <c r="AI90">
        <v>37.6</v>
      </c>
      <c r="AJ90">
        <v>33.6</v>
      </c>
      <c r="AK90">
        <v>37.200000000000003</v>
      </c>
      <c r="AL90">
        <v>37.4</v>
      </c>
      <c r="AM90">
        <v>40.4</v>
      </c>
      <c r="AN90">
        <v>44.6</v>
      </c>
      <c r="AO90">
        <v>41.6</v>
      </c>
      <c r="AP90">
        <v>36</v>
      </c>
      <c r="AQ90">
        <v>38.200000000000003</v>
      </c>
      <c r="AR90">
        <v>39.6</v>
      </c>
      <c r="AS90">
        <v>37.6</v>
      </c>
      <c r="AT90">
        <v>39.4</v>
      </c>
      <c r="AU90">
        <v>38</v>
      </c>
      <c r="AV90">
        <v>37.4</v>
      </c>
      <c r="AW90">
        <v>41</v>
      </c>
      <c r="AX90">
        <v>36.6</v>
      </c>
      <c r="AY90">
        <v>36.200000000000003</v>
      </c>
      <c r="AZ90" s="3">
        <f t="shared" si="7"/>
        <v>912.69999999999993</v>
      </c>
      <c r="BA90" s="3">
        <f>[1]Weather!F3261</f>
        <v>48</v>
      </c>
      <c r="BB90" s="1">
        <f t="shared" si="8"/>
        <v>43072</v>
      </c>
      <c r="BC90">
        <f t="shared" si="10"/>
        <v>1</v>
      </c>
    </row>
    <row r="91" spans="1:55" x14ac:dyDescent="0.25">
      <c r="A91">
        <v>7146330001</v>
      </c>
      <c r="B91">
        <v>30025080</v>
      </c>
      <c r="C91" s="1">
        <v>43073</v>
      </c>
      <c r="D91">
        <v>35.6</v>
      </c>
      <c r="E91">
        <v>36.4</v>
      </c>
      <c r="F91">
        <v>35.4</v>
      </c>
      <c r="G91">
        <v>35.200000000000003</v>
      </c>
      <c r="H91">
        <v>37.200000000000003</v>
      </c>
      <c r="I91">
        <v>35.4</v>
      </c>
      <c r="J91">
        <v>35.799999999999997</v>
      </c>
      <c r="K91">
        <v>37</v>
      </c>
      <c r="L91">
        <v>36.4</v>
      </c>
      <c r="M91">
        <v>40.200000000000003</v>
      </c>
      <c r="N91">
        <v>44.2</v>
      </c>
      <c r="O91">
        <v>41.8</v>
      </c>
      <c r="P91">
        <v>47</v>
      </c>
      <c r="Q91">
        <v>48.8</v>
      </c>
      <c r="R91">
        <v>52.6</v>
      </c>
      <c r="S91">
        <v>51.2</v>
      </c>
      <c r="T91">
        <v>56.8</v>
      </c>
      <c r="U91">
        <v>64.2</v>
      </c>
      <c r="V91">
        <v>56.6</v>
      </c>
      <c r="W91">
        <v>52.8</v>
      </c>
      <c r="X91">
        <v>50.4</v>
      </c>
      <c r="Y91">
        <v>54.6</v>
      </c>
      <c r="Z91">
        <v>54.6</v>
      </c>
      <c r="AA91">
        <v>54.4</v>
      </c>
      <c r="AB91">
        <v>53.2</v>
      </c>
      <c r="AC91">
        <v>48</v>
      </c>
      <c r="AD91">
        <v>45.8</v>
      </c>
      <c r="AE91">
        <v>47.4</v>
      </c>
      <c r="AF91">
        <v>50</v>
      </c>
      <c r="AG91">
        <v>46.2</v>
      </c>
      <c r="AH91">
        <v>39.200000000000003</v>
      </c>
      <c r="AI91">
        <v>46.2</v>
      </c>
      <c r="AJ91">
        <v>41.2</v>
      </c>
      <c r="AK91">
        <v>42.4</v>
      </c>
      <c r="AL91">
        <v>43.2</v>
      </c>
      <c r="AM91">
        <v>45</v>
      </c>
      <c r="AN91">
        <v>44</v>
      </c>
      <c r="AO91">
        <v>44.2</v>
      </c>
      <c r="AP91">
        <v>42.6</v>
      </c>
      <c r="AQ91">
        <v>45</v>
      </c>
      <c r="AR91">
        <v>48.4</v>
      </c>
      <c r="AS91">
        <v>37.799999999999997</v>
      </c>
      <c r="AT91">
        <v>40.6</v>
      </c>
      <c r="AU91">
        <v>39</v>
      </c>
      <c r="AV91">
        <v>37</v>
      </c>
      <c r="AW91">
        <v>35.4</v>
      </c>
      <c r="AX91">
        <v>33.799999999999997</v>
      </c>
      <c r="AY91">
        <v>32.799999999999997</v>
      </c>
      <c r="AZ91" s="3">
        <f t="shared" si="7"/>
        <v>1061.5000000000005</v>
      </c>
      <c r="BA91" s="3">
        <f>[1]Weather!F3262</f>
        <v>46</v>
      </c>
      <c r="BB91" s="1">
        <f t="shared" si="8"/>
        <v>43073</v>
      </c>
      <c r="BC91">
        <f t="shared" si="10"/>
        <v>2</v>
      </c>
    </row>
    <row r="92" spans="1:55" x14ac:dyDescent="0.25">
      <c r="A92">
        <v>7146330001</v>
      </c>
      <c r="B92">
        <v>30025080</v>
      </c>
      <c r="C92" s="1">
        <v>43074</v>
      </c>
      <c r="D92">
        <v>33.799999999999997</v>
      </c>
      <c r="E92">
        <v>35.200000000000003</v>
      </c>
      <c r="F92">
        <v>33.6</v>
      </c>
      <c r="G92">
        <v>34</v>
      </c>
      <c r="H92">
        <v>32.799999999999997</v>
      </c>
      <c r="I92">
        <v>33</v>
      </c>
      <c r="J92">
        <v>33.6</v>
      </c>
      <c r="K92">
        <v>33.6</v>
      </c>
      <c r="L92">
        <v>32.6</v>
      </c>
      <c r="M92">
        <v>36.799999999999997</v>
      </c>
      <c r="N92">
        <v>36.6</v>
      </c>
      <c r="O92">
        <v>40.4</v>
      </c>
      <c r="P92">
        <v>46.4</v>
      </c>
      <c r="Q92">
        <v>40.799999999999997</v>
      </c>
      <c r="R92">
        <v>46</v>
      </c>
      <c r="S92">
        <v>48.4</v>
      </c>
      <c r="T92">
        <v>48.2</v>
      </c>
      <c r="U92">
        <v>46.4</v>
      </c>
      <c r="V92">
        <v>43.4</v>
      </c>
      <c r="W92">
        <v>43.2</v>
      </c>
      <c r="X92">
        <v>44.2</v>
      </c>
      <c r="Y92">
        <v>47</v>
      </c>
      <c r="Z92">
        <v>43.2</v>
      </c>
      <c r="AA92">
        <v>43.2</v>
      </c>
      <c r="AB92">
        <v>44.2</v>
      </c>
      <c r="AC92">
        <v>39.799999999999997</v>
      </c>
      <c r="AD92">
        <v>45.6</v>
      </c>
      <c r="AE92">
        <v>41.2</v>
      </c>
      <c r="AF92">
        <v>38.4</v>
      </c>
      <c r="AG92">
        <v>41.4</v>
      </c>
      <c r="AH92">
        <v>41.4</v>
      </c>
      <c r="AI92">
        <v>43.2</v>
      </c>
      <c r="AJ92">
        <v>39.200000000000003</v>
      </c>
      <c r="AK92">
        <v>40.6</v>
      </c>
      <c r="AL92">
        <v>45.2</v>
      </c>
      <c r="AM92">
        <v>39.799999999999997</v>
      </c>
      <c r="AN92">
        <v>42</v>
      </c>
      <c r="AO92">
        <v>40.799999999999997</v>
      </c>
      <c r="AP92">
        <v>44.4</v>
      </c>
      <c r="AQ92">
        <v>37.4</v>
      </c>
      <c r="AR92">
        <v>33.6</v>
      </c>
      <c r="AS92">
        <v>34.799999999999997</v>
      </c>
      <c r="AT92">
        <v>32.6</v>
      </c>
      <c r="AU92">
        <v>34</v>
      </c>
      <c r="AV92">
        <v>31</v>
      </c>
      <c r="AW92">
        <v>34.200000000000003</v>
      </c>
      <c r="AX92">
        <v>31.2</v>
      </c>
      <c r="AY92">
        <v>29.8</v>
      </c>
      <c r="AZ92" s="3">
        <f t="shared" si="7"/>
        <v>941.10000000000025</v>
      </c>
      <c r="BA92" s="3">
        <f>[1]Weather!F3263</f>
        <v>53</v>
      </c>
      <c r="BB92" s="1">
        <f t="shared" si="8"/>
        <v>43074</v>
      </c>
      <c r="BC92">
        <f t="shared" si="10"/>
        <v>3</v>
      </c>
    </row>
    <row r="93" spans="1:55" x14ac:dyDescent="0.25">
      <c r="A93">
        <v>7146330001</v>
      </c>
      <c r="B93">
        <v>30025080</v>
      </c>
      <c r="C93" s="1">
        <v>43075</v>
      </c>
      <c r="D93">
        <v>27</v>
      </c>
      <c r="E93">
        <v>28</v>
      </c>
      <c r="F93">
        <v>26.2</v>
      </c>
      <c r="G93">
        <v>28.4</v>
      </c>
      <c r="H93">
        <v>29.4</v>
      </c>
      <c r="I93">
        <v>29.8</v>
      </c>
      <c r="J93">
        <v>31.2</v>
      </c>
      <c r="K93">
        <v>31.2</v>
      </c>
      <c r="L93">
        <v>30.4</v>
      </c>
      <c r="M93">
        <v>31.6</v>
      </c>
      <c r="N93">
        <v>35.4</v>
      </c>
      <c r="O93">
        <v>40.4</v>
      </c>
      <c r="P93">
        <v>40.4</v>
      </c>
      <c r="Q93">
        <v>46.4</v>
      </c>
      <c r="R93">
        <v>46.2</v>
      </c>
      <c r="S93">
        <v>47.6</v>
      </c>
      <c r="T93">
        <v>54</v>
      </c>
      <c r="U93">
        <v>53.6</v>
      </c>
      <c r="V93">
        <v>52.2</v>
      </c>
      <c r="W93">
        <v>52.4</v>
      </c>
      <c r="X93">
        <v>48</v>
      </c>
      <c r="Y93">
        <v>54.2</v>
      </c>
      <c r="Z93">
        <v>50.8</v>
      </c>
      <c r="AA93">
        <v>52</v>
      </c>
      <c r="AB93">
        <v>52.2</v>
      </c>
      <c r="AC93">
        <v>47</v>
      </c>
      <c r="AD93">
        <v>50.4</v>
      </c>
      <c r="AE93">
        <v>47.2</v>
      </c>
      <c r="AF93">
        <v>45.4</v>
      </c>
      <c r="AG93">
        <v>46.6</v>
      </c>
      <c r="AH93">
        <v>46.4</v>
      </c>
      <c r="AI93">
        <v>48.6</v>
      </c>
      <c r="AJ93">
        <v>46.6</v>
      </c>
      <c r="AK93">
        <v>46.6</v>
      </c>
      <c r="AL93">
        <v>48</v>
      </c>
      <c r="AM93">
        <v>50</v>
      </c>
      <c r="AN93">
        <v>47.8</v>
      </c>
      <c r="AO93">
        <v>50</v>
      </c>
      <c r="AP93">
        <v>48.6</v>
      </c>
      <c r="AQ93">
        <v>43</v>
      </c>
      <c r="AR93">
        <v>40.799999999999997</v>
      </c>
      <c r="AS93">
        <v>41.4</v>
      </c>
      <c r="AT93">
        <v>37.6</v>
      </c>
      <c r="AU93">
        <v>38.200000000000003</v>
      </c>
      <c r="AV93">
        <v>39.200000000000003</v>
      </c>
      <c r="AW93">
        <v>36</v>
      </c>
      <c r="AX93">
        <v>40.200000000000003</v>
      </c>
      <c r="AY93">
        <v>36.4</v>
      </c>
      <c r="AZ93" s="3">
        <f t="shared" si="7"/>
        <v>1020.5</v>
      </c>
      <c r="BA93" s="3">
        <f>[1]Weather!F3264</f>
        <v>50</v>
      </c>
      <c r="BB93" s="1">
        <f t="shared" si="8"/>
        <v>43075</v>
      </c>
      <c r="BC93">
        <f t="shared" si="10"/>
        <v>4</v>
      </c>
    </row>
    <row r="94" spans="1:55" x14ac:dyDescent="0.25">
      <c r="A94">
        <v>7146330001</v>
      </c>
      <c r="B94">
        <v>30025080</v>
      </c>
      <c r="C94" s="1">
        <v>43076</v>
      </c>
      <c r="D94">
        <v>36.799999999999997</v>
      </c>
      <c r="E94">
        <v>34.200000000000003</v>
      </c>
      <c r="F94">
        <v>35.4</v>
      </c>
      <c r="G94">
        <v>35.6</v>
      </c>
      <c r="H94">
        <v>36.6</v>
      </c>
      <c r="I94">
        <v>36</v>
      </c>
      <c r="J94">
        <v>34.6</v>
      </c>
      <c r="K94">
        <v>34.799999999999997</v>
      </c>
      <c r="L94">
        <v>34.4</v>
      </c>
      <c r="M94">
        <v>37.4</v>
      </c>
      <c r="N94">
        <v>44</v>
      </c>
      <c r="O94">
        <v>42.6</v>
      </c>
      <c r="P94">
        <v>43.6</v>
      </c>
      <c r="Q94">
        <v>51.2</v>
      </c>
      <c r="R94">
        <v>51</v>
      </c>
      <c r="S94">
        <v>52.2</v>
      </c>
      <c r="T94">
        <v>59.8</v>
      </c>
      <c r="U94">
        <v>51.8</v>
      </c>
      <c r="V94">
        <v>50.2</v>
      </c>
      <c r="W94">
        <v>48.2</v>
      </c>
      <c r="X94">
        <v>49</v>
      </c>
      <c r="Y94">
        <v>45.8</v>
      </c>
      <c r="Z94">
        <v>43.6</v>
      </c>
      <c r="AA94">
        <v>42.8</v>
      </c>
      <c r="AB94">
        <v>46.8</v>
      </c>
      <c r="AC94">
        <v>50.8</v>
      </c>
      <c r="AD94">
        <v>50.2</v>
      </c>
      <c r="AE94">
        <v>50.8</v>
      </c>
      <c r="AF94">
        <v>50.2</v>
      </c>
      <c r="AG94">
        <v>51.2</v>
      </c>
      <c r="AH94">
        <v>53.6</v>
      </c>
      <c r="AI94">
        <v>57.8</v>
      </c>
      <c r="AJ94">
        <v>51</v>
      </c>
      <c r="AK94">
        <v>50</v>
      </c>
      <c r="AL94">
        <v>50.4</v>
      </c>
      <c r="AM94">
        <v>54</v>
      </c>
      <c r="AN94">
        <v>46</v>
      </c>
      <c r="AO94">
        <v>50</v>
      </c>
      <c r="AP94">
        <v>48.8</v>
      </c>
      <c r="AQ94">
        <v>41.6</v>
      </c>
      <c r="AR94">
        <v>42.2</v>
      </c>
      <c r="AS94">
        <v>41.4</v>
      </c>
      <c r="AT94">
        <v>40.6</v>
      </c>
      <c r="AU94">
        <v>45</v>
      </c>
      <c r="AV94">
        <v>38.200000000000003</v>
      </c>
      <c r="AW94">
        <v>42.8</v>
      </c>
      <c r="AX94">
        <v>38.6</v>
      </c>
      <c r="AY94">
        <v>39.200000000000003</v>
      </c>
      <c r="AZ94" s="3">
        <f t="shared" si="7"/>
        <v>1081.3999999999999</v>
      </c>
      <c r="BA94" s="3">
        <f>[1]Weather!F3265</f>
        <v>46</v>
      </c>
      <c r="BB94" s="1">
        <f t="shared" si="8"/>
        <v>43076</v>
      </c>
      <c r="BC94">
        <f t="shared" si="10"/>
        <v>5</v>
      </c>
    </row>
    <row r="95" spans="1:55" x14ac:dyDescent="0.25">
      <c r="A95">
        <v>7146330001</v>
      </c>
      <c r="B95">
        <v>30025080</v>
      </c>
      <c r="C95" s="1">
        <v>43077</v>
      </c>
      <c r="D95">
        <v>38.4</v>
      </c>
      <c r="E95">
        <v>38.6</v>
      </c>
      <c r="F95">
        <v>38.799999999999997</v>
      </c>
      <c r="G95">
        <v>39.799999999999997</v>
      </c>
      <c r="H95">
        <v>37</v>
      </c>
      <c r="I95">
        <v>38.4</v>
      </c>
      <c r="J95">
        <v>38.799999999999997</v>
      </c>
      <c r="K95">
        <v>40</v>
      </c>
      <c r="L95">
        <v>40.4</v>
      </c>
      <c r="M95">
        <v>43.2</v>
      </c>
      <c r="N95">
        <v>44.4</v>
      </c>
      <c r="O95">
        <v>45.6</v>
      </c>
      <c r="P95">
        <v>47.6</v>
      </c>
      <c r="Q95">
        <v>48.4</v>
      </c>
      <c r="R95">
        <v>52.8</v>
      </c>
      <c r="S95">
        <v>56.4</v>
      </c>
      <c r="T95">
        <v>58.8</v>
      </c>
      <c r="U95">
        <v>58.4</v>
      </c>
      <c r="V95">
        <v>60</v>
      </c>
      <c r="W95">
        <v>56</v>
      </c>
      <c r="X95">
        <v>65.599999999999994</v>
      </c>
      <c r="Y95">
        <v>63.2</v>
      </c>
      <c r="Z95">
        <v>61.6</v>
      </c>
      <c r="AA95">
        <v>57.6</v>
      </c>
      <c r="AB95">
        <v>57.2</v>
      </c>
      <c r="AC95">
        <v>54.6</v>
      </c>
      <c r="AD95">
        <v>55.8</v>
      </c>
      <c r="AE95">
        <v>53.6</v>
      </c>
      <c r="AF95">
        <v>51.4</v>
      </c>
      <c r="AG95">
        <v>50</v>
      </c>
      <c r="AH95">
        <v>47</v>
      </c>
      <c r="AI95">
        <v>46.2</v>
      </c>
      <c r="AJ95">
        <v>46.4</v>
      </c>
      <c r="AK95">
        <v>45.4</v>
      </c>
      <c r="AL95">
        <v>47.6</v>
      </c>
      <c r="AM95">
        <v>50.8</v>
      </c>
      <c r="AN95">
        <v>51.2</v>
      </c>
      <c r="AO95">
        <v>43.8</v>
      </c>
      <c r="AP95">
        <v>41</v>
      </c>
      <c r="AQ95">
        <v>39.799999999999997</v>
      </c>
      <c r="AR95">
        <v>43.4</v>
      </c>
      <c r="AS95">
        <v>45.4</v>
      </c>
      <c r="AT95">
        <v>42.8</v>
      </c>
      <c r="AU95">
        <v>42.4</v>
      </c>
      <c r="AV95">
        <v>42.2</v>
      </c>
      <c r="AW95">
        <v>39.6</v>
      </c>
      <c r="AX95">
        <v>39.6</v>
      </c>
      <c r="AY95">
        <v>38.799999999999997</v>
      </c>
      <c r="AZ95" s="3">
        <f t="shared" si="7"/>
        <v>1142.8999999999999</v>
      </c>
      <c r="BA95" s="3">
        <f>[1]Weather!F3266</f>
        <v>40</v>
      </c>
      <c r="BB95" s="1">
        <f t="shared" si="8"/>
        <v>43077</v>
      </c>
      <c r="BC95">
        <f t="shared" si="10"/>
        <v>6</v>
      </c>
    </row>
    <row r="96" spans="1:55" x14ac:dyDescent="0.25">
      <c r="A96">
        <v>7146330001</v>
      </c>
      <c r="B96">
        <v>30025080</v>
      </c>
      <c r="C96" s="1">
        <v>43078</v>
      </c>
      <c r="D96">
        <v>39.4</v>
      </c>
      <c r="E96">
        <v>35.6</v>
      </c>
      <c r="F96">
        <v>37.4</v>
      </c>
      <c r="G96">
        <v>37.4</v>
      </c>
      <c r="H96">
        <v>37.200000000000003</v>
      </c>
      <c r="I96">
        <v>38.200000000000003</v>
      </c>
      <c r="J96">
        <v>38.4</v>
      </c>
      <c r="K96">
        <v>37.6</v>
      </c>
      <c r="L96">
        <v>37.4</v>
      </c>
      <c r="M96">
        <v>43</v>
      </c>
      <c r="N96">
        <v>40.799999999999997</v>
      </c>
      <c r="O96">
        <v>42.2</v>
      </c>
      <c r="P96">
        <v>42.8</v>
      </c>
      <c r="Q96">
        <v>40.200000000000003</v>
      </c>
      <c r="R96">
        <v>42.8</v>
      </c>
      <c r="S96">
        <v>50.6</v>
      </c>
      <c r="T96">
        <v>55.2</v>
      </c>
      <c r="U96">
        <v>49.2</v>
      </c>
      <c r="V96">
        <v>55.2</v>
      </c>
      <c r="W96">
        <v>46.4</v>
      </c>
      <c r="X96">
        <v>45.6</v>
      </c>
      <c r="Y96">
        <v>46.2</v>
      </c>
      <c r="Z96">
        <v>47.6</v>
      </c>
      <c r="AA96">
        <v>51.2</v>
      </c>
      <c r="AB96">
        <v>48.8</v>
      </c>
      <c r="AC96">
        <v>49.4</v>
      </c>
      <c r="AD96">
        <v>53.2</v>
      </c>
      <c r="AE96">
        <v>47.8</v>
      </c>
      <c r="AF96">
        <v>49</v>
      </c>
      <c r="AG96">
        <v>50.6</v>
      </c>
      <c r="AH96">
        <v>51</v>
      </c>
      <c r="AI96">
        <v>48.4</v>
      </c>
      <c r="AJ96">
        <v>50.2</v>
      </c>
      <c r="AK96">
        <v>49</v>
      </c>
      <c r="AL96">
        <v>47.2</v>
      </c>
      <c r="AM96">
        <v>51</v>
      </c>
      <c r="AN96">
        <v>55</v>
      </c>
      <c r="AO96">
        <v>47.6</v>
      </c>
      <c r="AP96">
        <v>44</v>
      </c>
      <c r="AQ96">
        <v>45</v>
      </c>
      <c r="AR96">
        <v>46.6</v>
      </c>
      <c r="AS96">
        <v>43.4</v>
      </c>
      <c r="AT96">
        <v>44.6</v>
      </c>
      <c r="AU96">
        <v>44.6</v>
      </c>
      <c r="AV96">
        <v>45.6</v>
      </c>
      <c r="AW96">
        <v>42.8</v>
      </c>
      <c r="AX96">
        <v>42.8</v>
      </c>
      <c r="AY96">
        <v>41.8</v>
      </c>
      <c r="AZ96" s="3">
        <f t="shared" si="7"/>
        <v>1088.5000000000002</v>
      </c>
      <c r="BA96" s="3">
        <f>[1]Weather!F3267</f>
        <v>35</v>
      </c>
      <c r="BB96" s="1">
        <f t="shared" si="8"/>
        <v>43078</v>
      </c>
      <c r="BC96">
        <f t="shared" si="10"/>
        <v>7</v>
      </c>
    </row>
    <row r="97" spans="1:55" x14ac:dyDescent="0.25">
      <c r="A97">
        <v>7146330001</v>
      </c>
      <c r="B97">
        <v>30025080</v>
      </c>
      <c r="C97" s="1">
        <v>43079</v>
      </c>
      <c r="D97">
        <v>42.2</v>
      </c>
      <c r="E97">
        <v>42.8</v>
      </c>
      <c r="F97">
        <v>41.2</v>
      </c>
      <c r="G97">
        <v>41.4</v>
      </c>
      <c r="H97">
        <v>40</v>
      </c>
      <c r="I97">
        <v>40</v>
      </c>
      <c r="J97">
        <v>41.8</v>
      </c>
      <c r="K97">
        <v>39</v>
      </c>
      <c r="L97">
        <v>39.799999999999997</v>
      </c>
      <c r="M97">
        <v>40.4</v>
      </c>
      <c r="N97">
        <v>41.8</v>
      </c>
      <c r="O97">
        <v>46.4</v>
      </c>
      <c r="P97">
        <v>47.4</v>
      </c>
      <c r="Q97">
        <v>48</v>
      </c>
      <c r="R97">
        <v>50.2</v>
      </c>
      <c r="S97">
        <v>53.4</v>
      </c>
      <c r="T97">
        <v>52.4</v>
      </c>
      <c r="U97">
        <v>49.4</v>
      </c>
      <c r="V97">
        <v>56.2</v>
      </c>
      <c r="W97">
        <v>51.8</v>
      </c>
      <c r="X97">
        <v>45.8</v>
      </c>
      <c r="Y97">
        <v>47.8</v>
      </c>
      <c r="Z97">
        <v>46.2</v>
      </c>
      <c r="AA97">
        <v>45.2</v>
      </c>
      <c r="AB97">
        <v>45.4</v>
      </c>
      <c r="AC97">
        <v>48.2</v>
      </c>
      <c r="AD97">
        <v>51.2</v>
      </c>
      <c r="AE97">
        <v>46.2</v>
      </c>
      <c r="AF97">
        <v>44.2</v>
      </c>
      <c r="AG97">
        <v>44</v>
      </c>
      <c r="AH97">
        <v>45.4</v>
      </c>
      <c r="AI97">
        <v>45.2</v>
      </c>
      <c r="AJ97">
        <v>44</v>
      </c>
      <c r="AK97">
        <v>45.6</v>
      </c>
      <c r="AL97">
        <v>47.6</v>
      </c>
      <c r="AM97">
        <v>53</v>
      </c>
      <c r="AN97">
        <v>48.4</v>
      </c>
      <c r="AO97">
        <v>47.8</v>
      </c>
      <c r="AP97">
        <v>44.8</v>
      </c>
      <c r="AQ97">
        <v>41.4</v>
      </c>
      <c r="AR97">
        <v>43.6</v>
      </c>
      <c r="AS97">
        <v>43.6</v>
      </c>
      <c r="AT97">
        <v>43.2</v>
      </c>
      <c r="AU97">
        <v>42</v>
      </c>
      <c r="AV97">
        <v>42</v>
      </c>
      <c r="AW97">
        <v>40.799999999999997</v>
      </c>
      <c r="AX97">
        <v>40.4</v>
      </c>
      <c r="AY97">
        <v>39.4</v>
      </c>
      <c r="AZ97" s="3">
        <f t="shared" si="7"/>
        <v>1084.0000000000002</v>
      </c>
      <c r="BA97" s="3">
        <f>[1]Weather!F3268</f>
        <v>36</v>
      </c>
      <c r="BB97" s="1">
        <f t="shared" si="8"/>
        <v>43079</v>
      </c>
      <c r="BC97">
        <f t="shared" si="10"/>
        <v>1</v>
      </c>
    </row>
    <row r="98" spans="1:55" x14ac:dyDescent="0.25">
      <c r="A98">
        <v>7146330001</v>
      </c>
      <c r="B98">
        <v>30025080</v>
      </c>
      <c r="C98" s="1">
        <v>43080</v>
      </c>
      <c r="D98">
        <v>38</v>
      </c>
      <c r="E98">
        <v>39.799999999999997</v>
      </c>
      <c r="F98">
        <v>40.4</v>
      </c>
      <c r="G98">
        <v>41.8</v>
      </c>
      <c r="H98">
        <v>40.4</v>
      </c>
      <c r="I98">
        <v>38</v>
      </c>
      <c r="J98">
        <v>39.200000000000003</v>
      </c>
      <c r="K98">
        <v>37</v>
      </c>
      <c r="L98">
        <v>39.6</v>
      </c>
      <c r="M98">
        <v>40.4</v>
      </c>
      <c r="N98">
        <v>39.200000000000003</v>
      </c>
      <c r="O98">
        <v>42</v>
      </c>
      <c r="P98">
        <v>42.8</v>
      </c>
      <c r="Q98">
        <v>46.6</v>
      </c>
      <c r="R98">
        <v>55.6</v>
      </c>
      <c r="S98">
        <v>58</v>
      </c>
      <c r="T98">
        <v>55.8</v>
      </c>
      <c r="U98">
        <v>54.8</v>
      </c>
      <c r="V98">
        <v>56.6</v>
      </c>
      <c r="W98">
        <v>61.2</v>
      </c>
      <c r="X98">
        <v>62.6</v>
      </c>
      <c r="Y98">
        <v>55</v>
      </c>
      <c r="Z98">
        <v>55.2</v>
      </c>
      <c r="AA98">
        <v>51.6</v>
      </c>
      <c r="AB98">
        <v>54.8</v>
      </c>
      <c r="AC98">
        <v>53.2</v>
      </c>
      <c r="AD98">
        <v>49.8</v>
      </c>
      <c r="AE98">
        <v>50.6</v>
      </c>
      <c r="AF98">
        <v>50</v>
      </c>
      <c r="AG98">
        <v>47.4</v>
      </c>
      <c r="AH98">
        <v>57</v>
      </c>
      <c r="AI98">
        <v>47.6</v>
      </c>
      <c r="AJ98">
        <v>52.6</v>
      </c>
      <c r="AK98">
        <v>54.2</v>
      </c>
      <c r="AL98">
        <v>53.8</v>
      </c>
      <c r="AM98">
        <v>55.4</v>
      </c>
      <c r="AN98">
        <v>61.4</v>
      </c>
      <c r="AO98">
        <v>53.2</v>
      </c>
      <c r="AP98">
        <v>50.4</v>
      </c>
      <c r="AQ98">
        <v>46.8</v>
      </c>
      <c r="AR98">
        <v>45.2</v>
      </c>
      <c r="AS98">
        <v>46.8</v>
      </c>
      <c r="AT98">
        <v>44.8</v>
      </c>
      <c r="AU98">
        <v>45.2</v>
      </c>
      <c r="AV98">
        <v>43.2</v>
      </c>
      <c r="AW98">
        <v>43.4</v>
      </c>
      <c r="AX98">
        <v>40.799999999999997</v>
      </c>
      <c r="AY98">
        <v>43</v>
      </c>
      <c r="AZ98" s="3">
        <f t="shared" si="7"/>
        <v>1161.1000000000001</v>
      </c>
      <c r="BA98" s="3">
        <f>[1]Weather!F3269</f>
        <v>42</v>
      </c>
      <c r="BB98" s="1">
        <f t="shared" si="8"/>
        <v>43080</v>
      </c>
      <c r="BC98">
        <f t="shared" si="10"/>
        <v>2</v>
      </c>
    </row>
    <row r="99" spans="1:55" x14ac:dyDescent="0.25">
      <c r="A99">
        <v>7146330001</v>
      </c>
      <c r="B99">
        <v>30025080</v>
      </c>
      <c r="C99" s="1">
        <v>43081</v>
      </c>
      <c r="D99">
        <v>40.200000000000003</v>
      </c>
      <c r="E99">
        <v>40.6</v>
      </c>
      <c r="F99">
        <v>40.4</v>
      </c>
      <c r="G99">
        <v>40.799999999999997</v>
      </c>
      <c r="H99">
        <v>39.6</v>
      </c>
      <c r="I99">
        <v>40</v>
      </c>
      <c r="J99">
        <v>38.4</v>
      </c>
      <c r="K99">
        <v>40.4</v>
      </c>
      <c r="L99">
        <v>40.4</v>
      </c>
      <c r="M99">
        <v>39.4</v>
      </c>
      <c r="N99">
        <v>37.200000000000003</v>
      </c>
      <c r="O99">
        <v>40.4</v>
      </c>
      <c r="P99">
        <v>45.8</v>
      </c>
      <c r="Q99">
        <v>49</v>
      </c>
      <c r="R99">
        <v>49.2</v>
      </c>
      <c r="S99">
        <v>55.4</v>
      </c>
      <c r="T99">
        <v>55.4</v>
      </c>
      <c r="U99">
        <v>55.6</v>
      </c>
      <c r="V99">
        <v>60</v>
      </c>
      <c r="W99">
        <v>58.6</v>
      </c>
      <c r="X99">
        <v>60.6</v>
      </c>
      <c r="Y99">
        <v>62.2</v>
      </c>
      <c r="Z99">
        <v>58.6</v>
      </c>
      <c r="AA99">
        <v>59</v>
      </c>
      <c r="AB99">
        <v>57</v>
      </c>
      <c r="AC99">
        <v>58.6</v>
      </c>
      <c r="AD99">
        <v>59</v>
      </c>
      <c r="AE99">
        <v>52</v>
      </c>
      <c r="AF99">
        <v>52.8</v>
      </c>
      <c r="AG99">
        <v>51.6</v>
      </c>
      <c r="AH99">
        <v>53</v>
      </c>
      <c r="AI99">
        <v>48.8</v>
      </c>
      <c r="AJ99">
        <v>52.4</v>
      </c>
      <c r="AK99">
        <v>48</v>
      </c>
      <c r="AL99">
        <v>55</v>
      </c>
      <c r="AM99">
        <v>55.2</v>
      </c>
      <c r="AN99">
        <v>55.2</v>
      </c>
      <c r="AO99">
        <v>55.6</v>
      </c>
      <c r="AP99">
        <v>47.4</v>
      </c>
      <c r="AQ99">
        <v>48.6</v>
      </c>
      <c r="AR99">
        <v>50.6</v>
      </c>
      <c r="AS99">
        <v>46.4</v>
      </c>
      <c r="AT99">
        <v>50.4</v>
      </c>
      <c r="AU99">
        <v>49.8</v>
      </c>
      <c r="AV99">
        <v>49.6</v>
      </c>
      <c r="AW99">
        <v>48.6</v>
      </c>
      <c r="AX99">
        <v>48.6</v>
      </c>
      <c r="AY99">
        <v>49.2</v>
      </c>
      <c r="AZ99" s="3">
        <f t="shared" si="7"/>
        <v>1195.2999999999997</v>
      </c>
      <c r="BA99" s="3">
        <f>[1]Weather!F3270</f>
        <v>37</v>
      </c>
      <c r="BB99" s="1">
        <f t="shared" si="8"/>
        <v>43081</v>
      </c>
      <c r="BC99">
        <f t="shared" si="10"/>
        <v>3</v>
      </c>
    </row>
    <row r="100" spans="1:55" x14ac:dyDescent="0.25">
      <c r="A100">
        <v>7146330001</v>
      </c>
      <c r="B100">
        <v>30025080</v>
      </c>
      <c r="C100" s="1">
        <v>43082</v>
      </c>
      <c r="D100">
        <v>44.6</v>
      </c>
      <c r="E100">
        <v>47</v>
      </c>
      <c r="F100">
        <v>47.6</v>
      </c>
      <c r="G100">
        <v>48</v>
      </c>
      <c r="H100">
        <v>48</v>
      </c>
      <c r="I100">
        <v>47</v>
      </c>
      <c r="J100">
        <v>49.2</v>
      </c>
      <c r="K100">
        <v>47.6</v>
      </c>
      <c r="L100">
        <v>48.2</v>
      </c>
      <c r="M100">
        <v>48.6</v>
      </c>
      <c r="N100">
        <v>51</v>
      </c>
      <c r="O100">
        <v>53</v>
      </c>
      <c r="P100">
        <v>55.4</v>
      </c>
      <c r="Q100">
        <v>58.8</v>
      </c>
      <c r="R100">
        <v>66.599999999999994</v>
      </c>
      <c r="S100">
        <v>65.599999999999994</v>
      </c>
      <c r="T100">
        <v>66.599999999999994</v>
      </c>
      <c r="U100">
        <v>67</v>
      </c>
      <c r="V100">
        <v>69.599999999999994</v>
      </c>
      <c r="W100">
        <v>66.599999999999994</v>
      </c>
      <c r="X100">
        <v>67.599999999999994</v>
      </c>
      <c r="Y100">
        <v>74.400000000000006</v>
      </c>
      <c r="Z100">
        <v>66.2</v>
      </c>
      <c r="AA100">
        <v>65.2</v>
      </c>
      <c r="AB100">
        <v>64</v>
      </c>
      <c r="AC100">
        <v>67.400000000000006</v>
      </c>
      <c r="AD100">
        <v>68.599999999999994</v>
      </c>
      <c r="AE100">
        <v>61.4</v>
      </c>
      <c r="AF100">
        <v>55.8</v>
      </c>
      <c r="AG100">
        <v>57.8</v>
      </c>
      <c r="AH100">
        <v>55.8</v>
      </c>
      <c r="AI100">
        <v>52.2</v>
      </c>
      <c r="AJ100">
        <v>61.6</v>
      </c>
      <c r="AK100">
        <v>56.2</v>
      </c>
      <c r="AL100">
        <v>60.4</v>
      </c>
      <c r="AM100">
        <v>62</v>
      </c>
      <c r="AN100">
        <v>56.6</v>
      </c>
      <c r="AO100">
        <v>58.8</v>
      </c>
      <c r="AP100">
        <v>65.400000000000006</v>
      </c>
      <c r="AQ100">
        <v>52.6</v>
      </c>
      <c r="AR100">
        <v>50.6</v>
      </c>
      <c r="AS100">
        <v>50</v>
      </c>
      <c r="AT100">
        <v>49.4</v>
      </c>
      <c r="AU100">
        <v>49</v>
      </c>
      <c r="AV100">
        <v>49</v>
      </c>
      <c r="AW100">
        <v>45.6</v>
      </c>
      <c r="AX100">
        <v>46.4</v>
      </c>
      <c r="AY100">
        <v>44.8</v>
      </c>
      <c r="AZ100" s="3">
        <f t="shared" si="7"/>
        <v>1355.4</v>
      </c>
      <c r="BA100" s="3">
        <f>[1]Weather!F3271</f>
        <v>30</v>
      </c>
      <c r="BB100" s="1">
        <f t="shared" si="8"/>
        <v>43082</v>
      </c>
      <c r="BC100">
        <f t="shared" si="10"/>
        <v>4</v>
      </c>
    </row>
    <row r="101" spans="1:55" x14ac:dyDescent="0.25">
      <c r="A101">
        <v>7146330001</v>
      </c>
      <c r="B101">
        <v>30025080</v>
      </c>
      <c r="C101" s="1">
        <v>43083</v>
      </c>
      <c r="D101">
        <v>45.6</v>
      </c>
      <c r="E101">
        <v>44.2</v>
      </c>
      <c r="F101">
        <v>43.4</v>
      </c>
      <c r="G101">
        <v>42</v>
      </c>
      <c r="H101">
        <v>43.6</v>
      </c>
      <c r="I101">
        <v>44.2</v>
      </c>
      <c r="J101">
        <v>43.8</v>
      </c>
      <c r="K101">
        <v>41.8</v>
      </c>
      <c r="L101">
        <v>43.4</v>
      </c>
      <c r="M101">
        <v>42.2</v>
      </c>
      <c r="N101">
        <v>42.4</v>
      </c>
      <c r="O101">
        <v>48</v>
      </c>
      <c r="P101">
        <v>46</v>
      </c>
      <c r="Q101">
        <v>50.2</v>
      </c>
      <c r="R101">
        <v>55</v>
      </c>
      <c r="S101">
        <v>58.4</v>
      </c>
      <c r="T101">
        <v>59.2</v>
      </c>
      <c r="U101">
        <v>57.2</v>
      </c>
      <c r="V101">
        <v>56.6</v>
      </c>
      <c r="W101">
        <v>58</v>
      </c>
      <c r="X101">
        <v>62.2</v>
      </c>
      <c r="Y101">
        <v>57.4</v>
      </c>
      <c r="Z101">
        <v>61.4</v>
      </c>
      <c r="AA101">
        <v>61.6</v>
      </c>
      <c r="AB101">
        <v>56.8</v>
      </c>
      <c r="AC101">
        <v>53.8</v>
      </c>
      <c r="AD101">
        <v>58</v>
      </c>
      <c r="AE101">
        <v>53</v>
      </c>
      <c r="AF101">
        <v>52.4</v>
      </c>
      <c r="AG101">
        <v>52.4</v>
      </c>
      <c r="AH101">
        <v>51.4</v>
      </c>
      <c r="AI101">
        <v>51.4</v>
      </c>
      <c r="AJ101">
        <v>50.2</v>
      </c>
      <c r="AK101">
        <v>53.2</v>
      </c>
      <c r="AL101">
        <v>52.8</v>
      </c>
      <c r="AM101">
        <v>55</v>
      </c>
      <c r="AN101">
        <v>53.6</v>
      </c>
      <c r="AO101">
        <v>49.2</v>
      </c>
      <c r="AP101">
        <v>47.4</v>
      </c>
      <c r="AQ101">
        <v>50.4</v>
      </c>
      <c r="AR101">
        <v>51.2</v>
      </c>
      <c r="AS101">
        <v>51.8</v>
      </c>
      <c r="AT101">
        <v>48</v>
      </c>
      <c r="AU101">
        <v>49</v>
      </c>
      <c r="AV101">
        <v>50</v>
      </c>
      <c r="AW101">
        <v>49</v>
      </c>
      <c r="AX101">
        <v>46</v>
      </c>
      <c r="AY101">
        <v>45.4</v>
      </c>
      <c r="AZ101" s="3">
        <f t="shared" si="7"/>
        <v>1219.6000000000004</v>
      </c>
      <c r="BA101" s="3">
        <f>[1]Weather!F3272</f>
        <v>38</v>
      </c>
      <c r="BB101" s="1">
        <f t="shared" si="8"/>
        <v>43083</v>
      </c>
      <c r="BC101">
        <f t="shared" si="10"/>
        <v>5</v>
      </c>
    </row>
    <row r="102" spans="1:55" x14ac:dyDescent="0.25">
      <c r="A102">
        <v>7146330001</v>
      </c>
      <c r="B102">
        <v>30025080</v>
      </c>
      <c r="C102" s="1">
        <v>43084</v>
      </c>
      <c r="D102">
        <v>45.6</v>
      </c>
      <c r="E102">
        <v>43.4</v>
      </c>
      <c r="F102">
        <v>44.6</v>
      </c>
      <c r="G102">
        <v>43.2</v>
      </c>
      <c r="H102">
        <v>44.6</v>
      </c>
      <c r="I102">
        <v>46</v>
      </c>
      <c r="J102">
        <v>45.4</v>
      </c>
      <c r="K102">
        <v>45.4</v>
      </c>
      <c r="L102">
        <v>46.4</v>
      </c>
      <c r="M102">
        <v>45.4</v>
      </c>
      <c r="N102">
        <v>47.2</v>
      </c>
      <c r="O102">
        <v>47.8</v>
      </c>
      <c r="P102">
        <v>52.8</v>
      </c>
      <c r="Q102">
        <v>54.8</v>
      </c>
      <c r="R102">
        <v>63.4</v>
      </c>
      <c r="S102">
        <v>63.4</v>
      </c>
      <c r="T102">
        <v>62.8</v>
      </c>
      <c r="U102">
        <v>62.2</v>
      </c>
      <c r="V102">
        <v>63.8</v>
      </c>
      <c r="W102">
        <v>62.8</v>
      </c>
      <c r="X102">
        <v>66.8</v>
      </c>
      <c r="Y102">
        <v>64.8</v>
      </c>
      <c r="Z102">
        <v>65.8</v>
      </c>
      <c r="AA102">
        <v>65</v>
      </c>
      <c r="AB102">
        <v>64.8</v>
      </c>
      <c r="AC102">
        <v>61</v>
      </c>
      <c r="AD102">
        <v>67</v>
      </c>
      <c r="AE102">
        <v>58.8</v>
      </c>
      <c r="AF102">
        <v>62</v>
      </c>
      <c r="AG102">
        <v>65.400000000000006</v>
      </c>
      <c r="AH102">
        <v>60.2</v>
      </c>
      <c r="AI102">
        <v>61.8</v>
      </c>
      <c r="AJ102">
        <v>58</v>
      </c>
      <c r="AK102">
        <v>56</v>
      </c>
      <c r="AL102">
        <v>55</v>
      </c>
      <c r="AM102">
        <v>57.8</v>
      </c>
      <c r="AN102">
        <v>58.8</v>
      </c>
      <c r="AO102">
        <v>54.4</v>
      </c>
      <c r="AP102">
        <v>50.2</v>
      </c>
      <c r="AQ102">
        <v>52.4</v>
      </c>
      <c r="AR102">
        <v>48.6</v>
      </c>
      <c r="AS102">
        <v>52.6</v>
      </c>
      <c r="AT102">
        <v>51.4</v>
      </c>
      <c r="AU102">
        <v>52.4</v>
      </c>
      <c r="AV102">
        <v>54</v>
      </c>
      <c r="AW102">
        <v>52.4</v>
      </c>
      <c r="AX102">
        <v>49.6</v>
      </c>
      <c r="AY102">
        <v>53.4</v>
      </c>
      <c r="AZ102" s="3">
        <f t="shared" si="7"/>
        <v>1325.6999999999998</v>
      </c>
      <c r="BA102" s="3">
        <f>[1]Weather!F3273</f>
        <v>28</v>
      </c>
      <c r="BB102" s="1">
        <f t="shared" si="8"/>
        <v>43084</v>
      </c>
      <c r="BC102">
        <f t="shared" si="10"/>
        <v>6</v>
      </c>
    </row>
    <row r="103" spans="1:55" x14ac:dyDescent="0.25">
      <c r="A103">
        <v>7146330001</v>
      </c>
      <c r="B103">
        <v>30025080</v>
      </c>
      <c r="C103" s="1">
        <v>43085</v>
      </c>
      <c r="D103">
        <v>49</v>
      </c>
      <c r="E103">
        <v>47.4</v>
      </c>
      <c r="F103">
        <v>47.4</v>
      </c>
      <c r="G103">
        <v>48.6</v>
      </c>
      <c r="H103">
        <v>48.6</v>
      </c>
      <c r="I103">
        <v>47.8</v>
      </c>
      <c r="J103">
        <v>46</v>
      </c>
      <c r="K103">
        <v>47.6</v>
      </c>
      <c r="L103">
        <v>46.6</v>
      </c>
      <c r="M103">
        <v>45</v>
      </c>
      <c r="N103">
        <v>47.2</v>
      </c>
      <c r="O103">
        <v>47.2</v>
      </c>
      <c r="P103">
        <v>51.2</v>
      </c>
      <c r="Q103">
        <v>52.6</v>
      </c>
      <c r="R103">
        <v>56.8</v>
      </c>
      <c r="S103">
        <v>57.6</v>
      </c>
      <c r="T103">
        <v>58.4</v>
      </c>
      <c r="U103">
        <v>58.8</v>
      </c>
      <c r="V103">
        <v>56.4</v>
      </c>
      <c r="W103">
        <v>56</v>
      </c>
      <c r="X103">
        <v>55.2</v>
      </c>
      <c r="Y103">
        <v>53.6</v>
      </c>
      <c r="Z103">
        <v>51</v>
      </c>
      <c r="AA103">
        <v>55.8</v>
      </c>
      <c r="AB103">
        <v>52</v>
      </c>
      <c r="AC103">
        <v>51</v>
      </c>
      <c r="AD103">
        <v>50.6</v>
      </c>
      <c r="AE103">
        <v>45</v>
      </c>
      <c r="AF103">
        <v>46.2</v>
      </c>
      <c r="AG103">
        <v>49.2</v>
      </c>
      <c r="AH103">
        <v>47.2</v>
      </c>
      <c r="AI103">
        <v>46</v>
      </c>
      <c r="AJ103">
        <v>45</v>
      </c>
      <c r="AK103">
        <v>47.2</v>
      </c>
      <c r="AL103">
        <v>48.2</v>
      </c>
      <c r="AM103">
        <v>52.8</v>
      </c>
      <c r="AN103">
        <v>51</v>
      </c>
      <c r="AO103">
        <v>47.8</v>
      </c>
      <c r="AP103">
        <v>44.6</v>
      </c>
      <c r="AQ103">
        <v>47.4</v>
      </c>
      <c r="AR103">
        <v>46.8</v>
      </c>
      <c r="AS103">
        <v>47.4</v>
      </c>
      <c r="AT103">
        <v>49.2</v>
      </c>
      <c r="AU103">
        <v>47.8</v>
      </c>
      <c r="AV103">
        <v>48</v>
      </c>
      <c r="AW103">
        <v>46.2</v>
      </c>
      <c r="AX103">
        <v>46.2</v>
      </c>
      <c r="AY103">
        <v>46.6</v>
      </c>
      <c r="AZ103" s="3">
        <f t="shared" si="7"/>
        <v>1190.5999999999999</v>
      </c>
      <c r="BA103" s="3">
        <f>[1]Weather!F3274</f>
        <v>37</v>
      </c>
      <c r="BB103" s="1">
        <f t="shared" si="8"/>
        <v>43085</v>
      </c>
      <c r="BC103">
        <f t="shared" si="10"/>
        <v>7</v>
      </c>
    </row>
    <row r="104" spans="1:55" x14ac:dyDescent="0.25">
      <c r="A104">
        <v>7146330001</v>
      </c>
      <c r="B104">
        <v>30025080</v>
      </c>
      <c r="C104" s="1">
        <v>43086</v>
      </c>
      <c r="D104">
        <v>43.4</v>
      </c>
      <c r="E104">
        <v>44.4</v>
      </c>
      <c r="F104">
        <v>44.6</v>
      </c>
      <c r="G104">
        <v>42.4</v>
      </c>
      <c r="H104">
        <v>45.8</v>
      </c>
      <c r="I104">
        <v>43.2</v>
      </c>
      <c r="J104">
        <v>43.2</v>
      </c>
      <c r="K104">
        <v>44.2</v>
      </c>
      <c r="L104">
        <v>44</v>
      </c>
      <c r="M104">
        <v>43.6</v>
      </c>
      <c r="N104">
        <v>46</v>
      </c>
      <c r="O104">
        <v>45.2</v>
      </c>
      <c r="P104">
        <v>47.2</v>
      </c>
      <c r="Q104">
        <v>49.6</v>
      </c>
      <c r="R104">
        <v>54.4</v>
      </c>
      <c r="S104">
        <v>52.4</v>
      </c>
      <c r="T104">
        <v>56.6</v>
      </c>
      <c r="U104">
        <v>53.6</v>
      </c>
      <c r="V104">
        <v>57.6</v>
      </c>
      <c r="W104">
        <v>52</v>
      </c>
      <c r="X104">
        <v>45.8</v>
      </c>
      <c r="Y104">
        <v>47</v>
      </c>
      <c r="Z104">
        <v>50.8</v>
      </c>
      <c r="AA104">
        <v>47.2</v>
      </c>
      <c r="AB104">
        <v>44.8</v>
      </c>
      <c r="AC104">
        <v>50.2</v>
      </c>
      <c r="AD104">
        <v>51.4</v>
      </c>
      <c r="AE104">
        <v>43.2</v>
      </c>
      <c r="AF104">
        <v>46.2</v>
      </c>
      <c r="AG104">
        <v>46</v>
      </c>
      <c r="AH104">
        <v>43.6</v>
      </c>
      <c r="AI104">
        <v>45.4</v>
      </c>
      <c r="AJ104">
        <v>43</v>
      </c>
      <c r="AK104">
        <v>46.8</v>
      </c>
      <c r="AL104">
        <v>45.6</v>
      </c>
      <c r="AM104">
        <v>44.6</v>
      </c>
      <c r="AN104">
        <v>44.6</v>
      </c>
      <c r="AO104">
        <v>43.6</v>
      </c>
      <c r="AP104">
        <v>45.6</v>
      </c>
      <c r="AQ104">
        <v>41.6</v>
      </c>
      <c r="AR104">
        <v>42.4</v>
      </c>
      <c r="AS104">
        <v>40.4</v>
      </c>
      <c r="AT104">
        <v>41.2</v>
      </c>
      <c r="AU104">
        <v>43.2</v>
      </c>
      <c r="AV104">
        <v>42</v>
      </c>
      <c r="AW104">
        <v>41.8</v>
      </c>
      <c r="AX104">
        <v>40</v>
      </c>
      <c r="AY104">
        <v>39</v>
      </c>
      <c r="AZ104" s="3">
        <f t="shared" si="7"/>
        <v>1100.2</v>
      </c>
      <c r="BA104" s="3">
        <f>[1]Weather!F3275</f>
        <v>40</v>
      </c>
      <c r="BB104" s="1">
        <f t="shared" si="8"/>
        <v>43086</v>
      </c>
      <c r="BC104">
        <f t="shared" si="10"/>
        <v>1</v>
      </c>
    </row>
    <row r="105" spans="1:55" x14ac:dyDescent="0.25">
      <c r="A105">
        <v>7146330001</v>
      </c>
      <c r="B105">
        <v>30025080</v>
      </c>
      <c r="C105" s="1">
        <v>43087</v>
      </c>
      <c r="D105">
        <v>39.6</v>
      </c>
      <c r="E105">
        <v>37.200000000000003</v>
      </c>
      <c r="F105">
        <v>38</v>
      </c>
      <c r="G105">
        <v>36.799999999999997</v>
      </c>
      <c r="H105">
        <v>39.200000000000003</v>
      </c>
      <c r="I105">
        <v>38.4</v>
      </c>
      <c r="J105">
        <v>40.4</v>
      </c>
      <c r="K105">
        <v>37.799999999999997</v>
      </c>
      <c r="L105">
        <v>38.6</v>
      </c>
      <c r="M105">
        <v>42.2</v>
      </c>
      <c r="N105">
        <v>44.4</v>
      </c>
      <c r="O105">
        <v>44.6</v>
      </c>
      <c r="P105">
        <v>53</v>
      </c>
      <c r="Q105">
        <v>49.4</v>
      </c>
      <c r="R105">
        <v>52.2</v>
      </c>
      <c r="S105">
        <v>52.4</v>
      </c>
      <c r="T105">
        <v>60.6</v>
      </c>
      <c r="U105">
        <v>61.8</v>
      </c>
      <c r="V105">
        <v>54.6</v>
      </c>
      <c r="W105">
        <v>53.6</v>
      </c>
      <c r="X105">
        <v>47.4</v>
      </c>
      <c r="Y105">
        <v>48.6</v>
      </c>
      <c r="Z105">
        <v>51.2</v>
      </c>
      <c r="AA105">
        <v>50.4</v>
      </c>
      <c r="AB105">
        <v>46.6</v>
      </c>
      <c r="AC105">
        <v>44</v>
      </c>
      <c r="AD105">
        <v>42.2</v>
      </c>
      <c r="AE105">
        <v>45</v>
      </c>
      <c r="AF105">
        <v>46.2</v>
      </c>
      <c r="AG105">
        <v>48.8</v>
      </c>
      <c r="AH105">
        <v>43.2</v>
      </c>
      <c r="AI105">
        <v>47.6</v>
      </c>
      <c r="AJ105">
        <v>48.2</v>
      </c>
      <c r="AK105">
        <v>42.8</v>
      </c>
      <c r="AL105">
        <v>46</v>
      </c>
      <c r="AM105">
        <v>45</v>
      </c>
      <c r="AN105">
        <v>44.4</v>
      </c>
      <c r="AO105">
        <v>46.8</v>
      </c>
      <c r="AP105">
        <v>42.6</v>
      </c>
      <c r="AQ105">
        <v>38.799999999999997</v>
      </c>
      <c r="AR105">
        <v>37</v>
      </c>
      <c r="AS105">
        <v>39.200000000000003</v>
      </c>
      <c r="AT105">
        <v>39.6</v>
      </c>
      <c r="AU105">
        <v>36.799999999999997</v>
      </c>
      <c r="AV105">
        <v>37.4</v>
      </c>
      <c r="AW105">
        <v>36.6</v>
      </c>
      <c r="AX105">
        <v>34.200000000000003</v>
      </c>
      <c r="AY105">
        <v>34.4</v>
      </c>
      <c r="AZ105" s="3">
        <f t="shared" si="7"/>
        <v>1062.8999999999999</v>
      </c>
      <c r="BA105" s="3">
        <f>[1]Weather!F3276</f>
        <v>48</v>
      </c>
      <c r="BB105" s="1">
        <f t="shared" si="8"/>
        <v>43087</v>
      </c>
      <c r="BC105">
        <f t="shared" si="10"/>
        <v>2</v>
      </c>
    </row>
    <row r="106" spans="1:55" x14ac:dyDescent="0.25">
      <c r="A106">
        <v>7146330001</v>
      </c>
      <c r="B106">
        <v>30025080</v>
      </c>
      <c r="C106" s="1">
        <v>43088</v>
      </c>
      <c r="D106">
        <v>33.4</v>
      </c>
      <c r="E106">
        <v>34.200000000000003</v>
      </c>
      <c r="F106">
        <v>32.799999999999997</v>
      </c>
      <c r="G106">
        <v>33</v>
      </c>
      <c r="H106">
        <v>34</v>
      </c>
      <c r="I106">
        <v>33.799999999999997</v>
      </c>
      <c r="J106">
        <v>34.200000000000003</v>
      </c>
      <c r="K106">
        <v>36.4</v>
      </c>
      <c r="L106">
        <v>38.4</v>
      </c>
      <c r="M106">
        <v>35.4</v>
      </c>
      <c r="N106">
        <v>36.4</v>
      </c>
      <c r="O106">
        <v>38.200000000000003</v>
      </c>
      <c r="P106">
        <v>42.2</v>
      </c>
      <c r="Q106">
        <v>43.2</v>
      </c>
      <c r="R106">
        <v>50.8</v>
      </c>
      <c r="S106">
        <v>54.4</v>
      </c>
      <c r="T106">
        <v>50</v>
      </c>
      <c r="U106">
        <v>51</v>
      </c>
      <c r="V106">
        <v>50.8</v>
      </c>
      <c r="W106">
        <v>54.6</v>
      </c>
      <c r="X106">
        <v>47</v>
      </c>
      <c r="Y106">
        <v>51.2</v>
      </c>
      <c r="Z106">
        <v>46.2</v>
      </c>
      <c r="AA106">
        <v>44</v>
      </c>
      <c r="AB106">
        <v>40.799999999999997</v>
      </c>
      <c r="AC106">
        <v>40</v>
      </c>
      <c r="AD106">
        <v>41.8</v>
      </c>
      <c r="AE106">
        <v>43.4</v>
      </c>
      <c r="AF106">
        <v>40.6</v>
      </c>
      <c r="AG106">
        <v>47.4</v>
      </c>
      <c r="AH106">
        <v>42.2</v>
      </c>
      <c r="AI106">
        <v>43.2</v>
      </c>
      <c r="AJ106">
        <v>39.4</v>
      </c>
      <c r="AK106">
        <v>41</v>
      </c>
      <c r="AL106">
        <v>42</v>
      </c>
      <c r="AM106">
        <v>45.4</v>
      </c>
      <c r="AN106">
        <v>46.6</v>
      </c>
      <c r="AO106">
        <v>45.4</v>
      </c>
      <c r="AP106">
        <v>39.200000000000003</v>
      </c>
      <c r="AQ106">
        <v>34.799999999999997</v>
      </c>
      <c r="AR106">
        <v>38</v>
      </c>
      <c r="AS106">
        <v>38.799999999999997</v>
      </c>
      <c r="AT106">
        <v>36.200000000000003</v>
      </c>
      <c r="AU106">
        <v>38.799999999999997</v>
      </c>
      <c r="AV106">
        <v>36.200000000000003</v>
      </c>
      <c r="AW106">
        <v>36.6</v>
      </c>
      <c r="AX106">
        <v>34.6</v>
      </c>
      <c r="AY106">
        <v>35.799999999999997</v>
      </c>
      <c r="AZ106" s="3">
        <f t="shared" si="7"/>
        <v>986.9</v>
      </c>
      <c r="BA106" s="3">
        <f>[1]Weather!F3277</f>
        <v>51</v>
      </c>
      <c r="BB106" s="1">
        <f t="shared" si="8"/>
        <v>43088</v>
      </c>
      <c r="BC106">
        <f t="shared" si="10"/>
        <v>3</v>
      </c>
    </row>
    <row r="107" spans="1:55" x14ac:dyDescent="0.25">
      <c r="A107">
        <v>7146330001</v>
      </c>
      <c r="B107">
        <v>30025080</v>
      </c>
      <c r="C107" s="1">
        <v>43089</v>
      </c>
      <c r="D107">
        <v>36</v>
      </c>
      <c r="E107">
        <v>33.6</v>
      </c>
      <c r="F107">
        <v>35.799999999999997</v>
      </c>
      <c r="G107">
        <v>33</v>
      </c>
      <c r="H107">
        <v>34.4</v>
      </c>
      <c r="I107">
        <v>36.6</v>
      </c>
      <c r="J107">
        <v>35.200000000000003</v>
      </c>
      <c r="K107">
        <v>36</v>
      </c>
      <c r="L107">
        <v>35.799999999999997</v>
      </c>
      <c r="M107">
        <v>34.200000000000003</v>
      </c>
      <c r="N107">
        <v>34.799999999999997</v>
      </c>
      <c r="O107">
        <v>35.6</v>
      </c>
      <c r="P107">
        <v>43.4</v>
      </c>
      <c r="Q107">
        <v>43.4</v>
      </c>
      <c r="R107">
        <v>44.8</v>
      </c>
      <c r="S107">
        <v>51</v>
      </c>
      <c r="T107">
        <v>47.2</v>
      </c>
      <c r="U107">
        <v>44</v>
      </c>
      <c r="V107">
        <v>48.4</v>
      </c>
      <c r="W107">
        <v>56.2</v>
      </c>
      <c r="X107">
        <v>51.6</v>
      </c>
      <c r="Y107">
        <v>51.2</v>
      </c>
      <c r="Z107">
        <v>53</v>
      </c>
      <c r="AA107">
        <v>51.4</v>
      </c>
      <c r="AB107">
        <v>48</v>
      </c>
      <c r="AC107">
        <v>50.6</v>
      </c>
      <c r="AD107">
        <v>45.6</v>
      </c>
      <c r="AE107">
        <v>46.4</v>
      </c>
      <c r="AF107">
        <v>49.6</v>
      </c>
      <c r="AG107">
        <v>47</v>
      </c>
      <c r="AH107">
        <v>48.6</v>
      </c>
      <c r="AI107">
        <v>47.6</v>
      </c>
      <c r="AJ107">
        <v>49.2</v>
      </c>
      <c r="AK107">
        <v>48</v>
      </c>
      <c r="AL107">
        <v>44</v>
      </c>
      <c r="AM107">
        <v>44.6</v>
      </c>
      <c r="AN107">
        <v>47.4</v>
      </c>
      <c r="AO107">
        <v>45.2</v>
      </c>
      <c r="AP107">
        <v>47.2</v>
      </c>
      <c r="AQ107">
        <v>50.2</v>
      </c>
      <c r="AR107">
        <v>45.8</v>
      </c>
      <c r="AS107">
        <v>41.4</v>
      </c>
      <c r="AT107">
        <v>43.4</v>
      </c>
      <c r="AU107">
        <v>41.6</v>
      </c>
      <c r="AV107">
        <v>42.8</v>
      </c>
      <c r="AW107">
        <v>41.2</v>
      </c>
      <c r="AX107">
        <v>43.6</v>
      </c>
      <c r="AY107">
        <v>39.200000000000003</v>
      </c>
      <c r="AZ107" s="3">
        <f t="shared" si="7"/>
        <v>1052.3999999999999</v>
      </c>
      <c r="BA107" s="3">
        <f>[1]Weather!F3278</f>
        <v>47</v>
      </c>
      <c r="BB107" s="1">
        <f t="shared" si="8"/>
        <v>43089</v>
      </c>
      <c r="BC107">
        <f t="shared" si="10"/>
        <v>4</v>
      </c>
    </row>
    <row r="108" spans="1:55" x14ac:dyDescent="0.25">
      <c r="A108">
        <v>7146330001</v>
      </c>
      <c r="B108">
        <v>30025080</v>
      </c>
      <c r="C108" s="1">
        <v>43090</v>
      </c>
      <c r="D108">
        <v>40.200000000000003</v>
      </c>
      <c r="E108">
        <v>40.799999999999997</v>
      </c>
      <c r="F108">
        <v>40.4</v>
      </c>
      <c r="G108">
        <v>39.799999999999997</v>
      </c>
      <c r="H108">
        <v>40.200000000000003</v>
      </c>
      <c r="I108">
        <v>41.6</v>
      </c>
      <c r="J108">
        <v>41.2</v>
      </c>
      <c r="K108">
        <v>41.4</v>
      </c>
      <c r="L108">
        <v>40.799999999999997</v>
      </c>
      <c r="M108">
        <v>42</v>
      </c>
      <c r="N108">
        <v>49.2</v>
      </c>
      <c r="O108">
        <v>46.2</v>
      </c>
      <c r="P108">
        <v>48.4</v>
      </c>
      <c r="Q108">
        <v>51.8</v>
      </c>
      <c r="R108">
        <v>60.6</v>
      </c>
      <c r="S108">
        <v>59.8</v>
      </c>
      <c r="T108">
        <v>64.8</v>
      </c>
      <c r="U108">
        <v>60.6</v>
      </c>
      <c r="V108">
        <v>61.4</v>
      </c>
      <c r="W108">
        <v>59.4</v>
      </c>
      <c r="X108">
        <v>53.8</v>
      </c>
      <c r="Y108">
        <v>52.6</v>
      </c>
      <c r="Z108">
        <v>54.4</v>
      </c>
      <c r="AA108">
        <v>53.4</v>
      </c>
      <c r="AB108">
        <v>53.2</v>
      </c>
      <c r="AC108">
        <v>50.4</v>
      </c>
      <c r="AD108">
        <v>52.4</v>
      </c>
      <c r="AE108">
        <v>47.8</v>
      </c>
      <c r="AF108">
        <v>51.8</v>
      </c>
      <c r="AG108">
        <v>55.4</v>
      </c>
      <c r="AH108">
        <v>45.6</v>
      </c>
      <c r="AI108">
        <v>47.2</v>
      </c>
      <c r="AJ108">
        <v>46.6</v>
      </c>
      <c r="AK108">
        <v>47.8</v>
      </c>
      <c r="AL108">
        <v>50.4</v>
      </c>
      <c r="AM108">
        <v>53</v>
      </c>
      <c r="AN108">
        <v>48.8</v>
      </c>
      <c r="AO108">
        <v>52.8</v>
      </c>
      <c r="AP108">
        <v>45.8</v>
      </c>
      <c r="AQ108">
        <v>44</v>
      </c>
      <c r="AR108">
        <v>43</v>
      </c>
      <c r="AS108">
        <v>44.8</v>
      </c>
      <c r="AT108">
        <v>43.8</v>
      </c>
      <c r="AU108">
        <v>47.6</v>
      </c>
      <c r="AV108">
        <v>45</v>
      </c>
      <c r="AW108">
        <v>44.6</v>
      </c>
      <c r="AX108">
        <v>43</v>
      </c>
      <c r="AY108">
        <v>40.4</v>
      </c>
      <c r="AZ108" s="3">
        <f t="shared" si="7"/>
        <v>1165</v>
      </c>
      <c r="BA108" s="3">
        <f>[1]Weather!F3279</f>
        <v>39</v>
      </c>
      <c r="BB108" s="1">
        <f t="shared" si="8"/>
        <v>43090</v>
      </c>
      <c r="BC108">
        <f t="shared" si="10"/>
        <v>5</v>
      </c>
    </row>
    <row r="109" spans="1:55" x14ac:dyDescent="0.25">
      <c r="A109">
        <v>7146330001</v>
      </c>
      <c r="B109">
        <v>30025080</v>
      </c>
      <c r="C109" s="1">
        <v>43091</v>
      </c>
      <c r="D109">
        <v>39.200000000000003</v>
      </c>
      <c r="E109">
        <v>38.4</v>
      </c>
      <c r="F109">
        <v>38.4</v>
      </c>
      <c r="G109">
        <v>39.799999999999997</v>
      </c>
      <c r="H109">
        <v>40</v>
      </c>
      <c r="I109">
        <v>36.4</v>
      </c>
      <c r="J109">
        <v>37.6</v>
      </c>
      <c r="K109">
        <v>36.799999999999997</v>
      </c>
      <c r="L109">
        <v>38.4</v>
      </c>
      <c r="M109">
        <v>39</v>
      </c>
      <c r="N109">
        <v>44</v>
      </c>
      <c r="O109">
        <v>45.2</v>
      </c>
      <c r="P109">
        <v>47.8</v>
      </c>
      <c r="Q109">
        <v>51.2</v>
      </c>
      <c r="R109">
        <v>53.8</v>
      </c>
      <c r="S109">
        <v>55</v>
      </c>
      <c r="T109">
        <v>64.2</v>
      </c>
      <c r="U109">
        <v>56</v>
      </c>
      <c r="V109">
        <v>56.6</v>
      </c>
      <c r="W109">
        <v>51.8</v>
      </c>
      <c r="X109">
        <v>53.8</v>
      </c>
      <c r="Y109">
        <v>57.6</v>
      </c>
      <c r="Z109">
        <v>52.6</v>
      </c>
      <c r="AA109">
        <v>48.6</v>
      </c>
      <c r="AB109">
        <v>51.2</v>
      </c>
      <c r="AC109">
        <v>49.8</v>
      </c>
      <c r="AD109">
        <v>49.4</v>
      </c>
      <c r="AE109">
        <v>53.6</v>
      </c>
      <c r="AF109">
        <v>46.4</v>
      </c>
      <c r="AG109">
        <v>45.6</v>
      </c>
      <c r="AH109">
        <v>42.8</v>
      </c>
      <c r="AI109">
        <v>41.6</v>
      </c>
      <c r="AJ109">
        <v>39.799999999999997</v>
      </c>
      <c r="AK109">
        <v>42</v>
      </c>
      <c r="AL109">
        <v>42.8</v>
      </c>
      <c r="AM109">
        <v>43</v>
      </c>
      <c r="AN109">
        <v>41.6</v>
      </c>
      <c r="AO109">
        <v>44</v>
      </c>
      <c r="AP109">
        <v>38.799999999999997</v>
      </c>
      <c r="AQ109">
        <v>37</v>
      </c>
      <c r="AR109">
        <v>39.4</v>
      </c>
      <c r="AS109">
        <v>42.8</v>
      </c>
      <c r="AT109">
        <v>43.2</v>
      </c>
      <c r="AU109">
        <v>41.8</v>
      </c>
      <c r="AV109">
        <v>44</v>
      </c>
      <c r="AW109">
        <v>40</v>
      </c>
      <c r="AX109">
        <v>39.200000000000003</v>
      </c>
      <c r="AY109">
        <v>36.200000000000003</v>
      </c>
      <c r="AZ109" s="3">
        <f t="shared" si="7"/>
        <v>1079.0999999999995</v>
      </c>
      <c r="BA109" s="3">
        <f>[1]Weather!F3280</f>
        <v>47</v>
      </c>
      <c r="BB109" s="1">
        <f t="shared" si="8"/>
        <v>43091</v>
      </c>
      <c r="BC109">
        <f t="shared" si="10"/>
        <v>6</v>
      </c>
    </row>
    <row r="110" spans="1:55" x14ac:dyDescent="0.25">
      <c r="A110">
        <v>7146330001</v>
      </c>
      <c r="B110">
        <v>30025080</v>
      </c>
      <c r="C110" s="1">
        <v>43092</v>
      </c>
      <c r="D110">
        <v>37.200000000000003</v>
      </c>
      <c r="E110">
        <v>36.4</v>
      </c>
      <c r="F110">
        <v>34.6</v>
      </c>
      <c r="G110">
        <v>34.6</v>
      </c>
      <c r="H110">
        <v>34.200000000000003</v>
      </c>
      <c r="I110">
        <v>37</v>
      </c>
      <c r="J110">
        <v>32.200000000000003</v>
      </c>
      <c r="K110">
        <v>32.799999999999997</v>
      </c>
      <c r="L110">
        <v>34</v>
      </c>
      <c r="M110">
        <v>34.200000000000003</v>
      </c>
      <c r="N110">
        <v>37.6</v>
      </c>
      <c r="O110">
        <v>37.4</v>
      </c>
      <c r="P110">
        <v>35.200000000000003</v>
      </c>
      <c r="Q110">
        <v>37.200000000000003</v>
      </c>
      <c r="R110">
        <v>44.4</v>
      </c>
      <c r="S110">
        <v>43.2</v>
      </c>
      <c r="T110">
        <v>43.6</v>
      </c>
      <c r="U110">
        <v>41.6</v>
      </c>
      <c r="V110">
        <v>44</v>
      </c>
      <c r="W110">
        <v>48.4</v>
      </c>
      <c r="X110">
        <v>41.2</v>
      </c>
      <c r="Y110">
        <v>41.4</v>
      </c>
      <c r="Z110">
        <v>38.200000000000003</v>
      </c>
      <c r="AA110">
        <v>37.200000000000003</v>
      </c>
      <c r="AB110">
        <v>37.4</v>
      </c>
      <c r="AC110">
        <v>34.4</v>
      </c>
      <c r="AD110">
        <v>32.200000000000003</v>
      </c>
      <c r="AE110">
        <v>32.4</v>
      </c>
      <c r="AF110">
        <v>32</v>
      </c>
      <c r="AG110">
        <v>34</v>
      </c>
      <c r="AH110">
        <v>40.799999999999997</v>
      </c>
      <c r="AI110">
        <v>36.4</v>
      </c>
      <c r="AJ110">
        <v>31.8</v>
      </c>
      <c r="AK110">
        <v>34.200000000000003</v>
      </c>
      <c r="AL110">
        <v>33.799999999999997</v>
      </c>
      <c r="AM110">
        <v>40</v>
      </c>
      <c r="AN110">
        <v>38.4</v>
      </c>
      <c r="AO110">
        <v>41.2</v>
      </c>
      <c r="AP110">
        <v>35.4</v>
      </c>
      <c r="AQ110">
        <v>35</v>
      </c>
      <c r="AR110">
        <v>34.6</v>
      </c>
      <c r="AS110">
        <v>34.200000000000003</v>
      </c>
      <c r="AT110">
        <v>36</v>
      </c>
      <c r="AU110">
        <v>36.200000000000003</v>
      </c>
      <c r="AV110">
        <v>36.799999999999997</v>
      </c>
      <c r="AW110">
        <v>35.799999999999997</v>
      </c>
      <c r="AX110">
        <v>37.6</v>
      </c>
      <c r="AY110">
        <v>37.200000000000003</v>
      </c>
      <c r="AZ110" s="3">
        <f t="shared" si="7"/>
        <v>887.80000000000018</v>
      </c>
      <c r="BA110" s="3">
        <f>[1]Weather!F3281</f>
        <v>55</v>
      </c>
      <c r="BB110" s="1">
        <f t="shared" si="8"/>
        <v>43092</v>
      </c>
      <c r="BC110">
        <f t="shared" si="10"/>
        <v>7</v>
      </c>
    </row>
    <row r="111" spans="1:55" x14ac:dyDescent="0.25">
      <c r="A111">
        <v>7146330001</v>
      </c>
      <c r="B111">
        <v>30025080</v>
      </c>
      <c r="C111" s="1">
        <v>43093</v>
      </c>
      <c r="D111">
        <v>34</v>
      </c>
      <c r="E111">
        <v>35.6</v>
      </c>
      <c r="F111">
        <v>35.799999999999997</v>
      </c>
      <c r="G111">
        <v>35.799999999999997</v>
      </c>
      <c r="H111">
        <v>35.4</v>
      </c>
      <c r="I111">
        <v>37.200000000000003</v>
      </c>
      <c r="J111">
        <v>35.4</v>
      </c>
      <c r="K111">
        <v>36.200000000000003</v>
      </c>
      <c r="L111">
        <v>36.6</v>
      </c>
      <c r="M111">
        <v>36</v>
      </c>
      <c r="N111">
        <v>38.4</v>
      </c>
      <c r="O111">
        <v>41.4</v>
      </c>
      <c r="P111">
        <v>43.6</v>
      </c>
      <c r="Q111">
        <v>41.4</v>
      </c>
      <c r="R111">
        <v>46.2</v>
      </c>
      <c r="S111">
        <v>54</v>
      </c>
      <c r="T111">
        <v>53.2</v>
      </c>
      <c r="U111">
        <v>47.2</v>
      </c>
      <c r="V111">
        <v>50.6</v>
      </c>
      <c r="W111">
        <v>52.2</v>
      </c>
      <c r="X111">
        <v>43.6</v>
      </c>
      <c r="Y111">
        <v>43.2</v>
      </c>
      <c r="Z111">
        <v>42.2</v>
      </c>
      <c r="AA111">
        <v>45.2</v>
      </c>
      <c r="AB111">
        <v>45.4</v>
      </c>
      <c r="AC111">
        <v>49.6</v>
      </c>
      <c r="AD111">
        <v>48</v>
      </c>
      <c r="AE111">
        <v>45</v>
      </c>
      <c r="AF111">
        <v>43.2</v>
      </c>
      <c r="AG111">
        <v>43</v>
      </c>
      <c r="AH111">
        <v>42</v>
      </c>
      <c r="AI111">
        <v>44.8</v>
      </c>
      <c r="AJ111">
        <v>42.2</v>
      </c>
      <c r="AK111">
        <v>45</v>
      </c>
      <c r="AL111">
        <v>45.4</v>
      </c>
      <c r="AM111">
        <v>46.4</v>
      </c>
      <c r="AN111">
        <v>47.2</v>
      </c>
      <c r="AO111">
        <v>49</v>
      </c>
      <c r="AP111">
        <v>43.2</v>
      </c>
      <c r="AQ111">
        <v>41</v>
      </c>
      <c r="AR111">
        <v>43.6</v>
      </c>
      <c r="AS111">
        <v>42.6</v>
      </c>
      <c r="AT111">
        <v>41.4</v>
      </c>
      <c r="AU111">
        <v>43.8</v>
      </c>
      <c r="AV111">
        <v>41.2</v>
      </c>
      <c r="AW111">
        <v>41.4</v>
      </c>
      <c r="AX111">
        <v>42.2</v>
      </c>
      <c r="AY111">
        <v>39.200000000000003</v>
      </c>
      <c r="AZ111" s="3">
        <f t="shared" si="7"/>
        <v>1028.1000000000004</v>
      </c>
      <c r="BA111" s="3">
        <f>[1]Weather!F3282</f>
        <v>43</v>
      </c>
      <c r="BB111" s="1">
        <f t="shared" si="8"/>
        <v>43093</v>
      </c>
      <c r="BC111">
        <f t="shared" si="10"/>
        <v>1</v>
      </c>
    </row>
    <row r="112" spans="1:55" x14ac:dyDescent="0.25">
      <c r="A112">
        <v>7146330001</v>
      </c>
      <c r="B112">
        <v>30025080</v>
      </c>
      <c r="C112" s="1">
        <v>43094</v>
      </c>
      <c r="D112">
        <v>38.6</v>
      </c>
      <c r="E112">
        <v>38.4</v>
      </c>
      <c r="F112">
        <v>36.799999999999997</v>
      </c>
      <c r="G112">
        <v>37.200000000000003</v>
      </c>
      <c r="H112">
        <v>39.6</v>
      </c>
      <c r="I112">
        <v>37.200000000000003</v>
      </c>
      <c r="J112">
        <v>37.4</v>
      </c>
      <c r="K112">
        <v>36.799999999999997</v>
      </c>
      <c r="L112">
        <v>38.4</v>
      </c>
      <c r="M112">
        <v>38.4</v>
      </c>
      <c r="N112">
        <v>44.4</v>
      </c>
      <c r="O112">
        <v>46</v>
      </c>
      <c r="P112">
        <v>48</v>
      </c>
      <c r="Q112">
        <v>48.4</v>
      </c>
      <c r="R112">
        <v>48.6</v>
      </c>
      <c r="S112">
        <v>55</v>
      </c>
      <c r="T112">
        <v>53.6</v>
      </c>
      <c r="U112">
        <v>53.2</v>
      </c>
      <c r="V112">
        <v>51.6</v>
      </c>
      <c r="W112">
        <v>50.4</v>
      </c>
      <c r="X112">
        <v>58.8</v>
      </c>
      <c r="Y112">
        <v>54</v>
      </c>
      <c r="Z112">
        <v>46.8</v>
      </c>
      <c r="AA112">
        <v>47.4</v>
      </c>
      <c r="AB112">
        <v>51.6</v>
      </c>
      <c r="AC112">
        <v>54</v>
      </c>
      <c r="AD112">
        <v>52.6</v>
      </c>
      <c r="AE112">
        <v>51</v>
      </c>
      <c r="AF112">
        <v>48</v>
      </c>
      <c r="AG112">
        <v>45.6</v>
      </c>
      <c r="AH112">
        <v>44.6</v>
      </c>
      <c r="AI112">
        <v>49.2</v>
      </c>
      <c r="AJ112">
        <v>49.6</v>
      </c>
      <c r="AK112">
        <v>50.8</v>
      </c>
      <c r="AL112">
        <v>51.2</v>
      </c>
      <c r="AM112">
        <v>51.4</v>
      </c>
      <c r="AN112">
        <v>50.8</v>
      </c>
      <c r="AO112">
        <v>57.6</v>
      </c>
      <c r="AP112">
        <v>56</v>
      </c>
      <c r="AQ112">
        <v>47.6</v>
      </c>
      <c r="AR112">
        <v>49</v>
      </c>
      <c r="AS112">
        <v>47.6</v>
      </c>
      <c r="AT112">
        <v>47.2</v>
      </c>
      <c r="AU112">
        <v>47.4</v>
      </c>
      <c r="AV112">
        <v>46.6</v>
      </c>
      <c r="AW112">
        <v>47.6</v>
      </c>
      <c r="AX112">
        <v>45.4</v>
      </c>
      <c r="AY112">
        <v>44.6</v>
      </c>
      <c r="AZ112" s="3">
        <f t="shared" si="7"/>
        <v>1135.9999999999995</v>
      </c>
      <c r="BA112" s="3">
        <f>[1]Weather!F3283</f>
        <v>36</v>
      </c>
      <c r="BB112" s="1">
        <f t="shared" si="8"/>
        <v>43094</v>
      </c>
      <c r="BC112">
        <v>0</v>
      </c>
    </row>
    <row r="113" spans="1:55" x14ac:dyDescent="0.25">
      <c r="A113">
        <v>7146330001</v>
      </c>
      <c r="B113">
        <v>30025080</v>
      </c>
      <c r="C113" s="1">
        <v>43095</v>
      </c>
      <c r="D113">
        <v>44.4</v>
      </c>
      <c r="E113">
        <v>43.8</v>
      </c>
      <c r="F113">
        <v>46.4</v>
      </c>
      <c r="G113">
        <v>45</v>
      </c>
      <c r="H113">
        <v>44.8</v>
      </c>
      <c r="I113">
        <v>46.4</v>
      </c>
      <c r="J113">
        <v>43.8</v>
      </c>
      <c r="K113">
        <v>47.2</v>
      </c>
      <c r="L113">
        <v>47</v>
      </c>
      <c r="M113">
        <v>45.6</v>
      </c>
      <c r="N113">
        <v>46.2</v>
      </c>
      <c r="O113">
        <v>49</v>
      </c>
      <c r="P113">
        <v>53.8</v>
      </c>
      <c r="Q113">
        <v>51</v>
      </c>
      <c r="R113">
        <v>51.8</v>
      </c>
      <c r="S113">
        <v>52.4</v>
      </c>
      <c r="T113">
        <v>57</v>
      </c>
      <c r="U113">
        <v>56.8</v>
      </c>
      <c r="V113">
        <v>54.8</v>
      </c>
      <c r="W113">
        <v>52.4</v>
      </c>
      <c r="X113">
        <v>56.6</v>
      </c>
      <c r="Y113">
        <v>52.6</v>
      </c>
      <c r="Z113">
        <v>48</v>
      </c>
      <c r="AA113">
        <v>50.4</v>
      </c>
      <c r="AB113">
        <v>54.2</v>
      </c>
      <c r="AC113">
        <v>53.8</v>
      </c>
      <c r="AD113">
        <v>52.6</v>
      </c>
      <c r="AE113">
        <v>53.4</v>
      </c>
      <c r="AF113">
        <v>47.4</v>
      </c>
      <c r="AG113">
        <v>51.6</v>
      </c>
      <c r="AH113">
        <v>53</v>
      </c>
      <c r="AI113">
        <v>51.4</v>
      </c>
      <c r="AJ113">
        <v>52</v>
      </c>
      <c r="AK113">
        <v>53.2</v>
      </c>
      <c r="AL113">
        <v>58.6</v>
      </c>
      <c r="AM113">
        <v>53.8</v>
      </c>
      <c r="AN113">
        <v>54</v>
      </c>
      <c r="AO113">
        <v>59.4</v>
      </c>
      <c r="AP113">
        <v>51.6</v>
      </c>
      <c r="AQ113">
        <v>50.4</v>
      </c>
      <c r="AR113">
        <v>51.2</v>
      </c>
      <c r="AS113">
        <v>47</v>
      </c>
      <c r="AT113">
        <v>48.2</v>
      </c>
      <c r="AU113">
        <v>49</v>
      </c>
      <c r="AV113">
        <v>49.4</v>
      </c>
      <c r="AW113">
        <v>48.2</v>
      </c>
      <c r="AX113">
        <v>45.4</v>
      </c>
      <c r="AY113">
        <v>45.8</v>
      </c>
      <c r="AZ113" s="3">
        <f t="shared" si="7"/>
        <v>1210.8999999999999</v>
      </c>
      <c r="BA113" s="3">
        <f>[1]Weather!F3284</f>
        <v>35</v>
      </c>
      <c r="BB113" s="1">
        <f t="shared" si="8"/>
        <v>43095</v>
      </c>
      <c r="BC113">
        <v>0</v>
      </c>
    </row>
    <row r="114" spans="1:55" x14ac:dyDescent="0.25">
      <c r="A114">
        <v>7146330001</v>
      </c>
      <c r="B114">
        <v>30025080</v>
      </c>
      <c r="C114" s="1">
        <v>43096</v>
      </c>
      <c r="D114">
        <v>46.2</v>
      </c>
      <c r="E114">
        <v>45.2</v>
      </c>
      <c r="F114">
        <v>46.4</v>
      </c>
      <c r="G114">
        <v>46.2</v>
      </c>
      <c r="H114">
        <v>43.2</v>
      </c>
      <c r="I114">
        <v>44</v>
      </c>
      <c r="J114">
        <v>44.6</v>
      </c>
      <c r="K114">
        <v>43.6</v>
      </c>
      <c r="L114">
        <v>45</v>
      </c>
      <c r="M114">
        <v>43.6</v>
      </c>
      <c r="N114">
        <v>43.2</v>
      </c>
      <c r="O114">
        <v>48</v>
      </c>
      <c r="P114">
        <v>51.2</v>
      </c>
      <c r="Q114">
        <v>55.2</v>
      </c>
      <c r="R114">
        <v>56.6</v>
      </c>
      <c r="S114">
        <v>59</v>
      </c>
      <c r="T114">
        <v>65.2</v>
      </c>
      <c r="U114">
        <v>62.2</v>
      </c>
      <c r="V114">
        <v>64.599999999999994</v>
      </c>
      <c r="W114">
        <v>64.8</v>
      </c>
      <c r="X114">
        <v>72</v>
      </c>
      <c r="Y114">
        <v>70.2</v>
      </c>
      <c r="Z114">
        <v>69.599999999999994</v>
      </c>
      <c r="AA114">
        <v>64.2</v>
      </c>
      <c r="AB114">
        <v>63.8</v>
      </c>
      <c r="AC114">
        <v>67.8</v>
      </c>
      <c r="AD114">
        <v>69.2</v>
      </c>
      <c r="AE114">
        <v>71.2</v>
      </c>
      <c r="AF114">
        <v>62.4</v>
      </c>
      <c r="AG114">
        <v>61.8</v>
      </c>
      <c r="AH114">
        <v>64.2</v>
      </c>
      <c r="AI114">
        <v>62.6</v>
      </c>
      <c r="AJ114">
        <v>64.599999999999994</v>
      </c>
      <c r="AK114">
        <v>60.8</v>
      </c>
      <c r="AL114">
        <v>61.8</v>
      </c>
      <c r="AM114">
        <v>65</v>
      </c>
      <c r="AN114">
        <v>64.2</v>
      </c>
      <c r="AO114">
        <v>65</v>
      </c>
      <c r="AP114">
        <v>75.599999999999994</v>
      </c>
      <c r="AQ114">
        <v>59.2</v>
      </c>
      <c r="AR114">
        <v>56.2</v>
      </c>
      <c r="AS114">
        <v>58.4</v>
      </c>
      <c r="AT114">
        <v>57.6</v>
      </c>
      <c r="AU114">
        <v>58.4</v>
      </c>
      <c r="AV114">
        <v>57</v>
      </c>
      <c r="AW114">
        <v>55.8</v>
      </c>
      <c r="AX114">
        <v>55.8</v>
      </c>
      <c r="AY114">
        <v>56.2</v>
      </c>
      <c r="AZ114" s="3">
        <f t="shared" si="7"/>
        <v>1394.2999999999997</v>
      </c>
      <c r="BA114" s="3">
        <f>[1]Weather!F3285</f>
        <v>26</v>
      </c>
      <c r="BB114" s="1">
        <f t="shared" si="8"/>
        <v>43096</v>
      </c>
      <c r="BC114">
        <f>WEEKDAY(C114)</f>
        <v>4</v>
      </c>
    </row>
    <row r="115" spans="1:55" x14ac:dyDescent="0.25">
      <c r="A115">
        <v>7146330001</v>
      </c>
      <c r="B115">
        <v>30025080</v>
      </c>
      <c r="C115" s="1">
        <v>43097</v>
      </c>
      <c r="D115">
        <v>56</v>
      </c>
      <c r="E115">
        <v>58</v>
      </c>
      <c r="F115">
        <v>57.2</v>
      </c>
      <c r="G115">
        <v>54.6</v>
      </c>
      <c r="H115">
        <v>53</v>
      </c>
      <c r="I115">
        <v>57.8</v>
      </c>
      <c r="J115">
        <v>55.8</v>
      </c>
      <c r="K115">
        <v>56.6</v>
      </c>
      <c r="L115">
        <v>55.2</v>
      </c>
      <c r="M115">
        <v>57.6</v>
      </c>
      <c r="N115">
        <v>56.8</v>
      </c>
      <c r="O115">
        <v>60.8</v>
      </c>
      <c r="P115">
        <v>67.2</v>
      </c>
      <c r="Q115">
        <v>64.8</v>
      </c>
      <c r="R115">
        <v>72</v>
      </c>
      <c r="S115">
        <v>72.2</v>
      </c>
      <c r="T115">
        <v>80.400000000000006</v>
      </c>
      <c r="U115">
        <v>75.8</v>
      </c>
      <c r="V115">
        <v>76.2</v>
      </c>
      <c r="W115">
        <v>71.400000000000006</v>
      </c>
      <c r="X115">
        <v>71.599999999999994</v>
      </c>
      <c r="Y115">
        <v>70.400000000000006</v>
      </c>
      <c r="Z115">
        <v>72.2</v>
      </c>
      <c r="AA115">
        <v>68.2</v>
      </c>
      <c r="AB115">
        <v>69.599999999999994</v>
      </c>
      <c r="AC115">
        <v>68.8</v>
      </c>
      <c r="AD115">
        <v>72.599999999999994</v>
      </c>
      <c r="AE115">
        <v>62</v>
      </c>
      <c r="AF115">
        <v>65.8</v>
      </c>
      <c r="AG115">
        <v>66.2</v>
      </c>
      <c r="AH115">
        <v>68.2</v>
      </c>
      <c r="AI115">
        <v>72.400000000000006</v>
      </c>
      <c r="AJ115">
        <v>69.2</v>
      </c>
      <c r="AK115">
        <v>68.8</v>
      </c>
      <c r="AL115">
        <v>70.8</v>
      </c>
      <c r="AM115">
        <v>69.8</v>
      </c>
      <c r="AN115">
        <v>64.400000000000006</v>
      </c>
      <c r="AO115">
        <v>75</v>
      </c>
      <c r="AP115">
        <v>65.2</v>
      </c>
      <c r="AQ115">
        <v>63.4</v>
      </c>
      <c r="AR115">
        <v>64</v>
      </c>
      <c r="AS115">
        <v>66.8</v>
      </c>
      <c r="AT115">
        <v>59.2</v>
      </c>
      <c r="AU115">
        <v>61.2</v>
      </c>
      <c r="AV115">
        <v>61.2</v>
      </c>
      <c r="AW115">
        <v>57.6</v>
      </c>
      <c r="AX115">
        <v>55.4</v>
      </c>
      <c r="AY115">
        <v>57.6</v>
      </c>
      <c r="AZ115" s="3">
        <f t="shared" si="7"/>
        <v>1558.5</v>
      </c>
      <c r="BA115" s="3">
        <f>[1]Weather!F3286</f>
        <v>21</v>
      </c>
      <c r="BB115" s="1">
        <f t="shared" si="8"/>
        <v>43097</v>
      </c>
      <c r="BC115">
        <f>WEEKDAY(C115)</f>
        <v>5</v>
      </c>
    </row>
    <row r="116" spans="1:55" x14ac:dyDescent="0.25">
      <c r="A116">
        <v>7146330001</v>
      </c>
      <c r="B116">
        <v>30025080</v>
      </c>
      <c r="C116" s="1">
        <v>43098</v>
      </c>
      <c r="D116">
        <v>56</v>
      </c>
      <c r="E116">
        <v>56.6</v>
      </c>
      <c r="F116">
        <v>57.2</v>
      </c>
      <c r="G116">
        <v>55</v>
      </c>
      <c r="H116">
        <v>55.2</v>
      </c>
      <c r="I116">
        <v>55.6</v>
      </c>
      <c r="J116">
        <v>57.4</v>
      </c>
      <c r="K116">
        <v>53.8</v>
      </c>
      <c r="L116">
        <v>56.6</v>
      </c>
      <c r="M116">
        <v>55.2</v>
      </c>
      <c r="N116">
        <v>57.6</v>
      </c>
      <c r="O116">
        <v>57.6</v>
      </c>
      <c r="P116">
        <v>68.8</v>
      </c>
      <c r="Q116">
        <v>66</v>
      </c>
      <c r="R116">
        <v>67.8</v>
      </c>
      <c r="S116">
        <v>65.599999999999994</v>
      </c>
      <c r="T116">
        <v>67.2</v>
      </c>
      <c r="U116">
        <v>70.2</v>
      </c>
      <c r="V116">
        <v>68.8</v>
      </c>
      <c r="W116">
        <v>72.2</v>
      </c>
      <c r="X116">
        <v>72</v>
      </c>
      <c r="Y116">
        <v>76.8</v>
      </c>
      <c r="Z116">
        <v>73</v>
      </c>
      <c r="AA116">
        <v>74.599999999999994</v>
      </c>
      <c r="AB116">
        <v>71.8</v>
      </c>
      <c r="AC116">
        <v>69.599999999999994</v>
      </c>
      <c r="AD116">
        <v>73.400000000000006</v>
      </c>
      <c r="AE116">
        <v>72.8</v>
      </c>
      <c r="AF116">
        <v>65.400000000000006</v>
      </c>
      <c r="AG116">
        <v>66.400000000000006</v>
      </c>
      <c r="AH116">
        <v>70</v>
      </c>
      <c r="AI116">
        <v>65.400000000000006</v>
      </c>
      <c r="AJ116">
        <v>64.400000000000006</v>
      </c>
      <c r="AK116">
        <v>59.6</v>
      </c>
      <c r="AL116">
        <v>63.4</v>
      </c>
      <c r="AM116">
        <v>62</v>
      </c>
      <c r="AN116">
        <v>63.4</v>
      </c>
      <c r="AO116">
        <v>64</v>
      </c>
      <c r="AP116">
        <v>59.2</v>
      </c>
      <c r="AQ116">
        <v>57.6</v>
      </c>
      <c r="AR116">
        <v>61.8</v>
      </c>
      <c r="AS116">
        <v>64.2</v>
      </c>
      <c r="AT116">
        <v>62.8</v>
      </c>
      <c r="AU116">
        <v>62</v>
      </c>
      <c r="AV116">
        <v>61.8</v>
      </c>
      <c r="AW116">
        <v>61</v>
      </c>
      <c r="AX116">
        <v>57</v>
      </c>
      <c r="AY116">
        <v>57.6</v>
      </c>
      <c r="AZ116" s="3">
        <f t="shared" si="7"/>
        <v>1526.7</v>
      </c>
      <c r="BA116" s="3">
        <f>[1]Weather!F3287</f>
        <v>26</v>
      </c>
      <c r="BB116" s="1">
        <f t="shared" si="8"/>
        <v>43098</v>
      </c>
      <c r="BC116">
        <f>WEEKDAY(C116)</f>
        <v>6</v>
      </c>
    </row>
    <row r="117" spans="1:55" x14ac:dyDescent="0.25">
      <c r="A117">
        <v>7146330001</v>
      </c>
      <c r="B117">
        <v>30025080</v>
      </c>
      <c r="C117" s="1">
        <v>43099</v>
      </c>
      <c r="D117">
        <v>58.6</v>
      </c>
      <c r="E117">
        <v>55.6</v>
      </c>
      <c r="F117">
        <v>52.8</v>
      </c>
      <c r="G117">
        <v>53.8</v>
      </c>
      <c r="H117">
        <v>52.6</v>
      </c>
      <c r="I117">
        <v>53.6</v>
      </c>
      <c r="J117">
        <v>55.2</v>
      </c>
      <c r="K117">
        <v>54.2</v>
      </c>
      <c r="L117">
        <v>54.4</v>
      </c>
      <c r="M117">
        <v>53.4</v>
      </c>
      <c r="N117">
        <v>57.4</v>
      </c>
      <c r="O117">
        <v>59</v>
      </c>
      <c r="P117">
        <v>55</v>
      </c>
      <c r="Q117">
        <v>57</v>
      </c>
      <c r="R117">
        <v>60.4</v>
      </c>
      <c r="S117">
        <v>67.8</v>
      </c>
      <c r="T117">
        <v>64.599999999999994</v>
      </c>
      <c r="U117">
        <v>65.400000000000006</v>
      </c>
      <c r="V117">
        <v>63.8</v>
      </c>
      <c r="W117">
        <v>61</v>
      </c>
      <c r="X117">
        <v>60</v>
      </c>
      <c r="Y117">
        <v>66.599999999999994</v>
      </c>
      <c r="Z117">
        <v>58.6</v>
      </c>
      <c r="AA117">
        <v>60</v>
      </c>
      <c r="AB117">
        <v>56.2</v>
      </c>
      <c r="AC117">
        <v>57.2</v>
      </c>
      <c r="AD117">
        <v>63.6</v>
      </c>
      <c r="AE117">
        <v>55.2</v>
      </c>
      <c r="AF117">
        <v>58.4</v>
      </c>
      <c r="AG117">
        <v>57.8</v>
      </c>
      <c r="AH117">
        <v>59</v>
      </c>
      <c r="AI117">
        <v>55.2</v>
      </c>
      <c r="AJ117">
        <v>55.2</v>
      </c>
      <c r="AK117">
        <v>58.2</v>
      </c>
      <c r="AL117">
        <v>58.8</v>
      </c>
      <c r="AM117">
        <v>56.8</v>
      </c>
      <c r="AN117">
        <v>62.8</v>
      </c>
      <c r="AO117">
        <v>62.4</v>
      </c>
      <c r="AP117">
        <v>59.6</v>
      </c>
      <c r="AQ117">
        <v>60</v>
      </c>
      <c r="AR117">
        <v>62</v>
      </c>
      <c r="AS117">
        <v>55.2</v>
      </c>
      <c r="AT117">
        <v>56.6</v>
      </c>
      <c r="AU117">
        <v>59.8</v>
      </c>
      <c r="AV117">
        <v>56.8</v>
      </c>
      <c r="AW117">
        <v>56.6</v>
      </c>
      <c r="AX117">
        <v>55.2</v>
      </c>
      <c r="AY117">
        <v>61.4</v>
      </c>
      <c r="AZ117" s="3">
        <f t="shared" si="7"/>
        <v>1400.4</v>
      </c>
      <c r="BA117" s="3">
        <f>[1]Weather!F3288</f>
        <v>28</v>
      </c>
      <c r="BB117" s="1">
        <f t="shared" si="8"/>
        <v>43099</v>
      </c>
      <c r="BC117">
        <f>WEEKDAY(C117)</f>
        <v>7</v>
      </c>
    </row>
    <row r="118" spans="1:55" x14ac:dyDescent="0.25">
      <c r="A118">
        <v>7146330001</v>
      </c>
      <c r="B118">
        <v>30025080</v>
      </c>
      <c r="C118" s="1">
        <v>43100</v>
      </c>
      <c r="D118">
        <v>56.4</v>
      </c>
      <c r="E118">
        <v>55.4</v>
      </c>
      <c r="F118">
        <v>56.4</v>
      </c>
      <c r="G118">
        <v>55.6</v>
      </c>
      <c r="H118">
        <v>56</v>
      </c>
      <c r="I118">
        <v>56</v>
      </c>
      <c r="J118">
        <v>57.2</v>
      </c>
      <c r="K118">
        <v>57</v>
      </c>
      <c r="L118">
        <v>55.8</v>
      </c>
      <c r="M118">
        <v>58.8</v>
      </c>
      <c r="N118">
        <v>58</v>
      </c>
      <c r="O118">
        <v>62</v>
      </c>
      <c r="P118">
        <v>58.4</v>
      </c>
      <c r="Q118">
        <v>62.6</v>
      </c>
      <c r="R118">
        <v>62.8</v>
      </c>
      <c r="S118">
        <v>69.400000000000006</v>
      </c>
      <c r="T118">
        <v>74.8</v>
      </c>
      <c r="U118">
        <v>66.8</v>
      </c>
      <c r="V118">
        <v>66</v>
      </c>
      <c r="W118">
        <v>62.4</v>
      </c>
      <c r="X118">
        <v>60.8</v>
      </c>
      <c r="Y118">
        <v>62.2</v>
      </c>
      <c r="Z118">
        <v>68.2</v>
      </c>
      <c r="AA118">
        <v>69.2</v>
      </c>
      <c r="AB118">
        <v>71.599999999999994</v>
      </c>
      <c r="AC118">
        <v>69.599999999999994</v>
      </c>
      <c r="AD118">
        <v>60.8</v>
      </c>
      <c r="AE118">
        <v>56.6</v>
      </c>
      <c r="AF118">
        <v>61.2</v>
      </c>
      <c r="AG118">
        <v>62.6</v>
      </c>
      <c r="AH118">
        <v>63.8</v>
      </c>
      <c r="AI118">
        <v>61.4</v>
      </c>
      <c r="AJ118">
        <v>64</v>
      </c>
      <c r="AK118">
        <v>61.4</v>
      </c>
      <c r="AL118">
        <v>65.599999999999994</v>
      </c>
      <c r="AM118">
        <v>71.8</v>
      </c>
      <c r="AN118">
        <v>74.8</v>
      </c>
      <c r="AO118">
        <v>75</v>
      </c>
      <c r="AP118">
        <v>64.400000000000006</v>
      </c>
      <c r="AQ118">
        <v>60.2</v>
      </c>
      <c r="AR118">
        <v>61</v>
      </c>
      <c r="AS118">
        <v>63.8</v>
      </c>
      <c r="AT118">
        <v>65.400000000000006</v>
      </c>
      <c r="AU118">
        <v>62.2</v>
      </c>
      <c r="AV118">
        <v>62.6</v>
      </c>
      <c r="AW118">
        <v>61.4</v>
      </c>
      <c r="AX118">
        <v>62</v>
      </c>
      <c r="AY118">
        <v>63.6</v>
      </c>
      <c r="AZ118" s="3">
        <f t="shared" si="7"/>
        <v>1507.5</v>
      </c>
      <c r="BA118" s="3">
        <f>[1]Weather!F3289</f>
        <v>20</v>
      </c>
      <c r="BB118" s="1">
        <f t="shared" si="8"/>
        <v>43100</v>
      </c>
      <c r="BC118">
        <f>WEEKDAY(C118)</f>
        <v>1</v>
      </c>
    </row>
    <row r="119" spans="1:55" x14ac:dyDescent="0.25">
      <c r="A119">
        <v>7146330001</v>
      </c>
      <c r="B119">
        <v>30025080</v>
      </c>
      <c r="C119" s="1">
        <v>43101</v>
      </c>
      <c r="D119">
        <v>58.6</v>
      </c>
      <c r="E119">
        <v>57.8</v>
      </c>
      <c r="F119">
        <v>59.4</v>
      </c>
      <c r="G119">
        <v>59.2</v>
      </c>
      <c r="H119">
        <v>59.8</v>
      </c>
      <c r="I119">
        <v>62.8</v>
      </c>
      <c r="J119">
        <v>59</v>
      </c>
      <c r="K119">
        <v>58</v>
      </c>
      <c r="L119">
        <v>60.2</v>
      </c>
      <c r="M119">
        <v>63.6</v>
      </c>
      <c r="N119">
        <v>64.8</v>
      </c>
      <c r="O119">
        <v>64</v>
      </c>
      <c r="P119">
        <v>68.8</v>
      </c>
      <c r="Q119">
        <v>66</v>
      </c>
      <c r="R119">
        <v>74</v>
      </c>
      <c r="S119">
        <v>68.2</v>
      </c>
      <c r="T119">
        <v>70.8</v>
      </c>
      <c r="U119">
        <v>69.8</v>
      </c>
      <c r="V119">
        <v>73.599999999999994</v>
      </c>
      <c r="W119">
        <v>62.4</v>
      </c>
      <c r="X119">
        <v>62.2</v>
      </c>
      <c r="Y119">
        <v>57.6</v>
      </c>
      <c r="Z119">
        <v>59.2</v>
      </c>
      <c r="AA119">
        <v>65.599999999999994</v>
      </c>
      <c r="AB119">
        <v>60.2</v>
      </c>
      <c r="AC119">
        <v>62.4</v>
      </c>
      <c r="AD119">
        <v>65.400000000000006</v>
      </c>
      <c r="AE119">
        <v>60.8</v>
      </c>
      <c r="AF119">
        <v>61.8</v>
      </c>
      <c r="AG119">
        <v>62.8</v>
      </c>
      <c r="AH119">
        <v>67.8</v>
      </c>
      <c r="AI119">
        <v>66.599999999999994</v>
      </c>
      <c r="AJ119">
        <v>60.2</v>
      </c>
      <c r="AK119">
        <v>65.400000000000006</v>
      </c>
      <c r="AL119">
        <v>63.8</v>
      </c>
      <c r="AM119">
        <v>64.8</v>
      </c>
      <c r="AN119">
        <v>67.400000000000006</v>
      </c>
      <c r="AO119">
        <v>66.400000000000006</v>
      </c>
      <c r="AP119">
        <v>69.599999999999994</v>
      </c>
      <c r="AQ119">
        <v>68.400000000000006</v>
      </c>
      <c r="AR119">
        <v>61.2</v>
      </c>
      <c r="AS119">
        <v>63.6</v>
      </c>
      <c r="AT119">
        <v>65.599999999999994</v>
      </c>
      <c r="AU119">
        <v>66.400000000000006</v>
      </c>
      <c r="AV119">
        <v>65.8</v>
      </c>
      <c r="AW119">
        <v>66.400000000000006</v>
      </c>
      <c r="AX119">
        <v>65.599999999999994</v>
      </c>
      <c r="AY119">
        <v>67.2</v>
      </c>
      <c r="AZ119" s="3">
        <f t="shared" si="7"/>
        <v>1540.5</v>
      </c>
      <c r="BA119" s="3">
        <f>[1]Weather!F3290</f>
        <v>20</v>
      </c>
      <c r="BB119" s="1">
        <f t="shared" si="8"/>
        <v>43101</v>
      </c>
      <c r="BC119">
        <v>0</v>
      </c>
    </row>
    <row r="120" spans="1:55" x14ac:dyDescent="0.25">
      <c r="A120">
        <v>7146330001</v>
      </c>
      <c r="B120">
        <v>30025080</v>
      </c>
      <c r="C120" s="1">
        <v>43102</v>
      </c>
      <c r="D120">
        <v>65.400000000000006</v>
      </c>
      <c r="E120">
        <v>64.400000000000006</v>
      </c>
      <c r="F120">
        <v>61.2</v>
      </c>
      <c r="G120">
        <v>63.4</v>
      </c>
      <c r="H120">
        <v>64</v>
      </c>
      <c r="I120">
        <v>62.8</v>
      </c>
      <c r="J120">
        <v>66.400000000000006</v>
      </c>
      <c r="K120">
        <v>62.4</v>
      </c>
      <c r="L120">
        <v>63</v>
      </c>
      <c r="M120">
        <v>63.8</v>
      </c>
      <c r="N120">
        <v>68</v>
      </c>
      <c r="O120">
        <v>68.2</v>
      </c>
      <c r="P120">
        <v>71.2</v>
      </c>
      <c r="Q120">
        <v>77.2</v>
      </c>
      <c r="R120">
        <v>81.599999999999994</v>
      </c>
      <c r="S120">
        <v>80.8</v>
      </c>
      <c r="T120">
        <v>89.2</v>
      </c>
      <c r="U120">
        <v>79.599999999999994</v>
      </c>
      <c r="V120">
        <v>74.8</v>
      </c>
      <c r="W120">
        <v>75.2</v>
      </c>
      <c r="X120">
        <v>79.2</v>
      </c>
      <c r="Y120">
        <v>78.400000000000006</v>
      </c>
      <c r="Z120">
        <v>78.8</v>
      </c>
      <c r="AA120">
        <v>76.599999999999994</v>
      </c>
      <c r="AB120">
        <v>73</v>
      </c>
      <c r="AC120">
        <v>72.599999999999994</v>
      </c>
      <c r="AD120">
        <v>77.400000000000006</v>
      </c>
      <c r="AE120">
        <v>73.599999999999994</v>
      </c>
      <c r="AF120">
        <v>66.599999999999994</v>
      </c>
      <c r="AG120">
        <v>65.8</v>
      </c>
      <c r="AH120">
        <v>70</v>
      </c>
      <c r="AI120">
        <v>64.2</v>
      </c>
      <c r="AJ120">
        <v>68.400000000000006</v>
      </c>
      <c r="AK120">
        <v>66.400000000000006</v>
      </c>
      <c r="AL120">
        <v>71.599999999999994</v>
      </c>
      <c r="AM120">
        <v>69.2</v>
      </c>
      <c r="AN120">
        <v>73.400000000000006</v>
      </c>
      <c r="AO120">
        <v>75.8</v>
      </c>
      <c r="AP120">
        <v>69.8</v>
      </c>
      <c r="AQ120">
        <v>65.400000000000006</v>
      </c>
      <c r="AR120">
        <v>67.599999999999994</v>
      </c>
      <c r="AS120">
        <v>65.400000000000006</v>
      </c>
      <c r="AT120">
        <v>66.2</v>
      </c>
      <c r="AU120">
        <v>66</v>
      </c>
      <c r="AV120">
        <v>66.400000000000006</v>
      </c>
      <c r="AW120">
        <v>58.6</v>
      </c>
      <c r="AX120">
        <v>59</v>
      </c>
      <c r="AY120">
        <v>56.6</v>
      </c>
      <c r="AZ120" s="3">
        <f t="shared" si="7"/>
        <v>1672.3000000000002</v>
      </c>
      <c r="BA120" s="3">
        <f>[1]Weather!F3291</f>
        <v>20</v>
      </c>
      <c r="BB120" s="1">
        <f t="shared" si="8"/>
        <v>43102</v>
      </c>
      <c r="BC120">
        <f t="shared" ref="BC120:BC132" si="11">WEEKDAY(C120)</f>
        <v>3</v>
      </c>
    </row>
    <row r="121" spans="1:55" x14ac:dyDescent="0.25">
      <c r="A121">
        <v>7146330001</v>
      </c>
      <c r="B121">
        <v>30025080</v>
      </c>
      <c r="C121" s="1">
        <v>43103</v>
      </c>
      <c r="D121">
        <v>61.4</v>
      </c>
      <c r="E121">
        <v>60.8</v>
      </c>
      <c r="F121">
        <v>63</v>
      </c>
      <c r="G121">
        <v>60.8</v>
      </c>
      <c r="H121">
        <v>61.4</v>
      </c>
      <c r="I121">
        <v>58.6</v>
      </c>
      <c r="J121">
        <v>60.8</v>
      </c>
      <c r="K121">
        <v>62.2</v>
      </c>
      <c r="L121">
        <v>60.6</v>
      </c>
      <c r="M121">
        <v>62.8</v>
      </c>
      <c r="N121">
        <v>66.8</v>
      </c>
      <c r="O121">
        <v>67</v>
      </c>
      <c r="P121">
        <v>69</v>
      </c>
      <c r="Q121">
        <v>73.400000000000006</v>
      </c>
      <c r="R121">
        <v>76</v>
      </c>
      <c r="S121">
        <v>76</v>
      </c>
      <c r="T121">
        <v>78.599999999999994</v>
      </c>
      <c r="U121">
        <v>81</v>
      </c>
      <c r="V121">
        <v>85</v>
      </c>
      <c r="W121">
        <v>83.8</v>
      </c>
      <c r="X121">
        <v>80.8</v>
      </c>
      <c r="Y121">
        <v>81.2</v>
      </c>
      <c r="Z121">
        <v>80</v>
      </c>
      <c r="AA121">
        <v>82</v>
      </c>
      <c r="AB121">
        <v>78.599999999999994</v>
      </c>
      <c r="AC121">
        <v>70.599999999999994</v>
      </c>
      <c r="AD121">
        <v>77.2</v>
      </c>
      <c r="AE121">
        <v>67.599999999999994</v>
      </c>
      <c r="AF121">
        <v>65.8</v>
      </c>
      <c r="AG121">
        <v>68.8</v>
      </c>
      <c r="AH121">
        <v>67.8</v>
      </c>
      <c r="AI121">
        <v>71.400000000000006</v>
      </c>
      <c r="AJ121">
        <v>69</v>
      </c>
      <c r="AK121">
        <v>70.2</v>
      </c>
      <c r="AL121">
        <v>68</v>
      </c>
      <c r="AM121">
        <v>68.400000000000006</v>
      </c>
      <c r="AN121">
        <v>70.599999999999994</v>
      </c>
      <c r="AO121">
        <v>71.8</v>
      </c>
      <c r="AP121">
        <v>65.8</v>
      </c>
      <c r="AQ121">
        <v>62</v>
      </c>
      <c r="AR121">
        <v>60.8</v>
      </c>
      <c r="AS121">
        <v>63.8</v>
      </c>
      <c r="AT121">
        <v>58</v>
      </c>
      <c r="AU121">
        <v>59.8</v>
      </c>
      <c r="AV121">
        <v>62.4</v>
      </c>
      <c r="AW121">
        <v>58.4</v>
      </c>
      <c r="AX121">
        <v>57.6</v>
      </c>
      <c r="AY121">
        <v>58.4</v>
      </c>
      <c r="AZ121" s="3">
        <f t="shared" si="7"/>
        <v>1642.9000000000005</v>
      </c>
      <c r="BA121" s="3">
        <f>[1]Weather!F3292</f>
        <v>24</v>
      </c>
      <c r="BB121" s="1">
        <f t="shared" si="8"/>
        <v>43103</v>
      </c>
      <c r="BC121">
        <f t="shared" si="11"/>
        <v>4</v>
      </c>
    </row>
    <row r="122" spans="1:55" x14ac:dyDescent="0.25">
      <c r="A122">
        <v>7146330001</v>
      </c>
      <c r="B122">
        <v>30025080</v>
      </c>
      <c r="C122" s="1">
        <v>43104</v>
      </c>
      <c r="D122">
        <v>55.4</v>
      </c>
      <c r="E122">
        <v>55.4</v>
      </c>
      <c r="F122">
        <v>55.6</v>
      </c>
      <c r="G122">
        <v>57.8</v>
      </c>
      <c r="H122">
        <v>57.2</v>
      </c>
      <c r="I122">
        <v>57</v>
      </c>
      <c r="J122">
        <v>59.2</v>
      </c>
      <c r="K122">
        <v>60.2</v>
      </c>
      <c r="L122">
        <v>60</v>
      </c>
      <c r="M122">
        <v>59.4</v>
      </c>
      <c r="N122">
        <v>65</v>
      </c>
      <c r="O122">
        <v>66.599999999999994</v>
      </c>
      <c r="P122">
        <v>70.2</v>
      </c>
      <c r="Q122">
        <v>66</v>
      </c>
      <c r="R122">
        <v>74.400000000000006</v>
      </c>
      <c r="S122">
        <v>74.400000000000006</v>
      </c>
      <c r="T122">
        <v>72</v>
      </c>
      <c r="U122">
        <v>74.400000000000006</v>
      </c>
      <c r="V122">
        <v>78</v>
      </c>
      <c r="W122">
        <v>73</v>
      </c>
      <c r="X122">
        <v>75.599999999999994</v>
      </c>
      <c r="Y122">
        <v>73.8</v>
      </c>
      <c r="Z122">
        <v>78.400000000000006</v>
      </c>
      <c r="AA122">
        <v>72.8</v>
      </c>
      <c r="AB122">
        <v>75.599999999999994</v>
      </c>
      <c r="AC122">
        <v>79.599999999999994</v>
      </c>
      <c r="AD122">
        <v>72.599999999999994</v>
      </c>
      <c r="AE122">
        <v>79.400000000000006</v>
      </c>
      <c r="AF122">
        <v>73.2</v>
      </c>
      <c r="AG122">
        <v>72</v>
      </c>
      <c r="AH122">
        <v>72</v>
      </c>
      <c r="AI122">
        <v>70.8</v>
      </c>
      <c r="AJ122">
        <v>70</v>
      </c>
      <c r="AK122">
        <v>69.400000000000006</v>
      </c>
      <c r="AL122">
        <v>74</v>
      </c>
      <c r="AM122">
        <v>73.599999999999994</v>
      </c>
      <c r="AN122">
        <v>69.599999999999994</v>
      </c>
      <c r="AO122">
        <v>79</v>
      </c>
      <c r="AP122">
        <v>68.8</v>
      </c>
      <c r="AQ122">
        <v>67.599999999999994</v>
      </c>
      <c r="AR122">
        <v>69.599999999999994</v>
      </c>
      <c r="AS122">
        <v>68.2</v>
      </c>
      <c r="AT122">
        <v>65.400000000000006</v>
      </c>
      <c r="AU122">
        <v>69</v>
      </c>
      <c r="AV122">
        <v>69.8</v>
      </c>
      <c r="AW122">
        <v>69.8</v>
      </c>
      <c r="AX122">
        <v>67.8</v>
      </c>
      <c r="AY122">
        <v>66.2</v>
      </c>
      <c r="AZ122" s="3">
        <f t="shared" si="7"/>
        <v>1652.4</v>
      </c>
      <c r="BA122" s="3">
        <f>[1]Weather!F3293</f>
        <v>22</v>
      </c>
      <c r="BB122" s="1">
        <f t="shared" si="8"/>
        <v>43104</v>
      </c>
      <c r="BC122">
        <f t="shared" si="11"/>
        <v>5</v>
      </c>
    </row>
    <row r="123" spans="1:55" x14ac:dyDescent="0.25">
      <c r="A123">
        <v>7146330001</v>
      </c>
      <c r="B123">
        <v>30025080</v>
      </c>
      <c r="C123" s="1">
        <v>43105</v>
      </c>
      <c r="D123">
        <v>68.2</v>
      </c>
      <c r="E123">
        <v>66.8</v>
      </c>
      <c r="F123">
        <v>67.2</v>
      </c>
      <c r="G123">
        <v>67.400000000000006</v>
      </c>
      <c r="H123">
        <v>65.8</v>
      </c>
      <c r="I123">
        <v>64.2</v>
      </c>
      <c r="J123">
        <v>64</v>
      </c>
      <c r="K123">
        <v>66.2</v>
      </c>
      <c r="L123">
        <v>63.2</v>
      </c>
      <c r="M123">
        <v>67.599999999999994</v>
      </c>
      <c r="N123">
        <v>70</v>
      </c>
      <c r="O123">
        <v>71.400000000000006</v>
      </c>
      <c r="P123">
        <v>76.2</v>
      </c>
      <c r="Q123">
        <v>76.599999999999994</v>
      </c>
      <c r="R123">
        <v>80.599999999999994</v>
      </c>
      <c r="S123">
        <v>83.8</v>
      </c>
      <c r="T123">
        <v>85.2</v>
      </c>
      <c r="U123">
        <v>89.2</v>
      </c>
      <c r="V123">
        <v>80.2</v>
      </c>
      <c r="W123">
        <v>83.6</v>
      </c>
      <c r="X123">
        <v>83.4</v>
      </c>
      <c r="Y123">
        <v>83.2</v>
      </c>
      <c r="Z123">
        <v>81.8</v>
      </c>
      <c r="AA123">
        <v>82.4</v>
      </c>
      <c r="AB123">
        <v>79.8</v>
      </c>
      <c r="AC123">
        <v>76.599999999999994</v>
      </c>
      <c r="AD123">
        <v>79.400000000000006</v>
      </c>
      <c r="AE123">
        <v>74.8</v>
      </c>
      <c r="AF123">
        <v>72.2</v>
      </c>
      <c r="AG123">
        <v>73.8</v>
      </c>
      <c r="AH123">
        <v>80.8</v>
      </c>
      <c r="AI123">
        <v>74.599999999999994</v>
      </c>
      <c r="AJ123">
        <v>73.8</v>
      </c>
      <c r="AK123">
        <v>73.599999999999994</v>
      </c>
      <c r="AL123">
        <v>72</v>
      </c>
      <c r="AM123">
        <v>72.400000000000006</v>
      </c>
      <c r="AN123">
        <v>74.400000000000006</v>
      </c>
      <c r="AO123">
        <v>71.8</v>
      </c>
      <c r="AP123">
        <v>66.599999999999994</v>
      </c>
      <c r="AQ123">
        <v>65.2</v>
      </c>
      <c r="AR123">
        <v>65.8</v>
      </c>
      <c r="AS123">
        <v>67.400000000000006</v>
      </c>
      <c r="AT123">
        <v>64.8</v>
      </c>
      <c r="AU123">
        <v>66</v>
      </c>
      <c r="AV123">
        <v>69.2</v>
      </c>
      <c r="AW123">
        <v>68.8</v>
      </c>
      <c r="AX123">
        <v>68.400000000000006</v>
      </c>
      <c r="AY123">
        <v>71.2</v>
      </c>
      <c r="AZ123" s="3">
        <f t="shared" si="7"/>
        <v>1755.8000000000004</v>
      </c>
      <c r="BA123" s="3">
        <f>[1]Weather!F3294</f>
        <v>17</v>
      </c>
      <c r="BB123" s="1">
        <f t="shared" si="8"/>
        <v>43105</v>
      </c>
      <c r="BC123">
        <f t="shared" si="11"/>
        <v>6</v>
      </c>
    </row>
    <row r="124" spans="1:55" x14ac:dyDescent="0.25">
      <c r="A124">
        <v>7146330001</v>
      </c>
      <c r="B124">
        <v>30025080</v>
      </c>
      <c r="C124" s="1">
        <v>43106</v>
      </c>
      <c r="D124">
        <v>63</v>
      </c>
      <c r="E124">
        <v>62.8</v>
      </c>
      <c r="F124">
        <v>63.6</v>
      </c>
      <c r="G124">
        <v>67</v>
      </c>
      <c r="H124">
        <v>67.400000000000006</v>
      </c>
      <c r="I124">
        <v>64.599999999999994</v>
      </c>
      <c r="J124">
        <v>63.4</v>
      </c>
      <c r="K124">
        <v>64.599999999999994</v>
      </c>
      <c r="L124">
        <v>65.2</v>
      </c>
      <c r="M124">
        <v>64</v>
      </c>
      <c r="N124">
        <v>64.400000000000006</v>
      </c>
      <c r="O124">
        <v>64.599999999999994</v>
      </c>
      <c r="P124">
        <v>78.8</v>
      </c>
      <c r="Q124">
        <v>76.8</v>
      </c>
      <c r="R124">
        <v>71.8</v>
      </c>
      <c r="S124">
        <v>73.599999999999994</v>
      </c>
      <c r="T124">
        <v>70.8</v>
      </c>
      <c r="U124">
        <v>72.400000000000006</v>
      </c>
      <c r="V124">
        <v>72.2</v>
      </c>
      <c r="W124">
        <v>71</v>
      </c>
      <c r="X124">
        <v>75.2</v>
      </c>
      <c r="Y124">
        <v>71</v>
      </c>
      <c r="Z124">
        <v>69.599999999999994</v>
      </c>
      <c r="AA124">
        <v>72.400000000000006</v>
      </c>
      <c r="AB124">
        <v>72.400000000000006</v>
      </c>
      <c r="AC124">
        <v>65.400000000000006</v>
      </c>
      <c r="AD124">
        <v>69.599999999999994</v>
      </c>
      <c r="AE124">
        <v>59.6</v>
      </c>
      <c r="AF124">
        <v>61.8</v>
      </c>
      <c r="AG124">
        <v>69</v>
      </c>
      <c r="AH124">
        <v>68</v>
      </c>
      <c r="AI124">
        <v>71.400000000000006</v>
      </c>
      <c r="AJ124">
        <v>68</v>
      </c>
      <c r="AK124">
        <v>66</v>
      </c>
      <c r="AL124">
        <v>67.8</v>
      </c>
      <c r="AM124">
        <v>73.400000000000006</v>
      </c>
      <c r="AN124">
        <v>82.6</v>
      </c>
      <c r="AO124">
        <v>73.2</v>
      </c>
      <c r="AP124">
        <v>65.599999999999994</v>
      </c>
      <c r="AQ124">
        <v>66.8</v>
      </c>
      <c r="AR124">
        <v>67</v>
      </c>
      <c r="AS124">
        <v>69</v>
      </c>
      <c r="AT124">
        <v>67.400000000000006</v>
      </c>
      <c r="AU124">
        <v>66.400000000000006</v>
      </c>
      <c r="AV124">
        <v>69.2</v>
      </c>
      <c r="AW124">
        <v>67.599999999999994</v>
      </c>
      <c r="AX124">
        <v>67.599999999999994</v>
      </c>
      <c r="AY124">
        <v>68.8</v>
      </c>
      <c r="AZ124" s="3">
        <f t="shared" si="7"/>
        <v>1646.9</v>
      </c>
      <c r="BA124" s="3">
        <f>[1]Weather!F3295</f>
        <v>16</v>
      </c>
      <c r="BB124" s="1">
        <f t="shared" si="8"/>
        <v>43106</v>
      </c>
      <c r="BC124">
        <f t="shared" si="11"/>
        <v>7</v>
      </c>
    </row>
    <row r="125" spans="1:55" x14ac:dyDescent="0.25">
      <c r="A125">
        <v>7146330001</v>
      </c>
      <c r="B125">
        <v>30025080</v>
      </c>
      <c r="C125" s="1">
        <v>43107</v>
      </c>
      <c r="D125">
        <v>66.599999999999994</v>
      </c>
      <c r="E125">
        <v>65.599999999999994</v>
      </c>
      <c r="F125">
        <v>66</v>
      </c>
      <c r="G125">
        <v>64.8</v>
      </c>
      <c r="H125">
        <v>65.8</v>
      </c>
      <c r="I125">
        <v>66.8</v>
      </c>
      <c r="J125">
        <v>65.8</v>
      </c>
      <c r="K125">
        <v>66.599999999999994</v>
      </c>
      <c r="L125">
        <v>71.2</v>
      </c>
      <c r="M125">
        <v>75.599999999999994</v>
      </c>
      <c r="N125">
        <v>74</v>
      </c>
      <c r="O125">
        <v>73.8</v>
      </c>
      <c r="P125">
        <v>70</v>
      </c>
      <c r="Q125">
        <v>71.400000000000006</v>
      </c>
      <c r="R125">
        <v>70.400000000000006</v>
      </c>
      <c r="S125">
        <v>74.599999999999994</v>
      </c>
      <c r="T125">
        <v>75.599999999999994</v>
      </c>
      <c r="U125">
        <v>74.8</v>
      </c>
      <c r="V125">
        <v>77.400000000000006</v>
      </c>
      <c r="W125">
        <v>75.400000000000006</v>
      </c>
      <c r="X125">
        <v>69.599999999999994</v>
      </c>
      <c r="Y125">
        <v>65.599999999999994</v>
      </c>
      <c r="Z125">
        <v>63.2</v>
      </c>
      <c r="AA125">
        <v>60</v>
      </c>
      <c r="AB125">
        <v>59.8</v>
      </c>
      <c r="AC125">
        <v>64.8</v>
      </c>
      <c r="AD125">
        <v>56.8</v>
      </c>
      <c r="AE125">
        <v>60.8</v>
      </c>
      <c r="AF125">
        <v>65</v>
      </c>
      <c r="AG125">
        <v>64.2</v>
      </c>
      <c r="AH125">
        <v>65.599999999999994</v>
      </c>
      <c r="AI125">
        <v>65.400000000000006</v>
      </c>
      <c r="AJ125">
        <v>62.4</v>
      </c>
      <c r="AK125">
        <v>66</v>
      </c>
      <c r="AL125">
        <v>65.8</v>
      </c>
      <c r="AM125">
        <v>68</v>
      </c>
      <c r="AN125">
        <v>69.2</v>
      </c>
      <c r="AO125">
        <v>70</v>
      </c>
      <c r="AP125">
        <v>64.599999999999994</v>
      </c>
      <c r="AQ125">
        <v>62.8</v>
      </c>
      <c r="AR125">
        <v>65.400000000000006</v>
      </c>
      <c r="AS125">
        <v>66.2</v>
      </c>
      <c r="AT125">
        <v>68.400000000000006</v>
      </c>
      <c r="AU125">
        <v>64.8</v>
      </c>
      <c r="AV125">
        <v>64.400000000000006</v>
      </c>
      <c r="AW125">
        <v>67.599999999999994</v>
      </c>
      <c r="AX125">
        <v>63.4</v>
      </c>
      <c r="AY125">
        <v>65</v>
      </c>
      <c r="AZ125" s="3">
        <f t="shared" si="7"/>
        <v>1613.5000000000002</v>
      </c>
      <c r="BA125" s="3">
        <f>[1]Weather!F3296</f>
        <v>16</v>
      </c>
      <c r="BB125" s="1">
        <f t="shared" si="8"/>
        <v>43107</v>
      </c>
      <c r="BC125">
        <f t="shared" si="11"/>
        <v>1</v>
      </c>
    </row>
    <row r="126" spans="1:55" x14ac:dyDescent="0.25">
      <c r="A126">
        <v>7146330001</v>
      </c>
      <c r="B126">
        <v>30025080</v>
      </c>
      <c r="C126" s="1">
        <v>43108</v>
      </c>
      <c r="D126">
        <v>65.400000000000006</v>
      </c>
      <c r="E126">
        <v>64</v>
      </c>
      <c r="F126">
        <v>65</v>
      </c>
      <c r="G126">
        <v>62</v>
      </c>
      <c r="H126">
        <v>60.6</v>
      </c>
      <c r="I126">
        <v>60.4</v>
      </c>
      <c r="J126">
        <v>61.8</v>
      </c>
      <c r="K126">
        <v>61.6</v>
      </c>
      <c r="L126">
        <v>57.6</v>
      </c>
      <c r="M126">
        <v>60.2</v>
      </c>
      <c r="N126">
        <v>58.4</v>
      </c>
      <c r="O126">
        <v>60.2</v>
      </c>
      <c r="P126">
        <v>63.6</v>
      </c>
      <c r="Q126">
        <v>64.2</v>
      </c>
      <c r="R126">
        <v>69</v>
      </c>
      <c r="S126">
        <v>72.2</v>
      </c>
      <c r="T126">
        <v>72.8</v>
      </c>
      <c r="U126">
        <v>74</v>
      </c>
      <c r="V126">
        <v>75.2</v>
      </c>
      <c r="W126">
        <v>72.400000000000006</v>
      </c>
      <c r="X126">
        <v>79.2</v>
      </c>
      <c r="Y126">
        <v>76.400000000000006</v>
      </c>
      <c r="Z126">
        <v>81.8</v>
      </c>
      <c r="AA126">
        <v>85.6</v>
      </c>
      <c r="AB126">
        <v>80.2</v>
      </c>
      <c r="AC126">
        <v>76.2</v>
      </c>
      <c r="AD126">
        <v>77.8</v>
      </c>
      <c r="AE126">
        <v>68</v>
      </c>
      <c r="AF126">
        <v>69.599999999999994</v>
      </c>
      <c r="AG126">
        <v>67.400000000000006</v>
      </c>
      <c r="AH126">
        <v>68.599999999999994</v>
      </c>
      <c r="AI126">
        <v>71.599999999999994</v>
      </c>
      <c r="AJ126">
        <v>66.8</v>
      </c>
      <c r="AK126">
        <v>69.8</v>
      </c>
      <c r="AL126">
        <v>68.2</v>
      </c>
      <c r="AM126">
        <v>63.6</v>
      </c>
      <c r="AN126">
        <v>70.400000000000006</v>
      </c>
      <c r="AO126">
        <v>60.4</v>
      </c>
      <c r="AP126">
        <v>57.2</v>
      </c>
      <c r="AQ126">
        <v>52.8</v>
      </c>
      <c r="AR126">
        <v>53.6</v>
      </c>
      <c r="AS126">
        <v>54.6</v>
      </c>
      <c r="AT126">
        <v>54.8</v>
      </c>
      <c r="AU126">
        <v>53.8</v>
      </c>
      <c r="AV126">
        <v>55</v>
      </c>
      <c r="AW126">
        <v>53.6</v>
      </c>
      <c r="AX126">
        <v>50.8</v>
      </c>
      <c r="AY126">
        <v>54</v>
      </c>
      <c r="AZ126" s="3">
        <f t="shared" ref="AZ126:AZ168" si="12">SUM(D126:AY126)/2</f>
        <v>1571.2000000000003</v>
      </c>
      <c r="BA126" s="3">
        <f>[1]Weather!F3297</f>
        <v>29</v>
      </c>
      <c r="BB126" s="1">
        <f t="shared" ref="BB126:BB168" si="13">C126</f>
        <v>43108</v>
      </c>
      <c r="BC126">
        <f t="shared" si="11"/>
        <v>2</v>
      </c>
    </row>
    <row r="127" spans="1:55" x14ac:dyDescent="0.25">
      <c r="A127">
        <v>7146330001</v>
      </c>
      <c r="B127">
        <v>30025080</v>
      </c>
      <c r="C127" s="1">
        <v>43109</v>
      </c>
      <c r="D127">
        <v>50.8</v>
      </c>
      <c r="E127">
        <v>51.2</v>
      </c>
      <c r="F127">
        <v>50.4</v>
      </c>
      <c r="G127">
        <v>52.4</v>
      </c>
      <c r="H127">
        <v>53</v>
      </c>
      <c r="I127">
        <v>52.8</v>
      </c>
      <c r="J127">
        <v>51.8</v>
      </c>
      <c r="K127">
        <v>52.8</v>
      </c>
      <c r="L127">
        <v>54.8</v>
      </c>
      <c r="M127">
        <v>50.8</v>
      </c>
      <c r="N127">
        <v>49.6</v>
      </c>
      <c r="O127">
        <v>51.6</v>
      </c>
      <c r="P127">
        <v>57.6</v>
      </c>
      <c r="Q127">
        <v>56.2</v>
      </c>
      <c r="R127">
        <v>67.2</v>
      </c>
      <c r="S127">
        <v>66.2</v>
      </c>
      <c r="T127">
        <v>68.8</v>
      </c>
      <c r="U127">
        <v>66.400000000000006</v>
      </c>
      <c r="V127">
        <v>75.400000000000006</v>
      </c>
      <c r="W127">
        <v>67.8</v>
      </c>
      <c r="X127">
        <v>64.8</v>
      </c>
      <c r="Y127">
        <v>64.8</v>
      </c>
      <c r="Z127">
        <v>67.599999999999994</v>
      </c>
      <c r="AA127">
        <v>62</v>
      </c>
      <c r="AB127">
        <v>64.599999999999994</v>
      </c>
      <c r="AC127">
        <v>67.599999999999994</v>
      </c>
      <c r="AD127">
        <v>58.4</v>
      </c>
      <c r="AE127">
        <v>55.2</v>
      </c>
      <c r="AF127">
        <v>57.4</v>
      </c>
      <c r="AG127">
        <v>62.2</v>
      </c>
      <c r="AH127">
        <v>56.2</v>
      </c>
      <c r="AI127">
        <v>64.599999999999994</v>
      </c>
      <c r="AJ127">
        <v>60</v>
      </c>
      <c r="AK127">
        <v>63.4</v>
      </c>
      <c r="AL127">
        <v>62.2</v>
      </c>
      <c r="AM127">
        <v>64</v>
      </c>
      <c r="AN127">
        <v>70.400000000000006</v>
      </c>
      <c r="AO127">
        <v>66.599999999999994</v>
      </c>
      <c r="AP127">
        <v>60.2</v>
      </c>
      <c r="AQ127">
        <v>61.6</v>
      </c>
      <c r="AR127">
        <v>59.2</v>
      </c>
      <c r="AS127">
        <v>57</v>
      </c>
      <c r="AT127">
        <v>54.2</v>
      </c>
      <c r="AU127">
        <v>53</v>
      </c>
      <c r="AV127">
        <v>51.4</v>
      </c>
      <c r="AW127">
        <v>54.2</v>
      </c>
      <c r="AX127">
        <v>53.8</v>
      </c>
      <c r="AY127">
        <v>51.2</v>
      </c>
      <c r="AZ127" s="3">
        <f t="shared" si="12"/>
        <v>1417.6999999999996</v>
      </c>
      <c r="BA127" s="3">
        <f>[1]Weather!F3298</f>
        <v>41</v>
      </c>
      <c r="BB127" s="1">
        <f t="shared" si="13"/>
        <v>43109</v>
      </c>
      <c r="BC127">
        <f t="shared" si="11"/>
        <v>3</v>
      </c>
    </row>
    <row r="128" spans="1:55" x14ac:dyDescent="0.25">
      <c r="A128">
        <v>7146330001</v>
      </c>
      <c r="B128">
        <v>30025080</v>
      </c>
      <c r="C128" s="1">
        <v>43110</v>
      </c>
      <c r="D128">
        <v>50.6</v>
      </c>
      <c r="E128">
        <v>54.2</v>
      </c>
      <c r="F128">
        <v>53.4</v>
      </c>
      <c r="G128">
        <v>51</v>
      </c>
      <c r="H128">
        <v>52.2</v>
      </c>
      <c r="I128">
        <v>52.4</v>
      </c>
      <c r="J128">
        <v>51.8</v>
      </c>
      <c r="K128">
        <v>52.6</v>
      </c>
      <c r="L128">
        <v>50.8</v>
      </c>
      <c r="M128">
        <v>52</v>
      </c>
      <c r="N128">
        <v>51.2</v>
      </c>
      <c r="O128">
        <v>54.4</v>
      </c>
      <c r="P128">
        <v>57.6</v>
      </c>
      <c r="Q128">
        <v>61</v>
      </c>
      <c r="R128">
        <v>63.6</v>
      </c>
      <c r="S128">
        <v>62</v>
      </c>
      <c r="T128">
        <v>70.2</v>
      </c>
      <c r="U128">
        <v>64.8</v>
      </c>
      <c r="V128">
        <v>65</v>
      </c>
      <c r="W128">
        <v>71.8</v>
      </c>
      <c r="X128">
        <v>63.2</v>
      </c>
      <c r="Y128">
        <v>66.8</v>
      </c>
      <c r="Z128">
        <v>63.8</v>
      </c>
      <c r="AA128">
        <v>65.400000000000006</v>
      </c>
      <c r="AB128">
        <v>68.2</v>
      </c>
      <c r="AC128">
        <v>63.6</v>
      </c>
      <c r="AD128">
        <v>74.400000000000006</v>
      </c>
      <c r="AE128">
        <v>64.8</v>
      </c>
      <c r="AF128">
        <v>65.400000000000006</v>
      </c>
      <c r="AG128">
        <v>68.2</v>
      </c>
      <c r="AH128">
        <v>64.2</v>
      </c>
      <c r="AI128">
        <v>60.4</v>
      </c>
      <c r="AJ128">
        <v>60.2</v>
      </c>
      <c r="AK128">
        <v>62</v>
      </c>
      <c r="AL128">
        <v>64</v>
      </c>
      <c r="AM128">
        <v>62.8</v>
      </c>
      <c r="AN128">
        <v>60</v>
      </c>
      <c r="AO128">
        <v>65.400000000000006</v>
      </c>
      <c r="AP128">
        <v>61.2</v>
      </c>
      <c r="AQ128">
        <v>54</v>
      </c>
      <c r="AR128">
        <v>56.4</v>
      </c>
      <c r="AS128">
        <v>51.8</v>
      </c>
      <c r="AT128">
        <v>50.8</v>
      </c>
      <c r="AU128">
        <v>48.4</v>
      </c>
      <c r="AV128">
        <v>50.6</v>
      </c>
      <c r="AW128">
        <v>49</v>
      </c>
      <c r="AX128">
        <v>49.6</v>
      </c>
      <c r="AY128">
        <v>49.4</v>
      </c>
      <c r="AZ128" s="3">
        <f t="shared" si="12"/>
        <v>1413.3000000000006</v>
      </c>
      <c r="BA128" s="3">
        <f>[1]Weather!F3299</f>
        <v>35</v>
      </c>
      <c r="BB128" s="1">
        <f t="shared" si="13"/>
        <v>43110</v>
      </c>
      <c r="BC128">
        <f t="shared" si="11"/>
        <v>4</v>
      </c>
    </row>
    <row r="129" spans="1:55" x14ac:dyDescent="0.25">
      <c r="A129">
        <v>7146330001</v>
      </c>
      <c r="B129">
        <v>30025080</v>
      </c>
      <c r="C129" s="1">
        <v>43111</v>
      </c>
      <c r="D129">
        <v>50.4</v>
      </c>
      <c r="E129">
        <v>48.6</v>
      </c>
      <c r="F129">
        <v>49.6</v>
      </c>
      <c r="G129">
        <v>48.2</v>
      </c>
      <c r="H129">
        <v>50.2</v>
      </c>
      <c r="I129">
        <v>51.2</v>
      </c>
      <c r="J129">
        <v>49</v>
      </c>
      <c r="K129">
        <v>47.6</v>
      </c>
      <c r="L129">
        <v>47.2</v>
      </c>
      <c r="M129">
        <v>46.4</v>
      </c>
      <c r="N129">
        <v>49.2</v>
      </c>
      <c r="O129">
        <v>47.6</v>
      </c>
      <c r="P129">
        <v>54</v>
      </c>
      <c r="Q129">
        <v>52</v>
      </c>
      <c r="R129">
        <v>58</v>
      </c>
      <c r="S129">
        <v>61.8</v>
      </c>
      <c r="T129">
        <v>57</v>
      </c>
      <c r="U129">
        <v>58.4</v>
      </c>
      <c r="V129">
        <v>60.8</v>
      </c>
      <c r="W129">
        <v>64.400000000000006</v>
      </c>
      <c r="X129">
        <v>60.6</v>
      </c>
      <c r="Y129">
        <v>62.4</v>
      </c>
      <c r="Z129">
        <v>56.4</v>
      </c>
      <c r="AA129">
        <v>54.8</v>
      </c>
      <c r="AB129">
        <v>50.8</v>
      </c>
      <c r="AC129">
        <v>51.2</v>
      </c>
      <c r="AD129">
        <v>57.8</v>
      </c>
      <c r="AE129">
        <v>47.6</v>
      </c>
      <c r="AF129">
        <v>49.8</v>
      </c>
      <c r="AG129">
        <v>46.6</v>
      </c>
      <c r="AH129">
        <v>46.6</v>
      </c>
      <c r="AI129">
        <v>44.6</v>
      </c>
      <c r="AJ129">
        <v>43</v>
      </c>
      <c r="AK129">
        <v>43.8</v>
      </c>
      <c r="AL129">
        <v>48</v>
      </c>
      <c r="AM129">
        <v>48.8</v>
      </c>
      <c r="AN129">
        <v>43.8</v>
      </c>
      <c r="AO129">
        <v>51.6</v>
      </c>
      <c r="AP129">
        <v>43.8</v>
      </c>
      <c r="AQ129">
        <v>39.4</v>
      </c>
      <c r="AR129">
        <v>39.799999999999997</v>
      </c>
      <c r="AS129">
        <v>39</v>
      </c>
      <c r="AT129">
        <v>37.799999999999997</v>
      </c>
      <c r="AU129">
        <v>38.799999999999997</v>
      </c>
      <c r="AV129">
        <v>37</v>
      </c>
      <c r="AW129">
        <v>37.200000000000003</v>
      </c>
      <c r="AX129">
        <v>34.4</v>
      </c>
      <c r="AY129">
        <v>33.799999999999997</v>
      </c>
      <c r="AZ129" s="3">
        <f t="shared" si="12"/>
        <v>1170.3999999999999</v>
      </c>
      <c r="BA129" s="3">
        <f>[1]Weather!F3300</f>
        <v>50</v>
      </c>
      <c r="BB129" s="1">
        <f t="shared" si="13"/>
        <v>43111</v>
      </c>
      <c r="BC129">
        <f t="shared" si="11"/>
        <v>5</v>
      </c>
    </row>
    <row r="130" spans="1:55" x14ac:dyDescent="0.25">
      <c r="A130">
        <v>7146330001</v>
      </c>
      <c r="B130">
        <v>30025080</v>
      </c>
      <c r="C130" s="1">
        <v>43112</v>
      </c>
      <c r="D130">
        <v>32.6</v>
      </c>
      <c r="E130">
        <v>31</v>
      </c>
      <c r="F130">
        <v>30.2</v>
      </c>
      <c r="G130">
        <v>31.2</v>
      </c>
      <c r="H130">
        <v>31.8</v>
      </c>
      <c r="I130">
        <v>30.8</v>
      </c>
      <c r="J130">
        <v>32.6</v>
      </c>
      <c r="K130">
        <v>31</v>
      </c>
      <c r="L130">
        <v>31</v>
      </c>
      <c r="M130">
        <v>31.4</v>
      </c>
      <c r="N130">
        <v>31</v>
      </c>
      <c r="O130">
        <v>31.2</v>
      </c>
      <c r="P130">
        <v>32.4</v>
      </c>
      <c r="Q130">
        <v>33.6</v>
      </c>
      <c r="R130">
        <v>37</v>
      </c>
      <c r="S130">
        <v>42.4</v>
      </c>
      <c r="T130">
        <v>38</v>
      </c>
      <c r="U130">
        <v>42.6</v>
      </c>
      <c r="V130">
        <v>42.2</v>
      </c>
      <c r="W130">
        <v>45</v>
      </c>
      <c r="X130">
        <v>45.2</v>
      </c>
      <c r="Y130">
        <v>45.6</v>
      </c>
      <c r="Z130">
        <v>44.8</v>
      </c>
      <c r="AA130">
        <v>44</v>
      </c>
      <c r="AB130">
        <v>48</v>
      </c>
      <c r="AC130">
        <v>39.4</v>
      </c>
      <c r="AD130">
        <v>40.6</v>
      </c>
      <c r="AE130">
        <v>39.4</v>
      </c>
      <c r="AF130">
        <v>40.6</v>
      </c>
      <c r="AG130">
        <v>38.799999999999997</v>
      </c>
      <c r="AH130">
        <v>37.200000000000003</v>
      </c>
      <c r="AI130">
        <v>37.4</v>
      </c>
      <c r="AJ130">
        <v>35.799999999999997</v>
      </c>
      <c r="AK130">
        <v>32.200000000000003</v>
      </c>
      <c r="AL130">
        <v>34.200000000000003</v>
      </c>
      <c r="AM130">
        <v>37.799999999999997</v>
      </c>
      <c r="AN130">
        <v>35.799999999999997</v>
      </c>
      <c r="AO130">
        <v>42</v>
      </c>
      <c r="AP130">
        <v>33.799999999999997</v>
      </c>
      <c r="AQ130">
        <v>31.4</v>
      </c>
      <c r="AR130">
        <v>31</v>
      </c>
      <c r="AS130">
        <v>32.200000000000003</v>
      </c>
      <c r="AT130">
        <v>30.8</v>
      </c>
      <c r="AU130">
        <v>31.6</v>
      </c>
      <c r="AV130">
        <v>31</v>
      </c>
      <c r="AW130">
        <v>30.6</v>
      </c>
      <c r="AX130">
        <v>28</v>
      </c>
      <c r="AY130">
        <v>32</v>
      </c>
      <c r="AZ130" s="3">
        <f t="shared" si="12"/>
        <v>860.1</v>
      </c>
      <c r="BA130" s="3">
        <f>[1]Weather!F3301</f>
        <v>61</v>
      </c>
      <c r="BB130" s="1">
        <f t="shared" si="13"/>
        <v>43112</v>
      </c>
      <c r="BC130">
        <f t="shared" si="11"/>
        <v>6</v>
      </c>
    </row>
    <row r="131" spans="1:55" x14ac:dyDescent="0.25">
      <c r="A131">
        <v>7146330001</v>
      </c>
      <c r="B131">
        <v>30025080</v>
      </c>
      <c r="C131" s="1">
        <v>43113</v>
      </c>
      <c r="D131">
        <v>28.6</v>
      </c>
      <c r="E131">
        <v>28</v>
      </c>
      <c r="F131">
        <v>27.4</v>
      </c>
      <c r="G131">
        <v>30.6</v>
      </c>
      <c r="H131">
        <v>30</v>
      </c>
      <c r="I131">
        <v>33</v>
      </c>
      <c r="J131">
        <v>30.2</v>
      </c>
      <c r="K131">
        <v>35.200000000000003</v>
      </c>
      <c r="L131">
        <v>32.200000000000003</v>
      </c>
      <c r="M131">
        <v>35</v>
      </c>
      <c r="N131">
        <v>34.200000000000003</v>
      </c>
      <c r="O131">
        <v>33.799999999999997</v>
      </c>
      <c r="P131">
        <v>37.6</v>
      </c>
      <c r="Q131">
        <v>45.4</v>
      </c>
      <c r="R131">
        <v>53.8</v>
      </c>
      <c r="S131">
        <v>56.4</v>
      </c>
      <c r="T131">
        <v>55.8</v>
      </c>
      <c r="U131">
        <v>55.6</v>
      </c>
      <c r="V131">
        <v>58.4</v>
      </c>
      <c r="W131">
        <v>54</v>
      </c>
      <c r="X131">
        <v>52.4</v>
      </c>
      <c r="Y131">
        <v>57.2</v>
      </c>
      <c r="Z131">
        <v>63.2</v>
      </c>
      <c r="AA131">
        <v>51.6</v>
      </c>
      <c r="AB131">
        <v>52.4</v>
      </c>
      <c r="AC131">
        <v>48.2</v>
      </c>
      <c r="AD131">
        <v>48.2</v>
      </c>
      <c r="AE131">
        <v>52.6</v>
      </c>
      <c r="AF131">
        <v>47.8</v>
      </c>
      <c r="AG131">
        <v>49.4</v>
      </c>
      <c r="AH131">
        <v>52.8</v>
      </c>
      <c r="AI131">
        <v>55</v>
      </c>
      <c r="AJ131">
        <v>56.4</v>
      </c>
      <c r="AK131">
        <v>60.6</v>
      </c>
      <c r="AL131">
        <v>57.6</v>
      </c>
      <c r="AM131">
        <v>58</v>
      </c>
      <c r="AN131">
        <v>56</v>
      </c>
      <c r="AO131">
        <v>59.8</v>
      </c>
      <c r="AP131">
        <v>56</v>
      </c>
      <c r="AQ131">
        <v>54.4</v>
      </c>
      <c r="AR131">
        <v>59.2</v>
      </c>
      <c r="AS131">
        <v>61.4</v>
      </c>
      <c r="AT131">
        <v>57.6</v>
      </c>
      <c r="AU131">
        <v>59</v>
      </c>
      <c r="AV131">
        <v>58.4</v>
      </c>
      <c r="AW131">
        <v>58.8</v>
      </c>
      <c r="AX131">
        <v>63.6</v>
      </c>
      <c r="AY131">
        <v>62.8</v>
      </c>
      <c r="AZ131" s="3">
        <f t="shared" si="12"/>
        <v>1182.8000000000002</v>
      </c>
      <c r="BA131" s="3">
        <f>[1]Weather!F3302</f>
        <v>42</v>
      </c>
      <c r="BB131" s="1">
        <f t="shared" si="13"/>
        <v>43113</v>
      </c>
      <c r="BC131">
        <f t="shared" si="11"/>
        <v>7</v>
      </c>
    </row>
    <row r="132" spans="1:55" x14ac:dyDescent="0.25">
      <c r="A132">
        <v>7146330001</v>
      </c>
      <c r="B132">
        <v>30025080</v>
      </c>
      <c r="C132" s="1">
        <v>43114</v>
      </c>
      <c r="D132">
        <v>56.8</v>
      </c>
      <c r="E132">
        <v>58</v>
      </c>
      <c r="F132">
        <v>57.4</v>
      </c>
      <c r="G132">
        <v>61.2</v>
      </c>
      <c r="H132">
        <v>58.6</v>
      </c>
      <c r="I132">
        <v>56.2</v>
      </c>
      <c r="J132">
        <v>58.6</v>
      </c>
      <c r="K132">
        <v>60.2</v>
      </c>
      <c r="L132">
        <v>61</v>
      </c>
      <c r="M132">
        <v>58</v>
      </c>
      <c r="N132">
        <v>60.6</v>
      </c>
      <c r="O132">
        <v>61.4</v>
      </c>
      <c r="P132">
        <v>62.4</v>
      </c>
      <c r="Q132">
        <v>64.8</v>
      </c>
      <c r="R132">
        <v>65.8</v>
      </c>
      <c r="S132">
        <v>67.2</v>
      </c>
      <c r="T132">
        <v>66.400000000000006</v>
      </c>
      <c r="U132">
        <v>70.599999999999994</v>
      </c>
      <c r="V132">
        <v>66.599999999999994</v>
      </c>
      <c r="W132">
        <v>62.6</v>
      </c>
      <c r="X132">
        <v>60.8</v>
      </c>
      <c r="Y132">
        <v>62.6</v>
      </c>
      <c r="Z132">
        <v>63.4</v>
      </c>
      <c r="AA132">
        <v>59.4</v>
      </c>
      <c r="AB132">
        <v>63.4</v>
      </c>
      <c r="AC132">
        <v>66.2</v>
      </c>
      <c r="AD132">
        <v>62.8</v>
      </c>
      <c r="AE132">
        <v>57.8</v>
      </c>
      <c r="AF132">
        <v>57.8</v>
      </c>
      <c r="AG132">
        <v>57.4</v>
      </c>
      <c r="AH132">
        <v>59.8</v>
      </c>
      <c r="AI132">
        <v>60.2</v>
      </c>
      <c r="AJ132">
        <v>63</v>
      </c>
      <c r="AK132">
        <v>62.2</v>
      </c>
      <c r="AL132">
        <v>62.8</v>
      </c>
      <c r="AM132">
        <v>64.599999999999994</v>
      </c>
      <c r="AN132">
        <v>63.4</v>
      </c>
      <c r="AO132">
        <v>72</v>
      </c>
      <c r="AP132">
        <v>60.2</v>
      </c>
      <c r="AQ132">
        <v>61</v>
      </c>
      <c r="AR132">
        <v>58.8</v>
      </c>
      <c r="AS132">
        <v>62.6</v>
      </c>
      <c r="AT132">
        <v>62.2</v>
      </c>
      <c r="AU132">
        <v>60.2</v>
      </c>
      <c r="AV132">
        <v>61</v>
      </c>
      <c r="AW132">
        <v>60.8</v>
      </c>
      <c r="AX132">
        <v>58.8</v>
      </c>
      <c r="AY132">
        <v>62</v>
      </c>
      <c r="AZ132" s="3">
        <f t="shared" si="12"/>
        <v>1480.8</v>
      </c>
      <c r="BA132" s="3">
        <f>[1]Weather!F3303</f>
        <v>23</v>
      </c>
      <c r="BB132" s="1">
        <f t="shared" si="13"/>
        <v>43114</v>
      </c>
      <c r="BC132">
        <f t="shared" si="11"/>
        <v>1</v>
      </c>
    </row>
    <row r="133" spans="1:55" x14ac:dyDescent="0.25">
      <c r="A133">
        <v>7146330001</v>
      </c>
      <c r="B133">
        <v>30025080</v>
      </c>
      <c r="C133" s="1">
        <v>43115</v>
      </c>
      <c r="D133">
        <v>61.6</v>
      </c>
      <c r="E133">
        <v>60.6</v>
      </c>
      <c r="F133">
        <v>62</v>
      </c>
      <c r="G133">
        <v>59.2</v>
      </c>
      <c r="H133">
        <v>59</v>
      </c>
      <c r="I133">
        <v>61.4</v>
      </c>
      <c r="J133">
        <v>57.8</v>
      </c>
      <c r="K133">
        <v>57.6</v>
      </c>
      <c r="L133">
        <v>60</v>
      </c>
      <c r="M133">
        <v>59.2</v>
      </c>
      <c r="N133">
        <v>59.2</v>
      </c>
      <c r="O133">
        <v>62.6</v>
      </c>
      <c r="P133">
        <v>65.599999999999994</v>
      </c>
      <c r="Q133">
        <v>66.8</v>
      </c>
      <c r="R133">
        <v>65.8</v>
      </c>
      <c r="S133">
        <v>66.8</v>
      </c>
      <c r="T133">
        <v>70.8</v>
      </c>
      <c r="U133">
        <v>71.400000000000006</v>
      </c>
      <c r="V133">
        <v>68.2</v>
      </c>
      <c r="W133">
        <v>73.599999999999994</v>
      </c>
      <c r="X133">
        <v>70</v>
      </c>
      <c r="Y133">
        <v>62.4</v>
      </c>
      <c r="Z133">
        <v>62.6</v>
      </c>
      <c r="AA133">
        <v>65.2</v>
      </c>
      <c r="AB133">
        <v>61</v>
      </c>
      <c r="AC133">
        <v>65.2</v>
      </c>
      <c r="AD133">
        <v>65</v>
      </c>
      <c r="AE133">
        <v>61.4</v>
      </c>
      <c r="AF133">
        <v>64.400000000000006</v>
      </c>
      <c r="AG133">
        <v>65.8</v>
      </c>
      <c r="AH133">
        <v>60.2</v>
      </c>
      <c r="AI133">
        <v>60</v>
      </c>
      <c r="AJ133">
        <v>71</v>
      </c>
      <c r="AK133">
        <v>64</v>
      </c>
      <c r="AL133">
        <v>63.6</v>
      </c>
      <c r="AM133">
        <v>62.6</v>
      </c>
      <c r="AN133">
        <v>60.4</v>
      </c>
      <c r="AO133">
        <v>58</v>
      </c>
      <c r="AP133">
        <v>59.8</v>
      </c>
      <c r="AQ133">
        <v>62</v>
      </c>
      <c r="AR133">
        <v>64</v>
      </c>
      <c r="AS133">
        <v>59.8</v>
      </c>
      <c r="AT133">
        <v>58</v>
      </c>
      <c r="AU133">
        <v>58.2</v>
      </c>
      <c r="AV133">
        <v>61.2</v>
      </c>
      <c r="AW133">
        <v>57.6</v>
      </c>
      <c r="AX133">
        <v>57.4</v>
      </c>
      <c r="AY133">
        <v>55.2</v>
      </c>
      <c r="AZ133" s="3">
        <f t="shared" si="12"/>
        <v>1502.6000000000001</v>
      </c>
      <c r="BA133" s="3">
        <f>[1]Weather!F3304</f>
        <v>25</v>
      </c>
      <c r="BB133" s="1">
        <f t="shared" si="13"/>
        <v>43115</v>
      </c>
      <c r="BC133">
        <v>0</v>
      </c>
    </row>
    <row r="134" spans="1:55" x14ac:dyDescent="0.25">
      <c r="A134">
        <v>7146330001</v>
      </c>
      <c r="B134">
        <v>30025080</v>
      </c>
      <c r="C134" s="1">
        <v>43116</v>
      </c>
      <c r="D134">
        <v>55.6</v>
      </c>
      <c r="E134">
        <v>53.6</v>
      </c>
      <c r="F134">
        <v>53</v>
      </c>
      <c r="G134">
        <v>52.2</v>
      </c>
      <c r="H134">
        <v>55.4</v>
      </c>
      <c r="I134">
        <v>51.8</v>
      </c>
      <c r="J134">
        <v>52.4</v>
      </c>
      <c r="K134">
        <v>53.4</v>
      </c>
      <c r="L134">
        <v>51.8</v>
      </c>
      <c r="M134">
        <v>53.8</v>
      </c>
      <c r="N134">
        <v>57.8</v>
      </c>
      <c r="O134">
        <v>58</v>
      </c>
      <c r="P134">
        <v>60.6</v>
      </c>
      <c r="Q134">
        <v>63.6</v>
      </c>
      <c r="R134">
        <v>63.2</v>
      </c>
      <c r="S134">
        <v>64</v>
      </c>
      <c r="T134">
        <v>69.599999999999994</v>
      </c>
      <c r="U134">
        <v>73.8</v>
      </c>
      <c r="V134">
        <v>69.8</v>
      </c>
      <c r="W134">
        <v>67.400000000000006</v>
      </c>
      <c r="X134">
        <v>63</v>
      </c>
      <c r="Y134">
        <v>61.6</v>
      </c>
      <c r="Z134">
        <v>63.4</v>
      </c>
      <c r="AA134">
        <v>62</v>
      </c>
      <c r="AB134">
        <v>61</v>
      </c>
      <c r="AC134">
        <v>57</v>
      </c>
      <c r="AD134">
        <v>55.2</v>
      </c>
      <c r="AE134">
        <v>56.8</v>
      </c>
      <c r="AF134">
        <v>57</v>
      </c>
      <c r="AG134">
        <v>64.2</v>
      </c>
      <c r="AH134">
        <v>59.6</v>
      </c>
      <c r="AI134">
        <v>61.4</v>
      </c>
      <c r="AJ134">
        <v>58.4</v>
      </c>
      <c r="AK134">
        <v>58.2</v>
      </c>
      <c r="AL134">
        <v>59.2</v>
      </c>
      <c r="AM134">
        <v>60.6</v>
      </c>
      <c r="AN134">
        <v>59.4</v>
      </c>
      <c r="AO134">
        <v>59.2</v>
      </c>
      <c r="AP134">
        <v>57.4</v>
      </c>
      <c r="AQ134">
        <v>64.2</v>
      </c>
      <c r="AR134">
        <v>62</v>
      </c>
      <c r="AS134">
        <v>56.2</v>
      </c>
      <c r="AT134">
        <v>52.4</v>
      </c>
      <c r="AU134">
        <v>52.4</v>
      </c>
      <c r="AV134">
        <v>55.2</v>
      </c>
      <c r="AW134">
        <v>50.4</v>
      </c>
      <c r="AX134">
        <v>51</v>
      </c>
      <c r="AY134">
        <v>49.2</v>
      </c>
      <c r="AZ134" s="3">
        <f t="shared" si="12"/>
        <v>1404.1999999999998</v>
      </c>
      <c r="BA134" s="3">
        <f>[1]Weather!F3305</f>
        <v>37</v>
      </c>
      <c r="BB134" s="1">
        <f t="shared" si="13"/>
        <v>43116</v>
      </c>
      <c r="BC134">
        <f t="shared" ref="BC134:BC150" si="14">WEEKDAY(C134)</f>
        <v>3</v>
      </c>
    </row>
    <row r="135" spans="1:55" x14ac:dyDescent="0.25">
      <c r="A135">
        <v>7146330001</v>
      </c>
      <c r="B135">
        <v>30025080</v>
      </c>
      <c r="C135" s="1">
        <v>43117</v>
      </c>
      <c r="D135">
        <v>51</v>
      </c>
      <c r="E135">
        <v>48</v>
      </c>
      <c r="F135">
        <v>49.2</v>
      </c>
      <c r="G135">
        <v>49.8</v>
      </c>
      <c r="H135">
        <v>47</v>
      </c>
      <c r="I135">
        <v>51</v>
      </c>
      <c r="J135">
        <v>48</v>
      </c>
      <c r="K135">
        <v>47.6</v>
      </c>
      <c r="L135">
        <v>49.2</v>
      </c>
      <c r="M135">
        <v>51.4</v>
      </c>
      <c r="N135">
        <v>51.8</v>
      </c>
      <c r="O135">
        <v>59.2</v>
      </c>
      <c r="P135">
        <v>60.2</v>
      </c>
      <c r="Q135">
        <v>59.6</v>
      </c>
      <c r="R135">
        <v>70</v>
      </c>
      <c r="S135">
        <v>66.2</v>
      </c>
      <c r="T135">
        <v>67</v>
      </c>
      <c r="U135">
        <v>77</v>
      </c>
      <c r="V135">
        <v>80</v>
      </c>
      <c r="W135">
        <v>69.8</v>
      </c>
      <c r="X135">
        <v>72.599999999999994</v>
      </c>
      <c r="Y135">
        <v>75.599999999999994</v>
      </c>
      <c r="Z135">
        <v>76</v>
      </c>
      <c r="AA135">
        <v>79.2</v>
      </c>
      <c r="AB135">
        <v>75.599999999999994</v>
      </c>
      <c r="AC135">
        <v>80</v>
      </c>
      <c r="AD135">
        <v>77.2</v>
      </c>
      <c r="AE135">
        <v>74</v>
      </c>
      <c r="AF135">
        <v>70.400000000000006</v>
      </c>
      <c r="AG135">
        <v>68</v>
      </c>
      <c r="AH135">
        <v>72</v>
      </c>
      <c r="AI135">
        <v>73.8</v>
      </c>
      <c r="AJ135">
        <v>69.599999999999994</v>
      </c>
      <c r="AK135">
        <v>67.8</v>
      </c>
      <c r="AL135">
        <v>69.599999999999994</v>
      </c>
      <c r="AM135">
        <v>70.400000000000006</v>
      </c>
      <c r="AN135">
        <v>72.8</v>
      </c>
      <c r="AO135">
        <v>85.2</v>
      </c>
      <c r="AP135">
        <v>75.2</v>
      </c>
      <c r="AQ135">
        <v>71.8</v>
      </c>
      <c r="AR135">
        <v>69.400000000000006</v>
      </c>
      <c r="AS135">
        <v>63.4</v>
      </c>
      <c r="AT135">
        <v>62.6</v>
      </c>
      <c r="AU135">
        <v>60</v>
      </c>
      <c r="AV135">
        <v>64</v>
      </c>
      <c r="AW135">
        <v>62.4</v>
      </c>
      <c r="AX135">
        <v>58.8</v>
      </c>
      <c r="AY135">
        <v>57.4</v>
      </c>
      <c r="AZ135" s="3">
        <f t="shared" si="12"/>
        <v>1563.9000000000003</v>
      </c>
      <c r="BA135" s="3">
        <f>[1]Weather!F3306</f>
        <v>29</v>
      </c>
      <c r="BB135" s="1">
        <f t="shared" si="13"/>
        <v>43117</v>
      </c>
      <c r="BC135">
        <f t="shared" si="14"/>
        <v>4</v>
      </c>
    </row>
    <row r="136" spans="1:55" x14ac:dyDescent="0.25">
      <c r="A136">
        <v>7146330001</v>
      </c>
      <c r="B136">
        <v>30025080</v>
      </c>
      <c r="C136" s="1">
        <v>43118</v>
      </c>
      <c r="D136">
        <v>62.4</v>
      </c>
      <c r="E136">
        <v>58.6</v>
      </c>
      <c r="F136">
        <v>59.2</v>
      </c>
      <c r="G136">
        <v>61.2</v>
      </c>
      <c r="H136">
        <v>57.8</v>
      </c>
      <c r="I136">
        <v>61.8</v>
      </c>
      <c r="J136">
        <v>58.6</v>
      </c>
      <c r="K136">
        <v>61.6</v>
      </c>
      <c r="L136">
        <v>58.6</v>
      </c>
      <c r="M136">
        <v>60</v>
      </c>
      <c r="N136">
        <v>59.8</v>
      </c>
      <c r="O136">
        <v>63.6</v>
      </c>
      <c r="P136">
        <v>62.4</v>
      </c>
      <c r="Q136">
        <v>66.8</v>
      </c>
      <c r="R136">
        <v>74.400000000000006</v>
      </c>
      <c r="S136">
        <v>69</v>
      </c>
      <c r="T136">
        <v>74</v>
      </c>
      <c r="U136">
        <v>78</v>
      </c>
      <c r="V136">
        <v>76.2</v>
      </c>
      <c r="W136">
        <v>71</v>
      </c>
      <c r="X136">
        <v>70.400000000000006</v>
      </c>
      <c r="Y136">
        <v>70.400000000000006</v>
      </c>
      <c r="Z136">
        <v>68</v>
      </c>
      <c r="AA136">
        <v>68.599999999999994</v>
      </c>
      <c r="AB136">
        <v>65.2</v>
      </c>
      <c r="AC136">
        <v>68.8</v>
      </c>
      <c r="AD136">
        <v>69.8</v>
      </c>
      <c r="AE136">
        <v>72</v>
      </c>
      <c r="AF136">
        <v>69</v>
      </c>
      <c r="AG136">
        <v>64.599999999999994</v>
      </c>
      <c r="AH136">
        <v>63.4</v>
      </c>
      <c r="AI136">
        <v>64.599999999999994</v>
      </c>
      <c r="AJ136">
        <v>71</v>
      </c>
      <c r="AK136">
        <v>63.4</v>
      </c>
      <c r="AL136">
        <v>67.8</v>
      </c>
      <c r="AM136">
        <v>63</v>
      </c>
      <c r="AN136">
        <v>60.4</v>
      </c>
      <c r="AO136">
        <v>67.2</v>
      </c>
      <c r="AP136">
        <v>61.2</v>
      </c>
      <c r="AQ136">
        <v>55.6</v>
      </c>
      <c r="AR136">
        <v>55</v>
      </c>
      <c r="AS136">
        <v>56</v>
      </c>
      <c r="AT136">
        <v>53</v>
      </c>
      <c r="AU136">
        <v>52.8</v>
      </c>
      <c r="AV136">
        <v>52.8</v>
      </c>
      <c r="AW136">
        <v>51.4</v>
      </c>
      <c r="AX136">
        <v>52.6</v>
      </c>
      <c r="AY136">
        <v>50.4</v>
      </c>
      <c r="AZ136" s="3">
        <f t="shared" si="12"/>
        <v>1521.7000000000003</v>
      </c>
      <c r="BA136" s="3">
        <f>[1]Weather!F3307</f>
        <v>33</v>
      </c>
      <c r="BB136" s="1">
        <f t="shared" si="13"/>
        <v>43118</v>
      </c>
      <c r="BC136">
        <f t="shared" si="14"/>
        <v>5</v>
      </c>
    </row>
    <row r="137" spans="1:55" x14ac:dyDescent="0.25">
      <c r="A137">
        <v>7146330001</v>
      </c>
      <c r="B137">
        <v>30025080</v>
      </c>
      <c r="C137" s="1">
        <v>43119</v>
      </c>
      <c r="D137">
        <v>51</v>
      </c>
      <c r="E137">
        <v>49.2</v>
      </c>
      <c r="F137">
        <v>51.8</v>
      </c>
      <c r="G137">
        <v>52.4</v>
      </c>
      <c r="H137">
        <v>50.4</v>
      </c>
      <c r="I137">
        <v>50.6</v>
      </c>
      <c r="J137">
        <v>52</v>
      </c>
      <c r="K137">
        <v>50.4</v>
      </c>
      <c r="L137">
        <v>51.8</v>
      </c>
      <c r="M137">
        <v>52.6</v>
      </c>
      <c r="N137">
        <v>58.6</v>
      </c>
      <c r="O137">
        <v>62.2</v>
      </c>
      <c r="P137">
        <v>59</v>
      </c>
      <c r="Q137">
        <v>60</v>
      </c>
      <c r="R137">
        <v>65</v>
      </c>
      <c r="S137">
        <v>66</v>
      </c>
      <c r="T137">
        <v>70</v>
      </c>
      <c r="U137">
        <v>75.2</v>
      </c>
      <c r="V137">
        <v>70</v>
      </c>
      <c r="W137">
        <v>67</v>
      </c>
      <c r="X137">
        <v>66.400000000000006</v>
      </c>
      <c r="Y137">
        <v>64.8</v>
      </c>
      <c r="Z137">
        <v>66</v>
      </c>
      <c r="AA137">
        <v>64.2</v>
      </c>
      <c r="AB137">
        <v>64.400000000000006</v>
      </c>
      <c r="AC137">
        <v>61</v>
      </c>
      <c r="AD137">
        <v>59.6</v>
      </c>
      <c r="AE137">
        <v>64.8</v>
      </c>
      <c r="AF137">
        <v>60.8</v>
      </c>
      <c r="AG137">
        <v>56.6</v>
      </c>
      <c r="AH137">
        <v>52.4</v>
      </c>
      <c r="AI137">
        <v>53.8</v>
      </c>
      <c r="AJ137">
        <v>49.6</v>
      </c>
      <c r="AK137">
        <v>50.2</v>
      </c>
      <c r="AL137">
        <v>47.4</v>
      </c>
      <c r="AM137">
        <v>51.4</v>
      </c>
      <c r="AN137">
        <v>57.4</v>
      </c>
      <c r="AO137">
        <v>48.2</v>
      </c>
      <c r="AP137">
        <v>47.8</v>
      </c>
      <c r="AQ137">
        <v>49.4</v>
      </c>
      <c r="AR137">
        <v>45.8</v>
      </c>
      <c r="AS137">
        <v>48.2</v>
      </c>
      <c r="AT137">
        <v>50.6</v>
      </c>
      <c r="AU137">
        <v>49</v>
      </c>
      <c r="AV137">
        <v>49.2</v>
      </c>
      <c r="AW137">
        <v>49.8</v>
      </c>
      <c r="AX137">
        <v>48</v>
      </c>
      <c r="AY137">
        <v>47.6</v>
      </c>
      <c r="AZ137" s="3">
        <f t="shared" si="12"/>
        <v>1344.8</v>
      </c>
      <c r="BA137" s="3">
        <f>[1]Weather!F3308</f>
        <v>38</v>
      </c>
      <c r="BB137" s="1">
        <f t="shared" si="13"/>
        <v>43119</v>
      </c>
      <c r="BC137">
        <f t="shared" si="14"/>
        <v>6</v>
      </c>
    </row>
    <row r="138" spans="1:55" x14ac:dyDescent="0.25">
      <c r="A138">
        <v>7146330001</v>
      </c>
      <c r="B138">
        <v>30025080</v>
      </c>
      <c r="C138" s="1">
        <v>43120</v>
      </c>
      <c r="D138">
        <v>51.2</v>
      </c>
      <c r="E138">
        <v>49</v>
      </c>
      <c r="F138">
        <v>50</v>
      </c>
      <c r="G138">
        <v>50.4</v>
      </c>
      <c r="H138">
        <v>51.8</v>
      </c>
      <c r="I138">
        <v>50.6</v>
      </c>
      <c r="J138">
        <v>49</v>
      </c>
      <c r="K138">
        <v>50.4</v>
      </c>
      <c r="L138">
        <v>49.2</v>
      </c>
      <c r="M138">
        <v>51.2</v>
      </c>
      <c r="N138">
        <v>54.2</v>
      </c>
      <c r="O138">
        <v>51.8</v>
      </c>
      <c r="P138">
        <v>53.2</v>
      </c>
      <c r="Q138">
        <v>56.2</v>
      </c>
      <c r="R138">
        <v>57.4</v>
      </c>
      <c r="S138">
        <v>61.8</v>
      </c>
      <c r="T138">
        <v>68</v>
      </c>
      <c r="U138">
        <v>59.6</v>
      </c>
      <c r="V138">
        <v>59.6</v>
      </c>
      <c r="W138">
        <v>61.2</v>
      </c>
      <c r="X138">
        <v>55.4</v>
      </c>
      <c r="Y138">
        <v>54.4</v>
      </c>
      <c r="Z138">
        <v>51.6</v>
      </c>
      <c r="AA138">
        <v>50.6</v>
      </c>
      <c r="AB138">
        <v>45.4</v>
      </c>
      <c r="AC138">
        <v>43.4</v>
      </c>
      <c r="AD138">
        <v>41.8</v>
      </c>
      <c r="AE138">
        <v>43.8</v>
      </c>
      <c r="AF138">
        <v>48.4</v>
      </c>
      <c r="AG138">
        <v>42.6</v>
      </c>
      <c r="AH138">
        <v>40.4</v>
      </c>
      <c r="AI138">
        <v>39.6</v>
      </c>
      <c r="AJ138">
        <v>43.4</v>
      </c>
      <c r="AK138">
        <v>41.8</v>
      </c>
      <c r="AL138">
        <v>44</v>
      </c>
      <c r="AM138">
        <v>42.6</v>
      </c>
      <c r="AN138">
        <v>51.4</v>
      </c>
      <c r="AO138">
        <v>46.4</v>
      </c>
      <c r="AP138">
        <v>41.6</v>
      </c>
      <c r="AQ138">
        <v>43.2</v>
      </c>
      <c r="AR138">
        <v>42.6</v>
      </c>
      <c r="AS138">
        <v>43.6</v>
      </c>
      <c r="AT138">
        <v>46.4</v>
      </c>
      <c r="AU138">
        <v>45.2</v>
      </c>
      <c r="AV138">
        <v>49.8</v>
      </c>
      <c r="AW138">
        <v>45.6</v>
      </c>
      <c r="AX138">
        <v>46</v>
      </c>
      <c r="AY138">
        <v>44.4</v>
      </c>
      <c r="AZ138" s="3">
        <f t="shared" si="12"/>
        <v>1180.6000000000001</v>
      </c>
      <c r="BA138" s="3">
        <f>[1]Weather!F3309</f>
        <v>46</v>
      </c>
      <c r="BB138" s="1">
        <f t="shared" si="13"/>
        <v>43120</v>
      </c>
      <c r="BC138">
        <f t="shared" si="14"/>
        <v>7</v>
      </c>
    </row>
    <row r="139" spans="1:55" x14ac:dyDescent="0.25">
      <c r="A139">
        <v>7146330001</v>
      </c>
      <c r="B139">
        <v>30025080</v>
      </c>
      <c r="C139" s="1">
        <v>43121</v>
      </c>
      <c r="D139">
        <v>40.799999999999997</v>
      </c>
      <c r="E139">
        <v>44</v>
      </c>
      <c r="F139">
        <v>43</v>
      </c>
      <c r="G139">
        <v>43.4</v>
      </c>
      <c r="H139">
        <v>44.2</v>
      </c>
      <c r="I139">
        <v>44</v>
      </c>
      <c r="J139">
        <v>46.4</v>
      </c>
      <c r="K139">
        <v>42.8</v>
      </c>
      <c r="L139">
        <v>42.2</v>
      </c>
      <c r="M139">
        <v>46.2</v>
      </c>
      <c r="N139">
        <v>46</v>
      </c>
      <c r="O139">
        <v>47</v>
      </c>
      <c r="P139">
        <v>49.2</v>
      </c>
      <c r="Q139">
        <v>50</v>
      </c>
      <c r="R139">
        <v>48.4</v>
      </c>
      <c r="S139">
        <v>55.6</v>
      </c>
      <c r="T139">
        <v>56.2</v>
      </c>
      <c r="U139">
        <v>57.6</v>
      </c>
      <c r="V139">
        <v>55.2</v>
      </c>
      <c r="W139">
        <v>54.8</v>
      </c>
      <c r="X139">
        <v>50.4</v>
      </c>
      <c r="Y139">
        <v>49</v>
      </c>
      <c r="Z139">
        <v>45.6</v>
      </c>
      <c r="AA139">
        <v>44.4</v>
      </c>
      <c r="AB139">
        <v>45</v>
      </c>
      <c r="AC139">
        <v>48.4</v>
      </c>
      <c r="AD139">
        <v>42</v>
      </c>
      <c r="AE139">
        <v>40.799999999999997</v>
      </c>
      <c r="AF139">
        <v>38.4</v>
      </c>
      <c r="AG139">
        <v>45.8</v>
      </c>
      <c r="AH139">
        <v>42.6</v>
      </c>
      <c r="AI139">
        <v>39.799999999999997</v>
      </c>
      <c r="AJ139">
        <v>37.6</v>
      </c>
      <c r="AK139">
        <v>38</v>
      </c>
      <c r="AL139">
        <v>40</v>
      </c>
      <c r="AM139">
        <v>41</v>
      </c>
      <c r="AN139">
        <v>46.6</v>
      </c>
      <c r="AO139">
        <v>46.6</v>
      </c>
      <c r="AP139">
        <v>37.6</v>
      </c>
      <c r="AQ139">
        <v>40</v>
      </c>
      <c r="AR139">
        <v>40</v>
      </c>
      <c r="AS139">
        <v>38.799999999999997</v>
      </c>
      <c r="AT139">
        <v>43.2</v>
      </c>
      <c r="AU139">
        <v>40</v>
      </c>
      <c r="AV139">
        <v>40.799999999999997</v>
      </c>
      <c r="AW139">
        <v>40</v>
      </c>
      <c r="AX139">
        <v>37</v>
      </c>
      <c r="AY139">
        <v>38</v>
      </c>
      <c r="AZ139" s="3">
        <f t="shared" si="12"/>
        <v>1067.1999999999998</v>
      </c>
      <c r="BA139" s="3">
        <f>[1]Weather!F3310</f>
        <v>47</v>
      </c>
      <c r="BB139" s="1">
        <f t="shared" si="13"/>
        <v>43121</v>
      </c>
      <c r="BC139">
        <f t="shared" si="14"/>
        <v>1</v>
      </c>
    </row>
    <row r="140" spans="1:55" x14ac:dyDescent="0.25">
      <c r="A140">
        <v>7146330001</v>
      </c>
      <c r="B140">
        <v>30025080</v>
      </c>
      <c r="C140" s="1">
        <v>43122</v>
      </c>
      <c r="D140">
        <v>37.200000000000003</v>
      </c>
      <c r="E140">
        <v>35.6</v>
      </c>
      <c r="F140">
        <v>36</v>
      </c>
      <c r="G140">
        <v>37.200000000000003</v>
      </c>
      <c r="H140">
        <v>36.6</v>
      </c>
      <c r="I140">
        <v>36.799999999999997</v>
      </c>
      <c r="J140">
        <v>38.200000000000003</v>
      </c>
      <c r="K140">
        <v>37.4</v>
      </c>
      <c r="L140">
        <v>37.4</v>
      </c>
      <c r="M140">
        <v>38.799999999999997</v>
      </c>
      <c r="N140">
        <v>38.200000000000003</v>
      </c>
      <c r="O140">
        <v>38.6</v>
      </c>
      <c r="P140">
        <v>44</v>
      </c>
      <c r="Q140">
        <v>43.6</v>
      </c>
      <c r="R140">
        <v>49.8</v>
      </c>
      <c r="S140">
        <v>44.8</v>
      </c>
      <c r="T140">
        <v>55.2</v>
      </c>
      <c r="U140">
        <v>51.8</v>
      </c>
      <c r="V140">
        <v>53.2</v>
      </c>
      <c r="W140">
        <v>52.6</v>
      </c>
      <c r="X140">
        <v>53.8</v>
      </c>
      <c r="Y140">
        <v>56.2</v>
      </c>
      <c r="Z140">
        <v>52.4</v>
      </c>
      <c r="AA140">
        <v>46.2</v>
      </c>
      <c r="AB140">
        <v>46.8</v>
      </c>
      <c r="AC140">
        <v>52.6</v>
      </c>
      <c r="AD140">
        <v>50</v>
      </c>
      <c r="AE140">
        <v>43.8</v>
      </c>
      <c r="AF140">
        <v>44.2</v>
      </c>
      <c r="AG140">
        <v>42</v>
      </c>
      <c r="AH140">
        <v>43.4</v>
      </c>
      <c r="AI140">
        <v>43.8</v>
      </c>
      <c r="AJ140">
        <v>42</v>
      </c>
      <c r="AK140">
        <v>40.200000000000003</v>
      </c>
      <c r="AL140">
        <v>43</v>
      </c>
      <c r="AM140">
        <v>42.6</v>
      </c>
      <c r="AN140">
        <v>44.2</v>
      </c>
      <c r="AO140">
        <v>48</v>
      </c>
      <c r="AP140">
        <v>43</v>
      </c>
      <c r="AQ140">
        <v>41.6</v>
      </c>
      <c r="AR140">
        <v>39.4</v>
      </c>
      <c r="AS140">
        <v>40.799999999999997</v>
      </c>
      <c r="AT140">
        <v>37.200000000000003</v>
      </c>
      <c r="AU140">
        <v>39.4</v>
      </c>
      <c r="AV140">
        <v>34.799999999999997</v>
      </c>
      <c r="AW140">
        <v>36.200000000000003</v>
      </c>
      <c r="AX140">
        <v>37.200000000000003</v>
      </c>
      <c r="AY140">
        <v>34.200000000000003</v>
      </c>
      <c r="AZ140" s="3">
        <f t="shared" si="12"/>
        <v>1031</v>
      </c>
      <c r="BA140" s="3">
        <f>[1]Weather!F3311</f>
        <v>56</v>
      </c>
      <c r="BB140" s="1">
        <f t="shared" si="13"/>
        <v>43122</v>
      </c>
      <c r="BC140">
        <f t="shared" si="14"/>
        <v>2</v>
      </c>
    </row>
    <row r="141" spans="1:55" x14ac:dyDescent="0.25">
      <c r="A141">
        <v>7146330001</v>
      </c>
      <c r="B141">
        <v>30025080</v>
      </c>
      <c r="C141" s="1">
        <v>43123</v>
      </c>
      <c r="D141">
        <v>34.200000000000003</v>
      </c>
      <c r="E141">
        <v>34.4</v>
      </c>
      <c r="F141">
        <v>32.799999999999997</v>
      </c>
      <c r="G141">
        <v>35</v>
      </c>
      <c r="H141">
        <v>33</v>
      </c>
      <c r="I141">
        <v>34.799999999999997</v>
      </c>
      <c r="J141">
        <v>35</v>
      </c>
      <c r="K141">
        <v>32.799999999999997</v>
      </c>
      <c r="L141">
        <v>33.200000000000003</v>
      </c>
      <c r="M141">
        <v>35</v>
      </c>
      <c r="N141">
        <v>35.4</v>
      </c>
      <c r="O141">
        <v>35.6</v>
      </c>
      <c r="P141">
        <v>41.4</v>
      </c>
      <c r="Q141">
        <v>39.200000000000003</v>
      </c>
      <c r="R141">
        <v>39.6</v>
      </c>
      <c r="S141">
        <v>43.4</v>
      </c>
      <c r="T141">
        <v>42.2</v>
      </c>
      <c r="U141">
        <v>39</v>
      </c>
      <c r="V141">
        <v>45.2</v>
      </c>
      <c r="W141">
        <v>47.6</v>
      </c>
      <c r="X141">
        <v>41.6</v>
      </c>
      <c r="Y141">
        <v>38</v>
      </c>
      <c r="Z141">
        <v>41</v>
      </c>
      <c r="AA141">
        <v>42</v>
      </c>
      <c r="AB141">
        <v>42.8</v>
      </c>
      <c r="AC141">
        <v>43</v>
      </c>
      <c r="AD141">
        <v>48.4</v>
      </c>
      <c r="AE141">
        <v>43.4</v>
      </c>
      <c r="AF141">
        <v>39.6</v>
      </c>
      <c r="AG141">
        <v>37.6</v>
      </c>
      <c r="AH141">
        <v>40</v>
      </c>
      <c r="AI141">
        <v>41.4</v>
      </c>
      <c r="AJ141">
        <v>41.8</v>
      </c>
      <c r="AK141">
        <v>40.4</v>
      </c>
      <c r="AL141">
        <v>43.6</v>
      </c>
      <c r="AM141">
        <v>42.6</v>
      </c>
      <c r="AN141">
        <v>42.2</v>
      </c>
      <c r="AO141">
        <v>49.8</v>
      </c>
      <c r="AP141">
        <v>49.4</v>
      </c>
      <c r="AQ141">
        <v>45.2</v>
      </c>
      <c r="AR141">
        <v>44</v>
      </c>
      <c r="AS141">
        <v>39.799999999999997</v>
      </c>
      <c r="AT141">
        <v>40</v>
      </c>
      <c r="AU141">
        <v>40.4</v>
      </c>
      <c r="AV141">
        <v>37.799999999999997</v>
      </c>
      <c r="AW141">
        <v>35.200000000000003</v>
      </c>
      <c r="AX141">
        <v>36</v>
      </c>
      <c r="AY141">
        <v>34</v>
      </c>
      <c r="AZ141" s="3">
        <f t="shared" si="12"/>
        <v>954.90000000000009</v>
      </c>
      <c r="BA141" s="3">
        <f>[1]Weather!F3312</f>
        <v>58</v>
      </c>
      <c r="BB141" s="1">
        <f t="shared" si="13"/>
        <v>43123</v>
      </c>
      <c r="BC141">
        <f t="shared" si="14"/>
        <v>3</v>
      </c>
    </row>
    <row r="142" spans="1:55" x14ac:dyDescent="0.25">
      <c r="A142">
        <v>7146330001</v>
      </c>
      <c r="B142">
        <v>30025080</v>
      </c>
      <c r="C142" s="1">
        <v>43124</v>
      </c>
      <c r="D142">
        <v>34.6</v>
      </c>
      <c r="E142">
        <v>36.4</v>
      </c>
      <c r="F142">
        <v>32.6</v>
      </c>
      <c r="G142">
        <v>34.6</v>
      </c>
      <c r="H142">
        <v>35.6</v>
      </c>
      <c r="I142">
        <v>34.4</v>
      </c>
      <c r="J142">
        <v>34</v>
      </c>
      <c r="K142">
        <v>34.799999999999997</v>
      </c>
      <c r="L142">
        <v>37.799999999999997</v>
      </c>
      <c r="M142">
        <v>34.799999999999997</v>
      </c>
      <c r="N142">
        <v>38.6</v>
      </c>
      <c r="O142">
        <v>40</v>
      </c>
      <c r="P142">
        <v>41.2</v>
      </c>
      <c r="Q142">
        <v>45.6</v>
      </c>
      <c r="R142">
        <v>49.6</v>
      </c>
      <c r="S142">
        <v>49</v>
      </c>
      <c r="T142">
        <v>53.2</v>
      </c>
      <c r="U142">
        <v>48.8</v>
      </c>
      <c r="V142">
        <v>53.8</v>
      </c>
      <c r="W142">
        <v>55.2</v>
      </c>
      <c r="X142">
        <v>52.8</v>
      </c>
      <c r="Y142">
        <v>54</v>
      </c>
      <c r="Z142">
        <v>52.8</v>
      </c>
      <c r="AA142">
        <v>58.8</v>
      </c>
      <c r="AB142">
        <v>55.6</v>
      </c>
      <c r="AC142">
        <v>52</v>
      </c>
      <c r="AD142">
        <v>57.6</v>
      </c>
      <c r="AE142">
        <v>57.4</v>
      </c>
      <c r="AF142">
        <v>51.8</v>
      </c>
      <c r="AG142">
        <v>48.8</v>
      </c>
      <c r="AH142">
        <v>51.4</v>
      </c>
      <c r="AI142">
        <v>54.2</v>
      </c>
      <c r="AJ142">
        <v>55.6</v>
      </c>
      <c r="AK142">
        <v>53.8</v>
      </c>
      <c r="AL142">
        <v>56.4</v>
      </c>
      <c r="AM142">
        <v>57</v>
      </c>
      <c r="AN142">
        <v>55.8</v>
      </c>
      <c r="AO142">
        <v>53.8</v>
      </c>
      <c r="AP142">
        <v>56.2</v>
      </c>
      <c r="AQ142">
        <v>55.6</v>
      </c>
      <c r="AR142">
        <v>51.2</v>
      </c>
      <c r="AS142">
        <v>50.4</v>
      </c>
      <c r="AT142">
        <v>46.4</v>
      </c>
      <c r="AU142">
        <v>49.8</v>
      </c>
      <c r="AV142">
        <v>44.2</v>
      </c>
      <c r="AW142">
        <v>44.6</v>
      </c>
      <c r="AX142">
        <v>41.4</v>
      </c>
      <c r="AY142">
        <v>39.799999999999997</v>
      </c>
      <c r="AZ142" s="3">
        <f t="shared" si="12"/>
        <v>1141.9000000000001</v>
      </c>
      <c r="BA142" s="3">
        <f>[1]Weather!F3313</f>
        <v>42</v>
      </c>
      <c r="BB142" s="1">
        <f t="shared" si="13"/>
        <v>43124</v>
      </c>
      <c r="BC142">
        <f t="shared" si="14"/>
        <v>4</v>
      </c>
    </row>
    <row r="143" spans="1:55" x14ac:dyDescent="0.25">
      <c r="A143">
        <v>7146330001</v>
      </c>
      <c r="B143">
        <v>30025080</v>
      </c>
      <c r="C143" s="1">
        <v>43125</v>
      </c>
      <c r="D143">
        <v>43.4</v>
      </c>
      <c r="E143">
        <v>40.6</v>
      </c>
      <c r="F143">
        <v>40.4</v>
      </c>
      <c r="G143">
        <v>42.4</v>
      </c>
      <c r="H143">
        <v>40</v>
      </c>
      <c r="I143">
        <v>43.8</v>
      </c>
      <c r="J143">
        <v>44.8</v>
      </c>
      <c r="K143">
        <v>43.4</v>
      </c>
      <c r="L143">
        <v>42.6</v>
      </c>
      <c r="M143">
        <v>44.4</v>
      </c>
      <c r="N143">
        <v>44.8</v>
      </c>
      <c r="O143">
        <v>48</v>
      </c>
      <c r="P143">
        <v>47.4</v>
      </c>
      <c r="Q143">
        <v>50.6</v>
      </c>
      <c r="R143">
        <v>53.6</v>
      </c>
      <c r="S143">
        <v>58.6</v>
      </c>
      <c r="T143">
        <v>57.8</v>
      </c>
      <c r="U143">
        <v>62</v>
      </c>
      <c r="V143">
        <v>62.8</v>
      </c>
      <c r="W143">
        <v>61.2</v>
      </c>
      <c r="X143">
        <v>66.599999999999994</v>
      </c>
      <c r="Y143">
        <v>64.2</v>
      </c>
      <c r="Z143">
        <v>61.6</v>
      </c>
      <c r="AA143">
        <v>57.8</v>
      </c>
      <c r="AB143">
        <v>58.8</v>
      </c>
      <c r="AC143">
        <v>55.8</v>
      </c>
      <c r="AD143">
        <v>56.6</v>
      </c>
      <c r="AE143">
        <v>63.2</v>
      </c>
      <c r="AF143">
        <v>54.8</v>
      </c>
      <c r="AG143">
        <v>56.8</v>
      </c>
      <c r="AH143">
        <v>55.2</v>
      </c>
      <c r="AI143">
        <v>56.8</v>
      </c>
      <c r="AJ143">
        <v>56.4</v>
      </c>
      <c r="AK143">
        <v>56.2</v>
      </c>
      <c r="AL143">
        <v>54.2</v>
      </c>
      <c r="AM143">
        <v>56.2</v>
      </c>
      <c r="AN143">
        <v>56.2</v>
      </c>
      <c r="AO143">
        <v>59.8</v>
      </c>
      <c r="AP143">
        <v>57.6</v>
      </c>
      <c r="AQ143">
        <v>49.6</v>
      </c>
      <c r="AR143">
        <v>50.2</v>
      </c>
      <c r="AS143">
        <v>51.2</v>
      </c>
      <c r="AT143">
        <v>48</v>
      </c>
      <c r="AU143">
        <v>48.6</v>
      </c>
      <c r="AV143">
        <v>48.6</v>
      </c>
      <c r="AW143">
        <v>51</v>
      </c>
      <c r="AX143">
        <v>49.2</v>
      </c>
      <c r="AY143">
        <v>47.8</v>
      </c>
      <c r="AZ143" s="3">
        <f t="shared" si="12"/>
        <v>1260.7999999999997</v>
      </c>
      <c r="BA143" s="3">
        <f>[1]Weather!F3314</f>
        <v>37</v>
      </c>
      <c r="BB143" s="1">
        <f t="shared" si="13"/>
        <v>43125</v>
      </c>
      <c r="BC143">
        <f t="shared" si="14"/>
        <v>5</v>
      </c>
    </row>
    <row r="144" spans="1:55" x14ac:dyDescent="0.25">
      <c r="A144">
        <v>7146330001</v>
      </c>
      <c r="B144">
        <v>30025080</v>
      </c>
      <c r="C144" s="1">
        <v>43126</v>
      </c>
      <c r="D144">
        <v>45</v>
      </c>
      <c r="E144">
        <v>46.6</v>
      </c>
      <c r="F144">
        <v>47.6</v>
      </c>
      <c r="G144">
        <v>47.2</v>
      </c>
      <c r="H144">
        <v>44.4</v>
      </c>
      <c r="I144">
        <v>46.4</v>
      </c>
      <c r="J144">
        <v>47.4</v>
      </c>
      <c r="K144">
        <v>44.8</v>
      </c>
      <c r="L144">
        <v>45</v>
      </c>
      <c r="M144">
        <v>45.4</v>
      </c>
      <c r="N144">
        <v>51.4</v>
      </c>
      <c r="O144">
        <v>57.8</v>
      </c>
      <c r="P144">
        <v>55.2</v>
      </c>
      <c r="Q144">
        <v>56.6</v>
      </c>
      <c r="R144">
        <v>67.400000000000006</v>
      </c>
      <c r="S144">
        <v>62.4</v>
      </c>
      <c r="T144">
        <v>62</v>
      </c>
      <c r="U144">
        <v>63.6</v>
      </c>
      <c r="V144">
        <v>68.8</v>
      </c>
      <c r="W144">
        <v>62.8</v>
      </c>
      <c r="X144">
        <v>66.8</v>
      </c>
      <c r="Y144">
        <v>63.6</v>
      </c>
      <c r="Z144">
        <v>62</v>
      </c>
      <c r="AA144">
        <v>56.2</v>
      </c>
      <c r="AB144">
        <v>55.2</v>
      </c>
      <c r="AC144">
        <v>56.6</v>
      </c>
      <c r="AD144">
        <v>54.6</v>
      </c>
      <c r="AE144">
        <v>54.6</v>
      </c>
      <c r="AF144">
        <v>55.2</v>
      </c>
      <c r="AG144">
        <v>57.4</v>
      </c>
      <c r="AH144">
        <v>52.4</v>
      </c>
      <c r="AI144">
        <v>49.8</v>
      </c>
      <c r="AJ144">
        <v>44.8</v>
      </c>
      <c r="AK144">
        <v>45.6</v>
      </c>
      <c r="AL144">
        <v>45</v>
      </c>
      <c r="AM144">
        <v>45.6</v>
      </c>
      <c r="AN144">
        <v>43.8</v>
      </c>
      <c r="AO144">
        <v>50</v>
      </c>
      <c r="AP144">
        <v>47.8</v>
      </c>
      <c r="AQ144">
        <v>45.6</v>
      </c>
      <c r="AR144">
        <v>42.8</v>
      </c>
      <c r="AS144">
        <v>45</v>
      </c>
      <c r="AT144">
        <v>43.6</v>
      </c>
      <c r="AU144">
        <v>43.2</v>
      </c>
      <c r="AV144">
        <v>45.4</v>
      </c>
      <c r="AW144">
        <v>42.8</v>
      </c>
      <c r="AX144">
        <v>42.8</v>
      </c>
      <c r="AY144">
        <v>40.799999999999997</v>
      </c>
      <c r="AZ144" s="3">
        <f t="shared" si="12"/>
        <v>1233.4000000000001</v>
      </c>
      <c r="BA144" s="3">
        <f>[1]Weather!F3315</f>
        <v>39</v>
      </c>
      <c r="BB144" s="1">
        <f t="shared" si="13"/>
        <v>43126</v>
      </c>
      <c r="BC144">
        <f t="shared" si="14"/>
        <v>6</v>
      </c>
    </row>
    <row r="145" spans="1:55" x14ac:dyDescent="0.25">
      <c r="A145">
        <v>7146330001</v>
      </c>
      <c r="B145">
        <v>30025080</v>
      </c>
      <c r="C145" s="1">
        <v>43127</v>
      </c>
      <c r="D145">
        <v>42</v>
      </c>
      <c r="E145">
        <v>37.4</v>
      </c>
      <c r="F145">
        <v>38.6</v>
      </c>
      <c r="G145">
        <v>39.4</v>
      </c>
      <c r="H145">
        <v>36.200000000000003</v>
      </c>
      <c r="I145">
        <v>37.6</v>
      </c>
      <c r="J145">
        <v>40</v>
      </c>
      <c r="K145">
        <v>35</v>
      </c>
      <c r="L145">
        <v>39.4</v>
      </c>
      <c r="M145">
        <v>38</v>
      </c>
      <c r="N145">
        <v>39.799999999999997</v>
      </c>
      <c r="O145">
        <v>41.4</v>
      </c>
      <c r="P145">
        <v>39.6</v>
      </c>
      <c r="Q145">
        <v>42.2</v>
      </c>
      <c r="R145">
        <v>43.8</v>
      </c>
      <c r="S145">
        <v>51.2</v>
      </c>
      <c r="T145">
        <v>50.8</v>
      </c>
      <c r="U145">
        <v>49.4</v>
      </c>
      <c r="V145">
        <v>47.8</v>
      </c>
      <c r="W145">
        <v>47.6</v>
      </c>
      <c r="X145">
        <v>40.6</v>
      </c>
      <c r="Y145">
        <v>41.6</v>
      </c>
      <c r="Z145">
        <v>40</v>
      </c>
      <c r="AA145">
        <v>40.6</v>
      </c>
      <c r="AB145">
        <v>38.6</v>
      </c>
      <c r="AC145">
        <v>38</v>
      </c>
      <c r="AD145">
        <v>40.200000000000003</v>
      </c>
      <c r="AE145">
        <v>43.2</v>
      </c>
      <c r="AF145">
        <v>39.799999999999997</v>
      </c>
      <c r="AG145">
        <v>36</v>
      </c>
      <c r="AH145">
        <v>42.2</v>
      </c>
      <c r="AI145">
        <v>39.200000000000003</v>
      </c>
      <c r="AJ145">
        <v>36</v>
      </c>
      <c r="AK145">
        <v>36</v>
      </c>
      <c r="AL145">
        <v>35.4</v>
      </c>
      <c r="AM145">
        <v>36.4</v>
      </c>
      <c r="AN145">
        <v>34</v>
      </c>
      <c r="AO145">
        <v>40.799999999999997</v>
      </c>
      <c r="AP145">
        <v>32.6</v>
      </c>
      <c r="AQ145">
        <v>31.2</v>
      </c>
      <c r="AR145">
        <v>32.799999999999997</v>
      </c>
      <c r="AS145">
        <v>33</v>
      </c>
      <c r="AT145">
        <v>33</v>
      </c>
      <c r="AU145">
        <v>33</v>
      </c>
      <c r="AV145">
        <v>32</v>
      </c>
      <c r="AW145">
        <v>32.4</v>
      </c>
      <c r="AX145">
        <v>32.799999999999997</v>
      </c>
      <c r="AY145">
        <v>32</v>
      </c>
      <c r="AZ145" s="3">
        <f t="shared" si="12"/>
        <v>930.30000000000007</v>
      </c>
      <c r="BA145" s="3">
        <f>[1]Weather!F3316</f>
        <v>51</v>
      </c>
      <c r="BB145" s="1">
        <f t="shared" si="13"/>
        <v>43127</v>
      </c>
      <c r="BC145">
        <f t="shared" si="14"/>
        <v>7</v>
      </c>
    </row>
    <row r="146" spans="1:55" x14ac:dyDescent="0.25">
      <c r="A146">
        <v>7146330001</v>
      </c>
      <c r="B146">
        <v>30025080</v>
      </c>
      <c r="C146" s="1">
        <v>43128</v>
      </c>
      <c r="D146">
        <v>31.2</v>
      </c>
      <c r="E146">
        <v>29.4</v>
      </c>
      <c r="F146">
        <v>31</v>
      </c>
      <c r="G146">
        <v>30</v>
      </c>
      <c r="H146">
        <v>30.2</v>
      </c>
      <c r="I146">
        <v>29.2</v>
      </c>
      <c r="J146">
        <v>32</v>
      </c>
      <c r="K146">
        <v>30.4</v>
      </c>
      <c r="L146">
        <v>30.6</v>
      </c>
      <c r="M146">
        <v>29.8</v>
      </c>
      <c r="N146">
        <v>29.2</v>
      </c>
      <c r="O146">
        <v>30.2</v>
      </c>
      <c r="P146">
        <v>30</v>
      </c>
      <c r="Q146">
        <v>35.799999999999997</v>
      </c>
      <c r="R146">
        <v>38.200000000000003</v>
      </c>
      <c r="S146">
        <v>44.8</v>
      </c>
      <c r="T146">
        <v>45.8</v>
      </c>
      <c r="U146">
        <v>42.6</v>
      </c>
      <c r="V146">
        <v>40.200000000000003</v>
      </c>
      <c r="W146">
        <v>38.6</v>
      </c>
      <c r="X146">
        <v>38</v>
      </c>
      <c r="Y146">
        <v>36.799999999999997</v>
      </c>
      <c r="Z146">
        <v>36.200000000000003</v>
      </c>
      <c r="AA146">
        <v>36</v>
      </c>
      <c r="AB146">
        <v>38</v>
      </c>
      <c r="AC146">
        <v>40.799999999999997</v>
      </c>
      <c r="AD146">
        <v>34.200000000000003</v>
      </c>
      <c r="AE146">
        <v>37</v>
      </c>
      <c r="AF146">
        <v>42</v>
      </c>
      <c r="AG146">
        <v>40.6</v>
      </c>
      <c r="AH146">
        <v>49.2</v>
      </c>
      <c r="AI146">
        <v>37.200000000000003</v>
      </c>
      <c r="AJ146">
        <v>41.4</v>
      </c>
      <c r="AK146">
        <v>40.200000000000003</v>
      </c>
      <c r="AL146">
        <v>37</v>
      </c>
      <c r="AM146">
        <v>37.200000000000003</v>
      </c>
      <c r="AN146">
        <v>39.200000000000003</v>
      </c>
      <c r="AO146">
        <v>39.4</v>
      </c>
      <c r="AP146">
        <v>45.6</v>
      </c>
      <c r="AQ146">
        <v>38.4</v>
      </c>
      <c r="AR146">
        <v>36</v>
      </c>
      <c r="AS146">
        <v>34.799999999999997</v>
      </c>
      <c r="AT146">
        <v>34</v>
      </c>
      <c r="AU146">
        <v>34.799999999999997</v>
      </c>
      <c r="AV146">
        <v>34.799999999999997</v>
      </c>
      <c r="AW146">
        <v>36.200000000000003</v>
      </c>
      <c r="AX146">
        <v>34.4</v>
      </c>
      <c r="AY146">
        <v>33.200000000000003</v>
      </c>
      <c r="AZ146" s="3">
        <f t="shared" si="12"/>
        <v>870.9000000000002</v>
      </c>
      <c r="BA146" s="3">
        <f>[1]Weather!F3317</f>
        <v>52</v>
      </c>
      <c r="BB146" s="1">
        <f t="shared" si="13"/>
        <v>43128</v>
      </c>
      <c r="BC146">
        <f t="shared" si="14"/>
        <v>1</v>
      </c>
    </row>
    <row r="147" spans="1:55" x14ac:dyDescent="0.25">
      <c r="A147">
        <v>7146330001</v>
      </c>
      <c r="B147">
        <v>30025080</v>
      </c>
      <c r="C147" s="1">
        <v>43129</v>
      </c>
      <c r="D147">
        <v>32.6</v>
      </c>
      <c r="E147">
        <v>32.6</v>
      </c>
      <c r="F147">
        <v>32.6</v>
      </c>
      <c r="G147">
        <v>33.6</v>
      </c>
      <c r="H147">
        <v>31.4</v>
      </c>
      <c r="I147">
        <v>31.4</v>
      </c>
      <c r="J147">
        <v>33.6</v>
      </c>
      <c r="K147">
        <v>33.6</v>
      </c>
      <c r="L147">
        <v>34.200000000000003</v>
      </c>
      <c r="M147">
        <v>33</v>
      </c>
      <c r="N147">
        <v>43.6</v>
      </c>
      <c r="O147">
        <v>38.200000000000003</v>
      </c>
      <c r="P147">
        <v>43.4</v>
      </c>
      <c r="Q147">
        <v>44</v>
      </c>
      <c r="R147">
        <v>53.8</v>
      </c>
      <c r="S147">
        <v>50.6</v>
      </c>
      <c r="T147">
        <v>50.6</v>
      </c>
      <c r="U147">
        <v>56.2</v>
      </c>
      <c r="V147">
        <v>56.6</v>
      </c>
      <c r="W147">
        <v>57.2</v>
      </c>
      <c r="X147">
        <v>58.2</v>
      </c>
      <c r="Y147">
        <v>60.8</v>
      </c>
      <c r="Z147">
        <v>62.6</v>
      </c>
      <c r="AA147">
        <v>58</v>
      </c>
      <c r="AB147">
        <v>55.8</v>
      </c>
      <c r="AC147">
        <v>58</v>
      </c>
      <c r="AD147">
        <v>56</v>
      </c>
      <c r="AE147">
        <v>55.8</v>
      </c>
      <c r="AF147">
        <v>54.4</v>
      </c>
      <c r="AG147">
        <v>53.8</v>
      </c>
      <c r="AH147">
        <v>59.4</v>
      </c>
      <c r="AI147">
        <v>54</v>
      </c>
      <c r="AJ147">
        <v>57.4</v>
      </c>
      <c r="AK147">
        <v>53.2</v>
      </c>
      <c r="AL147">
        <v>54.4</v>
      </c>
      <c r="AM147">
        <v>52.8</v>
      </c>
      <c r="AN147">
        <v>51.6</v>
      </c>
      <c r="AO147">
        <v>54.6</v>
      </c>
      <c r="AP147">
        <v>56</v>
      </c>
      <c r="AQ147">
        <v>45.6</v>
      </c>
      <c r="AR147">
        <v>41.2</v>
      </c>
      <c r="AS147">
        <v>41.2</v>
      </c>
      <c r="AT147">
        <v>39.4</v>
      </c>
      <c r="AU147">
        <v>40.6</v>
      </c>
      <c r="AV147">
        <v>38.6</v>
      </c>
      <c r="AW147">
        <v>37</v>
      </c>
      <c r="AX147">
        <v>36.200000000000003</v>
      </c>
      <c r="AY147">
        <v>34.799999999999997</v>
      </c>
      <c r="AZ147" s="3">
        <f t="shared" si="12"/>
        <v>1122.0999999999999</v>
      </c>
      <c r="BA147" s="3">
        <f>[1]Weather!F3318</f>
        <v>45</v>
      </c>
      <c r="BB147" s="1">
        <f t="shared" si="13"/>
        <v>43129</v>
      </c>
      <c r="BC147">
        <f t="shared" si="14"/>
        <v>2</v>
      </c>
    </row>
    <row r="148" spans="1:55" x14ac:dyDescent="0.25">
      <c r="A148">
        <v>7146330001</v>
      </c>
      <c r="B148">
        <v>30025080</v>
      </c>
      <c r="C148" s="1">
        <v>43130</v>
      </c>
      <c r="D148">
        <v>38.4</v>
      </c>
      <c r="E148">
        <v>35</v>
      </c>
      <c r="F148">
        <v>38.4</v>
      </c>
      <c r="G148">
        <v>37.4</v>
      </c>
      <c r="H148">
        <v>36.799999999999997</v>
      </c>
      <c r="I148">
        <v>40</v>
      </c>
      <c r="J148">
        <v>41.8</v>
      </c>
      <c r="K148">
        <v>39.6</v>
      </c>
      <c r="L148">
        <v>40.4</v>
      </c>
      <c r="M148">
        <v>39.799999999999997</v>
      </c>
      <c r="N148">
        <v>44.8</v>
      </c>
      <c r="O148">
        <v>50</v>
      </c>
      <c r="P148">
        <v>46.2</v>
      </c>
      <c r="Q148">
        <v>46.4</v>
      </c>
      <c r="R148">
        <v>54.8</v>
      </c>
      <c r="S148">
        <v>54.8</v>
      </c>
      <c r="T148">
        <v>64.599999999999994</v>
      </c>
      <c r="U148">
        <v>69.2</v>
      </c>
      <c r="V148">
        <v>57.2</v>
      </c>
      <c r="W148">
        <v>58.8</v>
      </c>
      <c r="X148">
        <v>62.8</v>
      </c>
      <c r="Y148">
        <v>61</v>
      </c>
      <c r="Z148">
        <v>58.8</v>
      </c>
      <c r="AA148">
        <v>59.2</v>
      </c>
      <c r="AB148">
        <v>64</v>
      </c>
      <c r="AC148">
        <v>65.8</v>
      </c>
      <c r="AD148">
        <v>64.400000000000006</v>
      </c>
      <c r="AE148">
        <v>60.2</v>
      </c>
      <c r="AF148">
        <v>62.8</v>
      </c>
      <c r="AG148">
        <v>60</v>
      </c>
      <c r="AH148">
        <v>56.2</v>
      </c>
      <c r="AI148">
        <v>57.8</v>
      </c>
      <c r="AJ148">
        <v>56.6</v>
      </c>
      <c r="AK148">
        <v>54.6</v>
      </c>
      <c r="AL148">
        <v>56.4</v>
      </c>
      <c r="AM148">
        <v>56.4</v>
      </c>
      <c r="AN148">
        <v>60</v>
      </c>
      <c r="AO148">
        <v>65.400000000000006</v>
      </c>
      <c r="AP148">
        <v>64.2</v>
      </c>
      <c r="AQ148">
        <v>58</v>
      </c>
      <c r="AR148">
        <v>61.2</v>
      </c>
      <c r="AS148">
        <v>58.6</v>
      </c>
      <c r="AT148">
        <v>55.2</v>
      </c>
      <c r="AU148">
        <v>54.8</v>
      </c>
      <c r="AV148">
        <v>55.6</v>
      </c>
      <c r="AW148">
        <v>52.4</v>
      </c>
      <c r="AX148">
        <v>51</v>
      </c>
      <c r="AY148">
        <v>48.8</v>
      </c>
      <c r="AZ148" s="3">
        <f t="shared" si="12"/>
        <v>1288.3</v>
      </c>
      <c r="BA148" s="3">
        <f>[1]Weather!F3319</f>
        <v>33</v>
      </c>
      <c r="BB148" s="1">
        <f t="shared" si="13"/>
        <v>43130</v>
      </c>
      <c r="BC148">
        <f t="shared" si="14"/>
        <v>3</v>
      </c>
    </row>
    <row r="149" spans="1:55" x14ac:dyDescent="0.25">
      <c r="A149">
        <v>7146330001</v>
      </c>
      <c r="B149">
        <v>30025080</v>
      </c>
      <c r="C149" s="1">
        <v>43131</v>
      </c>
      <c r="D149">
        <v>50.6</v>
      </c>
      <c r="E149">
        <v>47</v>
      </c>
      <c r="F149">
        <v>49.4</v>
      </c>
      <c r="G149">
        <v>48.8</v>
      </c>
      <c r="H149">
        <v>52.6</v>
      </c>
      <c r="I149">
        <v>48.2</v>
      </c>
      <c r="J149">
        <v>48</v>
      </c>
      <c r="K149">
        <v>50.4</v>
      </c>
      <c r="L149">
        <v>50</v>
      </c>
      <c r="M149">
        <v>48.2</v>
      </c>
      <c r="N149">
        <v>51.2</v>
      </c>
      <c r="O149">
        <v>55.2</v>
      </c>
      <c r="P149">
        <v>60.8</v>
      </c>
      <c r="Q149">
        <v>59.6</v>
      </c>
      <c r="R149">
        <v>62.2</v>
      </c>
      <c r="S149">
        <v>63.2</v>
      </c>
      <c r="T149">
        <v>73.2</v>
      </c>
      <c r="U149">
        <v>66.2</v>
      </c>
      <c r="V149">
        <v>64.2</v>
      </c>
      <c r="W149">
        <v>65.599999999999994</v>
      </c>
      <c r="X149">
        <v>67.2</v>
      </c>
      <c r="Y149">
        <v>72</v>
      </c>
      <c r="Z149">
        <v>72.2</v>
      </c>
      <c r="AA149">
        <v>71.599999999999994</v>
      </c>
      <c r="AB149">
        <v>69.400000000000006</v>
      </c>
      <c r="AC149">
        <v>65</v>
      </c>
      <c r="AD149">
        <v>68.2</v>
      </c>
      <c r="AE149">
        <v>70</v>
      </c>
      <c r="AF149">
        <v>66.400000000000006</v>
      </c>
      <c r="AG149">
        <v>66</v>
      </c>
      <c r="AH149">
        <v>61.6</v>
      </c>
      <c r="AI149">
        <v>60.4</v>
      </c>
      <c r="AJ149">
        <v>60</v>
      </c>
      <c r="AK149">
        <v>57.8</v>
      </c>
      <c r="AL149">
        <v>59.6</v>
      </c>
      <c r="AM149">
        <v>60</v>
      </c>
      <c r="AN149">
        <v>61.6</v>
      </c>
      <c r="AO149">
        <v>60.8</v>
      </c>
      <c r="AP149">
        <v>65</v>
      </c>
      <c r="AQ149">
        <v>50.2</v>
      </c>
      <c r="AR149">
        <v>49.4</v>
      </c>
      <c r="AS149">
        <v>50.6</v>
      </c>
      <c r="AT149">
        <v>46.8</v>
      </c>
      <c r="AU149">
        <v>45.2</v>
      </c>
      <c r="AV149">
        <v>46.6</v>
      </c>
      <c r="AW149">
        <v>47.2</v>
      </c>
      <c r="AX149">
        <v>42.6</v>
      </c>
      <c r="AY149">
        <v>43.8</v>
      </c>
      <c r="AZ149" s="3">
        <f t="shared" si="12"/>
        <v>1385.9</v>
      </c>
      <c r="BA149" s="3">
        <f>[1]Weather!F3320</f>
        <v>31</v>
      </c>
      <c r="BB149" s="1">
        <f t="shared" si="13"/>
        <v>43131</v>
      </c>
      <c r="BC149">
        <f t="shared" si="14"/>
        <v>4</v>
      </c>
    </row>
    <row r="150" spans="1:55" x14ac:dyDescent="0.25">
      <c r="A150">
        <v>7146330001</v>
      </c>
      <c r="B150">
        <v>30025080</v>
      </c>
      <c r="C150" s="1">
        <v>43132</v>
      </c>
      <c r="D150">
        <v>42.8</v>
      </c>
      <c r="E150">
        <v>44</v>
      </c>
      <c r="F150">
        <v>43</v>
      </c>
      <c r="G150">
        <v>44</v>
      </c>
      <c r="H150">
        <v>43.2</v>
      </c>
      <c r="I150">
        <v>43.2</v>
      </c>
      <c r="J150">
        <v>43.6</v>
      </c>
      <c r="K150">
        <v>43</v>
      </c>
      <c r="L150">
        <v>42.8</v>
      </c>
      <c r="M150">
        <v>43.4</v>
      </c>
      <c r="N150">
        <v>48.6</v>
      </c>
      <c r="O150">
        <v>54.6</v>
      </c>
      <c r="P150">
        <v>53.2</v>
      </c>
      <c r="Q150">
        <v>52.2</v>
      </c>
      <c r="R150">
        <v>56.2</v>
      </c>
      <c r="S150">
        <v>57.2</v>
      </c>
      <c r="T150">
        <v>64.400000000000006</v>
      </c>
      <c r="U150">
        <v>61.8</v>
      </c>
      <c r="V150">
        <v>62</v>
      </c>
      <c r="W150">
        <v>62.4</v>
      </c>
      <c r="X150">
        <v>64.8</v>
      </c>
      <c r="Y150">
        <v>61.2</v>
      </c>
      <c r="Z150">
        <v>60.4</v>
      </c>
      <c r="AA150">
        <v>58.6</v>
      </c>
      <c r="AB150">
        <v>58.8</v>
      </c>
      <c r="AC150">
        <v>59</v>
      </c>
      <c r="AD150">
        <v>60.2</v>
      </c>
      <c r="AE150">
        <v>67</v>
      </c>
      <c r="AF150">
        <v>56.6</v>
      </c>
      <c r="AG150">
        <v>49.2</v>
      </c>
      <c r="AH150">
        <v>51.2</v>
      </c>
      <c r="AI150">
        <v>55.6</v>
      </c>
      <c r="AJ150">
        <v>49.2</v>
      </c>
      <c r="AK150">
        <v>50.8</v>
      </c>
      <c r="AL150">
        <v>50.4</v>
      </c>
      <c r="AM150">
        <v>48.2</v>
      </c>
      <c r="AN150">
        <v>54</v>
      </c>
      <c r="AO150">
        <v>43.8</v>
      </c>
      <c r="AP150">
        <v>44.6</v>
      </c>
      <c r="AQ150">
        <v>43.2</v>
      </c>
      <c r="AR150">
        <v>40.799999999999997</v>
      </c>
      <c r="AS150">
        <v>40.6</v>
      </c>
      <c r="AT150">
        <v>39.200000000000003</v>
      </c>
      <c r="AU150">
        <v>37</v>
      </c>
      <c r="AV150">
        <v>39.799999999999997</v>
      </c>
      <c r="AW150">
        <v>40.200000000000003</v>
      </c>
      <c r="AX150">
        <v>37</v>
      </c>
      <c r="AY150">
        <v>34.200000000000003</v>
      </c>
      <c r="AZ150" s="3">
        <f t="shared" si="12"/>
        <v>1200.5999999999999</v>
      </c>
      <c r="BA150" s="3">
        <f>[1]Weather!F3321</f>
        <v>47</v>
      </c>
      <c r="BB150" s="1">
        <f t="shared" si="13"/>
        <v>43132</v>
      </c>
      <c r="BC150">
        <f t="shared" si="14"/>
        <v>5</v>
      </c>
    </row>
    <row r="151" spans="1:55" x14ac:dyDescent="0.25">
      <c r="A151">
        <v>7146330001</v>
      </c>
      <c r="B151">
        <v>30025080</v>
      </c>
      <c r="C151" s="1">
        <v>43133</v>
      </c>
      <c r="D151">
        <v>35.4</v>
      </c>
      <c r="E151">
        <v>35.799999999999997</v>
      </c>
      <c r="F151">
        <v>38.200000000000003</v>
      </c>
      <c r="G151">
        <v>35.6</v>
      </c>
      <c r="H151">
        <v>37.200000000000003</v>
      </c>
      <c r="I151">
        <v>37</v>
      </c>
      <c r="J151">
        <v>37.6</v>
      </c>
      <c r="K151">
        <v>38.799999999999997</v>
      </c>
      <c r="L151">
        <v>39.4</v>
      </c>
      <c r="M151">
        <v>38.799999999999997</v>
      </c>
      <c r="N151">
        <v>42.6</v>
      </c>
      <c r="O151">
        <v>48</v>
      </c>
      <c r="P151">
        <v>52.2</v>
      </c>
      <c r="Q151">
        <v>56</v>
      </c>
      <c r="R151">
        <v>59.4</v>
      </c>
      <c r="S151">
        <v>56.2</v>
      </c>
      <c r="T151">
        <v>65.599999999999994</v>
      </c>
      <c r="U151">
        <v>65.8</v>
      </c>
      <c r="V151">
        <v>62</v>
      </c>
      <c r="W151">
        <v>63</v>
      </c>
      <c r="X151">
        <v>64.599999999999994</v>
      </c>
      <c r="Y151">
        <v>65.2</v>
      </c>
      <c r="Z151">
        <v>66.400000000000006</v>
      </c>
      <c r="AA151">
        <v>64.8</v>
      </c>
      <c r="AB151">
        <v>64.8</v>
      </c>
      <c r="AC151">
        <v>68.2</v>
      </c>
      <c r="AD151">
        <v>68.400000000000006</v>
      </c>
      <c r="AE151">
        <v>61.6</v>
      </c>
      <c r="AF151">
        <v>63</v>
      </c>
      <c r="AG151">
        <v>58.8</v>
      </c>
      <c r="AH151">
        <v>59.6</v>
      </c>
      <c r="AI151">
        <v>57.8</v>
      </c>
      <c r="AJ151">
        <v>57.2</v>
      </c>
      <c r="AK151">
        <v>54.8</v>
      </c>
      <c r="AL151">
        <v>54.8</v>
      </c>
      <c r="AM151">
        <v>54.6</v>
      </c>
      <c r="AN151">
        <v>56</v>
      </c>
      <c r="AO151">
        <v>62.4</v>
      </c>
      <c r="AP151">
        <v>54.2</v>
      </c>
      <c r="AQ151">
        <v>52.6</v>
      </c>
      <c r="AR151">
        <v>55.2</v>
      </c>
      <c r="AS151">
        <v>56.8</v>
      </c>
      <c r="AT151">
        <v>55.2</v>
      </c>
      <c r="AU151">
        <v>53.6</v>
      </c>
      <c r="AV151">
        <v>57.2</v>
      </c>
      <c r="AW151">
        <v>53.2</v>
      </c>
      <c r="AX151">
        <v>51</v>
      </c>
      <c r="AY151">
        <v>52.4</v>
      </c>
      <c r="AZ151" s="3">
        <f t="shared" si="12"/>
        <v>1294.4999999999995</v>
      </c>
      <c r="BA151" s="3">
        <f>[1]Weather!F3322</f>
        <v>31</v>
      </c>
      <c r="BB151" s="1">
        <f t="shared" si="13"/>
        <v>43133</v>
      </c>
      <c r="BC151">
        <f t="shared" ref="BC151:BC214" si="15">WEEKDAY(C151)</f>
        <v>6</v>
      </c>
    </row>
    <row r="152" spans="1:55" x14ac:dyDescent="0.25">
      <c r="A152">
        <v>7146330001</v>
      </c>
      <c r="B152">
        <v>30025080</v>
      </c>
      <c r="C152" s="1">
        <v>43134</v>
      </c>
      <c r="D152">
        <v>51.6</v>
      </c>
      <c r="E152">
        <v>51.6</v>
      </c>
      <c r="F152">
        <v>51.4</v>
      </c>
      <c r="G152">
        <v>50.6</v>
      </c>
      <c r="H152">
        <v>46.6</v>
      </c>
      <c r="I152">
        <v>49.4</v>
      </c>
      <c r="J152">
        <v>51.4</v>
      </c>
      <c r="K152">
        <v>48</v>
      </c>
      <c r="L152">
        <v>46</v>
      </c>
      <c r="M152">
        <v>46.8</v>
      </c>
      <c r="N152">
        <v>49.4</v>
      </c>
      <c r="O152">
        <v>50</v>
      </c>
      <c r="P152">
        <v>50.4</v>
      </c>
      <c r="Q152">
        <v>55.6</v>
      </c>
      <c r="R152">
        <v>57.8</v>
      </c>
      <c r="S152">
        <v>62.4</v>
      </c>
      <c r="T152">
        <v>62</v>
      </c>
      <c r="U152">
        <v>61.2</v>
      </c>
      <c r="V152">
        <v>55.8</v>
      </c>
      <c r="W152">
        <v>59.6</v>
      </c>
      <c r="X152">
        <v>59.8</v>
      </c>
      <c r="Y152">
        <v>55.6</v>
      </c>
      <c r="Z152">
        <v>63.8</v>
      </c>
      <c r="AA152">
        <v>56.8</v>
      </c>
      <c r="AB152">
        <v>57</v>
      </c>
      <c r="AC152">
        <v>64.8</v>
      </c>
      <c r="AD152">
        <v>59.6</v>
      </c>
      <c r="AE152">
        <v>55.2</v>
      </c>
      <c r="AF152">
        <v>50.8</v>
      </c>
      <c r="AG152">
        <v>55</v>
      </c>
      <c r="AH152">
        <v>54</v>
      </c>
      <c r="AI152">
        <v>53.2</v>
      </c>
      <c r="AJ152">
        <v>53</v>
      </c>
      <c r="AK152">
        <v>56.4</v>
      </c>
      <c r="AL152">
        <v>55.2</v>
      </c>
      <c r="AM152">
        <v>55.4</v>
      </c>
      <c r="AN152">
        <v>58.6</v>
      </c>
      <c r="AO152">
        <v>54.6</v>
      </c>
      <c r="AP152">
        <v>50</v>
      </c>
      <c r="AQ152">
        <v>51</v>
      </c>
      <c r="AR152">
        <v>52.2</v>
      </c>
      <c r="AS152">
        <v>49.2</v>
      </c>
      <c r="AT152">
        <v>48.2</v>
      </c>
      <c r="AU152">
        <v>48.4</v>
      </c>
      <c r="AV152">
        <v>49.4</v>
      </c>
      <c r="AW152">
        <v>48.4</v>
      </c>
      <c r="AX152">
        <v>47.6</v>
      </c>
      <c r="AY152">
        <v>48.8</v>
      </c>
      <c r="AZ152" s="3">
        <f t="shared" si="12"/>
        <v>1284.7999999999997</v>
      </c>
      <c r="BA152" s="3">
        <f>[1]Weather!F3323</f>
        <v>27</v>
      </c>
      <c r="BB152" s="1">
        <f t="shared" si="13"/>
        <v>43134</v>
      </c>
      <c r="BC152">
        <f t="shared" si="15"/>
        <v>7</v>
      </c>
    </row>
    <row r="153" spans="1:55" x14ac:dyDescent="0.25">
      <c r="A153">
        <v>7146330001</v>
      </c>
      <c r="B153">
        <v>30025080</v>
      </c>
      <c r="C153" s="1">
        <v>43135</v>
      </c>
      <c r="D153">
        <v>48.6</v>
      </c>
      <c r="E153">
        <v>45.6</v>
      </c>
      <c r="F153">
        <v>48</v>
      </c>
      <c r="G153">
        <v>45.2</v>
      </c>
      <c r="H153">
        <v>46.4</v>
      </c>
      <c r="I153">
        <v>46.6</v>
      </c>
      <c r="J153">
        <v>43</v>
      </c>
      <c r="K153">
        <v>46.2</v>
      </c>
      <c r="L153">
        <v>43.2</v>
      </c>
      <c r="M153">
        <v>44.8</v>
      </c>
      <c r="N153">
        <v>44.2</v>
      </c>
      <c r="O153">
        <v>44.8</v>
      </c>
      <c r="P153">
        <v>49.2</v>
      </c>
      <c r="Q153">
        <v>50</v>
      </c>
      <c r="R153">
        <v>53.4</v>
      </c>
      <c r="S153">
        <v>49.8</v>
      </c>
      <c r="T153">
        <v>52.4</v>
      </c>
      <c r="U153">
        <v>52.8</v>
      </c>
      <c r="V153">
        <v>61.6</v>
      </c>
      <c r="W153">
        <v>53</v>
      </c>
      <c r="X153">
        <v>50.8</v>
      </c>
      <c r="Y153">
        <v>50.2</v>
      </c>
      <c r="Z153">
        <v>52.2</v>
      </c>
      <c r="AA153">
        <v>51.4</v>
      </c>
      <c r="AB153">
        <v>54.2</v>
      </c>
      <c r="AC153">
        <v>54.4</v>
      </c>
      <c r="AD153">
        <v>50.2</v>
      </c>
      <c r="AE153">
        <v>52.6</v>
      </c>
      <c r="AF153">
        <v>61.2</v>
      </c>
      <c r="AG153">
        <v>57</v>
      </c>
      <c r="AH153">
        <v>51.6</v>
      </c>
      <c r="AI153">
        <v>53.4</v>
      </c>
      <c r="AJ153">
        <v>50.4</v>
      </c>
      <c r="AK153">
        <v>50.6</v>
      </c>
      <c r="AL153">
        <v>51.4</v>
      </c>
      <c r="AM153">
        <v>51.2</v>
      </c>
      <c r="AN153">
        <v>50.2</v>
      </c>
      <c r="AO153">
        <v>56.2</v>
      </c>
      <c r="AP153">
        <v>57.6</v>
      </c>
      <c r="AQ153">
        <v>53.2</v>
      </c>
      <c r="AR153">
        <v>46.8</v>
      </c>
      <c r="AS153">
        <v>48.6</v>
      </c>
      <c r="AT153">
        <v>45.6</v>
      </c>
      <c r="AU153">
        <v>46.2</v>
      </c>
      <c r="AV153">
        <v>47.6</v>
      </c>
      <c r="AW153">
        <v>45.6</v>
      </c>
      <c r="AX153">
        <v>47.2</v>
      </c>
      <c r="AY153">
        <v>46.6</v>
      </c>
      <c r="AZ153" s="3">
        <f t="shared" si="12"/>
        <v>1201.4999999999998</v>
      </c>
      <c r="BA153" s="3">
        <f>[1]Weather!F3324</f>
        <v>35</v>
      </c>
      <c r="BB153" s="1">
        <f t="shared" si="13"/>
        <v>43135</v>
      </c>
      <c r="BC153">
        <f t="shared" si="15"/>
        <v>1</v>
      </c>
    </row>
    <row r="154" spans="1:55" x14ac:dyDescent="0.25">
      <c r="A154">
        <v>7146330001</v>
      </c>
      <c r="B154">
        <v>30025080</v>
      </c>
      <c r="C154" s="1">
        <v>43136</v>
      </c>
      <c r="D154">
        <v>45</v>
      </c>
      <c r="E154">
        <v>46.4</v>
      </c>
      <c r="F154">
        <v>44</v>
      </c>
      <c r="G154">
        <v>44.8</v>
      </c>
      <c r="H154">
        <v>45.8</v>
      </c>
      <c r="I154">
        <v>44.2</v>
      </c>
      <c r="J154">
        <v>45.6</v>
      </c>
      <c r="K154">
        <v>46.2</v>
      </c>
      <c r="L154">
        <v>47.2</v>
      </c>
      <c r="M154">
        <v>47.2</v>
      </c>
      <c r="N154">
        <v>43.6</v>
      </c>
      <c r="O154">
        <v>47</v>
      </c>
      <c r="P154">
        <v>55.4</v>
      </c>
      <c r="Q154">
        <v>53.2</v>
      </c>
      <c r="R154">
        <v>53.8</v>
      </c>
      <c r="S154">
        <v>57.2</v>
      </c>
      <c r="T154">
        <v>57.2</v>
      </c>
      <c r="U154">
        <v>57.6</v>
      </c>
      <c r="V154">
        <v>67.2</v>
      </c>
      <c r="W154">
        <v>68.400000000000006</v>
      </c>
      <c r="X154">
        <v>64.2</v>
      </c>
      <c r="Y154">
        <v>65.400000000000006</v>
      </c>
      <c r="Z154">
        <v>62.4</v>
      </c>
      <c r="AA154">
        <v>66.8</v>
      </c>
      <c r="AB154">
        <v>63.6</v>
      </c>
      <c r="AC154">
        <v>66</v>
      </c>
      <c r="AD154">
        <v>62.2</v>
      </c>
      <c r="AE154">
        <v>56.6</v>
      </c>
      <c r="AF154">
        <v>54.4</v>
      </c>
      <c r="AG154">
        <v>53.8</v>
      </c>
      <c r="AH154">
        <v>56</v>
      </c>
      <c r="AI154">
        <v>57.2</v>
      </c>
      <c r="AJ154">
        <v>57.6</v>
      </c>
      <c r="AK154">
        <v>59.8</v>
      </c>
      <c r="AL154">
        <v>55</v>
      </c>
      <c r="AM154">
        <v>61.2</v>
      </c>
      <c r="AN154">
        <v>55.8</v>
      </c>
      <c r="AO154">
        <v>63.8</v>
      </c>
      <c r="AP154">
        <v>59</v>
      </c>
      <c r="AQ154">
        <v>51.2</v>
      </c>
      <c r="AR154">
        <v>48.4</v>
      </c>
      <c r="AS154">
        <v>54.6</v>
      </c>
      <c r="AT154">
        <v>50.4</v>
      </c>
      <c r="AU154">
        <v>50.2</v>
      </c>
      <c r="AV154">
        <v>50</v>
      </c>
      <c r="AW154">
        <v>52.2</v>
      </c>
      <c r="AX154">
        <v>49.4</v>
      </c>
      <c r="AY154">
        <v>46.8</v>
      </c>
      <c r="AZ154" s="3">
        <f t="shared" si="12"/>
        <v>1305.5</v>
      </c>
      <c r="BA154" s="3">
        <f>[1]Weather!F3325</f>
        <v>33</v>
      </c>
      <c r="BB154" s="1">
        <f t="shared" si="13"/>
        <v>43136</v>
      </c>
      <c r="BC154">
        <f t="shared" si="15"/>
        <v>2</v>
      </c>
    </row>
    <row r="155" spans="1:55" x14ac:dyDescent="0.25">
      <c r="A155">
        <v>7146330001</v>
      </c>
      <c r="B155">
        <v>30025080</v>
      </c>
      <c r="C155" s="1">
        <v>43137</v>
      </c>
      <c r="D155">
        <v>47.8</v>
      </c>
      <c r="E155">
        <v>49.4</v>
      </c>
      <c r="F155">
        <v>45.8</v>
      </c>
      <c r="G155">
        <v>46</v>
      </c>
      <c r="H155">
        <v>46.4</v>
      </c>
      <c r="I155">
        <v>48.2</v>
      </c>
      <c r="J155">
        <v>46.4</v>
      </c>
      <c r="K155">
        <v>49</v>
      </c>
      <c r="L155">
        <v>48</v>
      </c>
      <c r="M155">
        <v>51.4</v>
      </c>
      <c r="N155">
        <v>52</v>
      </c>
      <c r="O155">
        <v>51</v>
      </c>
      <c r="P155">
        <v>54.4</v>
      </c>
      <c r="Q155">
        <v>59.4</v>
      </c>
      <c r="R155">
        <v>63.8</v>
      </c>
      <c r="S155">
        <v>62.4</v>
      </c>
      <c r="T155">
        <v>61.8</v>
      </c>
      <c r="U155">
        <v>65.2</v>
      </c>
      <c r="V155">
        <v>64.8</v>
      </c>
      <c r="W155">
        <v>68</v>
      </c>
      <c r="X155">
        <v>69</v>
      </c>
      <c r="Y155">
        <v>68.2</v>
      </c>
      <c r="Z155">
        <v>66.599999999999994</v>
      </c>
      <c r="AA155">
        <v>66.2</v>
      </c>
      <c r="AB155">
        <v>72.8</v>
      </c>
      <c r="AC155">
        <v>73.400000000000006</v>
      </c>
      <c r="AD155">
        <v>68.8</v>
      </c>
      <c r="AE155">
        <v>60.4</v>
      </c>
      <c r="AF155">
        <v>62.2</v>
      </c>
      <c r="AG155">
        <v>62.4</v>
      </c>
      <c r="AH155">
        <v>59.2</v>
      </c>
      <c r="AI155">
        <v>56.6</v>
      </c>
      <c r="AJ155">
        <v>58</v>
      </c>
      <c r="AK155">
        <v>55.8</v>
      </c>
      <c r="AL155">
        <v>54.8</v>
      </c>
      <c r="AM155">
        <v>56.4</v>
      </c>
      <c r="AN155">
        <v>59.2</v>
      </c>
      <c r="AO155">
        <v>61.8</v>
      </c>
      <c r="AP155">
        <v>55.8</v>
      </c>
      <c r="AQ155">
        <v>55</v>
      </c>
      <c r="AR155">
        <v>51</v>
      </c>
      <c r="AS155">
        <v>52.4</v>
      </c>
      <c r="AT155">
        <v>53.8</v>
      </c>
      <c r="AU155">
        <v>51</v>
      </c>
      <c r="AV155">
        <v>50.4</v>
      </c>
      <c r="AW155">
        <v>49.2</v>
      </c>
      <c r="AX155">
        <v>46.8</v>
      </c>
      <c r="AY155">
        <v>50</v>
      </c>
      <c r="AZ155" s="3">
        <f t="shared" si="12"/>
        <v>1364.2000000000003</v>
      </c>
      <c r="BA155" s="3">
        <f>[1]Weather!F3326</f>
        <v>36</v>
      </c>
      <c r="BB155" s="1">
        <f t="shared" si="13"/>
        <v>43137</v>
      </c>
      <c r="BC155">
        <f t="shared" si="15"/>
        <v>3</v>
      </c>
    </row>
    <row r="156" spans="1:55" x14ac:dyDescent="0.25">
      <c r="A156">
        <v>7146330001</v>
      </c>
      <c r="B156">
        <v>30025080</v>
      </c>
      <c r="C156" s="1">
        <v>43138</v>
      </c>
      <c r="D156">
        <v>47.4</v>
      </c>
      <c r="E156">
        <v>46.2</v>
      </c>
      <c r="F156">
        <v>47.6</v>
      </c>
      <c r="G156">
        <v>47.2</v>
      </c>
      <c r="H156">
        <v>46.2</v>
      </c>
      <c r="I156">
        <v>46.4</v>
      </c>
      <c r="J156">
        <v>47.8</v>
      </c>
      <c r="K156">
        <v>47.2</v>
      </c>
      <c r="L156">
        <v>47.6</v>
      </c>
      <c r="M156">
        <v>45.6</v>
      </c>
      <c r="N156">
        <v>47.4</v>
      </c>
      <c r="O156">
        <v>52.8</v>
      </c>
      <c r="P156">
        <v>55</v>
      </c>
      <c r="Q156">
        <v>54.6</v>
      </c>
      <c r="R156">
        <v>56.2</v>
      </c>
      <c r="S156">
        <v>56.6</v>
      </c>
      <c r="T156">
        <v>65</v>
      </c>
      <c r="U156">
        <v>56.8</v>
      </c>
      <c r="V156">
        <v>60</v>
      </c>
      <c r="W156">
        <v>68.599999999999994</v>
      </c>
      <c r="X156">
        <v>66.599999999999994</v>
      </c>
      <c r="Y156">
        <v>75.2</v>
      </c>
      <c r="Z156">
        <v>71</v>
      </c>
      <c r="AA156">
        <v>67.400000000000006</v>
      </c>
      <c r="AB156">
        <v>69.2</v>
      </c>
      <c r="AC156">
        <v>66.400000000000006</v>
      </c>
      <c r="AD156">
        <v>68</v>
      </c>
      <c r="AE156">
        <v>63.4</v>
      </c>
      <c r="AF156">
        <v>62.6</v>
      </c>
      <c r="AG156">
        <v>59.6</v>
      </c>
      <c r="AH156">
        <v>61.8</v>
      </c>
      <c r="AI156">
        <v>62.4</v>
      </c>
      <c r="AJ156">
        <v>64.2</v>
      </c>
      <c r="AK156">
        <v>66.599999999999994</v>
      </c>
      <c r="AL156">
        <v>65.8</v>
      </c>
      <c r="AM156">
        <v>61.8</v>
      </c>
      <c r="AN156">
        <v>57</v>
      </c>
      <c r="AO156">
        <v>63</v>
      </c>
      <c r="AP156">
        <v>53.6</v>
      </c>
      <c r="AQ156">
        <v>50.4</v>
      </c>
      <c r="AR156">
        <v>48</v>
      </c>
      <c r="AS156">
        <v>52.2</v>
      </c>
      <c r="AT156">
        <v>52.2</v>
      </c>
      <c r="AU156">
        <v>50.6</v>
      </c>
      <c r="AV156">
        <v>50.4</v>
      </c>
      <c r="AW156">
        <v>48.8</v>
      </c>
      <c r="AX156">
        <v>47.8</v>
      </c>
      <c r="AY156">
        <v>48.4</v>
      </c>
      <c r="AZ156" s="3">
        <f t="shared" si="12"/>
        <v>1358.3000000000002</v>
      </c>
      <c r="BA156" s="3">
        <f>[1]Weather!F3327</f>
        <v>38</v>
      </c>
      <c r="BB156" s="1">
        <f t="shared" si="13"/>
        <v>43138</v>
      </c>
      <c r="BC156">
        <f t="shared" si="15"/>
        <v>4</v>
      </c>
    </row>
    <row r="157" spans="1:55" x14ac:dyDescent="0.25">
      <c r="A157">
        <v>7146330001</v>
      </c>
      <c r="B157">
        <v>30025080</v>
      </c>
      <c r="C157" s="1">
        <v>43139</v>
      </c>
      <c r="D157">
        <v>47.4</v>
      </c>
      <c r="E157">
        <v>46</v>
      </c>
      <c r="F157">
        <v>48</v>
      </c>
      <c r="G157">
        <v>48.4</v>
      </c>
      <c r="H157">
        <v>47.2</v>
      </c>
      <c r="I157">
        <v>48</v>
      </c>
      <c r="J157">
        <v>49.2</v>
      </c>
      <c r="K157">
        <v>48.8</v>
      </c>
      <c r="L157">
        <v>50</v>
      </c>
      <c r="M157">
        <v>50</v>
      </c>
      <c r="N157">
        <v>53.2</v>
      </c>
      <c r="O157">
        <v>52.8</v>
      </c>
      <c r="P157">
        <v>56.6</v>
      </c>
      <c r="Q157">
        <v>58.4</v>
      </c>
      <c r="R157">
        <v>65.2</v>
      </c>
      <c r="S157">
        <v>66.599999999999994</v>
      </c>
      <c r="T157">
        <v>65.2</v>
      </c>
      <c r="U157">
        <v>68.599999999999994</v>
      </c>
      <c r="V157">
        <v>65.2</v>
      </c>
      <c r="W157">
        <v>68.2</v>
      </c>
      <c r="X157">
        <v>69</v>
      </c>
      <c r="Y157">
        <v>67.8</v>
      </c>
      <c r="Z157">
        <v>67</v>
      </c>
      <c r="AA157">
        <v>69.400000000000006</v>
      </c>
      <c r="AB157">
        <v>63</v>
      </c>
      <c r="AC157">
        <v>63.2</v>
      </c>
      <c r="AD157">
        <v>55.2</v>
      </c>
      <c r="AE157">
        <v>60</v>
      </c>
      <c r="AF157">
        <v>55.8</v>
      </c>
      <c r="AG157">
        <v>57.2</v>
      </c>
      <c r="AH157">
        <v>60.2</v>
      </c>
      <c r="AI157">
        <v>53.8</v>
      </c>
      <c r="AJ157">
        <v>55.6</v>
      </c>
      <c r="AK157">
        <v>57.2</v>
      </c>
      <c r="AL157">
        <v>56.4</v>
      </c>
      <c r="AM157">
        <v>57.4</v>
      </c>
      <c r="AN157">
        <v>58</v>
      </c>
      <c r="AO157">
        <v>54</v>
      </c>
      <c r="AP157">
        <v>57</v>
      </c>
      <c r="AQ157">
        <v>55.8</v>
      </c>
      <c r="AR157">
        <v>50.4</v>
      </c>
      <c r="AS157">
        <v>51.8</v>
      </c>
      <c r="AT157">
        <v>48.8</v>
      </c>
      <c r="AU157">
        <v>49.4</v>
      </c>
      <c r="AV157">
        <v>50.4</v>
      </c>
      <c r="AW157">
        <v>49.4</v>
      </c>
      <c r="AX157">
        <v>47.4</v>
      </c>
      <c r="AY157">
        <v>46.4</v>
      </c>
      <c r="AZ157" s="3">
        <f t="shared" si="12"/>
        <v>1345.0000000000007</v>
      </c>
      <c r="BA157" s="3">
        <f>[1]Weather!F3328</f>
        <v>32</v>
      </c>
      <c r="BB157" s="1">
        <f t="shared" si="13"/>
        <v>43139</v>
      </c>
      <c r="BC157">
        <f t="shared" si="15"/>
        <v>5</v>
      </c>
    </row>
    <row r="158" spans="1:55" x14ac:dyDescent="0.25">
      <c r="A158">
        <v>7146330001</v>
      </c>
      <c r="B158">
        <v>30025080</v>
      </c>
      <c r="C158" s="1">
        <v>43140</v>
      </c>
      <c r="D158">
        <v>48.8</v>
      </c>
      <c r="E158">
        <v>49.8</v>
      </c>
      <c r="F158">
        <v>48.8</v>
      </c>
      <c r="G158">
        <v>47.6</v>
      </c>
      <c r="H158">
        <v>47.6</v>
      </c>
      <c r="I158">
        <v>49.6</v>
      </c>
      <c r="J158">
        <v>47.6</v>
      </c>
      <c r="K158">
        <v>47.8</v>
      </c>
      <c r="L158">
        <v>48</v>
      </c>
      <c r="M158">
        <v>47</v>
      </c>
      <c r="N158">
        <v>48.8</v>
      </c>
      <c r="O158">
        <v>49.8</v>
      </c>
      <c r="P158">
        <v>55.6</v>
      </c>
      <c r="Q158">
        <v>55.2</v>
      </c>
      <c r="R158">
        <v>63.6</v>
      </c>
      <c r="S158">
        <v>64.599999999999994</v>
      </c>
      <c r="T158">
        <v>63.6</v>
      </c>
      <c r="U158">
        <v>66.599999999999994</v>
      </c>
      <c r="V158">
        <v>68.8</v>
      </c>
      <c r="W158">
        <v>64</v>
      </c>
      <c r="X158">
        <v>64.8</v>
      </c>
      <c r="Y158">
        <v>62.4</v>
      </c>
      <c r="Z158">
        <v>61</v>
      </c>
      <c r="AA158">
        <v>58</v>
      </c>
      <c r="AB158">
        <v>59.8</v>
      </c>
      <c r="AC158">
        <v>57.4</v>
      </c>
      <c r="AD158">
        <v>56</v>
      </c>
      <c r="AE158">
        <v>54.6</v>
      </c>
      <c r="AF158">
        <v>65</v>
      </c>
      <c r="AG158">
        <v>56.2</v>
      </c>
      <c r="AH158">
        <v>53</v>
      </c>
      <c r="AI158">
        <v>48.6</v>
      </c>
      <c r="AJ158">
        <v>51.8</v>
      </c>
      <c r="AK158">
        <v>45.2</v>
      </c>
      <c r="AL158">
        <v>47.6</v>
      </c>
      <c r="AM158">
        <v>48</v>
      </c>
      <c r="AN158">
        <v>49.6</v>
      </c>
      <c r="AO158">
        <v>48</v>
      </c>
      <c r="AP158">
        <v>51</v>
      </c>
      <c r="AQ158">
        <v>44.6</v>
      </c>
      <c r="AR158">
        <v>46.6</v>
      </c>
      <c r="AS158">
        <v>46.4</v>
      </c>
      <c r="AT158">
        <v>47.8</v>
      </c>
      <c r="AU158">
        <v>44</v>
      </c>
      <c r="AV158">
        <v>44.6</v>
      </c>
      <c r="AW158">
        <v>44.2</v>
      </c>
      <c r="AX158">
        <v>44.8</v>
      </c>
      <c r="AY158">
        <v>40.799999999999997</v>
      </c>
      <c r="AZ158" s="3">
        <f t="shared" si="12"/>
        <v>1262.5</v>
      </c>
      <c r="BA158" s="3">
        <f>[1]Weather!F3329</f>
        <v>37</v>
      </c>
      <c r="BB158" s="1">
        <f t="shared" si="13"/>
        <v>43140</v>
      </c>
      <c r="BC158">
        <f t="shared" si="15"/>
        <v>6</v>
      </c>
    </row>
    <row r="159" spans="1:55" x14ac:dyDescent="0.25">
      <c r="A159">
        <v>7146330001</v>
      </c>
      <c r="B159">
        <v>30025080</v>
      </c>
      <c r="C159" s="1">
        <v>43141</v>
      </c>
      <c r="D159">
        <v>40.799999999999997</v>
      </c>
      <c r="E159">
        <v>40.799999999999997</v>
      </c>
      <c r="F159">
        <v>40.4</v>
      </c>
      <c r="G159">
        <v>39.200000000000003</v>
      </c>
      <c r="H159">
        <v>39.200000000000003</v>
      </c>
      <c r="I159">
        <v>42</v>
      </c>
      <c r="J159">
        <v>39.799999999999997</v>
      </c>
      <c r="K159">
        <v>40.799999999999997</v>
      </c>
      <c r="L159">
        <v>40.6</v>
      </c>
      <c r="M159">
        <v>38.200000000000003</v>
      </c>
      <c r="N159">
        <v>39.6</v>
      </c>
      <c r="O159">
        <v>39.200000000000003</v>
      </c>
      <c r="P159">
        <v>41.2</v>
      </c>
      <c r="Q159">
        <v>42.6</v>
      </c>
      <c r="R159">
        <v>48</v>
      </c>
      <c r="S159">
        <v>48.8</v>
      </c>
      <c r="T159">
        <v>49</v>
      </c>
      <c r="U159">
        <v>50.2</v>
      </c>
      <c r="V159">
        <v>46.4</v>
      </c>
      <c r="W159">
        <v>46.8</v>
      </c>
      <c r="X159">
        <v>47.8</v>
      </c>
      <c r="Y159">
        <v>46</v>
      </c>
      <c r="Z159">
        <v>52.4</v>
      </c>
      <c r="AA159">
        <v>53</v>
      </c>
      <c r="AB159">
        <v>44.8</v>
      </c>
      <c r="AC159">
        <v>45.4</v>
      </c>
      <c r="AD159">
        <v>48</v>
      </c>
      <c r="AE159">
        <v>45.8</v>
      </c>
      <c r="AF159">
        <v>54</v>
      </c>
      <c r="AG159">
        <v>51</v>
      </c>
      <c r="AH159">
        <v>50</v>
      </c>
      <c r="AI159">
        <v>50.2</v>
      </c>
      <c r="AJ159">
        <v>48.8</v>
      </c>
      <c r="AK159">
        <v>48.6</v>
      </c>
      <c r="AL159">
        <v>46.6</v>
      </c>
      <c r="AM159">
        <v>49.4</v>
      </c>
      <c r="AN159">
        <v>45.4</v>
      </c>
      <c r="AO159">
        <v>46</v>
      </c>
      <c r="AP159">
        <v>46.6</v>
      </c>
      <c r="AQ159">
        <v>48.6</v>
      </c>
      <c r="AR159">
        <v>41.8</v>
      </c>
      <c r="AS159">
        <v>43.6</v>
      </c>
      <c r="AT159">
        <v>42.2</v>
      </c>
      <c r="AU159">
        <v>41.6</v>
      </c>
      <c r="AV159">
        <v>44.4</v>
      </c>
      <c r="AW159">
        <v>39.4</v>
      </c>
      <c r="AX159">
        <v>40.200000000000003</v>
      </c>
      <c r="AY159">
        <v>38.799999999999997</v>
      </c>
      <c r="AZ159" s="3">
        <f t="shared" si="12"/>
        <v>1076.9999999999998</v>
      </c>
      <c r="BA159" s="3">
        <f>[1]Weather!F3330</f>
        <v>45</v>
      </c>
      <c r="BB159" s="1">
        <f t="shared" si="13"/>
        <v>43141</v>
      </c>
      <c r="BC159">
        <f t="shared" si="15"/>
        <v>7</v>
      </c>
    </row>
    <row r="160" spans="1:55" x14ac:dyDescent="0.25">
      <c r="A160">
        <v>7146330001</v>
      </c>
      <c r="B160">
        <v>30025080</v>
      </c>
      <c r="C160" s="1">
        <v>43142</v>
      </c>
      <c r="D160">
        <v>39</v>
      </c>
      <c r="E160">
        <v>39</v>
      </c>
      <c r="F160">
        <v>38.6</v>
      </c>
      <c r="G160">
        <v>36.799999999999997</v>
      </c>
      <c r="H160">
        <v>38.4</v>
      </c>
      <c r="I160">
        <v>37.4</v>
      </c>
      <c r="J160">
        <v>36</v>
      </c>
      <c r="K160">
        <v>35.4</v>
      </c>
      <c r="L160">
        <v>37</v>
      </c>
      <c r="M160">
        <v>35.799999999999997</v>
      </c>
      <c r="N160">
        <v>36.4</v>
      </c>
      <c r="O160">
        <v>35.799999999999997</v>
      </c>
      <c r="P160">
        <v>38.4</v>
      </c>
      <c r="Q160">
        <v>40.6</v>
      </c>
      <c r="R160">
        <v>48.2</v>
      </c>
      <c r="S160">
        <v>43.2</v>
      </c>
      <c r="T160">
        <v>46.4</v>
      </c>
      <c r="U160">
        <v>44.2</v>
      </c>
      <c r="V160">
        <v>41.4</v>
      </c>
      <c r="W160">
        <v>43.6</v>
      </c>
      <c r="X160">
        <v>44</v>
      </c>
      <c r="Y160">
        <v>42.8</v>
      </c>
      <c r="Z160">
        <v>40.200000000000003</v>
      </c>
      <c r="AA160">
        <v>45.6</v>
      </c>
      <c r="AB160">
        <v>37.4</v>
      </c>
      <c r="AC160">
        <v>35.4</v>
      </c>
      <c r="AD160">
        <v>36.6</v>
      </c>
      <c r="AE160">
        <v>33.799999999999997</v>
      </c>
      <c r="AF160">
        <v>35.799999999999997</v>
      </c>
      <c r="AG160">
        <v>38.4</v>
      </c>
      <c r="AH160">
        <v>31.4</v>
      </c>
      <c r="AI160">
        <v>36.200000000000003</v>
      </c>
      <c r="AJ160">
        <v>32.6</v>
      </c>
      <c r="AK160">
        <v>35</v>
      </c>
      <c r="AL160">
        <v>30.6</v>
      </c>
      <c r="AM160">
        <v>36.6</v>
      </c>
      <c r="AN160">
        <v>34</v>
      </c>
      <c r="AO160">
        <v>38.6</v>
      </c>
      <c r="AP160">
        <v>39</v>
      </c>
      <c r="AQ160">
        <v>31.6</v>
      </c>
      <c r="AR160">
        <v>31</v>
      </c>
      <c r="AS160">
        <v>31.8</v>
      </c>
      <c r="AT160">
        <v>32.200000000000003</v>
      </c>
      <c r="AU160">
        <v>30.4</v>
      </c>
      <c r="AV160">
        <v>29.8</v>
      </c>
      <c r="AW160">
        <v>28.4</v>
      </c>
      <c r="AX160">
        <v>26.2</v>
      </c>
      <c r="AY160">
        <v>27.8</v>
      </c>
      <c r="AZ160" s="3">
        <f t="shared" si="12"/>
        <v>882.39999999999986</v>
      </c>
      <c r="BA160" s="3">
        <f>[1]Weather!F3331</f>
        <v>57</v>
      </c>
      <c r="BB160" s="1">
        <f t="shared" si="13"/>
        <v>43142</v>
      </c>
      <c r="BC160">
        <f t="shared" si="15"/>
        <v>1</v>
      </c>
    </row>
    <row r="161" spans="1:55" x14ac:dyDescent="0.25">
      <c r="A161">
        <v>7146330001</v>
      </c>
      <c r="B161">
        <v>30025080</v>
      </c>
      <c r="C161" s="1">
        <v>43143</v>
      </c>
      <c r="D161">
        <v>26.6</v>
      </c>
      <c r="E161">
        <v>25.6</v>
      </c>
      <c r="F161">
        <v>25.2</v>
      </c>
      <c r="G161">
        <v>26.2</v>
      </c>
      <c r="H161">
        <v>26.4</v>
      </c>
      <c r="I161">
        <v>27.8</v>
      </c>
      <c r="J161">
        <v>28</v>
      </c>
      <c r="K161">
        <v>31.2</v>
      </c>
      <c r="L161">
        <v>26.2</v>
      </c>
      <c r="M161">
        <v>29.8</v>
      </c>
      <c r="N161">
        <v>32</v>
      </c>
      <c r="O161">
        <v>38.6</v>
      </c>
      <c r="P161">
        <v>40.799999999999997</v>
      </c>
      <c r="Q161">
        <v>41.6</v>
      </c>
      <c r="R161">
        <v>44.2</v>
      </c>
      <c r="S161">
        <v>48</v>
      </c>
      <c r="T161">
        <v>50</v>
      </c>
      <c r="U161">
        <v>50.4</v>
      </c>
      <c r="V161">
        <v>51.2</v>
      </c>
      <c r="W161">
        <v>51.6</v>
      </c>
      <c r="X161">
        <v>52.2</v>
      </c>
      <c r="Y161">
        <v>54.8</v>
      </c>
      <c r="Z161">
        <v>56.2</v>
      </c>
      <c r="AA161">
        <v>54.2</v>
      </c>
      <c r="AB161">
        <v>59.8</v>
      </c>
      <c r="AC161">
        <v>57.8</v>
      </c>
      <c r="AD161">
        <v>59.6</v>
      </c>
      <c r="AE161">
        <v>60.4</v>
      </c>
      <c r="AF161">
        <v>58.2</v>
      </c>
      <c r="AG161">
        <v>59.4</v>
      </c>
      <c r="AH161">
        <v>50.2</v>
      </c>
      <c r="AI161">
        <v>51</v>
      </c>
      <c r="AJ161">
        <v>52.6</v>
      </c>
      <c r="AK161">
        <v>50.4</v>
      </c>
      <c r="AL161">
        <v>50</v>
      </c>
      <c r="AM161">
        <v>48.8</v>
      </c>
      <c r="AN161">
        <v>47.2</v>
      </c>
      <c r="AO161">
        <v>49.6</v>
      </c>
      <c r="AP161">
        <v>50.8</v>
      </c>
      <c r="AQ161">
        <v>43.2</v>
      </c>
      <c r="AR161">
        <v>39.4</v>
      </c>
      <c r="AS161">
        <v>40.799999999999997</v>
      </c>
      <c r="AT161">
        <v>38.6</v>
      </c>
      <c r="AU161">
        <v>41.2</v>
      </c>
      <c r="AV161">
        <v>42.8</v>
      </c>
      <c r="AW161">
        <v>42</v>
      </c>
      <c r="AX161">
        <v>39.4</v>
      </c>
      <c r="AY161">
        <v>38.799999999999997</v>
      </c>
      <c r="AZ161" s="3">
        <f t="shared" si="12"/>
        <v>1055.4000000000001</v>
      </c>
      <c r="BA161" s="3">
        <f>[1]Weather!F3332</f>
        <v>51</v>
      </c>
      <c r="BB161" s="1">
        <f t="shared" si="13"/>
        <v>43143</v>
      </c>
      <c r="BC161">
        <f t="shared" si="15"/>
        <v>2</v>
      </c>
    </row>
    <row r="162" spans="1:55" x14ac:dyDescent="0.25">
      <c r="A162">
        <v>7146330001</v>
      </c>
      <c r="B162">
        <v>30025080</v>
      </c>
      <c r="C162" s="1">
        <v>43144</v>
      </c>
      <c r="D162">
        <v>39.6</v>
      </c>
      <c r="E162">
        <v>41</v>
      </c>
      <c r="F162">
        <v>38.4</v>
      </c>
      <c r="G162">
        <v>39.799999999999997</v>
      </c>
      <c r="H162">
        <v>41</v>
      </c>
      <c r="I162">
        <v>39.4</v>
      </c>
      <c r="J162">
        <v>41.2</v>
      </c>
      <c r="K162">
        <v>43.4</v>
      </c>
      <c r="L162">
        <v>40.6</v>
      </c>
      <c r="M162">
        <v>45.2</v>
      </c>
      <c r="N162">
        <v>45.8</v>
      </c>
      <c r="O162">
        <v>47.8</v>
      </c>
      <c r="P162">
        <v>50.2</v>
      </c>
      <c r="Q162">
        <v>55.2</v>
      </c>
      <c r="R162">
        <v>52.8</v>
      </c>
      <c r="S162">
        <v>57.4</v>
      </c>
      <c r="T162">
        <v>66.400000000000006</v>
      </c>
      <c r="U162">
        <v>64.8</v>
      </c>
      <c r="V162">
        <v>64.8</v>
      </c>
      <c r="W162">
        <v>62.2</v>
      </c>
      <c r="X162">
        <v>63.4</v>
      </c>
      <c r="Y162">
        <v>60.2</v>
      </c>
      <c r="Z162">
        <v>59.8</v>
      </c>
      <c r="AA162">
        <v>61.2</v>
      </c>
      <c r="AB162">
        <v>66</v>
      </c>
      <c r="AC162">
        <v>63.8</v>
      </c>
      <c r="AD162">
        <v>55.4</v>
      </c>
      <c r="AE162">
        <v>50.6</v>
      </c>
      <c r="AF162">
        <v>51.8</v>
      </c>
      <c r="AG162">
        <v>56.2</v>
      </c>
      <c r="AH162">
        <v>53.4</v>
      </c>
      <c r="AI162">
        <v>54.2</v>
      </c>
      <c r="AJ162">
        <v>52.8</v>
      </c>
      <c r="AK162">
        <v>53</v>
      </c>
      <c r="AL162">
        <v>54.8</v>
      </c>
      <c r="AM162">
        <v>52.2</v>
      </c>
      <c r="AN162">
        <v>55</v>
      </c>
      <c r="AO162">
        <v>59</v>
      </c>
      <c r="AP162">
        <v>53.4</v>
      </c>
      <c r="AQ162">
        <v>49.4</v>
      </c>
      <c r="AR162">
        <v>48.8</v>
      </c>
      <c r="AS162">
        <v>47.4</v>
      </c>
      <c r="AT162">
        <v>46.2</v>
      </c>
      <c r="AU162">
        <v>44.6</v>
      </c>
      <c r="AV162">
        <v>46.6</v>
      </c>
      <c r="AW162">
        <v>48</v>
      </c>
      <c r="AX162">
        <v>45.2</v>
      </c>
      <c r="AY162">
        <v>43.8</v>
      </c>
      <c r="AZ162" s="3">
        <f t="shared" si="12"/>
        <v>1236.6000000000001</v>
      </c>
      <c r="BA162" s="3">
        <f>[1]Weather!F3333</f>
        <v>38</v>
      </c>
      <c r="BB162" s="1">
        <f t="shared" si="13"/>
        <v>43144</v>
      </c>
      <c r="BC162">
        <f t="shared" si="15"/>
        <v>3</v>
      </c>
    </row>
    <row r="163" spans="1:55" x14ac:dyDescent="0.25">
      <c r="A163">
        <v>7146330001</v>
      </c>
      <c r="B163">
        <v>30025080</v>
      </c>
      <c r="C163" s="1">
        <v>43145</v>
      </c>
      <c r="D163">
        <v>46.4</v>
      </c>
      <c r="E163">
        <v>45.2</v>
      </c>
      <c r="F163">
        <v>45</v>
      </c>
      <c r="G163">
        <v>44.4</v>
      </c>
      <c r="H163">
        <v>44.4</v>
      </c>
      <c r="I163">
        <v>43.8</v>
      </c>
      <c r="J163">
        <v>47.4</v>
      </c>
      <c r="K163">
        <v>44</v>
      </c>
      <c r="L163">
        <v>45.8</v>
      </c>
      <c r="M163">
        <v>44.4</v>
      </c>
      <c r="N163">
        <v>49.4</v>
      </c>
      <c r="O163">
        <v>54.4</v>
      </c>
      <c r="P163">
        <v>51.8</v>
      </c>
      <c r="Q163">
        <v>53.4</v>
      </c>
      <c r="R163">
        <v>53.4</v>
      </c>
      <c r="S163">
        <v>56.6</v>
      </c>
      <c r="T163">
        <v>60</v>
      </c>
      <c r="U163">
        <v>65.8</v>
      </c>
      <c r="V163">
        <v>63.8</v>
      </c>
      <c r="W163">
        <v>63.2</v>
      </c>
      <c r="X163">
        <v>64.8</v>
      </c>
      <c r="Y163">
        <v>60.4</v>
      </c>
      <c r="Z163">
        <v>55.8</v>
      </c>
      <c r="AA163">
        <v>56.6</v>
      </c>
      <c r="AB163">
        <v>59.6</v>
      </c>
      <c r="AC163">
        <v>52.8</v>
      </c>
      <c r="AD163">
        <v>55.2</v>
      </c>
      <c r="AE163">
        <v>58.4</v>
      </c>
      <c r="AF163">
        <v>52.8</v>
      </c>
      <c r="AG163">
        <v>53</v>
      </c>
      <c r="AH163">
        <v>56.2</v>
      </c>
      <c r="AI163">
        <v>56.6</v>
      </c>
      <c r="AJ163">
        <v>56.6</v>
      </c>
      <c r="AK163">
        <v>48</v>
      </c>
      <c r="AL163">
        <v>47.8</v>
      </c>
      <c r="AM163">
        <v>53</v>
      </c>
      <c r="AN163">
        <v>53.2</v>
      </c>
      <c r="AO163">
        <v>50.2</v>
      </c>
      <c r="AP163">
        <v>60.8</v>
      </c>
      <c r="AQ163">
        <v>45.8</v>
      </c>
      <c r="AR163">
        <v>44.4</v>
      </c>
      <c r="AS163">
        <v>43</v>
      </c>
      <c r="AT163">
        <v>40.4</v>
      </c>
      <c r="AU163">
        <v>40.6</v>
      </c>
      <c r="AV163">
        <v>39.4</v>
      </c>
      <c r="AW163">
        <v>39</v>
      </c>
      <c r="AX163">
        <v>34.799999999999997</v>
      </c>
      <c r="AY163">
        <v>34.6</v>
      </c>
      <c r="AZ163" s="3">
        <f t="shared" si="12"/>
        <v>1218.2</v>
      </c>
      <c r="BA163" s="3">
        <f>[1]Weather!F3334</f>
        <v>44</v>
      </c>
      <c r="BB163" s="1">
        <f t="shared" si="13"/>
        <v>43145</v>
      </c>
      <c r="BC163">
        <f t="shared" si="15"/>
        <v>4</v>
      </c>
    </row>
    <row r="164" spans="1:55" x14ac:dyDescent="0.25">
      <c r="A164">
        <v>7146330001</v>
      </c>
      <c r="B164">
        <v>30025080</v>
      </c>
      <c r="C164" s="1">
        <v>43146</v>
      </c>
      <c r="D164">
        <v>34.6</v>
      </c>
      <c r="E164">
        <v>33.6</v>
      </c>
      <c r="F164">
        <v>36.200000000000003</v>
      </c>
      <c r="G164">
        <v>36.6</v>
      </c>
      <c r="H164">
        <v>35.200000000000003</v>
      </c>
      <c r="I164">
        <v>36</v>
      </c>
      <c r="J164">
        <v>35</v>
      </c>
      <c r="K164">
        <v>35</v>
      </c>
      <c r="L164">
        <v>33</v>
      </c>
      <c r="M164">
        <v>34</v>
      </c>
      <c r="N164">
        <v>42.4</v>
      </c>
      <c r="O164">
        <v>40</v>
      </c>
      <c r="P164">
        <v>46.2</v>
      </c>
      <c r="Q164">
        <v>41.8</v>
      </c>
      <c r="R164">
        <v>44.2</v>
      </c>
      <c r="S164">
        <v>47</v>
      </c>
      <c r="T164">
        <v>50.6</v>
      </c>
      <c r="U164">
        <v>44.4</v>
      </c>
      <c r="V164">
        <v>46.6</v>
      </c>
      <c r="W164">
        <v>50.4</v>
      </c>
      <c r="X164">
        <v>46.6</v>
      </c>
      <c r="Y164">
        <v>48.2</v>
      </c>
      <c r="Z164">
        <v>47.8</v>
      </c>
      <c r="AA164">
        <v>44</v>
      </c>
      <c r="AB164">
        <v>39.4</v>
      </c>
      <c r="AC164">
        <v>41.8</v>
      </c>
      <c r="AD164">
        <v>44</v>
      </c>
      <c r="AE164">
        <v>44.2</v>
      </c>
      <c r="AF164">
        <v>42.6</v>
      </c>
      <c r="AG164">
        <v>40.6</v>
      </c>
      <c r="AH164">
        <v>43.4</v>
      </c>
      <c r="AI164">
        <v>46.4</v>
      </c>
      <c r="AJ164">
        <v>40.200000000000003</v>
      </c>
      <c r="AK164">
        <v>37.6</v>
      </c>
      <c r="AL164">
        <v>35</v>
      </c>
      <c r="AM164">
        <v>31.2</v>
      </c>
      <c r="AN164">
        <v>40</v>
      </c>
      <c r="AO164">
        <v>31.6</v>
      </c>
      <c r="AP164">
        <v>31.6</v>
      </c>
      <c r="AQ164">
        <v>32.200000000000003</v>
      </c>
      <c r="AR164">
        <v>28.2</v>
      </c>
      <c r="AS164">
        <v>29.6</v>
      </c>
      <c r="AT164">
        <v>30</v>
      </c>
      <c r="AU164">
        <v>32.6</v>
      </c>
      <c r="AV164">
        <v>28.6</v>
      </c>
      <c r="AW164">
        <v>28.8</v>
      </c>
      <c r="AX164">
        <v>28</v>
      </c>
      <c r="AY164">
        <v>26.4</v>
      </c>
      <c r="AZ164" s="3">
        <f t="shared" si="12"/>
        <v>921.69999999999982</v>
      </c>
      <c r="BA164" s="3">
        <f>[1]Weather!F3335</f>
        <v>61</v>
      </c>
      <c r="BB164" s="1">
        <f t="shared" si="13"/>
        <v>43146</v>
      </c>
      <c r="BC164">
        <f t="shared" si="15"/>
        <v>5</v>
      </c>
    </row>
    <row r="165" spans="1:55" x14ac:dyDescent="0.25">
      <c r="A165">
        <v>7146330001</v>
      </c>
      <c r="B165">
        <v>30025080</v>
      </c>
      <c r="C165" s="1">
        <v>43147</v>
      </c>
      <c r="D165">
        <v>26.4</v>
      </c>
      <c r="E165">
        <v>23.4</v>
      </c>
      <c r="F165">
        <v>24.2</v>
      </c>
      <c r="G165">
        <v>24</v>
      </c>
      <c r="H165">
        <v>25</v>
      </c>
      <c r="I165">
        <v>23</v>
      </c>
      <c r="J165">
        <v>24</v>
      </c>
      <c r="K165">
        <v>23.6</v>
      </c>
      <c r="L165">
        <v>26.4</v>
      </c>
      <c r="M165">
        <v>26.2</v>
      </c>
      <c r="N165">
        <v>26.2</v>
      </c>
      <c r="O165">
        <v>28</v>
      </c>
      <c r="P165">
        <v>37.4</v>
      </c>
      <c r="Q165">
        <v>36.6</v>
      </c>
      <c r="R165">
        <v>39</v>
      </c>
      <c r="S165">
        <v>38.6</v>
      </c>
      <c r="T165">
        <v>36.200000000000003</v>
      </c>
      <c r="U165">
        <v>49.2</v>
      </c>
      <c r="V165">
        <v>38</v>
      </c>
      <c r="W165">
        <v>40.799999999999997</v>
      </c>
      <c r="X165">
        <v>40</v>
      </c>
      <c r="Y165">
        <v>47.4</v>
      </c>
      <c r="Z165">
        <v>52.6</v>
      </c>
      <c r="AA165">
        <v>51.2</v>
      </c>
      <c r="AB165">
        <v>53</v>
      </c>
      <c r="AC165">
        <v>48.2</v>
      </c>
      <c r="AD165">
        <v>54.8</v>
      </c>
      <c r="AE165">
        <v>52.2</v>
      </c>
      <c r="AF165">
        <v>48.2</v>
      </c>
      <c r="AG165">
        <v>50.2</v>
      </c>
      <c r="AH165">
        <v>46.8</v>
      </c>
      <c r="AI165">
        <v>46</v>
      </c>
      <c r="AJ165">
        <v>43</v>
      </c>
      <c r="AK165">
        <v>42.8</v>
      </c>
      <c r="AL165">
        <v>41.8</v>
      </c>
      <c r="AM165">
        <v>45.8</v>
      </c>
      <c r="AN165">
        <v>43.2</v>
      </c>
      <c r="AO165">
        <v>43.2</v>
      </c>
      <c r="AP165">
        <v>40</v>
      </c>
      <c r="AQ165">
        <v>38.200000000000003</v>
      </c>
      <c r="AR165">
        <v>34.6</v>
      </c>
      <c r="AS165">
        <v>38.799999999999997</v>
      </c>
      <c r="AT165">
        <v>36.4</v>
      </c>
      <c r="AU165">
        <v>36.6</v>
      </c>
      <c r="AV165">
        <v>38</v>
      </c>
      <c r="AW165">
        <v>35.200000000000003</v>
      </c>
      <c r="AX165">
        <v>36.4</v>
      </c>
      <c r="AY165">
        <v>35.200000000000003</v>
      </c>
      <c r="AZ165" s="3">
        <f t="shared" si="12"/>
        <v>918</v>
      </c>
      <c r="BA165" s="3">
        <f>[1]Weather!F3336</f>
        <v>54</v>
      </c>
      <c r="BB165" s="1">
        <f t="shared" si="13"/>
        <v>43147</v>
      </c>
      <c r="BC165">
        <f t="shared" si="15"/>
        <v>6</v>
      </c>
    </row>
    <row r="166" spans="1:55" x14ac:dyDescent="0.25">
      <c r="A166">
        <v>7146330001</v>
      </c>
      <c r="B166">
        <v>30025080</v>
      </c>
      <c r="C166" s="1">
        <v>43148</v>
      </c>
      <c r="D166">
        <v>34.4</v>
      </c>
      <c r="E166">
        <v>33.200000000000003</v>
      </c>
      <c r="F166">
        <v>34.200000000000003</v>
      </c>
      <c r="G166">
        <v>34.6</v>
      </c>
      <c r="H166">
        <v>35</v>
      </c>
      <c r="I166">
        <v>35.200000000000003</v>
      </c>
      <c r="J166">
        <v>34.200000000000003</v>
      </c>
      <c r="K166">
        <v>34.799999999999997</v>
      </c>
      <c r="L166">
        <v>35.4</v>
      </c>
      <c r="M166">
        <v>34.799999999999997</v>
      </c>
      <c r="N166">
        <v>38</v>
      </c>
      <c r="O166">
        <v>42.6</v>
      </c>
      <c r="P166">
        <v>38.4</v>
      </c>
      <c r="Q166">
        <v>41.2</v>
      </c>
      <c r="R166">
        <v>43.2</v>
      </c>
      <c r="S166">
        <v>48.2</v>
      </c>
      <c r="T166">
        <v>49.2</v>
      </c>
      <c r="U166">
        <v>48.6</v>
      </c>
      <c r="V166">
        <v>49.6</v>
      </c>
      <c r="W166">
        <v>47.2</v>
      </c>
      <c r="X166">
        <v>43.2</v>
      </c>
      <c r="Y166">
        <v>45</v>
      </c>
      <c r="Z166">
        <v>42.6</v>
      </c>
      <c r="AA166">
        <v>42.2</v>
      </c>
      <c r="AB166">
        <v>43.6</v>
      </c>
      <c r="AC166">
        <v>43</v>
      </c>
      <c r="AD166">
        <v>45</v>
      </c>
      <c r="AE166">
        <v>52.2</v>
      </c>
      <c r="AF166">
        <v>48</v>
      </c>
      <c r="AG166">
        <v>43.2</v>
      </c>
      <c r="AH166">
        <v>41</v>
      </c>
      <c r="AI166">
        <v>45</v>
      </c>
      <c r="AJ166">
        <v>44.6</v>
      </c>
      <c r="AK166">
        <v>43.2</v>
      </c>
      <c r="AL166">
        <v>45.8</v>
      </c>
      <c r="AM166">
        <v>46.2</v>
      </c>
      <c r="AN166">
        <v>50.6</v>
      </c>
      <c r="AO166">
        <v>54.8</v>
      </c>
      <c r="AP166">
        <v>44</v>
      </c>
      <c r="AQ166">
        <v>43.2</v>
      </c>
      <c r="AR166">
        <v>44.2</v>
      </c>
      <c r="AS166">
        <v>45.6</v>
      </c>
      <c r="AT166">
        <v>44.2</v>
      </c>
      <c r="AU166">
        <v>43.2</v>
      </c>
      <c r="AV166">
        <v>44</v>
      </c>
      <c r="AW166">
        <v>42.8</v>
      </c>
      <c r="AX166">
        <v>43.2</v>
      </c>
      <c r="AY166">
        <v>40.799999999999997</v>
      </c>
      <c r="AZ166" s="3">
        <f t="shared" si="12"/>
        <v>1023.2000000000002</v>
      </c>
      <c r="BA166" s="3">
        <f>[1]Weather!F3337</f>
        <v>39</v>
      </c>
      <c r="BB166" s="1">
        <f t="shared" si="13"/>
        <v>43148</v>
      </c>
      <c r="BC166">
        <f t="shared" si="15"/>
        <v>7</v>
      </c>
    </row>
    <row r="167" spans="1:55" x14ac:dyDescent="0.25">
      <c r="A167">
        <v>7146330001</v>
      </c>
      <c r="B167">
        <v>30025080</v>
      </c>
      <c r="C167" s="1">
        <v>43149</v>
      </c>
      <c r="D167">
        <v>39.799999999999997</v>
      </c>
      <c r="E167">
        <v>38.6</v>
      </c>
      <c r="F167">
        <v>38.4</v>
      </c>
      <c r="G167">
        <v>40.200000000000003</v>
      </c>
      <c r="H167">
        <v>38.200000000000003</v>
      </c>
      <c r="I167">
        <v>39.4</v>
      </c>
      <c r="J167">
        <v>36.799999999999997</v>
      </c>
      <c r="K167">
        <v>38.799999999999997</v>
      </c>
      <c r="L167">
        <v>39.799999999999997</v>
      </c>
      <c r="M167">
        <v>37.200000000000003</v>
      </c>
      <c r="N167">
        <v>41.2</v>
      </c>
      <c r="O167">
        <v>48.6</v>
      </c>
      <c r="P167">
        <v>46.4</v>
      </c>
      <c r="Q167">
        <v>45.2</v>
      </c>
      <c r="R167">
        <v>50.4</v>
      </c>
      <c r="S167">
        <v>50.4</v>
      </c>
      <c r="T167">
        <v>51</v>
      </c>
      <c r="U167">
        <v>52.6</v>
      </c>
      <c r="V167">
        <v>54.6</v>
      </c>
      <c r="W167">
        <v>43.6</v>
      </c>
      <c r="X167">
        <v>42</v>
      </c>
      <c r="Y167">
        <v>43.8</v>
      </c>
      <c r="Z167">
        <v>39.6</v>
      </c>
      <c r="AA167">
        <v>41.4</v>
      </c>
      <c r="AB167">
        <v>42.2</v>
      </c>
      <c r="AC167">
        <v>41.4</v>
      </c>
      <c r="AD167">
        <v>38</v>
      </c>
      <c r="AE167">
        <v>45</v>
      </c>
      <c r="AF167">
        <v>38.4</v>
      </c>
      <c r="AG167">
        <v>40</v>
      </c>
      <c r="AH167">
        <v>40.799999999999997</v>
      </c>
      <c r="AI167">
        <v>40.200000000000003</v>
      </c>
      <c r="AJ167">
        <v>40.4</v>
      </c>
      <c r="AK167">
        <v>42.8</v>
      </c>
      <c r="AL167">
        <v>40.4</v>
      </c>
      <c r="AM167">
        <v>43.6</v>
      </c>
      <c r="AN167">
        <v>45.6</v>
      </c>
      <c r="AO167">
        <v>42.4</v>
      </c>
      <c r="AP167">
        <v>43</v>
      </c>
      <c r="AQ167">
        <v>53</v>
      </c>
      <c r="AR167">
        <v>45.2</v>
      </c>
      <c r="AS167">
        <v>43.4</v>
      </c>
      <c r="AT167">
        <v>41.6</v>
      </c>
      <c r="AU167">
        <v>44</v>
      </c>
      <c r="AV167">
        <v>44.8</v>
      </c>
      <c r="AW167">
        <v>52.2</v>
      </c>
      <c r="AX167">
        <v>44.4</v>
      </c>
      <c r="AY167">
        <v>37.200000000000003</v>
      </c>
      <c r="AZ167" s="3">
        <f t="shared" si="12"/>
        <v>1034.0000000000002</v>
      </c>
      <c r="BA167" s="3">
        <f>[1]Weather!F3338</f>
        <v>42</v>
      </c>
      <c r="BB167" s="1">
        <f t="shared" si="13"/>
        <v>43149</v>
      </c>
      <c r="BC167">
        <f t="shared" si="15"/>
        <v>1</v>
      </c>
    </row>
    <row r="168" spans="1:55" x14ac:dyDescent="0.25">
      <c r="A168">
        <v>7146330001</v>
      </c>
      <c r="B168">
        <v>30025080</v>
      </c>
      <c r="C168" s="1">
        <v>43150</v>
      </c>
      <c r="D168">
        <v>35.6</v>
      </c>
      <c r="E168">
        <v>38.4</v>
      </c>
      <c r="F168">
        <v>40</v>
      </c>
      <c r="G168">
        <v>42.2</v>
      </c>
      <c r="H168">
        <v>38.200000000000003</v>
      </c>
      <c r="I168">
        <v>39.6</v>
      </c>
      <c r="J168">
        <v>37.799999999999997</v>
      </c>
      <c r="K168">
        <v>40.6</v>
      </c>
      <c r="L168">
        <v>38.4</v>
      </c>
      <c r="M168">
        <v>38.6</v>
      </c>
      <c r="N168">
        <v>38.4</v>
      </c>
      <c r="O168">
        <v>39.799999999999997</v>
      </c>
      <c r="P168">
        <v>40.4</v>
      </c>
      <c r="Q168">
        <v>42.2</v>
      </c>
      <c r="R168">
        <v>45.4</v>
      </c>
      <c r="S168">
        <v>50.6</v>
      </c>
      <c r="T168">
        <v>54.4</v>
      </c>
      <c r="U168">
        <v>50.8</v>
      </c>
      <c r="V168">
        <v>44.6</v>
      </c>
      <c r="W168">
        <v>46.4</v>
      </c>
      <c r="X168">
        <v>47.2</v>
      </c>
      <c r="Y168">
        <v>44.8</v>
      </c>
      <c r="Z168">
        <v>43.8</v>
      </c>
      <c r="AA168">
        <v>48.4</v>
      </c>
      <c r="AB168">
        <v>44.2</v>
      </c>
      <c r="AC168">
        <v>50</v>
      </c>
      <c r="AD168">
        <v>53.8</v>
      </c>
      <c r="AE168">
        <v>44.2</v>
      </c>
      <c r="AF168">
        <v>51.6</v>
      </c>
      <c r="AG168">
        <v>45</v>
      </c>
      <c r="AH168">
        <v>43.2</v>
      </c>
      <c r="AI168">
        <v>45.6</v>
      </c>
      <c r="AJ168">
        <v>46.8</v>
      </c>
      <c r="AK168">
        <v>44.4</v>
      </c>
      <c r="AL168">
        <v>44.4</v>
      </c>
      <c r="AM168">
        <v>44.8</v>
      </c>
      <c r="AN168">
        <v>46.8</v>
      </c>
      <c r="AO168">
        <v>53</v>
      </c>
      <c r="AP168">
        <v>41.8</v>
      </c>
      <c r="AQ168">
        <v>43</v>
      </c>
      <c r="AR168">
        <v>40.200000000000003</v>
      </c>
      <c r="AS168">
        <v>42.6</v>
      </c>
      <c r="AT168">
        <v>45</v>
      </c>
      <c r="AU168">
        <v>44.2</v>
      </c>
      <c r="AV168">
        <v>43</v>
      </c>
      <c r="AW168">
        <v>42.8</v>
      </c>
      <c r="AX168">
        <v>40.4</v>
      </c>
      <c r="AY168">
        <v>36.4</v>
      </c>
      <c r="AZ168" s="3">
        <f t="shared" si="12"/>
        <v>1051.8999999999999</v>
      </c>
      <c r="BA168" s="3">
        <f>[1]Weather!F3339</f>
        <v>45</v>
      </c>
      <c r="BB168" s="1">
        <f t="shared" si="13"/>
        <v>43150</v>
      </c>
      <c r="BC168">
        <v>0</v>
      </c>
    </row>
    <row r="169" spans="1:55" x14ac:dyDescent="0.25">
      <c r="A169">
        <v>7146330001</v>
      </c>
      <c r="B169">
        <v>30025080</v>
      </c>
      <c r="C169" s="1">
        <v>43151</v>
      </c>
      <c r="D169">
        <v>36.200000000000003</v>
      </c>
      <c r="E169">
        <v>35.799999999999997</v>
      </c>
      <c r="F169">
        <v>37.4</v>
      </c>
      <c r="G169">
        <v>35.799999999999997</v>
      </c>
      <c r="H169">
        <v>37.4</v>
      </c>
      <c r="I169">
        <v>34.200000000000003</v>
      </c>
      <c r="J169">
        <v>35.4</v>
      </c>
      <c r="K169">
        <v>36.200000000000003</v>
      </c>
      <c r="L169">
        <v>34.4</v>
      </c>
      <c r="M169">
        <v>35</v>
      </c>
      <c r="N169">
        <v>37.799999999999997</v>
      </c>
      <c r="O169">
        <v>36.6</v>
      </c>
      <c r="P169">
        <v>40.6</v>
      </c>
      <c r="Q169">
        <v>45.8</v>
      </c>
      <c r="R169">
        <v>41.8</v>
      </c>
      <c r="S169">
        <v>46.8</v>
      </c>
      <c r="T169">
        <v>41.8</v>
      </c>
      <c r="U169">
        <v>42.2</v>
      </c>
      <c r="V169">
        <v>45.2</v>
      </c>
      <c r="W169">
        <v>45.6</v>
      </c>
      <c r="X169">
        <v>43.2</v>
      </c>
      <c r="Y169">
        <v>39.4</v>
      </c>
      <c r="Z169">
        <v>42</v>
      </c>
      <c r="AA169">
        <v>42.4</v>
      </c>
      <c r="AB169">
        <v>38.4</v>
      </c>
      <c r="AC169">
        <v>48.6</v>
      </c>
      <c r="AD169">
        <v>48.8</v>
      </c>
      <c r="AE169">
        <v>43.6</v>
      </c>
      <c r="AF169">
        <v>39.6</v>
      </c>
      <c r="AG169">
        <v>38.200000000000003</v>
      </c>
      <c r="AH169">
        <v>40</v>
      </c>
      <c r="AI169">
        <v>37.799999999999997</v>
      </c>
      <c r="AJ169">
        <v>35.4</v>
      </c>
      <c r="AK169">
        <v>39.799999999999997</v>
      </c>
      <c r="AL169">
        <v>41.6</v>
      </c>
      <c r="AM169">
        <v>35.799999999999997</v>
      </c>
      <c r="AN169">
        <v>40.799999999999997</v>
      </c>
      <c r="AO169">
        <v>36.4</v>
      </c>
      <c r="AP169">
        <v>32.200000000000003</v>
      </c>
      <c r="AQ169">
        <v>30.4</v>
      </c>
      <c r="AR169">
        <v>29.6</v>
      </c>
      <c r="AS169">
        <v>30.6</v>
      </c>
      <c r="AT169">
        <v>29.6</v>
      </c>
      <c r="AU169">
        <v>28.8</v>
      </c>
      <c r="AV169">
        <v>28.8</v>
      </c>
      <c r="AW169">
        <v>27.4</v>
      </c>
      <c r="AX169">
        <v>26</v>
      </c>
      <c r="AY169">
        <v>24.6</v>
      </c>
      <c r="AZ169" s="3">
        <f t="shared" ref="AZ169:AZ218" si="16">SUM(D169:AY169)/2</f>
        <v>900.89999999999975</v>
      </c>
      <c r="BA169" s="3">
        <f>[1]Weather!F3340</f>
        <v>64</v>
      </c>
      <c r="BB169" s="1">
        <f t="shared" ref="BB169:BB218" si="17">C169</f>
        <v>43151</v>
      </c>
      <c r="BC169">
        <f t="shared" si="15"/>
        <v>3</v>
      </c>
    </row>
    <row r="170" spans="1:55" x14ac:dyDescent="0.25">
      <c r="A170">
        <v>7146330001</v>
      </c>
      <c r="B170">
        <v>30025080</v>
      </c>
      <c r="C170" s="1">
        <v>43152</v>
      </c>
      <c r="D170">
        <v>24</v>
      </c>
      <c r="E170">
        <v>24</v>
      </c>
      <c r="F170">
        <v>25.2</v>
      </c>
      <c r="G170">
        <v>25</v>
      </c>
      <c r="H170">
        <v>24</v>
      </c>
      <c r="I170">
        <v>24.4</v>
      </c>
      <c r="J170">
        <v>25.4</v>
      </c>
      <c r="K170">
        <v>24.8</v>
      </c>
      <c r="L170">
        <v>24.2</v>
      </c>
      <c r="M170">
        <v>23.6</v>
      </c>
      <c r="N170">
        <v>26.4</v>
      </c>
      <c r="O170">
        <v>27</v>
      </c>
      <c r="P170">
        <v>35.200000000000003</v>
      </c>
      <c r="Q170">
        <v>32.799999999999997</v>
      </c>
      <c r="R170">
        <v>38.4</v>
      </c>
      <c r="S170">
        <v>39.6</v>
      </c>
      <c r="T170">
        <v>39</v>
      </c>
      <c r="U170">
        <v>33.799999999999997</v>
      </c>
      <c r="V170">
        <v>35.6</v>
      </c>
      <c r="W170">
        <v>36.4</v>
      </c>
      <c r="X170">
        <v>39.799999999999997</v>
      </c>
      <c r="Y170">
        <v>35.200000000000003</v>
      </c>
      <c r="Z170">
        <v>39.799999999999997</v>
      </c>
      <c r="AA170">
        <v>43.8</v>
      </c>
      <c r="AB170">
        <v>45.6</v>
      </c>
      <c r="AC170">
        <v>45.6</v>
      </c>
      <c r="AD170">
        <v>46.6</v>
      </c>
      <c r="AE170">
        <v>42.2</v>
      </c>
      <c r="AF170">
        <v>45.2</v>
      </c>
      <c r="AG170">
        <v>43</v>
      </c>
      <c r="AH170">
        <v>39.200000000000003</v>
      </c>
      <c r="AI170">
        <v>42</v>
      </c>
      <c r="AJ170">
        <v>42</v>
      </c>
      <c r="AK170">
        <v>45.6</v>
      </c>
      <c r="AL170">
        <v>38.200000000000003</v>
      </c>
      <c r="AM170">
        <v>39.799999999999997</v>
      </c>
      <c r="AN170">
        <v>43.8</v>
      </c>
      <c r="AO170">
        <v>39.200000000000003</v>
      </c>
      <c r="AP170">
        <v>37.200000000000003</v>
      </c>
      <c r="AQ170">
        <v>33</v>
      </c>
      <c r="AR170">
        <v>34.4</v>
      </c>
      <c r="AS170">
        <v>33.200000000000003</v>
      </c>
      <c r="AT170">
        <v>31</v>
      </c>
      <c r="AU170">
        <v>34</v>
      </c>
      <c r="AV170">
        <v>30</v>
      </c>
      <c r="AW170">
        <v>30</v>
      </c>
      <c r="AX170">
        <v>28.2</v>
      </c>
      <c r="AY170">
        <v>26.6</v>
      </c>
      <c r="AZ170" s="3">
        <f t="shared" si="16"/>
        <v>831.5</v>
      </c>
      <c r="BA170" s="3">
        <f>[1]Weather!F3341</f>
        <v>69</v>
      </c>
      <c r="BB170" s="1">
        <f t="shared" si="17"/>
        <v>43152</v>
      </c>
      <c r="BC170">
        <f t="shared" si="15"/>
        <v>4</v>
      </c>
    </row>
    <row r="171" spans="1:55" x14ac:dyDescent="0.25">
      <c r="A171">
        <v>7146330001</v>
      </c>
      <c r="B171">
        <v>30025080</v>
      </c>
      <c r="C171" s="1">
        <v>43153</v>
      </c>
      <c r="D171">
        <v>27.4</v>
      </c>
      <c r="E171">
        <v>26.4</v>
      </c>
      <c r="F171">
        <v>26.4</v>
      </c>
      <c r="G171">
        <v>25.2</v>
      </c>
      <c r="H171">
        <v>28.2</v>
      </c>
      <c r="I171">
        <v>29</v>
      </c>
      <c r="J171">
        <v>27.6</v>
      </c>
      <c r="K171">
        <v>26</v>
      </c>
      <c r="L171">
        <v>25.2</v>
      </c>
      <c r="M171">
        <v>26.4</v>
      </c>
      <c r="N171">
        <v>29</v>
      </c>
      <c r="O171">
        <v>28.8</v>
      </c>
      <c r="P171">
        <v>31.4</v>
      </c>
      <c r="Q171">
        <v>33.4</v>
      </c>
      <c r="R171">
        <v>33.6</v>
      </c>
      <c r="S171">
        <v>38.799999999999997</v>
      </c>
      <c r="T171">
        <v>36.200000000000003</v>
      </c>
      <c r="U171">
        <v>35</v>
      </c>
      <c r="V171">
        <v>38.6</v>
      </c>
      <c r="W171">
        <v>40.4</v>
      </c>
      <c r="X171">
        <v>41.2</v>
      </c>
      <c r="Y171">
        <v>40.799999999999997</v>
      </c>
      <c r="Z171">
        <v>40.200000000000003</v>
      </c>
      <c r="AA171">
        <v>40.4</v>
      </c>
      <c r="AB171">
        <v>40.6</v>
      </c>
      <c r="AC171">
        <v>39.200000000000003</v>
      </c>
      <c r="AD171">
        <v>47.2</v>
      </c>
      <c r="AE171">
        <v>43.2</v>
      </c>
      <c r="AF171">
        <v>39.6</v>
      </c>
      <c r="AG171">
        <v>39</v>
      </c>
      <c r="AH171">
        <v>42.6</v>
      </c>
      <c r="AI171">
        <v>42</v>
      </c>
      <c r="AJ171">
        <v>41.2</v>
      </c>
      <c r="AK171">
        <v>43.8</v>
      </c>
      <c r="AL171">
        <v>44.2</v>
      </c>
      <c r="AM171">
        <v>40.4</v>
      </c>
      <c r="AN171">
        <v>40.4</v>
      </c>
      <c r="AO171">
        <v>40.799999999999997</v>
      </c>
      <c r="AP171">
        <v>42.8</v>
      </c>
      <c r="AQ171">
        <v>36.4</v>
      </c>
      <c r="AR171">
        <v>35.799999999999997</v>
      </c>
      <c r="AS171">
        <v>36.4</v>
      </c>
      <c r="AT171">
        <v>34.4</v>
      </c>
      <c r="AU171">
        <v>37.200000000000003</v>
      </c>
      <c r="AV171">
        <v>37.799999999999997</v>
      </c>
      <c r="AW171">
        <v>38.200000000000003</v>
      </c>
      <c r="AX171">
        <v>36</v>
      </c>
      <c r="AY171">
        <v>35.4</v>
      </c>
      <c r="AZ171" s="3">
        <f t="shared" si="16"/>
        <v>865.10000000000025</v>
      </c>
      <c r="BA171" s="3">
        <f>[1]Weather!F3342</f>
        <v>55</v>
      </c>
      <c r="BB171" s="1">
        <f t="shared" si="17"/>
        <v>43153</v>
      </c>
      <c r="BC171">
        <f t="shared" si="15"/>
        <v>5</v>
      </c>
    </row>
    <row r="172" spans="1:55" x14ac:dyDescent="0.25">
      <c r="A172">
        <v>7146330001</v>
      </c>
      <c r="B172">
        <v>30025080</v>
      </c>
      <c r="C172" s="1">
        <v>43154</v>
      </c>
      <c r="D172">
        <v>36</v>
      </c>
      <c r="E172">
        <v>33.799999999999997</v>
      </c>
      <c r="F172">
        <v>34.6</v>
      </c>
      <c r="G172">
        <v>34.6</v>
      </c>
      <c r="H172">
        <v>35.799999999999997</v>
      </c>
      <c r="I172">
        <v>36</v>
      </c>
      <c r="J172">
        <v>35</v>
      </c>
      <c r="K172">
        <v>33.200000000000003</v>
      </c>
      <c r="L172">
        <v>35.799999999999997</v>
      </c>
      <c r="M172">
        <v>32.6</v>
      </c>
      <c r="N172">
        <v>35.200000000000003</v>
      </c>
      <c r="O172">
        <v>37</v>
      </c>
      <c r="P172">
        <v>46</v>
      </c>
      <c r="Q172">
        <v>42</v>
      </c>
      <c r="R172">
        <v>51</v>
      </c>
      <c r="S172">
        <v>51.6</v>
      </c>
      <c r="T172">
        <v>52.2</v>
      </c>
      <c r="U172">
        <v>53</v>
      </c>
      <c r="V172">
        <v>59.2</v>
      </c>
      <c r="W172">
        <v>51</v>
      </c>
      <c r="X172">
        <v>59.4</v>
      </c>
      <c r="Y172">
        <v>53.4</v>
      </c>
      <c r="Z172">
        <v>55.2</v>
      </c>
      <c r="AA172">
        <v>53</v>
      </c>
      <c r="AB172">
        <v>53</v>
      </c>
      <c r="AC172">
        <v>48.8</v>
      </c>
      <c r="AD172">
        <v>48</v>
      </c>
      <c r="AE172">
        <v>53.4</v>
      </c>
      <c r="AF172">
        <v>43.6</v>
      </c>
      <c r="AG172">
        <v>43.8</v>
      </c>
      <c r="AH172">
        <v>48.2</v>
      </c>
      <c r="AI172">
        <v>45</v>
      </c>
      <c r="AJ172">
        <v>44.8</v>
      </c>
      <c r="AK172">
        <v>42.2</v>
      </c>
      <c r="AL172">
        <v>44</v>
      </c>
      <c r="AM172">
        <v>43</v>
      </c>
      <c r="AN172">
        <v>41.8</v>
      </c>
      <c r="AO172">
        <v>44.4</v>
      </c>
      <c r="AP172">
        <v>42.6</v>
      </c>
      <c r="AQ172">
        <v>37.4</v>
      </c>
      <c r="AR172">
        <v>37.799999999999997</v>
      </c>
      <c r="AS172">
        <v>41.4</v>
      </c>
      <c r="AT172">
        <v>36.200000000000003</v>
      </c>
      <c r="AU172">
        <v>38.4</v>
      </c>
      <c r="AV172">
        <v>37.4</v>
      </c>
      <c r="AW172">
        <v>37.200000000000003</v>
      </c>
      <c r="AX172">
        <v>38.799999999999997</v>
      </c>
      <c r="AY172">
        <v>36.6</v>
      </c>
      <c r="AZ172" s="3">
        <f t="shared" si="16"/>
        <v>1037.2000000000003</v>
      </c>
      <c r="BA172" s="3">
        <f>[1]Weather!F3343</f>
        <v>45</v>
      </c>
      <c r="BB172" s="1">
        <f t="shared" si="17"/>
        <v>43154</v>
      </c>
      <c r="BC172">
        <f t="shared" si="15"/>
        <v>6</v>
      </c>
    </row>
    <row r="173" spans="1:55" x14ac:dyDescent="0.25">
      <c r="A173">
        <v>7146330001</v>
      </c>
      <c r="B173">
        <v>30025080</v>
      </c>
      <c r="C173" s="1">
        <v>43155</v>
      </c>
      <c r="D173">
        <v>36.200000000000003</v>
      </c>
      <c r="E173">
        <v>34.799999999999997</v>
      </c>
      <c r="F173">
        <v>34.6</v>
      </c>
      <c r="G173">
        <v>33.200000000000003</v>
      </c>
      <c r="H173">
        <v>34</v>
      </c>
      <c r="I173">
        <v>32.6</v>
      </c>
      <c r="J173">
        <v>32.799999999999997</v>
      </c>
      <c r="K173">
        <v>31.6</v>
      </c>
      <c r="L173">
        <v>35.4</v>
      </c>
      <c r="M173">
        <v>32</v>
      </c>
      <c r="N173">
        <v>34.6</v>
      </c>
      <c r="O173">
        <v>32.200000000000003</v>
      </c>
      <c r="P173">
        <v>33</v>
      </c>
      <c r="Q173">
        <v>37.200000000000003</v>
      </c>
      <c r="R173">
        <v>40.799999999999997</v>
      </c>
      <c r="S173">
        <v>42.8</v>
      </c>
      <c r="T173">
        <v>43.2</v>
      </c>
      <c r="U173">
        <v>43.4</v>
      </c>
      <c r="V173">
        <v>40.799999999999997</v>
      </c>
      <c r="W173">
        <v>43.4</v>
      </c>
      <c r="X173">
        <v>46.6</v>
      </c>
      <c r="Y173">
        <v>44.2</v>
      </c>
      <c r="Z173">
        <v>41.6</v>
      </c>
      <c r="AA173">
        <v>43</v>
      </c>
      <c r="AB173">
        <v>42.8</v>
      </c>
      <c r="AC173">
        <v>41.2</v>
      </c>
      <c r="AD173">
        <v>39.6</v>
      </c>
      <c r="AE173">
        <v>41.8</v>
      </c>
      <c r="AF173">
        <v>40</v>
      </c>
      <c r="AG173">
        <v>47.4</v>
      </c>
      <c r="AH173">
        <v>40.799999999999997</v>
      </c>
      <c r="AI173">
        <v>39.4</v>
      </c>
      <c r="AJ173">
        <v>36.6</v>
      </c>
      <c r="AK173">
        <v>40.200000000000003</v>
      </c>
      <c r="AL173">
        <v>39</v>
      </c>
      <c r="AM173">
        <v>46.8</v>
      </c>
      <c r="AN173">
        <v>41</v>
      </c>
      <c r="AO173">
        <v>37.4</v>
      </c>
      <c r="AP173">
        <v>40.4</v>
      </c>
      <c r="AQ173">
        <v>41.8</v>
      </c>
      <c r="AR173">
        <v>35.6</v>
      </c>
      <c r="AS173">
        <v>38.200000000000003</v>
      </c>
      <c r="AT173">
        <v>33.799999999999997</v>
      </c>
      <c r="AU173">
        <v>35.6</v>
      </c>
      <c r="AV173">
        <v>36</v>
      </c>
      <c r="AW173">
        <v>35.799999999999997</v>
      </c>
      <c r="AX173">
        <v>35.799999999999997</v>
      </c>
      <c r="AY173">
        <v>34.799999999999997</v>
      </c>
      <c r="AZ173" s="3">
        <f t="shared" si="16"/>
        <v>922.89999999999986</v>
      </c>
      <c r="BA173" s="3">
        <f>[1]Weather!F3344</f>
        <v>51</v>
      </c>
      <c r="BB173" s="1">
        <f t="shared" si="17"/>
        <v>43155</v>
      </c>
      <c r="BC173">
        <f t="shared" si="15"/>
        <v>7</v>
      </c>
    </row>
    <row r="174" spans="1:55" x14ac:dyDescent="0.25">
      <c r="A174">
        <v>7146330001</v>
      </c>
      <c r="B174">
        <v>30025080</v>
      </c>
      <c r="C174" s="1">
        <v>43156</v>
      </c>
      <c r="D174">
        <v>37</v>
      </c>
      <c r="E174">
        <v>33.799999999999997</v>
      </c>
      <c r="F174">
        <v>32.4</v>
      </c>
      <c r="G174">
        <v>34</v>
      </c>
      <c r="H174">
        <v>32.4</v>
      </c>
      <c r="I174">
        <v>32</v>
      </c>
      <c r="J174">
        <v>32</v>
      </c>
      <c r="K174">
        <v>32.6</v>
      </c>
      <c r="L174">
        <v>35</v>
      </c>
      <c r="M174">
        <v>33</v>
      </c>
      <c r="N174">
        <v>34.4</v>
      </c>
      <c r="O174">
        <v>33.6</v>
      </c>
      <c r="P174">
        <v>31.6</v>
      </c>
      <c r="Q174">
        <v>37</v>
      </c>
      <c r="R174">
        <v>41.4</v>
      </c>
      <c r="S174">
        <v>39</v>
      </c>
      <c r="T174">
        <v>44.8</v>
      </c>
      <c r="U174">
        <v>40.799999999999997</v>
      </c>
      <c r="V174">
        <v>38.4</v>
      </c>
      <c r="W174">
        <v>44.2</v>
      </c>
      <c r="X174">
        <v>38</v>
      </c>
      <c r="Y174">
        <v>38.799999999999997</v>
      </c>
      <c r="Z174">
        <v>43</v>
      </c>
      <c r="AA174">
        <v>39.200000000000003</v>
      </c>
      <c r="AB174">
        <v>39.4</v>
      </c>
      <c r="AC174">
        <v>38.799999999999997</v>
      </c>
      <c r="AD174">
        <v>37.799999999999997</v>
      </c>
      <c r="AE174">
        <v>39.6</v>
      </c>
      <c r="AF174">
        <v>45.6</v>
      </c>
      <c r="AG174">
        <v>43.2</v>
      </c>
      <c r="AH174">
        <v>41.6</v>
      </c>
      <c r="AI174">
        <v>39.799999999999997</v>
      </c>
      <c r="AJ174">
        <v>42.4</v>
      </c>
      <c r="AK174">
        <v>36.6</v>
      </c>
      <c r="AL174">
        <v>39.4</v>
      </c>
      <c r="AM174">
        <v>40.200000000000003</v>
      </c>
      <c r="AN174">
        <v>40</v>
      </c>
      <c r="AO174">
        <v>36.799999999999997</v>
      </c>
      <c r="AP174">
        <v>39.200000000000003</v>
      </c>
      <c r="AQ174">
        <v>41.6</v>
      </c>
      <c r="AR174">
        <v>41.6</v>
      </c>
      <c r="AS174">
        <v>35.799999999999997</v>
      </c>
      <c r="AT174">
        <v>37</v>
      </c>
      <c r="AU174">
        <v>36.6</v>
      </c>
      <c r="AV174">
        <v>33.6</v>
      </c>
      <c r="AW174">
        <v>35.799999999999997</v>
      </c>
      <c r="AX174">
        <v>30.2</v>
      </c>
      <c r="AY174">
        <v>29.8</v>
      </c>
      <c r="AZ174" s="3">
        <f t="shared" si="16"/>
        <v>900.39999999999964</v>
      </c>
      <c r="BA174" s="3">
        <f>[1]Weather!F3345</f>
        <v>51</v>
      </c>
      <c r="BB174" s="1">
        <f t="shared" si="17"/>
        <v>43156</v>
      </c>
      <c r="BC174">
        <f t="shared" si="15"/>
        <v>1</v>
      </c>
    </row>
    <row r="175" spans="1:55" x14ac:dyDescent="0.25">
      <c r="A175">
        <v>7146330001</v>
      </c>
      <c r="B175">
        <v>30025080</v>
      </c>
      <c r="C175" s="1">
        <v>43157</v>
      </c>
      <c r="D175">
        <v>31.8</v>
      </c>
      <c r="E175">
        <v>29.2</v>
      </c>
      <c r="F175">
        <v>30.4</v>
      </c>
      <c r="G175">
        <v>29</v>
      </c>
      <c r="H175">
        <v>30</v>
      </c>
      <c r="I175">
        <v>33.200000000000003</v>
      </c>
      <c r="J175">
        <v>29.6</v>
      </c>
      <c r="K175">
        <v>31</v>
      </c>
      <c r="L175">
        <v>31.2</v>
      </c>
      <c r="M175">
        <v>30</v>
      </c>
      <c r="N175">
        <v>32.6</v>
      </c>
      <c r="O175">
        <v>36.6</v>
      </c>
      <c r="P175">
        <v>40.799999999999997</v>
      </c>
      <c r="Q175">
        <v>40.4</v>
      </c>
      <c r="R175">
        <v>40.799999999999997</v>
      </c>
      <c r="S175">
        <v>43.2</v>
      </c>
      <c r="T175">
        <v>50.4</v>
      </c>
      <c r="U175">
        <v>48.4</v>
      </c>
      <c r="V175">
        <v>46.2</v>
      </c>
      <c r="W175">
        <v>47.4</v>
      </c>
      <c r="X175">
        <v>46.8</v>
      </c>
      <c r="Y175">
        <v>44.2</v>
      </c>
      <c r="Z175">
        <v>48.4</v>
      </c>
      <c r="AA175">
        <v>45.8</v>
      </c>
      <c r="AB175">
        <v>50.2</v>
      </c>
      <c r="AC175">
        <v>52.4</v>
      </c>
      <c r="AD175">
        <v>58.2</v>
      </c>
      <c r="AE175">
        <v>56.8</v>
      </c>
      <c r="AF175">
        <v>52.4</v>
      </c>
      <c r="AG175">
        <v>49.6</v>
      </c>
      <c r="AH175">
        <v>48.2</v>
      </c>
      <c r="AI175">
        <v>47.8</v>
      </c>
      <c r="AJ175">
        <v>46</v>
      </c>
      <c r="AK175">
        <v>45.8</v>
      </c>
      <c r="AL175">
        <v>45</v>
      </c>
      <c r="AM175">
        <v>44.4</v>
      </c>
      <c r="AN175">
        <v>43</v>
      </c>
      <c r="AO175">
        <v>48.4</v>
      </c>
      <c r="AP175">
        <v>46.4</v>
      </c>
      <c r="AQ175">
        <v>39.799999999999997</v>
      </c>
      <c r="AR175">
        <v>40.200000000000003</v>
      </c>
      <c r="AS175">
        <v>39.6</v>
      </c>
      <c r="AT175">
        <v>41</v>
      </c>
      <c r="AU175">
        <v>39.799999999999997</v>
      </c>
      <c r="AV175">
        <v>42.6</v>
      </c>
      <c r="AW175">
        <v>43.6</v>
      </c>
      <c r="AX175">
        <v>38</v>
      </c>
      <c r="AY175">
        <v>36.6</v>
      </c>
      <c r="AZ175" s="3">
        <f t="shared" si="16"/>
        <v>1006.5999999999999</v>
      </c>
      <c r="BA175" s="3">
        <f>[1]Weather!F3346</f>
        <v>47</v>
      </c>
      <c r="BB175" s="1">
        <f t="shared" si="17"/>
        <v>43157</v>
      </c>
      <c r="BC175">
        <f t="shared" si="15"/>
        <v>2</v>
      </c>
    </row>
    <row r="176" spans="1:55" x14ac:dyDescent="0.25">
      <c r="A176">
        <v>7146330001</v>
      </c>
      <c r="B176">
        <v>30025080</v>
      </c>
      <c r="C176" s="1">
        <v>43158</v>
      </c>
      <c r="D176">
        <v>36.200000000000003</v>
      </c>
      <c r="E176">
        <v>36.6</v>
      </c>
      <c r="F176">
        <v>38</v>
      </c>
      <c r="G176">
        <v>38</v>
      </c>
      <c r="H176">
        <v>41</v>
      </c>
      <c r="I176">
        <v>37.4</v>
      </c>
      <c r="J176">
        <v>36.799999999999997</v>
      </c>
      <c r="K176">
        <v>40.6</v>
      </c>
      <c r="L176">
        <v>42.2</v>
      </c>
      <c r="M176">
        <v>42</v>
      </c>
      <c r="N176">
        <v>41.8</v>
      </c>
      <c r="O176">
        <v>49.4</v>
      </c>
      <c r="P176">
        <v>50</v>
      </c>
      <c r="Q176">
        <v>49.6</v>
      </c>
      <c r="R176">
        <v>52</v>
      </c>
      <c r="S176">
        <v>54</v>
      </c>
      <c r="T176">
        <v>60.8</v>
      </c>
      <c r="U176">
        <v>63</v>
      </c>
      <c r="V176">
        <v>55</v>
      </c>
      <c r="W176">
        <v>53.4</v>
      </c>
      <c r="X176">
        <v>52.8</v>
      </c>
      <c r="Y176">
        <v>49.8</v>
      </c>
      <c r="Z176">
        <v>45</v>
      </c>
      <c r="AA176">
        <v>49.8</v>
      </c>
      <c r="AB176">
        <v>52.4</v>
      </c>
      <c r="AC176">
        <v>51.6</v>
      </c>
      <c r="AD176">
        <v>52.6</v>
      </c>
      <c r="AE176">
        <v>50.4</v>
      </c>
      <c r="AF176">
        <v>48.6</v>
      </c>
      <c r="AG176">
        <v>49.6</v>
      </c>
      <c r="AH176">
        <v>46.2</v>
      </c>
      <c r="AI176">
        <v>47.2</v>
      </c>
      <c r="AJ176">
        <v>45</v>
      </c>
      <c r="AK176">
        <v>46.8</v>
      </c>
      <c r="AL176">
        <v>45.8</v>
      </c>
      <c r="AM176">
        <v>45.4</v>
      </c>
      <c r="AN176">
        <v>45.6</v>
      </c>
      <c r="AO176">
        <v>52.8</v>
      </c>
      <c r="AP176">
        <v>43</v>
      </c>
      <c r="AQ176">
        <v>37.6</v>
      </c>
      <c r="AR176">
        <v>40.799999999999997</v>
      </c>
      <c r="AS176">
        <v>39.4</v>
      </c>
      <c r="AT176">
        <v>40</v>
      </c>
      <c r="AU176">
        <v>38.200000000000003</v>
      </c>
      <c r="AV176">
        <v>37.4</v>
      </c>
      <c r="AW176">
        <v>38</v>
      </c>
      <c r="AX176">
        <v>35.6</v>
      </c>
      <c r="AY176">
        <v>35.4</v>
      </c>
      <c r="AZ176" s="3">
        <f t="shared" si="16"/>
        <v>1090.2999999999997</v>
      </c>
      <c r="BA176" s="3">
        <f>[1]Weather!F3347</f>
        <v>47</v>
      </c>
      <c r="BB176" s="1">
        <f t="shared" si="17"/>
        <v>43158</v>
      </c>
      <c r="BC176">
        <f t="shared" si="15"/>
        <v>3</v>
      </c>
    </row>
    <row r="177" spans="1:55" x14ac:dyDescent="0.25">
      <c r="A177">
        <v>7146330001</v>
      </c>
      <c r="B177">
        <v>30025080</v>
      </c>
      <c r="C177" s="1">
        <v>43159</v>
      </c>
      <c r="D177">
        <v>34.200000000000003</v>
      </c>
      <c r="E177">
        <v>37.799999999999997</v>
      </c>
      <c r="F177">
        <v>34.6</v>
      </c>
      <c r="G177">
        <v>34.4</v>
      </c>
      <c r="H177">
        <v>36.799999999999997</v>
      </c>
      <c r="I177">
        <v>33.4</v>
      </c>
      <c r="J177">
        <v>36.799999999999997</v>
      </c>
      <c r="K177">
        <v>35.799999999999997</v>
      </c>
      <c r="L177">
        <v>38</v>
      </c>
      <c r="M177">
        <v>35.200000000000003</v>
      </c>
      <c r="N177">
        <v>42.8</v>
      </c>
      <c r="O177">
        <v>40.799999999999997</v>
      </c>
      <c r="P177">
        <v>46</v>
      </c>
      <c r="Q177">
        <v>46</v>
      </c>
      <c r="R177">
        <v>47.6</v>
      </c>
      <c r="S177">
        <v>50.2</v>
      </c>
      <c r="T177">
        <v>53.8</v>
      </c>
      <c r="U177">
        <v>56</v>
      </c>
      <c r="V177">
        <v>53.4</v>
      </c>
      <c r="W177">
        <v>52.8</v>
      </c>
      <c r="X177">
        <v>53.6</v>
      </c>
      <c r="Y177">
        <v>51</v>
      </c>
      <c r="Z177">
        <v>52.8</v>
      </c>
      <c r="AA177">
        <v>57.2</v>
      </c>
      <c r="AB177">
        <v>58.4</v>
      </c>
      <c r="AC177">
        <v>51</v>
      </c>
      <c r="AD177">
        <v>52.8</v>
      </c>
      <c r="AE177">
        <v>47.2</v>
      </c>
      <c r="AF177">
        <v>48.6</v>
      </c>
      <c r="AG177">
        <v>47.4</v>
      </c>
      <c r="AH177">
        <v>47.2</v>
      </c>
      <c r="AI177">
        <v>46.6</v>
      </c>
      <c r="AJ177">
        <v>45.6</v>
      </c>
      <c r="AK177">
        <v>47.8</v>
      </c>
      <c r="AL177">
        <v>42.8</v>
      </c>
      <c r="AM177">
        <v>42.8</v>
      </c>
      <c r="AN177">
        <v>45.2</v>
      </c>
      <c r="AO177">
        <v>39.4</v>
      </c>
      <c r="AP177">
        <v>43</v>
      </c>
      <c r="AQ177">
        <v>36.6</v>
      </c>
      <c r="AR177">
        <v>36.200000000000003</v>
      </c>
      <c r="AS177">
        <v>33.4</v>
      </c>
      <c r="AT177">
        <v>31.8</v>
      </c>
      <c r="AU177">
        <v>33</v>
      </c>
      <c r="AV177">
        <v>32.200000000000003</v>
      </c>
      <c r="AW177">
        <v>31.2</v>
      </c>
      <c r="AX177">
        <v>33.200000000000003</v>
      </c>
      <c r="AY177">
        <v>29.6</v>
      </c>
      <c r="AZ177" s="3">
        <f t="shared" si="16"/>
        <v>1032</v>
      </c>
      <c r="BA177" s="3">
        <f>[1]Weather!F3348</f>
        <v>54</v>
      </c>
      <c r="BB177" s="1">
        <f t="shared" si="17"/>
        <v>43159</v>
      </c>
      <c r="BC177">
        <f t="shared" si="15"/>
        <v>4</v>
      </c>
    </row>
    <row r="178" spans="1:55" x14ac:dyDescent="0.25">
      <c r="A178">
        <v>7146330001</v>
      </c>
      <c r="B178">
        <v>30025080</v>
      </c>
      <c r="C178" s="1">
        <v>43160</v>
      </c>
      <c r="D178">
        <v>29</v>
      </c>
      <c r="E178">
        <v>30</v>
      </c>
      <c r="F178">
        <v>26.8</v>
      </c>
      <c r="G178">
        <v>27.6</v>
      </c>
      <c r="H178">
        <v>26.4</v>
      </c>
      <c r="I178">
        <v>29.8</v>
      </c>
      <c r="J178">
        <v>29</v>
      </c>
      <c r="K178">
        <v>27.6</v>
      </c>
      <c r="L178">
        <v>29</v>
      </c>
      <c r="M178">
        <v>27.6</v>
      </c>
      <c r="N178">
        <v>34.200000000000003</v>
      </c>
      <c r="O178">
        <v>31.6</v>
      </c>
      <c r="P178">
        <v>35.799999999999997</v>
      </c>
      <c r="Q178">
        <v>38.799999999999997</v>
      </c>
      <c r="R178">
        <v>40.6</v>
      </c>
      <c r="S178">
        <v>45.8</v>
      </c>
      <c r="T178">
        <v>44.4</v>
      </c>
      <c r="U178">
        <v>43.6</v>
      </c>
      <c r="V178">
        <v>44.2</v>
      </c>
      <c r="W178">
        <v>45.2</v>
      </c>
      <c r="X178">
        <v>45.6</v>
      </c>
      <c r="Y178">
        <v>47</v>
      </c>
      <c r="Z178">
        <v>45.4</v>
      </c>
      <c r="AA178">
        <v>48.4</v>
      </c>
      <c r="AB178">
        <v>46.2</v>
      </c>
      <c r="AC178">
        <v>42.4</v>
      </c>
      <c r="AD178">
        <v>41</v>
      </c>
      <c r="AE178">
        <v>54</v>
      </c>
      <c r="AF178">
        <v>46.8</v>
      </c>
      <c r="AG178">
        <v>47.8</v>
      </c>
      <c r="AH178">
        <v>47.6</v>
      </c>
      <c r="AI178">
        <v>50.6</v>
      </c>
      <c r="AJ178">
        <v>47.6</v>
      </c>
      <c r="AK178">
        <v>45.2</v>
      </c>
      <c r="AL178">
        <v>44.8</v>
      </c>
      <c r="AM178">
        <v>42.6</v>
      </c>
      <c r="AN178">
        <v>51.4</v>
      </c>
      <c r="AO178">
        <v>40</v>
      </c>
      <c r="AP178">
        <v>36.6</v>
      </c>
      <c r="AQ178">
        <v>34</v>
      </c>
      <c r="AR178">
        <v>33.6</v>
      </c>
      <c r="AS178">
        <v>33.200000000000003</v>
      </c>
      <c r="AT178">
        <v>32.799999999999997</v>
      </c>
      <c r="AU178">
        <v>34.6</v>
      </c>
      <c r="AV178">
        <v>33.6</v>
      </c>
      <c r="AW178">
        <v>32.799999999999997</v>
      </c>
      <c r="AX178">
        <v>32</v>
      </c>
      <c r="AY178">
        <v>26.2</v>
      </c>
      <c r="AZ178" s="3">
        <f t="shared" si="16"/>
        <v>925.39999999999975</v>
      </c>
      <c r="BA178" s="3">
        <f>[1]Weather!F3349</f>
        <v>54</v>
      </c>
      <c r="BB178" s="1">
        <f t="shared" si="17"/>
        <v>43160</v>
      </c>
      <c r="BC178">
        <f t="shared" si="15"/>
        <v>5</v>
      </c>
    </row>
    <row r="179" spans="1:55" x14ac:dyDescent="0.25">
      <c r="A179">
        <v>7146330001</v>
      </c>
      <c r="B179">
        <v>30025080</v>
      </c>
      <c r="C179" s="1">
        <v>43161</v>
      </c>
      <c r="D179">
        <v>27.4</v>
      </c>
      <c r="E179">
        <v>28.8</v>
      </c>
      <c r="F179">
        <v>28.8</v>
      </c>
      <c r="G179">
        <v>30.2</v>
      </c>
      <c r="H179">
        <v>31.8</v>
      </c>
      <c r="I179">
        <v>32.200000000000003</v>
      </c>
      <c r="J179">
        <v>30.8</v>
      </c>
      <c r="K179">
        <v>31.4</v>
      </c>
      <c r="L179">
        <v>32.799999999999997</v>
      </c>
      <c r="M179">
        <v>31.2</v>
      </c>
      <c r="N179">
        <v>32.200000000000003</v>
      </c>
      <c r="O179">
        <v>41</v>
      </c>
      <c r="P179">
        <v>44.2</v>
      </c>
      <c r="Q179">
        <v>45.6</v>
      </c>
      <c r="R179">
        <v>48.4</v>
      </c>
      <c r="S179">
        <v>49.8</v>
      </c>
      <c r="T179">
        <v>51.4</v>
      </c>
      <c r="U179">
        <v>58.8</v>
      </c>
      <c r="V179">
        <v>50.2</v>
      </c>
      <c r="W179">
        <v>50.2</v>
      </c>
      <c r="X179">
        <v>53.6</v>
      </c>
      <c r="Y179">
        <v>52</v>
      </c>
      <c r="Z179">
        <v>59</v>
      </c>
      <c r="AA179">
        <v>54</v>
      </c>
      <c r="AB179">
        <v>50.8</v>
      </c>
      <c r="AC179">
        <v>50.4</v>
      </c>
      <c r="AD179">
        <v>51</v>
      </c>
      <c r="AE179">
        <v>58</v>
      </c>
      <c r="AF179">
        <v>61.8</v>
      </c>
      <c r="AG179">
        <v>51.8</v>
      </c>
      <c r="AH179">
        <v>52.8</v>
      </c>
      <c r="AI179">
        <v>45.6</v>
      </c>
      <c r="AJ179">
        <v>40.200000000000003</v>
      </c>
      <c r="AK179">
        <v>40</v>
      </c>
      <c r="AL179">
        <v>42</v>
      </c>
      <c r="AM179">
        <v>41.6</v>
      </c>
      <c r="AN179">
        <v>43.4</v>
      </c>
      <c r="AO179">
        <v>53.8</v>
      </c>
      <c r="AP179">
        <v>44.8</v>
      </c>
      <c r="AQ179">
        <v>40.200000000000003</v>
      </c>
      <c r="AR179">
        <v>39.200000000000003</v>
      </c>
      <c r="AS179">
        <v>41.2</v>
      </c>
      <c r="AT179">
        <v>42.6</v>
      </c>
      <c r="AU179">
        <v>39.799999999999997</v>
      </c>
      <c r="AV179">
        <v>42.8</v>
      </c>
      <c r="AW179">
        <v>40.6</v>
      </c>
      <c r="AX179">
        <v>41.8</v>
      </c>
      <c r="AY179">
        <v>41</v>
      </c>
      <c r="AZ179" s="3">
        <f t="shared" si="16"/>
        <v>1046.4999999999998</v>
      </c>
      <c r="BA179" s="3">
        <f>[1]Weather!F3350</f>
        <v>47</v>
      </c>
      <c r="BB179" s="1">
        <f t="shared" si="17"/>
        <v>43161</v>
      </c>
      <c r="BC179">
        <f t="shared" si="15"/>
        <v>6</v>
      </c>
    </row>
    <row r="180" spans="1:55" x14ac:dyDescent="0.25">
      <c r="A180">
        <v>7146330001</v>
      </c>
      <c r="B180">
        <v>30025080</v>
      </c>
      <c r="C180" s="1">
        <v>43162</v>
      </c>
      <c r="D180">
        <v>42.2</v>
      </c>
      <c r="E180">
        <v>37.4</v>
      </c>
      <c r="F180">
        <v>39.200000000000003</v>
      </c>
      <c r="G180">
        <v>36</v>
      </c>
      <c r="H180">
        <v>36.6</v>
      </c>
      <c r="I180">
        <v>38.6</v>
      </c>
      <c r="J180">
        <v>36.6</v>
      </c>
      <c r="K180">
        <v>39.4</v>
      </c>
      <c r="L180">
        <v>37.200000000000003</v>
      </c>
      <c r="M180">
        <v>38.4</v>
      </c>
      <c r="N180">
        <v>42.2</v>
      </c>
      <c r="O180">
        <v>39.799999999999997</v>
      </c>
      <c r="P180">
        <v>44.4</v>
      </c>
      <c r="Q180">
        <v>44</v>
      </c>
      <c r="R180">
        <v>50.6</v>
      </c>
      <c r="S180">
        <v>49.4</v>
      </c>
      <c r="T180">
        <v>49</v>
      </c>
      <c r="U180">
        <v>52</v>
      </c>
      <c r="V180">
        <v>50.8</v>
      </c>
      <c r="W180">
        <v>51.8</v>
      </c>
      <c r="X180">
        <v>51</v>
      </c>
      <c r="Y180">
        <v>42.8</v>
      </c>
      <c r="Z180">
        <v>43.8</v>
      </c>
      <c r="AA180">
        <v>42</v>
      </c>
      <c r="AB180">
        <v>41.4</v>
      </c>
      <c r="AC180">
        <v>41.8</v>
      </c>
      <c r="AD180">
        <v>42.2</v>
      </c>
      <c r="AE180">
        <v>40.6</v>
      </c>
      <c r="AF180">
        <v>47.2</v>
      </c>
      <c r="AG180">
        <v>46.8</v>
      </c>
      <c r="AH180">
        <v>41</v>
      </c>
      <c r="AI180">
        <v>40.799999999999997</v>
      </c>
      <c r="AJ180">
        <v>43.8</v>
      </c>
      <c r="AK180">
        <v>42.2</v>
      </c>
      <c r="AL180">
        <v>42.2</v>
      </c>
      <c r="AM180">
        <v>41</v>
      </c>
      <c r="AN180">
        <v>40.4</v>
      </c>
      <c r="AO180">
        <v>47.2</v>
      </c>
      <c r="AP180">
        <v>40.799999999999997</v>
      </c>
      <c r="AQ180">
        <v>42.2</v>
      </c>
      <c r="AR180">
        <v>42.2</v>
      </c>
      <c r="AS180">
        <v>37.799999999999997</v>
      </c>
      <c r="AT180">
        <v>39.6</v>
      </c>
      <c r="AU180">
        <v>40.6</v>
      </c>
      <c r="AV180">
        <v>38</v>
      </c>
      <c r="AW180">
        <v>40.6</v>
      </c>
      <c r="AX180">
        <v>37.799999999999997</v>
      </c>
      <c r="AY180">
        <v>37.799999999999997</v>
      </c>
      <c r="AZ180" s="3">
        <f t="shared" si="16"/>
        <v>1015.5999999999998</v>
      </c>
      <c r="BA180" s="3">
        <f>[1]Weather!F3351</f>
        <v>45</v>
      </c>
      <c r="BB180" s="1">
        <f t="shared" si="17"/>
        <v>43162</v>
      </c>
      <c r="BC180">
        <f t="shared" si="15"/>
        <v>7</v>
      </c>
    </row>
    <row r="181" spans="1:55" x14ac:dyDescent="0.25">
      <c r="A181">
        <v>7146330001</v>
      </c>
      <c r="B181">
        <v>30025080</v>
      </c>
      <c r="C181" s="1">
        <v>43163</v>
      </c>
      <c r="D181">
        <v>37</v>
      </c>
      <c r="E181">
        <v>36</v>
      </c>
      <c r="F181">
        <v>37.799999999999997</v>
      </c>
      <c r="G181">
        <v>40.200000000000003</v>
      </c>
      <c r="H181">
        <v>38.799999999999997</v>
      </c>
      <c r="I181">
        <v>39.4</v>
      </c>
      <c r="J181">
        <v>39.4</v>
      </c>
      <c r="K181">
        <v>41</v>
      </c>
      <c r="L181">
        <v>41.2</v>
      </c>
      <c r="M181">
        <v>40</v>
      </c>
      <c r="N181">
        <v>40.200000000000003</v>
      </c>
      <c r="O181">
        <v>40</v>
      </c>
      <c r="P181">
        <v>43.8</v>
      </c>
      <c r="Q181">
        <v>47.8</v>
      </c>
      <c r="R181">
        <v>47.8</v>
      </c>
      <c r="S181">
        <v>49</v>
      </c>
      <c r="T181">
        <v>50.8</v>
      </c>
      <c r="U181">
        <v>47.4</v>
      </c>
      <c r="V181">
        <v>47.2</v>
      </c>
      <c r="W181">
        <v>44.4</v>
      </c>
      <c r="X181">
        <v>40.799999999999997</v>
      </c>
      <c r="Y181">
        <v>40.799999999999997</v>
      </c>
      <c r="Z181">
        <v>40.4</v>
      </c>
      <c r="AA181">
        <v>41.8</v>
      </c>
      <c r="AB181">
        <v>38.799999999999997</v>
      </c>
      <c r="AC181">
        <v>42.6</v>
      </c>
      <c r="AD181">
        <v>47.4</v>
      </c>
      <c r="AE181">
        <v>40.4</v>
      </c>
      <c r="AF181">
        <v>40.799999999999997</v>
      </c>
      <c r="AG181">
        <v>39.4</v>
      </c>
      <c r="AH181">
        <v>36</v>
      </c>
      <c r="AI181">
        <v>39.6</v>
      </c>
      <c r="AJ181">
        <v>38.200000000000003</v>
      </c>
      <c r="AK181">
        <v>38.4</v>
      </c>
      <c r="AL181">
        <v>41</v>
      </c>
      <c r="AM181">
        <v>40.4</v>
      </c>
      <c r="AN181">
        <v>45.2</v>
      </c>
      <c r="AO181">
        <v>46</v>
      </c>
      <c r="AP181">
        <v>40.4</v>
      </c>
      <c r="AQ181">
        <v>39.4</v>
      </c>
      <c r="AR181">
        <v>40.200000000000003</v>
      </c>
      <c r="AS181">
        <v>38</v>
      </c>
      <c r="AT181">
        <v>40.6</v>
      </c>
      <c r="AU181">
        <v>39</v>
      </c>
      <c r="AV181">
        <v>39</v>
      </c>
      <c r="AW181">
        <v>38.6</v>
      </c>
      <c r="AX181">
        <v>38</v>
      </c>
      <c r="AY181">
        <v>37.4</v>
      </c>
      <c r="AZ181" s="3">
        <f t="shared" si="16"/>
        <v>988.90000000000009</v>
      </c>
      <c r="BA181" s="3">
        <f>[1]Weather!F3352</f>
        <v>44</v>
      </c>
      <c r="BB181" s="1">
        <f t="shared" si="17"/>
        <v>43163</v>
      </c>
      <c r="BC181">
        <f t="shared" si="15"/>
        <v>1</v>
      </c>
    </row>
    <row r="182" spans="1:55" x14ac:dyDescent="0.25">
      <c r="A182">
        <v>7146330001</v>
      </c>
      <c r="B182">
        <v>30025080</v>
      </c>
      <c r="C182" s="1">
        <v>43164</v>
      </c>
      <c r="D182">
        <v>39</v>
      </c>
      <c r="E182">
        <v>37.799999999999997</v>
      </c>
      <c r="F182">
        <v>39.200000000000003</v>
      </c>
      <c r="G182">
        <v>38.6</v>
      </c>
      <c r="H182">
        <v>40.200000000000003</v>
      </c>
      <c r="I182">
        <v>39.200000000000003</v>
      </c>
      <c r="J182">
        <v>39.4</v>
      </c>
      <c r="K182">
        <v>37.4</v>
      </c>
      <c r="L182">
        <v>41.4</v>
      </c>
      <c r="M182">
        <v>41</v>
      </c>
      <c r="N182">
        <v>41.8</v>
      </c>
      <c r="O182">
        <v>45.8</v>
      </c>
      <c r="P182">
        <v>47.8</v>
      </c>
      <c r="Q182">
        <v>48</v>
      </c>
      <c r="R182">
        <v>53.2</v>
      </c>
      <c r="S182">
        <v>55</v>
      </c>
      <c r="T182">
        <v>55.4</v>
      </c>
      <c r="U182">
        <v>56.2</v>
      </c>
      <c r="V182">
        <v>63.4</v>
      </c>
      <c r="W182">
        <v>64</v>
      </c>
      <c r="X182">
        <v>58.4</v>
      </c>
      <c r="Y182">
        <v>56</v>
      </c>
      <c r="Z182">
        <v>56.8</v>
      </c>
      <c r="AA182">
        <v>59.2</v>
      </c>
      <c r="AB182">
        <v>55.2</v>
      </c>
      <c r="AC182">
        <v>51.8</v>
      </c>
      <c r="AD182">
        <v>53.6</v>
      </c>
      <c r="AE182">
        <v>50.6</v>
      </c>
      <c r="AF182">
        <v>46.8</v>
      </c>
      <c r="AG182">
        <v>47</v>
      </c>
      <c r="AH182">
        <v>45.2</v>
      </c>
      <c r="AI182">
        <v>50.4</v>
      </c>
      <c r="AJ182">
        <v>47</v>
      </c>
      <c r="AK182">
        <v>47.8</v>
      </c>
      <c r="AL182">
        <v>47.6</v>
      </c>
      <c r="AM182">
        <v>44.6</v>
      </c>
      <c r="AN182">
        <v>49.8</v>
      </c>
      <c r="AO182">
        <v>50.4</v>
      </c>
      <c r="AP182">
        <v>45</v>
      </c>
      <c r="AQ182">
        <v>42</v>
      </c>
      <c r="AR182">
        <v>39.200000000000003</v>
      </c>
      <c r="AS182">
        <v>40.4</v>
      </c>
      <c r="AT182">
        <v>39.4</v>
      </c>
      <c r="AU182">
        <v>40.799999999999997</v>
      </c>
      <c r="AV182">
        <v>41.2</v>
      </c>
      <c r="AW182">
        <v>39.200000000000003</v>
      </c>
      <c r="AX182">
        <v>38.799999999999997</v>
      </c>
      <c r="AY182">
        <v>35.6</v>
      </c>
      <c r="AZ182" s="3">
        <f t="shared" si="16"/>
        <v>1121.7999999999997</v>
      </c>
      <c r="BA182" s="3">
        <f>[1]Weather!F3353</f>
        <v>40</v>
      </c>
      <c r="BB182" s="1">
        <f t="shared" si="17"/>
        <v>43164</v>
      </c>
      <c r="BC182">
        <f t="shared" si="15"/>
        <v>2</v>
      </c>
    </row>
    <row r="183" spans="1:55" x14ac:dyDescent="0.25">
      <c r="A183">
        <v>7146330001</v>
      </c>
      <c r="B183">
        <v>30025080</v>
      </c>
      <c r="C183" s="1">
        <v>43165</v>
      </c>
      <c r="D183">
        <v>36</v>
      </c>
      <c r="E183">
        <v>37.6</v>
      </c>
      <c r="F183">
        <v>36</v>
      </c>
      <c r="G183">
        <v>37.200000000000003</v>
      </c>
      <c r="H183">
        <v>37.799999999999997</v>
      </c>
      <c r="I183">
        <v>39.4</v>
      </c>
      <c r="J183">
        <v>39.799999999999997</v>
      </c>
      <c r="K183">
        <v>38.200000000000003</v>
      </c>
      <c r="L183">
        <v>39.200000000000003</v>
      </c>
      <c r="M183">
        <v>38.799999999999997</v>
      </c>
      <c r="N183">
        <v>40.6</v>
      </c>
      <c r="O183">
        <v>44.2</v>
      </c>
      <c r="P183">
        <v>45.2</v>
      </c>
      <c r="Q183">
        <v>44</v>
      </c>
      <c r="R183">
        <v>50.6</v>
      </c>
      <c r="S183">
        <v>57.2</v>
      </c>
      <c r="T183">
        <v>59.2</v>
      </c>
      <c r="U183">
        <v>58.6</v>
      </c>
      <c r="V183">
        <v>63.6</v>
      </c>
      <c r="W183">
        <v>60.2</v>
      </c>
      <c r="X183">
        <v>60.2</v>
      </c>
      <c r="Y183">
        <v>61.6</v>
      </c>
      <c r="Z183">
        <v>58.2</v>
      </c>
      <c r="AA183">
        <v>61</v>
      </c>
      <c r="AB183">
        <v>58.8</v>
      </c>
      <c r="AC183">
        <v>58.2</v>
      </c>
      <c r="AD183">
        <v>51.8</v>
      </c>
      <c r="AE183">
        <v>48.6</v>
      </c>
      <c r="AF183">
        <v>52.2</v>
      </c>
      <c r="AG183">
        <v>51.8</v>
      </c>
      <c r="AH183">
        <v>49.6</v>
      </c>
      <c r="AI183">
        <v>48.4</v>
      </c>
      <c r="AJ183">
        <v>45.6</v>
      </c>
      <c r="AK183">
        <v>46</v>
      </c>
      <c r="AL183">
        <v>46</v>
      </c>
      <c r="AM183">
        <v>45.4</v>
      </c>
      <c r="AN183">
        <v>52.4</v>
      </c>
      <c r="AO183">
        <v>47.4</v>
      </c>
      <c r="AP183">
        <v>41.4</v>
      </c>
      <c r="AQ183">
        <v>41.2</v>
      </c>
      <c r="AR183">
        <v>43.2</v>
      </c>
      <c r="AS183">
        <v>42</v>
      </c>
      <c r="AT183">
        <v>42.6</v>
      </c>
      <c r="AU183">
        <v>41.4</v>
      </c>
      <c r="AV183">
        <v>42</v>
      </c>
      <c r="AW183">
        <v>44.4</v>
      </c>
      <c r="AX183">
        <v>39</v>
      </c>
      <c r="AY183">
        <v>39.6</v>
      </c>
      <c r="AZ183" s="3">
        <f t="shared" si="16"/>
        <v>1131.7000000000003</v>
      </c>
      <c r="BA183" s="3">
        <f>[1]Weather!F3354</f>
        <v>40</v>
      </c>
      <c r="BB183" s="1">
        <f t="shared" si="17"/>
        <v>43165</v>
      </c>
      <c r="BC183">
        <f t="shared" si="15"/>
        <v>3</v>
      </c>
    </row>
    <row r="184" spans="1:55" x14ac:dyDescent="0.25">
      <c r="A184">
        <v>7146330001</v>
      </c>
      <c r="B184">
        <v>30025080</v>
      </c>
      <c r="C184" s="1">
        <v>43166</v>
      </c>
      <c r="D184">
        <v>39.6</v>
      </c>
      <c r="E184">
        <v>39</v>
      </c>
      <c r="F184">
        <v>40</v>
      </c>
      <c r="G184">
        <v>40.799999999999997</v>
      </c>
      <c r="H184">
        <v>42.2</v>
      </c>
      <c r="I184">
        <v>41</v>
      </c>
      <c r="J184">
        <v>42.2</v>
      </c>
      <c r="K184">
        <v>42.6</v>
      </c>
      <c r="L184">
        <v>40.4</v>
      </c>
      <c r="M184">
        <v>41.2</v>
      </c>
      <c r="N184">
        <v>45.4</v>
      </c>
      <c r="O184">
        <v>45</v>
      </c>
      <c r="P184">
        <v>55.2</v>
      </c>
      <c r="Q184">
        <v>50.8</v>
      </c>
      <c r="R184">
        <v>53.8</v>
      </c>
      <c r="S184">
        <v>56.8</v>
      </c>
      <c r="T184">
        <v>58</v>
      </c>
      <c r="U184">
        <v>58.6</v>
      </c>
      <c r="V184">
        <v>66.400000000000006</v>
      </c>
      <c r="W184">
        <v>57.4</v>
      </c>
      <c r="X184">
        <v>59.2</v>
      </c>
      <c r="Y184">
        <v>63.2</v>
      </c>
      <c r="Z184">
        <v>65</v>
      </c>
      <c r="AA184">
        <v>63</v>
      </c>
      <c r="AB184">
        <v>60.2</v>
      </c>
      <c r="AC184">
        <v>55</v>
      </c>
      <c r="AD184">
        <v>59.4</v>
      </c>
      <c r="AE184">
        <v>55.6</v>
      </c>
      <c r="AF184">
        <v>53.6</v>
      </c>
      <c r="AG184">
        <v>52.4</v>
      </c>
      <c r="AH184">
        <v>49.4</v>
      </c>
      <c r="AI184">
        <v>48.6</v>
      </c>
      <c r="AJ184">
        <v>45.6</v>
      </c>
      <c r="AK184">
        <v>51.6</v>
      </c>
      <c r="AL184">
        <v>47.6</v>
      </c>
      <c r="AM184">
        <v>51</v>
      </c>
      <c r="AN184">
        <v>55.2</v>
      </c>
      <c r="AO184">
        <v>53.4</v>
      </c>
      <c r="AP184">
        <v>48.6</v>
      </c>
      <c r="AQ184">
        <v>45</v>
      </c>
      <c r="AR184">
        <v>42.8</v>
      </c>
      <c r="AS184">
        <v>43.6</v>
      </c>
      <c r="AT184">
        <v>41.2</v>
      </c>
      <c r="AU184">
        <v>43.6</v>
      </c>
      <c r="AV184">
        <v>42.4</v>
      </c>
      <c r="AW184">
        <v>46</v>
      </c>
      <c r="AX184">
        <v>40.200000000000003</v>
      </c>
      <c r="AY184">
        <v>41</v>
      </c>
      <c r="AZ184" s="3">
        <f t="shared" si="16"/>
        <v>1189.8999999999996</v>
      </c>
      <c r="BA184" s="3">
        <f>[1]Weather!F3355</f>
        <v>43</v>
      </c>
      <c r="BB184" s="1">
        <f t="shared" si="17"/>
        <v>43166</v>
      </c>
      <c r="BC184">
        <f t="shared" si="15"/>
        <v>4</v>
      </c>
    </row>
    <row r="185" spans="1:55" x14ac:dyDescent="0.25">
      <c r="A185">
        <v>7146330001</v>
      </c>
      <c r="B185">
        <v>30025080</v>
      </c>
      <c r="C185" s="1">
        <v>43167</v>
      </c>
      <c r="D185">
        <v>41.2</v>
      </c>
      <c r="E185">
        <v>40.6</v>
      </c>
      <c r="F185">
        <v>40.799999999999997</v>
      </c>
      <c r="G185">
        <v>41.4</v>
      </c>
      <c r="H185">
        <v>42.2</v>
      </c>
      <c r="I185">
        <v>40.4</v>
      </c>
      <c r="J185">
        <v>41.4</v>
      </c>
      <c r="K185">
        <v>43</v>
      </c>
      <c r="L185">
        <v>40.799999999999997</v>
      </c>
      <c r="M185">
        <v>42</v>
      </c>
      <c r="N185">
        <v>42.8</v>
      </c>
      <c r="O185">
        <v>44</v>
      </c>
      <c r="P185">
        <v>54.2</v>
      </c>
      <c r="Q185">
        <v>52.8</v>
      </c>
      <c r="R185">
        <v>53.6</v>
      </c>
      <c r="S185">
        <v>56</v>
      </c>
      <c r="T185">
        <v>58.4</v>
      </c>
      <c r="U185">
        <v>56.8</v>
      </c>
      <c r="V185">
        <v>56</v>
      </c>
      <c r="W185">
        <v>56.6</v>
      </c>
      <c r="X185">
        <v>59.8</v>
      </c>
      <c r="Y185">
        <v>56</v>
      </c>
      <c r="Z185">
        <v>56.4</v>
      </c>
      <c r="AA185">
        <v>53.4</v>
      </c>
      <c r="AB185">
        <v>54</v>
      </c>
      <c r="AC185">
        <v>59.2</v>
      </c>
      <c r="AD185">
        <v>57.6</v>
      </c>
      <c r="AE185">
        <v>61.8</v>
      </c>
      <c r="AF185">
        <v>57.4</v>
      </c>
      <c r="AG185">
        <v>51.2</v>
      </c>
      <c r="AH185">
        <v>50</v>
      </c>
      <c r="AI185">
        <v>50</v>
      </c>
      <c r="AJ185">
        <v>47.4</v>
      </c>
      <c r="AK185">
        <v>46.8</v>
      </c>
      <c r="AL185">
        <v>49.2</v>
      </c>
      <c r="AM185">
        <v>49.4</v>
      </c>
      <c r="AN185">
        <v>47.8</v>
      </c>
      <c r="AO185">
        <v>55.8</v>
      </c>
      <c r="AP185">
        <v>53.2</v>
      </c>
      <c r="AQ185">
        <v>46.2</v>
      </c>
      <c r="AR185">
        <v>48</v>
      </c>
      <c r="AS185">
        <v>45.4</v>
      </c>
      <c r="AT185">
        <v>44.2</v>
      </c>
      <c r="AU185">
        <v>45.4</v>
      </c>
      <c r="AV185">
        <v>44</v>
      </c>
      <c r="AW185">
        <v>45.2</v>
      </c>
      <c r="AX185">
        <v>40.799999999999997</v>
      </c>
      <c r="AY185">
        <v>40.799999999999997</v>
      </c>
      <c r="AZ185" s="3">
        <f t="shared" si="16"/>
        <v>1180.7000000000003</v>
      </c>
      <c r="BA185" s="3">
        <f>[1]Weather!F3356</f>
        <v>40</v>
      </c>
      <c r="BB185" s="1">
        <f t="shared" si="17"/>
        <v>43167</v>
      </c>
      <c r="BC185">
        <f t="shared" si="15"/>
        <v>5</v>
      </c>
    </row>
    <row r="186" spans="1:55" x14ac:dyDescent="0.25">
      <c r="A186">
        <v>7146330001</v>
      </c>
      <c r="B186">
        <v>30025080</v>
      </c>
      <c r="C186" s="1">
        <v>43168</v>
      </c>
      <c r="D186">
        <v>39.799999999999997</v>
      </c>
      <c r="E186">
        <v>37</v>
      </c>
      <c r="F186">
        <v>39.799999999999997</v>
      </c>
      <c r="G186">
        <v>38.799999999999997</v>
      </c>
      <c r="H186">
        <v>41.8</v>
      </c>
      <c r="I186">
        <v>39.799999999999997</v>
      </c>
      <c r="J186">
        <v>40.4</v>
      </c>
      <c r="K186">
        <v>42.8</v>
      </c>
      <c r="L186">
        <v>41.4</v>
      </c>
      <c r="M186">
        <v>40.6</v>
      </c>
      <c r="N186">
        <v>40.799999999999997</v>
      </c>
      <c r="O186">
        <v>43.4</v>
      </c>
      <c r="P186">
        <v>49.4</v>
      </c>
      <c r="Q186">
        <v>45.6</v>
      </c>
      <c r="R186">
        <v>52.8</v>
      </c>
      <c r="S186">
        <v>61.8</v>
      </c>
      <c r="T186">
        <v>59.2</v>
      </c>
      <c r="U186">
        <v>60</v>
      </c>
      <c r="V186">
        <v>61.2</v>
      </c>
      <c r="W186">
        <v>62.2</v>
      </c>
      <c r="X186">
        <v>63.6</v>
      </c>
      <c r="Y186">
        <v>60.4</v>
      </c>
      <c r="Z186">
        <v>57</v>
      </c>
      <c r="AA186">
        <v>55.6</v>
      </c>
      <c r="AB186">
        <v>56.8</v>
      </c>
      <c r="AC186">
        <v>53</v>
      </c>
      <c r="AD186">
        <v>54.4</v>
      </c>
      <c r="AE186">
        <v>51</v>
      </c>
      <c r="AF186">
        <v>50</v>
      </c>
      <c r="AG186">
        <v>54.4</v>
      </c>
      <c r="AH186">
        <v>52.6</v>
      </c>
      <c r="AI186">
        <v>56</v>
      </c>
      <c r="AJ186">
        <v>51.2</v>
      </c>
      <c r="AK186">
        <v>49.6</v>
      </c>
      <c r="AL186">
        <v>45.8</v>
      </c>
      <c r="AM186">
        <v>51.4</v>
      </c>
      <c r="AN186">
        <v>47.6</v>
      </c>
      <c r="AO186">
        <v>44.6</v>
      </c>
      <c r="AP186">
        <v>50.6</v>
      </c>
      <c r="AQ186">
        <v>49</v>
      </c>
      <c r="AR186">
        <v>46</v>
      </c>
      <c r="AS186">
        <v>48.2</v>
      </c>
      <c r="AT186">
        <v>45.6</v>
      </c>
      <c r="AU186">
        <v>46.2</v>
      </c>
      <c r="AV186">
        <v>43.2</v>
      </c>
      <c r="AW186">
        <v>46.4</v>
      </c>
      <c r="AX186">
        <v>46.2</v>
      </c>
      <c r="AY186">
        <v>43.8</v>
      </c>
      <c r="AZ186" s="3">
        <f t="shared" si="16"/>
        <v>1179.3999999999996</v>
      </c>
      <c r="BA186" s="3">
        <f>[1]Weather!F3357</f>
        <v>40</v>
      </c>
      <c r="BB186" s="1">
        <f t="shared" si="17"/>
        <v>43168</v>
      </c>
      <c r="BC186">
        <f t="shared" si="15"/>
        <v>6</v>
      </c>
    </row>
    <row r="187" spans="1:55" x14ac:dyDescent="0.25">
      <c r="A187">
        <v>7146330001</v>
      </c>
      <c r="B187">
        <v>30025080</v>
      </c>
      <c r="C187" s="1">
        <v>43169</v>
      </c>
      <c r="D187">
        <v>44.2</v>
      </c>
      <c r="E187">
        <v>42.4</v>
      </c>
      <c r="F187">
        <v>43.2</v>
      </c>
      <c r="G187">
        <v>43.6</v>
      </c>
      <c r="H187">
        <v>44.8</v>
      </c>
      <c r="I187">
        <v>44</v>
      </c>
      <c r="J187">
        <v>44.8</v>
      </c>
      <c r="K187">
        <v>44.2</v>
      </c>
      <c r="L187">
        <v>44.6</v>
      </c>
      <c r="M187">
        <v>44.4</v>
      </c>
      <c r="N187">
        <v>45.4</v>
      </c>
      <c r="O187">
        <v>47.6</v>
      </c>
      <c r="P187">
        <v>46</v>
      </c>
      <c r="Q187">
        <v>48</v>
      </c>
      <c r="R187">
        <v>49.8</v>
      </c>
      <c r="S187">
        <v>52.4</v>
      </c>
      <c r="T187">
        <v>48.2</v>
      </c>
      <c r="U187">
        <v>49</v>
      </c>
      <c r="V187">
        <v>48</v>
      </c>
      <c r="W187">
        <v>48.4</v>
      </c>
      <c r="X187">
        <v>45.6</v>
      </c>
      <c r="Y187">
        <v>50.2</v>
      </c>
      <c r="Z187">
        <v>47.6</v>
      </c>
      <c r="AA187">
        <v>42.4</v>
      </c>
      <c r="AB187">
        <v>44.6</v>
      </c>
      <c r="AC187">
        <v>43.4</v>
      </c>
      <c r="AD187">
        <v>42.8</v>
      </c>
      <c r="AE187">
        <v>41.4</v>
      </c>
      <c r="AF187">
        <v>48.8</v>
      </c>
      <c r="AG187">
        <v>47.6</v>
      </c>
      <c r="AH187">
        <v>41.2</v>
      </c>
      <c r="AI187">
        <v>40.6</v>
      </c>
      <c r="AJ187">
        <v>39.200000000000003</v>
      </c>
      <c r="AK187">
        <v>44.4</v>
      </c>
      <c r="AL187">
        <v>40.799999999999997</v>
      </c>
      <c r="AM187">
        <v>43.4</v>
      </c>
      <c r="AN187">
        <v>42.6</v>
      </c>
      <c r="AO187">
        <v>47</v>
      </c>
      <c r="AP187">
        <v>48.4</v>
      </c>
      <c r="AQ187">
        <v>38.4</v>
      </c>
      <c r="AR187">
        <v>42.6</v>
      </c>
      <c r="AS187">
        <v>39.4</v>
      </c>
      <c r="AT187">
        <v>43</v>
      </c>
      <c r="AU187">
        <v>43.4</v>
      </c>
      <c r="AV187">
        <v>42.2</v>
      </c>
      <c r="AW187">
        <v>43</v>
      </c>
      <c r="AX187">
        <v>38.4</v>
      </c>
      <c r="AY187">
        <v>40.799999999999997</v>
      </c>
      <c r="AZ187" s="3">
        <f t="shared" si="16"/>
        <v>1068.1000000000001</v>
      </c>
      <c r="BA187" s="3">
        <f>[1]Weather!F3358</f>
        <v>40</v>
      </c>
      <c r="BB187" s="1">
        <f t="shared" si="17"/>
        <v>43169</v>
      </c>
      <c r="BC187">
        <f t="shared" si="15"/>
        <v>7</v>
      </c>
    </row>
    <row r="188" spans="1:55" x14ac:dyDescent="0.25">
      <c r="A188">
        <v>7146330001</v>
      </c>
      <c r="B188">
        <v>30025080</v>
      </c>
      <c r="C188" s="1">
        <v>43170</v>
      </c>
      <c r="D188">
        <v>38.4</v>
      </c>
      <c r="E188">
        <v>37.799999999999997</v>
      </c>
      <c r="F188">
        <v>37.6</v>
      </c>
      <c r="G188">
        <v>38.4</v>
      </c>
      <c r="H188" t="s">
        <v>76</v>
      </c>
      <c r="I188" t="s">
        <v>76</v>
      </c>
      <c r="J188">
        <v>36.799999999999997</v>
      </c>
      <c r="K188">
        <v>39</v>
      </c>
      <c r="L188">
        <v>39.200000000000003</v>
      </c>
      <c r="M188">
        <v>38.4</v>
      </c>
      <c r="N188">
        <v>43.2</v>
      </c>
      <c r="O188">
        <v>42</v>
      </c>
      <c r="P188">
        <v>44.2</v>
      </c>
      <c r="Q188">
        <v>48.4</v>
      </c>
      <c r="R188">
        <v>48.6</v>
      </c>
      <c r="S188">
        <v>49.4</v>
      </c>
      <c r="T188">
        <v>46.8</v>
      </c>
      <c r="U188">
        <v>46.2</v>
      </c>
      <c r="V188">
        <v>47.4</v>
      </c>
      <c r="W188">
        <v>52.8</v>
      </c>
      <c r="X188">
        <v>48</v>
      </c>
      <c r="Y188">
        <v>43.6</v>
      </c>
      <c r="Z188">
        <v>42</v>
      </c>
      <c r="AA188">
        <v>43</v>
      </c>
      <c r="AB188">
        <v>41.2</v>
      </c>
      <c r="AC188">
        <v>40.4</v>
      </c>
      <c r="AD188">
        <v>42.8</v>
      </c>
      <c r="AE188">
        <v>43.4</v>
      </c>
      <c r="AF188">
        <v>37.200000000000003</v>
      </c>
      <c r="AG188">
        <v>39.200000000000003</v>
      </c>
      <c r="AH188">
        <v>38.200000000000003</v>
      </c>
      <c r="AI188">
        <v>38.200000000000003</v>
      </c>
      <c r="AJ188">
        <v>37.4</v>
      </c>
      <c r="AK188">
        <v>37.4</v>
      </c>
      <c r="AL188">
        <v>37</v>
      </c>
      <c r="AM188">
        <v>40</v>
      </c>
      <c r="AN188">
        <v>37.200000000000003</v>
      </c>
      <c r="AO188">
        <v>38.6</v>
      </c>
      <c r="AP188">
        <v>43.2</v>
      </c>
      <c r="AQ188">
        <v>38.4</v>
      </c>
      <c r="AR188">
        <v>40.799999999999997</v>
      </c>
      <c r="AS188">
        <v>41.8</v>
      </c>
      <c r="AT188">
        <v>41.6</v>
      </c>
      <c r="AU188">
        <v>41</v>
      </c>
      <c r="AV188">
        <v>39.4</v>
      </c>
      <c r="AW188">
        <v>41.4</v>
      </c>
      <c r="AX188">
        <v>36.200000000000003</v>
      </c>
      <c r="AY188">
        <v>39.200000000000003</v>
      </c>
      <c r="AZ188" s="3">
        <f t="shared" si="16"/>
        <v>951.20000000000027</v>
      </c>
      <c r="BA188" s="3">
        <f>[1]Weather!F3359</f>
        <v>42</v>
      </c>
      <c r="BB188" s="1">
        <f t="shared" si="17"/>
        <v>43170</v>
      </c>
      <c r="BC188">
        <f t="shared" si="15"/>
        <v>1</v>
      </c>
    </row>
    <row r="189" spans="1:55" x14ac:dyDescent="0.25">
      <c r="A189">
        <v>7146330001</v>
      </c>
      <c r="B189">
        <v>30025080</v>
      </c>
      <c r="C189" s="1">
        <v>43171</v>
      </c>
      <c r="D189">
        <v>37</v>
      </c>
      <c r="E189">
        <v>36.6</v>
      </c>
      <c r="F189">
        <v>37.799999999999997</v>
      </c>
      <c r="G189">
        <v>37</v>
      </c>
      <c r="H189">
        <v>38.799999999999997</v>
      </c>
      <c r="I189">
        <v>35.4</v>
      </c>
      <c r="J189">
        <v>37.6</v>
      </c>
      <c r="K189">
        <v>37.799999999999997</v>
      </c>
      <c r="L189">
        <v>37.6</v>
      </c>
      <c r="M189">
        <v>39.6</v>
      </c>
      <c r="N189">
        <v>39</v>
      </c>
      <c r="O189">
        <v>42.8</v>
      </c>
      <c r="P189">
        <v>45</v>
      </c>
      <c r="Q189">
        <v>48</v>
      </c>
      <c r="R189">
        <v>49</v>
      </c>
      <c r="S189">
        <v>49.8</v>
      </c>
      <c r="T189">
        <v>53.8</v>
      </c>
      <c r="U189">
        <v>60.8</v>
      </c>
      <c r="V189">
        <v>63.8</v>
      </c>
      <c r="W189">
        <v>55.2</v>
      </c>
      <c r="X189">
        <v>54.4</v>
      </c>
      <c r="Y189">
        <v>58</v>
      </c>
      <c r="Z189">
        <v>58</v>
      </c>
      <c r="AA189">
        <v>59</v>
      </c>
      <c r="AB189">
        <v>60.4</v>
      </c>
      <c r="AC189">
        <v>57</v>
      </c>
      <c r="AD189">
        <v>60.6</v>
      </c>
      <c r="AE189">
        <v>57.4</v>
      </c>
      <c r="AF189">
        <v>54.8</v>
      </c>
      <c r="AG189">
        <v>53.4</v>
      </c>
      <c r="AH189">
        <v>52.2</v>
      </c>
      <c r="AI189">
        <v>50.8</v>
      </c>
      <c r="AJ189">
        <v>48.6</v>
      </c>
      <c r="AK189">
        <v>49.8</v>
      </c>
      <c r="AL189">
        <v>49.6</v>
      </c>
      <c r="AM189">
        <v>50.4</v>
      </c>
      <c r="AN189">
        <v>49.6</v>
      </c>
      <c r="AO189">
        <v>48.6</v>
      </c>
      <c r="AP189">
        <v>55.4</v>
      </c>
      <c r="AQ189">
        <v>53.2</v>
      </c>
      <c r="AR189">
        <v>41.8</v>
      </c>
      <c r="AS189">
        <v>44</v>
      </c>
      <c r="AT189">
        <v>46.2</v>
      </c>
      <c r="AU189">
        <v>39.799999999999997</v>
      </c>
      <c r="AV189">
        <v>42.2</v>
      </c>
      <c r="AW189">
        <v>39.6</v>
      </c>
      <c r="AX189">
        <v>36.4</v>
      </c>
      <c r="AY189">
        <v>40.6</v>
      </c>
      <c r="AZ189" s="3">
        <f t="shared" si="16"/>
        <v>1147.0999999999997</v>
      </c>
      <c r="BA189" s="3">
        <f>[1]Weather!F3360</f>
        <v>40</v>
      </c>
      <c r="BB189" s="1">
        <f t="shared" si="17"/>
        <v>43171</v>
      </c>
      <c r="BC189">
        <f t="shared" si="15"/>
        <v>2</v>
      </c>
    </row>
    <row r="190" spans="1:55" x14ac:dyDescent="0.25">
      <c r="A190">
        <v>7146330001</v>
      </c>
      <c r="B190">
        <v>30025080</v>
      </c>
      <c r="C190" s="1">
        <v>43172</v>
      </c>
      <c r="D190">
        <v>38.4</v>
      </c>
      <c r="E190">
        <v>40.6</v>
      </c>
      <c r="F190">
        <v>38.799999999999997</v>
      </c>
      <c r="G190">
        <v>41.6</v>
      </c>
      <c r="H190">
        <v>40.6</v>
      </c>
      <c r="I190">
        <v>42.6</v>
      </c>
      <c r="J190">
        <v>42.4</v>
      </c>
      <c r="K190">
        <v>42</v>
      </c>
      <c r="L190">
        <v>42.8</v>
      </c>
      <c r="M190">
        <v>43.2</v>
      </c>
      <c r="N190">
        <v>44.8</v>
      </c>
      <c r="O190">
        <v>49.8</v>
      </c>
      <c r="P190">
        <v>51.6</v>
      </c>
      <c r="Q190">
        <v>56.8</v>
      </c>
      <c r="R190">
        <v>55.8</v>
      </c>
      <c r="S190">
        <v>62.8</v>
      </c>
      <c r="T190">
        <v>68.599999999999994</v>
      </c>
      <c r="U190">
        <v>62.2</v>
      </c>
      <c r="V190">
        <v>63.4</v>
      </c>
      <c r="W190">
        <v>61.6</v>
      </c>
      <c r="X190">
        <v>61</v>
      </c>
      <c r="Y190">
        <v>59</v>
      </c>
      <c r="Z190">
        <v>57.4</v>
      </c>
      <c r="AA190">
        <v>57.8</v>
      </c>
      <c r="AB190">
        <v>53.4</v>
      </c>
      <c r="AC190">
        <v>51.6</v>
      </c>
      <c r="AD190">
        <v>52.6</v>
      </c>
      <c r="AE190">
        <v>53.6</v>
      </c>
      <c r="AF190">
        <v>59.8</v>
      </c>
      <c r="AG190">
        <v>57.2</v>
      </c>
      <c r="AH190">
        <v>54.6</v>
      </c>
      <c r="AI190">
        <v>54.2</v>
      </c>
      <c r="AJ190">
        <v>50</v>
      </c>
      <c r="AK190">
        <v>50.8</v>
      </c>
      <c r="AL190">
        <v>49.8</v>
      </c>
      <c r="AM190">
        <v>48</v>
      </c>
      <c r="AN190">
        <v>48</v>
      </c>
      <c r="AO190">
        <v>46.2</v>
      </c>
      <c r="AP190">
        <v>44</v>
      </c>
      <c r="AQ190">
        <v>55.4</v>
      </c>
      <c r="AR190">
        <v>51</v>
      </c>
      <c r="AS190">
        <v>43.6</v>
      </c>
      <c r="AT190">
        <v>44.2</v>
      </c>
      <c r="AU190">
        <v>43.4</v>
      </c>
      <c r="AV190">
        <v>43.6</v>
      </c>
      <c r="AW190">
        <v>44.8</v>
      </c>
      <c r="AX190">
        <v>42.2</v>
      </c>
      <c r="AY190">
        <v>39.799999999999997</v>
      </c>
      <c r="AZ190" s="3">
        <f t="shared" si="16"/>
        <v>1203.6999999999998</v>
      </c>
      <c r="BA190" s="3">
        <f>[1]Weather!F3361</f>
        <v>40</v>
      </c>
      <c r="BB190" s="1">
        <f t="shared" si="17"/>
        <v>43172</v>
      </c>
      <c r="BC190">
        <f t="shared" si="15"/>
        <v>3</v>
      </c>
    </row>
    <row r="191" spans="1:55" x14ac:dyDescent="0.25">
      <c r="A191">
        <v>7146330001</v>
      </c>
      <c r="B191">
        <v>30025080</v>
      </c>
      <c r="C191" s="1">
        <v>43173</v>
      </c>
      <c r="D191">
        <v>40.6</v>
      </c>
      <c r="E191">
        <v>42.2</v>
      </c>
      <c r="F191">
        <v>40.4</v>
      </c>
      <c r="G191">
        <v>42</v>
      </c>
      <c r="H191">
        <v>42.6</v>
      </c>
      <c r="I191">
        <v>43.6</v>
      </c>
      <c r="J191">
        <v>40</v>
      </c>
      <c r="K191">
        <v>40.4</v>
      </c>
      <c r="L191">
        <v>41</v>
      </c>
      <c r="M191">
        <v>41</v>
      </c>
      <c r="N191">
        <v>43.2</v>
      </c>
      <c r="O191">
        <v>49.4</v>
      </c>
      <c r="P191">
        <v>49</v>
      </c>
      <c r="Q191">
        <v>49.6</v>
      </c>
      <c r="R191">
        <v>52.8</v>
      </c>
      <c r="S191">
        <v>55.4</v>
      </c>
      <c r="T191">
        <v>62.2</v>
      </c>
      <c r="U191">
        <v>57.8</v>
      </c>
      <c r="V191">
        <v>57</v>
      </c>
      <c r="W191">
        <v>56.4</v>
      </c>
      <c r="X191">
        <v>58.8</v>
      </c>
      <c r="Y191">
        <v>58.4</v>
      </c>
      <c r="Z191">
        <v>63.6</v>
      </c>
      <c r="AA191">
        <v>63.6</v>
      </c>
      <c r="AB191">
        <v>60</v>
      </c>
      <c r="AC191">
        <v>57.4</v>
      </c>
      <c r="AD191">
        <v>52.8</v>
      </c>
      <c r="AE191">
        <v>59</v>
      </c>
      <c r="AF191">
        <v>58.8</v>
      </c>
      <c r="AG191">
        <v>51</v>
      </c>
      <c r="AH191">
        <v>53.6</v>
      </c>
      <c r="AI191">
        <v>51.2</v>
      </c>
      <c r="AJ191">
        <v>53.8</v>
      </c>
      <c r="AK191">
        <v>52.2</v>
      </c>
      <c r="AL191">
        <v>50.4</v>
      </c>
      <c r="AM191">
        <v>50.8</v>
      </c>
      <c r="AN191">
        <v>53.2</v>
      </c>
      <c r="AO191">
        <v>53</v>
      </c>
      <c r="AP191">
        <v>60.4</v>
      </c>
      <c r="AQ191">
        <v>51</v>
      </c>
      <c r="AR191">
        <v>47.2</v>
      </c>
      <c r="AS191">
        <v>44.4</v>
      </c>
      <c r="AT191">
        <v>45.6</v>
      </c>
      <c r="AU191">
        <v>45.6</v>
      </c>
      <c r="AV191">
        <v>44</v>
      </c>
      <c r="AW191">
        <v>46</v>
      </c>
      <c r="AX191">
        <v>43.6</v>
      </c>
      <c r="AY191">
        <v>41.8</v>
      </c>
      <c r="AZ191" s="3">
        <f t="shared" si="16"/>
        <v>1208.8999999999996</v>
      </c>
      <c r="BA191" s="3">
        <f>[1]Weather!F3362</f>
        <v>38</v>
      </c>
      <c r="BB191" s="1">
        <f t="shared" si="17"/>
        <v>43173</v>
      </c>
      <c r="BC191">
        <f t="shared" si="15"/>
        <v>4</v>
      </c>
    </row>
    <row r="192" spans="1:55" x14ac:dyDescent="0.25">
      <c r="A192">
        <v>7146330001</v>
      </c>
      <c r="B192">
        <v>30025080</v>
      </c>
      <c r="C192" s="1">
        <v>43174</v>
      </c>
      <c r="D192">
        <v>38.4</v>
      </c>
      <c r="E192">
        <v>41.8</v>
      </c>
      <c r="F192">
        <v>40.799999999999997</v>
      </c>
      <c r="G192">
        <v>39.799999999999997</v>
      </c>
      <c r="H192">
        <v>40.799999999999997</v>
      </c>
      <c r="I192">
        <v>40.799999999999997</v>
      </c>
      <c r="J192">
        <v>43.2</v>
      </c>
      <c r="K192">
        <v>40.4</v>
      </c>
      <c r="L192">
        <v>41.4</v>
      </c>
      <c r="M192">
        <v>40.4</v>
      </c>
      <c r="N192">
        <v>44.2</v>
      </c>
      <c r="O192">
        <v>50.4</v>
      </c>
      <c r="P192">
        <v>48.8</v>
      </c>
      <c r="Q192">
        <v>54.4</v>
      </c>
      <c r="R192">
        <v>54.4</v>
      </c>
      <c r="S192">
        <v>55.4</v>
      </c>
      <c r="T192">
        <v>57.2</v>
      </c>
      <c r="U192">
        <v>57</v>
      </c>
      <c r="V192">
        <v>60.4</v>
      </c>
      <c r="W192">
        <v>57.6</v>
      </c>
      <c r="X192">
        <v>53.4</v>
      </c>
      <c r="Y192">
        <v>56.2</v>
      </c>
      <c r="Z192">
        <v>55.8</v>
      </c>
      <c r="AA192">
        <v>53.2</v>
      </c>
      <c r="AB192">
        <v>58.8</v>
      </c>
      <c r="AC192">
        <v>58</v>
      </c>
      <c r="AD192">
        <v>58.2</v>
      </c>
      <c r="AE192">
        <v>65.2</v>
      </c>
      <c r="AF192">
        <v>57.6</v>
      </c>
      <c r="AG192">
        <v>54.4</v>
      </c>
      <c r="AH192">
        <v>51.8</v>
      </c>
      <c r="AI192">
        <v>53.2</v>
      </c>
      <c r="AJ192">
        <v>51.8</v>
      </c>
      <c r="AK192">
        <v>48</v>
      </c>
      <c r="AL192">
        <v>46.2</v>
      </c>
      <c r="AM192">
        <v>50</v>
      </c>
      <c r="AN192">
        <v>46.6</v>
      </c>
      <c r="AO192">
        <v>43</v>
      </c>
      <c r="AP192">
        <v>41</v>
      </c>
      <c r="AQ192">
        <v>38.799999999999997</v>
      </c>
      <c r="AR192">
        <v>39</v>
      </c>
      <c r="AS192">
        <v>38</v>
      </c>
      <c r="AT192">
        <v>40.6</v>
      </c>
      <c r="AU192">
        <v>40.799999999999997</v>
      </c>
      <c r="AV192">
        <v>41</v>
      </c>
      <c r="AW192">
        <v>36.799999999999997</v>
      </c>
      <c r="AX192">
        <v>38</v>
      </c>
      <c r="AY192">
        <v>39.6</v>
      </c>
      <c r="AZ192" s="3">
        <f t="shared" si="16"/>
        <v>1151.3</v>
      </c>
      <c r="BA192" s="3">
        <f>[1]Weather!F3363</f>
        <v>43</v>
      </c>
      <c r="BB192" s="1">
        <f t="shared" si="17"/>
        <v>43174</v>
      </c>
      <c r="BC192">
        <f t="shared" si="15"/>
        <v>5</v>
      </c>
    </row>
    <row r="193" spans="1:55" x14ac:dyDescent="0.25">
      <c r="A193">
        <v>7146330001</v>
      </c>
      <c r="B193">
        <v>30025080</v>
      </c>
      <c r="C193" s="1">
        <v>43175</v>
      </c>
      <c r="D193">
        <v>49</v>
      </c>
      <c r="E193">
        <v>49</v>
      </c>
      <c r="F193">
        <v>38.4</v>
      </c>
      <c r="G193">
        <v>39.799999999999997</v>
      </c>
      <c r="H193">
        <v>43</v>
      </c>
      <c r="I193">
        <v>41.4</v>
      </c>
      <c r="J193">
        <v>42</v>
      </c>
      <c r="K193">
        <v>41.2</v>
      </c>
      <c r="L193">
        <v>39.6</v>
      </c>
      <c r="M193">
        <v>40.799999999999997</v>
      </c>
      <c r="N193">
        <v>41.2</v>
      </c>
      <c r="O193">
        <v>52.6</v>
      </c>
      <c r="P193">
        <v>49</v>
      </c>
      <c r="Q193">
        <v>51.4</v>
      </c>
      <c r="R193">
        <v>55.2</v>
      </c>
      <c r="S193">
        <v>55.2</v>
      </c>
      <c r="T193">
        <v>60.8</v>
      </c>
      <c r="U193">
        <v>57.8</v>
      </c>
      <c r="V193">
        <v>55.4</v>
      </c>
      <c r="W193">
        <v>53.6</v>
      </c>
      <c r="X193">
        <v>57.6</v>
      </c>
      <c r="Y193">
        <v>60.2</v>
      </c>
      <c r="Z193">
        <v>56.6</v>
      </c>
      <c r="AA193">
        <v>57</v>
      </c>
      <c r="AB193">
        <v>54.4</v>
      </c>
      <c r="AC193">
        <v>60</v>
      </c>
      <c r="AD193">
        <v>51.8</v>
      </c>
      <c r="AE193">
        <v>57.2</v>
      </c>
      <c r="AF193">
        <v>51.6</v>
      </c>
      <c r="AG193">
        <v>52</v>
      </c>
      <c r="AH193">
        <v>51.8</v>
      </c>
      <c r="AI193">
        <v>45.6</v>
      </c>
      <c r="AJ193">
        <v>44.8</v>
      </c>
      <c r="AK193">
        <v>42.4</v>
      </c>
      <c r="AL193">
        <v>42.6</v>
      </c>
      <c r="AM193">
        <v>40</v>
      </c>
      <c r="AN193">
        <v>40.200000000000003</v>
      </c>
      <c r="AO193">
        <v>49.8</v>
      </c>
      <c r="AP193">
        <v>42.2</v>
      </c>
      <c r="AQ193">
        <v>40.4</v>
      </c>
      <c r="AR193">
        <v>43</v>
      </c>
      <c r="AS193">
        <v>48</v>
      </c>
      <c r="AT193">
        <v>44</v>
      </c>
      <c r="AU193">
        <v>41</v>
      </c>
      <c r="AV193">
        <v>42</v>
      </c>
      <c r="AW193">
        <v>41.6</v>
      </c>
      <c r="AX193">
        <v>42.8</v>
      </c>
      <c r="AY193">
        <v>40.799999999999997</v>
      </c>
      <c r="AZ193" s="3">
        <f t="shared" si="16"/>
        <v>1148.9000000000001</v>
      </c>
      <c r="BA193" s="3">
        <f>[1]Weather!F3364</f>
        <v>41</v>
      </c>
      <c r="BB193" s="1">
        <f t="shared" si="17"/>
        <v>43175</v>
      </c>
      <c r="BC193">
        <f t="shared" si="15"/>
        <v>6</v>
      </c>
    </row>
    <row r="194" spans="1:55" x14ac:dyDescent="0.25">
      <c r="A194">
        <v>7146330001</v>
      </c>
      <c r="B194">
        <v>30025080</v>
      </c>
      <c r="C194" s="1">
        <v>43176</v>
      </c>
      <c r="D194">
        <v>39.799999999999997</v>
      </c>
      <c r="E194">
        <v>41</v>
      </c>
      <c r="F194">
        <v>42.2</v>
      </c>
      <c r="G194">
        <v>45</v>
      </c>
      <c r="H194">
        <v>41.8</v>
      </c>
      <c r="I194">
        <v>41</v>
      </c>
      <c r="J194">
        <v>42.2</v>
      </c>
      <c r="K194">
        <v>42.8</v>
      </c>
      <c r="L194">
        <v>41.6</v>
      </c>
      <c r="M194">
        <v>41.6</v>
      </c>
      <c r="N194">
        <v>40</v>
      </c>
      <c r="O194">
        <v>41.8</v>
      </c>
      <c r="P194">
        <v>43.8</v>
      </c>
      <c r="Q194">
        <v>52.6</v>
      </c>
      <c r="R194">
        <v>50.2</v>
      </c>
      <c r="S194">
        <v>48.6</v>
      </c>
      <c r="T194">
        <v>52.4</v>
      </c>
      <c r="U194">
        <v>51.6</v>
      </c>
      <c r="V194">
        <v>53.4</v>
      </c>
      <c r="W194">
        <v>55.8</v>
      </c>
      <c r="X194">
        <v>44.8</v>
      </c>
      <c r="Y194">
        <v>44.6</v>
      </c>
      <c r="Z194">
        <v>45.6</v>
      </c>
      <c r="AA194">
        <v>45.6</v>
      </c>
      <c r="AB194">
        <v>46.2</v>
      </c>
      <c r="AC194">
        <v>46.8</v>
      </c>
      <c r="AD194">
        <v>52.6</v>
      </c>
      <c r="AE194">
        <v>41.6</v>
      </c>
      <c r="AF194">
        <v>47.2</v>
      </c>
      <c r="AG194">
        <v>43.8</v>
      </c>
      <c r="AH194">
        <v>45</v>
      </c>
      <c r="AI194">
        <v>41.2</v>
      </c>
      <c r="AJ194">
        <v>44.8</v>
      </c>
      <c r="AK194">
        <v>42.2</v>
      </c>
      <c r="AL194">
        <v>45.2</v>
      </c>
      <c r="AM194">
        <v>45.2</v>
      </c>
      <c r="AN194">
        <v>43.8</v>
      </c>
      <c r="AO194">
        <v>44.6</v>
      </c>
      <c r="AP194">
        <v>40.200000000000003</v>
      </c>
      <c r="AQ194">
        <v>41</v>
      </c>
      <c r="AR194">
        <v>43.4</v>
      </c>
      <c r="AS194">
        <v>40.4</v>
      </c>
      <c r="AT194">
        <v>41</v>
      </c>
      <c r="AU194">
        <v>39.6</v>
      </c>
      <c r="AV194">
        <v>43.2</v>
      </c>
      <c r="AW194">
        <v>41.2</v>
      </c>
      <c r="AX194">
        <v>41.2</v>
      </c>
      <c r="AY194">
        <v>40</v>
      </c>
      <c r="AZ194" s="3">
        <f t="shared" si="16"/>
        <v>1065.5999999999999</v>
      </c>
      <c r="BA194" s="3">
        <f>[1]Weather!F3365</f>
        <v>39</v>
      </c>
      <c r="BB194" s="1">
        <f t="shared" si="17"/>
        <v>43176</v>
      </c>
      <c r="BC194">
        <f t="shared" si="15"/>
        <v>7</v>
      </c>
    </row>
    <row r="195" spans="1:55" x14ac:dyDescent="0.25">
      <c r="A195">
        <v>7146330001</v>
      </c>
      <c r="B195">
        <v>30025080</v>
      </c>
      <c r="C195" s="1">
        <v>43177</v>
      </c>
      <c r="D195">
        <v>38.4</v>
      </c>
      <c r="E195">
        <v>38.200000000000003</v>
      </c>
      <c r="F195">
        <v>40.6</v>
      </c>
      <c r="G195">
        <v>40.4</v>
      </c>
      <c r="H195">
        <v>40</v>
      </c>
      <c r="I195">
        <v>38.4</v>
      </c>
      <c r="J195">
        <v>37.799999999999997</v>
      </c>
      <c r="K195">
        <v>38.200000000000003</v>
      </c>
      <c r="L195">
        <v>39.6</v>
      </c>
      <c r="M195">
        <v>38.200000000000003</v>
      </c>
      <c r="N195">
        <v>37.200000000000003</v>
      </c>
      <c r="O195">
        <v>39.6</v>
      </c>
      <c r="P195">
        <v>44.2</v>
      </c>
      <c r="Q195">
        <v>47.6</v>
      </c>
      <c r="R195">
        <v>47.6</v>
      </c>
      <c r="S195">
        <v>45.4</v>
      </c>
      <c r="T195">
        <v>46.4</v>
      </c>
      <c r="U195">
        <v>49.4</v>
      </c>
      <c r="V195">
        <v>52</v>
      </c>
      <c r="W195">
        <v>44.2</v>
      </c>
      <c r="X195">
        <v>43.6</v>
      </c>
      <c r="Y195">
        <v>40.4</v>
      </c>
      <c r="Z195">
        <v>41.8</v>
      </c>
      <c r="AA195">
        <v>41.6</v>
      </c>
      <c r="AB195">
        <v>40.200000000000003</v>
      </c>
      <c r="AC195">
        <v>40.6</v>
      </c>
      <c r="AD195">
        <v>44.4</v>
      </c>
      <c r="AE195">
        <v>39</v>
      </c>
      <c r="AF195">
        <v>39.200000000000003</v>
      </c>
      <c r="AG195">
        <v>41</v>
      </c>
      <c r="AH195">
        <v>39.6</v>
      </c>
      <c r="AI195">
        <v>34.6</v>
      </c>
      <c r="AJ195">
        <v>40.4</v>
      </c>
      <c r="AK195">
        <v>43</v>
      </c>
      <c r="AL195">
        <v>38.4</v>
      </c>
      <c r="AM195">
        <v>42.4</v>
      </c>
      <c r="AN195">
        <v>41</v>
      </c>
      <c r="AO195">
        <v>41.2</v>
      </c>
      <c r="AP195">
        <v>34.4</v>
      </c>
      <c r="AQ195">
        <v>37.200000000000003</v>
      </c>
      <c r="AR195">
        <v>37.6</v>
      </c>
      <c r="AS195">
        <v>33.200000000000003</v>
      </c>
      <c r="AT195">
        <v>37</v>
      </c>
      <c r="AU195">
        <v>40</v>
      </c>
      <c r="AV195">
        <v>38.6</v>
      </c>
      <c r="AW195">
        <v>36.4</v>
      </c>
      <c r="AX195">
        <v>35.799999999999997</v>
      </c>
      <c r="AY195">
        <v>34.6</v>
      </c>
      <c r="AZ195" s="3">
        <f t="shared" si="16"/>
        <v>970.30000000000007</v>
      </c>
      <c r="BA195" s="3">
        <f>[1]Weather!F3366</f>
        <v>47</v>
      </c>
      <c r="BB195" s="1">
        <f t="shared" si="17"/>
        <v>43177</v>
      </c>
      <c r="BC195">
        <f t="shared" si="15"/>
        <v>1</v>
      </c>
    </row>
    <row r="196" spans="1:55" x14ac:dyDescent="0.25">
      <c r="A196">
        <v>7146330001</v>
      </c>
      <c r="B196">
        <v>30025080</v>
      </c>
      <c r="C196" s="1">
        <v>43178</v>
      </c>
      <c r="D196">
        <v>34</v>
      </c>
      <c r="E196">
        <v>38</v>
      </c>
      <c r="F196">
        <v>35.200000000000003</v>
      </c>
      <c r="G196">
        <v>34.200000000000003</v>
      </c>
      <c r="H196">
        <v>37.200000000000003</v>
      </c>
      <c r="I196">
        <v>36.799999999999997</v>
      </c>
      <c r="J196">
        <v>36.200000000000003</v>
      </c>
      <c r="K196">
        <v>38.200000000000003</v>
      </c>
      <c r="L196">
        <v>36</v>
      </c>
      <c r="M196">
        <v>38</v>
      </c>
      <c r="N196">
        <v>37.4</v>
      </c>
      <c r="O196">
        <v>44.8</v>
      </c>
      <c r="P196">
        <v>43</v>
      </c>
      <c r="Q196">
        <v>44</v>
      </c>
      <c r="R196">
        <v>48.4</v>
      </c>
      <c r="S196">
        <v>45.8</v>
      </c>
      <c r="T196">
        <v>47</v>
      </c>
      <c r="U196">
        <v>49.6</v>
      </c>
      <c r="V196">
        <v>49</v>
      </c>
      <c r="W196">
        <v>49.8</v>
      </c>
      <c r="X196">
        <v>50.6</v>
      </c>
      <c r="Y196">
        <v>50.6</v>
      </c>
      <c r="Z196">
        <v>49.4</v>
      </c>
      <c r="AA196">
        <v>56.6</v>
      </c>
      <c r="AB196">
        <v>52.4</v>
      </c>
      <c r="AC196">
        <v>49.8</v>
      </c>
      <c r="AD196">
        <v>49.4</v>
      </c>
      <c r="AE196">
        <v>50.8</v>
      </c>
      <c r="AF196">
        <v>48.4</v>
      </c>
      <c r="AG196">
        <v>51.8</v>
      </c>
      <c r="AH196">
        <v>52.2</v>
      </c>
      <c r="AI196">
        <v>49</v>
      </c>
      <c r="AJ196">
        <v>43.2</v>
      </c>
      <c r="AK196">
        <v>41.2</v>
      </c>
      <c r="AL196">
        <v>44</v>
      </c>
      <c r="AM196">
        <v>48</v>
      </c>
      <c r="AN196">
        <v>49.2</v>
      </c>
      <c r="AO196">
        <v>43.4</v>
      </c>
      <c r="AP196">
        <v>41.2</v>
      </c>
      <c r="AQ196">
        <v>37.799999999999997</v>
      </c>
      <c r="AR196">
        <v>36</v>
      </c>
      <c r="AS196">
        <v>36</v>
      </c>
      <c r="AT196">
        <v>37.799999999999997</v>
      </c>
      <c r="AU196">
        <v>36.799999999999997</v>
      </c>
      <c r="AV196">
        <v>35.799999999999997</v>
      </c>
      <c r="AW196">
        <v>36.200000000000003</v>
      </c>
      <c r="AX196">
        <v>34</v>
      </c>
      <c r="AY196">
        <v>37.200000000000003</v>
      </c>
      <c r="AZ196" s="3">
        <f t="shared" si="16"/>
        <v>1035.7</v>
      </c>
      <c r="BA196" s="3">
        <f>[1]Weather!F3367</f>
        <v>46</v>
      </c>
      <c r="BB196" s="1">
        <f t="shared" si="17"/>
        <v>43178</v>
      </c>
      <c r="BC196">
        <f t="shared" si="15"/>
        <v>2</v>
      </c>
    </row>
    <row r="197" spans="1:55" x14ac:dyDescent="0.25">
      <c r="A197">
        <v>7146330001</v>
      </c>
      <c r="B197">
        <v>30025080</v>
      </c>
      <c r="C197" s="1">
        <v>43179</v>
      </c>
      <c r="D197">
        <v>33.6</v>
      </c>
      <c r="E197">
        <v>38.6</v>
      </c>
      <c r="F197">
        <v>36</v>
      </c>
      <c r="G197">
        <v>35.200000000000003</v>
      </c>
      <c r="H197">
        <v>37.6</v>
      </c>
      <c r="I197">
        <v>35</v>
      </c>
      <c r="J197">
        <v>36.200000000000003</v>
      </c>
      <c r="K197">
        <v>38</v>
      </c>
      <c r="L197">
        <v>37</v>
      </c>
      <c r="M197">
        <v>37</v>
      </c>
      <c r="N197">
        <v>39.200000000000003</v>
      </c>
      <c r="O197">
        <v>44.4</v>
      </c>
      <c r="P197">
        <v>49</v>
      </c>
      <c r="Q197">
        <v>51.6</v>
      </c>
      <c r="R197">
        <v>57</v>
      </c>
      <c r="S197">
        <v>52.6</v>
      </c>
      <c r="T197">
        <v>53.8</v>
      </c>
      <c r="U197">
        <v>59</v>
      </c>
      <c r="V197">
        <v>59.8</v>
      </c>
      <c r="W197">
        <v>56</v>
      </c>
      <c r="X197">
        <v>55.8</v>
      </c>
      <c r="Y197">
        <v>58.8</v>
      </c>
      <c r="Z197">
        <v>62.8</v>
      </c>
      <c r="AA197">
        <v>63.2</v>
      </c>
      <c r="AB197">
        <v>63.4</v>
      </c>
      <c r="AC197">
        <v>66</v>
      </c>
      <c r="AD197">
        <v>61</v>
      </c>
      <c r="AE197">
        <v>59.6</v>
      </c>
      <c r="AF197">
        <v>58.2</v>
      </c>
      <c r="AG197">
        <v>64.2</v>
      </c>
      <c r="AH197">
        <v>65.8</v>
      </c>
      <c r="AI197">
        <v>56.4</v>
      </c>
      <c r="AJ197">
        <v>59.8</v>
      </c>
      <c r="AK197">
        <v>53.2</v>
      </c>
      <c r="AL197">
        <v>54</v>
      </c>
      <c r="AM197">
        <v>52.6</v>
      </c>
      <c r="AN197">
        <v>52.4</v>
      </c>
      <c r="AO197">
        <v>62.4</v>
      </c>
      <c r="AP197">
        <v>50.4</v>
      </c>
      <c r="AQ197">
        <v>47.2</v>
      </c>
      <c r="AR197">
        <v>44.4</v>
      </c>
      <c r="AS197">
        <v>45.6</v>
      </c>
      <c r="AT197">
        <v>47.6</v>
      </c>
      <c r="AU197">
        <v>46.6</v>
      </c>
      <c r="AV197">
        <v>45.6</v>
      </c>
      <c r="AW197">
        <v>44</v>
      </c>
      <c r="AX197">
        <v>42.6</v>
      </c>
      <c r="AY197">
        <v>44</v>
      </c>
      <c r="AZ197" s="3">
        <f t="shared" si="16"/>
        <v>1207.0999999999999</v>
      </c>
      <c r="BA197" s="3">
        <f>[1]Weather!F3368</f>
        <v>38</v>
      </c>
      <c r="BB197" s="1">
        <f t="shared" si="17"/>
        <v>43179</v>
      </c>
      <c r="BC197">
        <f t="shared" si="15"/>
        <v>3</v>
      </c>
    </row>
    <row r="198" spans="1:55" x14ac:dyDescent="0.25">
      <c r="A198">
        <v>7146330001</v>
      </c>
      <c r="B198">
        <v>30025080</v>
      </c>
      <c r="C198" s="1">
        <v>43180</v>
      </c>
      <c r="D198">
        <v>42.8</v>
      </c>
      <c r="E198">
        <v>43.2</v>
      </c>
      <c r="F198">
        <v>43.6</v>
      </c>
      <c r="G198">
        <v>43.4</v>
      </c>
      <c r="H198">
        <v>47</v>
      </c>
      <c r="I198">
        <v>45.2</v>
      </c>
      <c r="J198">
        <v>44.4</v>
      </c>
      <c r="K198">
        <v>45.8</v>
      </c>
      <c r="L198">
        <v>45</v>
      </c>
      <c r="M198">
        <v>46</v>
      </c>
      <c r="N198">
        <v>44.6</v>
      </c>
      <c r="O198">
        <v>47.2</v>
      </c>
      <c r="P198">
        <v>49.8</v>
      </c>
      <c r="Q198">
        <v>51.2</v>
      </c>
      <c r="R198">
        <v>52.2</v>
      </c>
      <c r="S198">
        <v>52</v>
      </c>
      <c r="T198">
        <v>53</v>
      </c>
      <c r="U198">
        <v>56.6</v>
      </c>
      <c r="V198">
        <v>53.6</v>
      </c>
      <c r="W198">
        <v>52.6</v>
      </c>
      <c r="X198">
        <v>55</v>
      </c>
      <c r="Y198">
        <v>54</v>
      </c>
      <c r="Z198">
        <v>57.8</v>
      </c>
      <c r="AA198">
        <v>52.4</v>
      </c>
      <c r="AB198">
        <v>53.6</v>
      </c>
      <c r="AC198">
        <v>58.6</v>
      </c>
      <c r="AD198">
        <v>58.6</v>
      </c>
      <c r="AE198">
        <v>57.2</v>
      </c>
      <c r="AF198">
        <v>49</v>
      </c>
      <c r="AG198">
        <v>50.4</v>
      </c>
      <c r="AH198">
        <v>49.4</v>
      </c>
      <c r="AI198">
        <v>47.2</v>
      </c>
      <c r="AJ198">
        <v>52</v>
      </c>
      <c r="AK198">
        <v>49.2</v>
      </c>
      <c r="AL198">
        <v>49</v>
      </c>
      <c r="AM198">
        <v>50.8</v>
      </c>
      <c r="AN198">
        <v>54.2</v>
      </c>
      <c r="AO198">
        <v>50.8</v>
      </c>
      <c r="AP198">
        <v>44.6</v>
      </c>
      <c r="AQ198">
        <v>44.2</v>
      </c>
      <c r="AR198">
        <v>44.4</v>
      </c>
      <c r="AS198">
        <v>45</v>
      </c>
      <c r="AT198">
        <v>45.4</v>
      </c>
      <c r="AU198">
        <v>43</v>
      </c>
      <c r="AV198">
        <v>45.6</v>
      </c>
      <c r="AW198">
        <v>45.8</v>
      </c>
      <c r="AX198">
        <v>43</v>
      </c>
      <c r="AY198">
        <v>42.2</v>
      </c>
      <c r="AZ198" s="3">
        <f t="shared" si="16"/>
        <v>1175.8000000000002</v>
      </c>
      <c r="BA198" s="3">
        <f>[1]Weather!F3369</f>
        <v>34</v>
      </c>
      <c r="BB198" s="1">
        <f t="shared" si="17"/>
        <v>43180</v>
      </c>
      <c r="BC198">
        <f t="shared" si="15"/>
        <v>4</v>
      </c>
    </row>
    <row r="199" spans="1:55" x14ac:dyDescent="0.25">
      <c r="A199">
        <v>7146330001</v>
      </c>
      <c r="B199">
        <v>30025080</v>
      </c>
      <c r="C199" s="1">
        <v>43181</v>
      </c>
      <c r="D199">
        <v>44.2</v>
      </c>
      <c r="E199">
        <v>44.6</v>
      </c>
      <c r="F199">
        <v>42.8</v>
      </c>
      <c r="G199">
        <v>40.799999999999997</v>
      </c>
      <c r="H199">
        <v>40.799999999999997</v>
      </c>
      <c r="I199">
        <v>42.6</v>
      </c>
      <c r="J199">
        <v>43.2</v>
      </c>
      <c r="K199">
        <v>40</v>
      </c>
      <c r="L199">
        <v>40.6</v>
      </c>
      <c r="M199">
        <v>40.799999999999997</v>
      </c>
      <c r="N199">
        <v>40.799999999999997</v>
      </c>
      <c r="O199">
        <v>46.6</v>
      </c>
      <c r="P199">
        <v>47.8</v>
      </c>
      <c r="Q199">
        <v>49.4</v>
      </c>
      <c r="R199">
        <v>49.8</v>
      </c>
      <c r="S199">
        <v>53</v>
      </c>
      <c r="T199">
        <v>59</v>
      </c>
      <c r="U199">
        <v>54.8</v>
      </c>
      <c r="V199">
        <v>61.2</v>
      </c>
      <c r="W199">
        <v>60</v>
      </c>
      <c r="X199">
        <v>57.2</v>
      </c>
      <c r="Y199">
        <v>54.6</v>
      </c>
      <c r="Z199">
        <v>51.8</v>
      </c>
      <c r="AA199">
        <v>53.6</v>
      </c>
      <c r="AB199">
        <v>52.6</v>
      </c>
      <c r="AC199">
        <v>52.4</v>
      </c>
      <c r="AD199">
        <v>53.6</v>
      </c>
      <c r="AE199">
        <v>47.6</v>
      </c>
      <c r="AF199">
        <v>54</v>
      </c>
      <c r="AG199">
        <v>49.8</v>
      </c>
      <c r="AH199">
        <v>46.2</v>
      </c>
      <c r="AI199">
        <v>45.2</v>
      </c>
      <c r="AJ199">
        <v>45</v>
      </c>
      <c r="AK199">
        <v>44.4</v>
      </c>
      <c r="AL199">
        <v>45.2</v>
      </c>
      <c r="AM199">
        <v>43</v>
      </c>
      <c r="AN199">
        <v>46</v>
      </c>
      <c r="AO199">
        <v>50.4</v>
      </c>
      <c r="AP199">
        <v>49.2</v>
      </c>
      <c r="AQ199">
        <v>41.2</v>
      </c>
      <c r="AR199">
        <v>43.2</v>
      </c>
      <c r="AS199">
        <v>43</v>
      </c>
      <c r="AT199">
        <v>44.4</v>
      </c>
      <c r="AU199">
        <v>42.2</v>
      </c>
      <c r="AV199">
        <v>40.799999999999997</v>
      </c>
      <c r="AW199">
        <v>40.799999999999997</v>
      </c>
      <c r="AX199">
        <v>38.6</v>
      </c>
      <c r="AY199">
        <v>40.799999999999997</v>
      </c>
      <c r="AZ199" s="3">
        <f t="shared" si="16"/>
        <v>1129.8000000000002</v>
      </c>
      <c r="BA199" s="3">
        <f>[1]Weather!F3370</f>
        <v>42</v>
      </c>
      <c r="BB199" s="1">
        <f t="shared" si="17"/>
        <v>43181</v>
      </c>
      <c r="BC199">
        <f t="shared" si="15"/>
        <v>5</v>
      </c>
    </row>
    <row r="200" spans="1:55" x14ac:dyDescent="0.25">
      <c r="A200">
        <v>7146330001</v>
      </c>
      <c r="B200">
        <v>30025080</v>
      </c>
      <c r="C200" s="1">
        <v>43182</v>
      </c>
      <c r="D200">
        <v>40.4</v>
      </c>
      <c r="E200">
        <v>40.799999999999997</v>
      </c>
      <c r="F200">
        <v>39.799999999999997</v>
      </c>
      <c r="G200">
        <v>39.6</v>
      </c>
      <c r="H200">
        <v>43.2</v>
      </c>
      <c r="I200">
        <v>39.799999999999997</v>
      </c>
      <c r="J200">
        <v>40.799999999999997</v>
      </c>
      <c r="K200">
        <v>41.6</v>
      </c>
      <c r="L200">
        <v>41.2</v>
      </c>
      <c r="M200">
        <v>44</v>
      </c>
      <c r="N200">
        <v>41.4</v>
      </c>
      <c r="O200">
        <v>45</v>
      </c>
      <c r="P200">
        <v>48.2</v>
      </c>
      <c r="Q200">
        <v>51.4</v>
      </c>
      <c r="R200">
        <v>52.6</v>
      </c>
      <c r="S200">
        <v>52.2</v>
      </c>
      <c r="T200">
        <v>56.2</v>
      </c>
      <c r="U200">
        <v>60.2</v>
      </c>
      <c r="V200">
        <v>60.4</v>
      </c>
      <c r="W200">
        <v>66</v>
      </c>
      <c r="X200">
        <v>61.8</v>
      </c>
      <c r="Y200">
        <v>55.2</v>
      </c>
      <c r="Z200">
        <v>51</v>
      </c>
      <c r="AA200">
        <v>48.4</v>
      </c>
      <c r="AB200">
        <v>48.8</v>
      </c>
      <c r="AC200">
        <v>48.6</v>
      </c>
      <c r="AD200">
        <v>56.6</v>
      </c>
      <c r="AE200">
        <v>52.8</v>
      </c>
      <c r="AF200">
        <v>48.2</v>
      </c>
      <c r="AG200">
        <v>44.8</v>
      </c>
      <c r="AH200">
        <v>44.4</v>
      </c>
      <c r="AI200">
        <v>42</v>
      </c>
      <c r="AJ200">
        <v>45.4</v>
      </c>
      <c r="AK200">
        <v>39.799999999999997</v>
      </c>
      <c r="AL200">
        <v>43.2</v>
      </c>
      <c r="AM200">
        <v>45.4</v>
      </c>
      <c r="AN200">
        <v>41.6</v>
      </c>
      <c r="AO200">
        <v>43.6</v>
      </c>
      <c r="AP200">
        <v>39.200000000000003</v>
      </c>
      <c r="AQ200">
        <v>38.799999999999997</v>
      </c>
      <c r="AR200">
        <v>39.4</v>
      </c>
      <c r="AS200">
        <v>40.4</v>
      </c>
      <c r="AT200">
        <v>41.6</v>
      </c>
      <c r="AU200">
        <v>43.2</v>
      </c>
      <c r="AV200">
        <v>42.4</v>
      </c>
      <c r="AW200">
        <v>40.799999999999997</v>
      </c>
      <c r="AX200">
        <v>40.4</v>
      </c>
      <c r="AY200">
        <v>38.4</v>
      </c>
      <c r="AZ200" s="3">
        <f t="shared" si="16"/>
        <v>1105.5000000000002</v>
      </c>
      <c r="BA200" s="3">
        <f>[1]Weather!F3371</f>
        <v>43</v>
      </c>
      <c r="BB200" s="1">
        <f t="shared" si="17"/>
        <v>43182</v>
      </c>
      <c r="BC200">
        <f t="shared" si="15"/>
        <v>6</v>
      </c>
    </row>
    <row r="201" spans="1:55" x14ac:dyDescent="0.25">
      <c r="A201">
        <v>7146330001</v>
      </c>
      <c r="B201">
        <v>30025080</v>
      </c>
      <c r="C201" s="1">
        <v>43183</v>
      </c>
      <c r="D201">
        <v>39.200000000000003</v>
      </c>
      <c r="E201">
        <v>41</v>
      </c>
      <c r="F201">
        <v>38</v>
      </c>
      <c r="G201">
        <v>39.4</v>
      </c>
      <c r="H201">
        <v>37</v>
      </c>
      <c r="I201">
        <v>39.6</v>
      </c>
      <c r="J201">
        <v>39.200000000000003</v>
      </c>
      <c r="K201">
        <v>40.799999999999997</v>
      </c>
      <c r="L201">
        <v>40.4</v>
      </c>
      <c r="M201">
        <v>40</v>
      </c>
      <c r="N201">
        <v>39</v>
      </c>
      <c r="O201">
        <v>40.799999999999997</v>
      </c>
      <c r="P201">
        <v>40.4</v>
      </c>
      <c r="Q201">
        <v>44.6</v>
      </c>
      <c r="R201">
        <v>45.8</v>
      </c>
      <c r="S201">
        <v>52.2</v>
      </c>
      <c r="T201">
        <v>49</v>
      </c>
      <c r="U201">
        <v>50.8</v>
      </c>
      <c r="V201">
        <v>50</v>
      </c>
      <c r="W201">
        <v>44.2</v>
      </c>
      <c r="X201">
        <v>50.4</v>
      </c>
      <c r="Y201">
        <v>44.6</v>
      </c>
      <c r="Z201">
        <v>43.4</v>
      </c>
      <c r="AA201">
        <v>42.6</v>
      </c>
      <c r="AB201">
        <v>44</v>
      </c>
      <c r="AC201">
        <v>49</v>
      </c>
      <c r="AD201">
        <v>43.2</v>
      </c>
      <c r="AE201">
        <v>41</v>
      </c>
      <c r="AF201">
        <v>40.4</v>
      </c>
      <c r="AG201">
        <v>42.6</v>
      </c>
      <c r="AH201">
        <v>39</v>
      </c>
      <c r="AI201">
        <v>38.200000000000003</v>
      </c>
      <c r="AJ201">
        <v>36</v>
      </c>
      <c r="AK201">
        <v>40.799999999999997</v>
      </c>
      <c r="AL201">
        <v>36.4</v>
      </c>
      <c r="AM201">
        <v>40.799999999999997</v>
      </c>
      <c r="AN201">
        <v>41.6</v>
      </c>
      <c r="AO201">
        <v>38</v>
      </c>
      <c r="AP201">
        <v>36</v>
      </c>
      <c r="AQ201">
        <v>38.4</v>
      </c>
      <c r="AR201">
        <v>37.200000000000003</v>
      </c>
      <c r="AS201">
        <v>37.4</v>
      </c>
      <c r="AT201">
        <v>38.4</v>
      </c>
      <c r="AU201">
        <v>38.799999999999997</v>
      </c>
      <c r="AV201">
        <v>38.4</v>
      </c>
      <c r="AW201">
        <v>36.6</v>
      </c>
      <c r="AX201">
        <v>36.6</v>
      </c>
      <c r="AY201">
        <v>35.799999999999997</v>
      </c>
      <c r="AZ201" s="3">
        <f t="shared" si="16"/>
        <v>988.5</v>
      </c>
      <c r="BA201" s="3">
        <f>[1]Weather!F3372</f>
        <v>43</v>
      </c>
      <c r="BB201" s="1">
        <f t="shared" si="17"/>
        <v>43183</v>
      </c>
      <c r="BC201">
        <f t="shared" si="15"/>
        <v>7</v>
      </c>
    </row>
    <row r="202" spans="1:55" x14ac:dyDescent="0.25">
      <c r="A202">
        <v>7146330001</v>
      </c>
      <c r="B202">
        <v>30025080</v>
      </c>
      <c r="C202" s="1">
        <v>43184</v>
      </c>
      <c r="D202">
        <v>37.4</v>
      </c>
      <c r="E202">
        <v>34.4</v>
      </c>
      <c r="F202">
        <v>36.6</v>
      </c>
      <c r="G202">
        <v>36.6</v>
      </c>
      <c r="H202">
        <v>35.6</v>
      </c>
      <c r="I202">
        <v>37</v>
      </c>
      <c r="J202">
        <v>38.200000000000003</v>
      </c>
      <c r="K202">
        <v>39</v>
      </c>
      <c r="L202">
        <v>39</v>
      </c>
      <c r="M202">
        <v>37.6</v>
      </c>
      <c r="N202">
        <v>38.799999999999997</v>
      </c>
      <c r="O202">
        <v>38</v>
      </c>
      <c r="P202">
        <v>42.2</v>
      </c>
      <c r="Q202">
        <v>43.2</v>
      </c>
      <c r="R202">
        <v>47</v>
      </c>
      <c r="S202">
        <v>48.2</v>
      </c>
      <c r="T202">
        <v>46.4</v>
      </c>
      <c r="U202">
        <v>54.2</v>
      </c>
      <c r="V202">
        <v>49.8</v>
      </c>
      <c r="W202">
        <v>51.8</v>
      </c>
      <c r="X202">
        <v>49</v>
      </c>
      <c r="Y202">
        <v>45.4</v>
      </c>
      <c r="Z202">
        <v>44.6</v>
      </c>
      <c r="AA202">
        <v>51.4</v>
      </c>
      <c r="AB202">
        <v>47.4</v>
      </c>
      <c r="AC202">
        <v>48.6</v>
      </c>
      <c r="AD202">
        <v>45</v>
      </c>
      <c r="AE202">
        <v>38.799999999999997</v>
      </c>
      <c r="AF202">
        <v>44</v>
      </c>
      <c r="AG202">
        <v>37.6</v>
      </c>
      <c r="AH202">
        <v>41</v>
      </c>
      <c r="AI202">
        <v>39.200000000000003</v>
      </c>
      <c r="AJ202">
        <v>42.8</v>
      </c>
      <c r="AK202">
        <v>39.200000000000003</v>
      </c>
      <c r="AL202">
        <v>42.6</v>
      </c>
      <c r="AM202">
        <v>38.6</v>
      </c>
      <c r="AN202">
        <v>41.6</v>
      </c>
      <c r="AO202">
        <v>42.8</v>
      </c>
      <c r="AP202">
        <v>43.6</v>
      </c>
      <c r="AQ202">
        <v>36.4</v>
      </c>
      <c r="AR202">
        <v>39.4</v>
      </c>
      <c r="AS202">
        <v>38</v>
      </c>
      <c r="AT202">
        <v>40</v>
      </c>
      <c r="AU202">
        <v>38.799999999999997</v>
      </c>
      <c r="AV202">
        <v>39.200000000000003</v>
      </c>
      <c r="AW202">
        <v>37</v>
      </c>
      <c r="AX202">
        <v>35.799999999999997</v>
      </c>
      <c r="AY202">
        <v>37</v>
      </c>
      <c r="AZ202" s="3">
        <f t="shared" si="16"/>
        <v>997.89999999999975</v>
      </c>
      <c r="BA202" s="3">
        <f>[1]Weather!F3373</f>
        <v>41</v>
      </c>
      <c r="BB202" s="1">
        <f t="shared" si="17"/>
        <v>43184</v>
      </c>
      <c r="BC202">
        <f t="shared" si="15"/>
        <v>1</v>
      </c>
    </row>
    <row r="203" spans="1:55" x14ac:dyDescent="0.25">
      <c r="A203">
        <v>7146330001</v>
      </c>
      <c r="B203">
        <v>30025080</v>
      </c>
      <c r="C203" s="1">
        <v>43185</v>
      </c>
      <c r="D203">
        <v>38.6</v>
      </c>
      <c r="E203">
        <v>36.4</v>
      </c>
      <c r="F203">
        <v>37.6</v>
      </c>
      <c r="G203">
        <v>37.799999999999997</v>
      </c>
      <c r="H203">
        <v>35.6</v>
      </c>
      <c r="I203">
        <v>38</v>
      </c>
      <c r="J203">
        <v>42.6</v>
      </c>
      <c r="K203">
        <v>39.799999999999997</v>
      </c>
      <c r="L203">
        <v>40.200000000000003</v>
      </c>
      <c r="M203">
        <v>41</v>
      </c>
      <c r="N203">
        <v>45.6</v>
      </c>
      <c r="O203">
        <v>48.4</v>
      </c>
      <c r="P203">
        <v>48.4</v>
      </c>
      <c r="Q203">
        <v>50.4</v>
      </c>
      <c r="R203">
        <v>52.8</v>
      </c>
      <c r="S203">
        <v>50</v>
      </c>
      <c r="T203">
        <v>56</v>
      </c>
      <c r="U203">
        <v>53.4</v>
      </c>
      <c r="V203">
        <v>55.4</v>
      </c>
      <c r="W203">
        <v>54.2</v>
      </c>
      <c r="X203">
        <v>59.8</v>
      </c>
      <c r="Y203">
        <v>54.2</v>
      </c>
      <c r="Z203">
        <v>52.2</v>
      </c>
      <c r="AA203">
        <v>56.4</v>
      </c>
      <c r="AB203">
        <v>52.6</v>
      </c>
      <c r="AC203">
        <v>48</v>
      </c>
      <c r="AD203">
        <v>50.6</v>
      </c>
      <c r="AE203">
        <v>50.4</v>
      </c>
      <c r="AF203">
        <v>45.6</v>
      </c>
      <c r="AG203">
        <v>48</v>
      </c>
      <c r="AH203">
        <v>42.6</v>
      </c>
      <c r="AI203">
        <v>47.2</v>
      </c>
      <c r="AJ203">
        <v>47</v>
      </c>
      <c r="AK203">
        <v>46.2</v>
      </c>
      <c r="AL203">
        <v>46.2</v>
      </c>
      <c r="AM203">
        <v>48.4</v>
      </c>
      <c r="AN203">
        <v>45</v>
      </c>
      <c r="AO203">
        <v>39.799999999999997</v>
      </c>
      <c r="AP203">
        <v>42.4</v>
      </c>
      <c r="AQ203">
        <v>46.2</v>
      </c>
      <c r="AR203">
        <v>38</v>
      </c>
      <c r="AS203">
        <v>37.200000000000003</v>
      </c>
      <c r="AT203">
        <v>41.8</v>
      </c>
      <c r="AU203">
        <v>40.6</v>
      </c>
      <c r="AV203">
        <v>40</v>
      </c>
      <c r="AW203">
        <v>38</v>
      </c>
      <c r="AX203">
        <v>35.6</v>
      </c>
      <c r="AY203">
        <v>39.200000000000003</v>
      </c>
      <c r="AZ203" s="3">
        <f t="shared" si="16"/>
        <v>1090.6999999999998</v>
      </c>
      <c r="BA203" s="3">
        <f>[1]Weather!F3374</f>
        <v>42</v>
      </c>
      <c r="BB203" s="1">
        <f t="shared" si="17"/>
        <v>43185</v>
      </c>
      <c r="BC203">
        <f t="shared" si="15"/>
        <v>2</v>
      </c>
    </row>
    <row r="204" spans="1:55" x14ac:dyDescent="0.25">
      <c r="A204">
        <v>7146330001</v>
      </c>
      <c r="B204">
        <v>30025080</v>
      </c>
      <c r="C204" s="1">
        <v>43186</v>
      </c>
      <c r="D204">
        <v>38.200000000000003</v>
      </c>
      <c r="E204">
        <v>39</v>
      </c>
      <c r="F204">
        <v>37.4</v>
      </c>
      <c r="G204">
        <v>37.6</v>
      </c>
      <c r="H204">
        <v>40.200000000000003</v>
      </c>
      <c r="I204">
        <v>39.6</v>
      </c>
      <c r="J204">
        <v>40.200000000000003</v>
      </c>
      <c r="K204">
        <v>40.200000000000003</v>
      </c>
      <c r="L204">
        <v>39.200000000000003</v>
      </c>
      <c r="M204">
        <v>40.200000000000003</v>
      </c>
      <c r="N204">
        <v>46</v>
      </c>
      <c r="O204">
        <v>44</v>
      </c>
      <c r="P204">
        <v>48.2</v>
      </c>
      <c r="Q204">
        <v>49</v>
      </c>
      <c r="R204">
        <v>53.6</v>
      </c>
      <c r="S204">
        <v>55.8</v>
      </c>
      <c r="T204">
        <v>61.4</v>
      </c>
      <c r="U204">
        <v>59.4</v>
      </c>
      <c r="V204">
        <v>57.4</v>
      </c>
      <c r="W204">
        <v>58.8</v>
      </c>
      <c r="X204">
        <v>56.6</v>
      </c>
      <c r="Y204">
        <v>52.8</v>
      </c>
      <c r="Z204">
        <v>52.4</v>
      </c>
      <c r="AA204">
        <v>57.2</v>
      </c>
      <c r="AB204">
        <v>55.8</v>
      </c>
      <c r="AC204">
        <v>51.4</v>
      </c>
      <c r="AD204">
        <v>55</v>
      </c>
      <c r="AE204">
        <v>56</v>
      </c>
      <c r="AF204">
        <v>51.8</v>
      </c>
      <c r="AG204">
        <v>45.8</v>
      </c>
      <c r="AH204">
        <v>45.4</v>
      </c>
      <c r="AI204">
        <v>44.8</v>
      </c>
      <c r="AJ204">
        <v>47.2</v>
      </c>
      <c r="AK204">
        <v>46</v>
      </c>
      <c r="AL204">
        <v>44.4</v>
      </c>
      <c r="AM204">
        <v>43.2</v>
      </c>
      <c r="AN204">
        <v>46.2</v>
      </c>
      <c r="AO204">
        <v>50.2</v>
      </c>
      <c r="AP204">
        <v>45.2</v>
      </c>
      <c r="AQ204">
        <v>43.2</v>
      </c>
      <c r="AR204">
        <v>45.6</v>
      </c>
      <c r="AS204">
        <v>41.8</v>
      </c>
      <c r="AT204">
        <v>42</v>
      </c>
      <c r="AU204">
        <v>39.799999999999997</v>
      </c>
      <c r="AV204">
        <v>41.4</v>
      </c>
      <c r="AW204">
        <v>38.4</v>
      </c>
      <c r="AX204">
        <v>36</v>
      </c>
      <c r="AY204">
        <v>35.200000000000003</v>
      </c>
      <c r="AZ204" s="3">
        <f t="shared" si="16"/>
        <v>1118.1000000000001</v>
      </c>
      <c r="BA204" s="3">
        <f>[1]Weather!F3375</f>
        <v>41</v>
      </c>
      <c r="BB204" s="1">
        <f t="shared" si="17"/>
        <v>43186</v>
      </c>
      <c r="BC204">
        <f t="shared" si="15"/>
        <v>3</v>
      </c>
    </row>
    <row r="205" spans="1:55" x14ac:dyDescent="0.25">
      <c r="A205">
        <v>7146330001</v>
      </c>
      <c r="B205">
        <v>30025080</v>
      </c>
      <c r="C205" s="1">
        <v>43187</v>
      </c>
      <c r="D205">
        <v>35.799999999999997</v>
      </c>
      <c r="E205">
        <v>36.799999999999997</v>
      </c>
      <c r="F205">
        <v>34.4</v>
      </c>
      <c r="G205">
        <v>35.799999999999997</v>
      </c>
      <c r="H205">
        <v>35.799999999999997</v>
      </c>
      <c r="I205">
        <v>35.6</v>
      </c>
      <c r="J205">
        <v>33.799999999999997</v>
      </c>
      <c r="K205">
        <v>36</v>
      </c>
      <c r="L205">
        <v>36</v>
      </c>
      <c r="M205">
        <v>35.200000000000003</v>
      </c>
      <c r="N205">
        <v>41.2</v>
      </c>
      <c r="O205">
        <v>40.4</v>
      </c>
      <c r="P205">
        <v>47.8</v>
      </c>
      <c r="Q205">
        <v>45</v>
      </c>
      <c r="R205">
        <v>50.4</v>
      </c>
      <c r="S205">
        <v>49</v>
      </c>
      <c r="T205">
        <v>50.6</v>
      </c>
      <c r="U205">
        <v>48</v>
      </c>
      <c r="V205">
        <v>52.4</v>
      </c>
      <c r="W205">
        <v>48.8</v>
      </c>
      <c r="X205">
        <v>52.6</v>
      </c>
      <c r="Y205">
        <v>49.8</v>
      </c>
      <c r="Z205">
        <v>47</v>
      </c>
      <c r="AA205">
        <v>44.4</v>
      </c>
      <c r="AB205">
        <v>44.8</v>
      </c>
      <c r="AC205">
        <v>44.6</v>
      </c>
      <c r="AD205">
        <v>42.4</v>
      </c>
      <c r="AE205">
        <v>56.4</v>
      </c>
      <c r="AF205">
        <v>52.4</v>
      </c>
      <c r="AG205">
        <v>47</v>
      </c>
      <c r="AH205">
        <v>40.799999999999997</v>
      </c>
      <c r="AI205">
        <v>40.6</v>
      </c>
      <c r="AJ205">
        <v>43.8</v>
      </c>
      <c r="AK205">
        <v>41.6</v>
      </c>
      <c r="AL205">
        <v>42.8</v>
      </c>
      <c r="AM205">
        <v>43.2</v>
      </c>
      <c r="AN205">
        <v>48.4</v>
      </c>
      <c r="AO205">
        <v>56.8</v>
      </c>
      <c r="AP205">
        <v>43.6</v>
      </c>
      <c r="AQ205">
        <v>42.4</v>
      </c>
      <c r="AR205">
        <v>40.6</v>
      </c>
      <c r="AS205">
        <v>39.4</v>
      </c>
      <c r="AT205">
        <v>40.6</v>
      </c>
      <c r="AU205">
        <v>39.200000000000003</v>
      </c>
      <c r="AV205">
        <v>38.200000000000003</v>
      </c>
      <c r="AW205">
        <v>37.4</v>
      </c>
      <c r="AX205">
        <v>36</v>
      </c>
      <c r="AY205">
        <v>33.6</v>
      </c>
      <c r="AZ205" s="3">
        <f t="shared" si="16"/>
        <v>1029.5999999999999</v>
      </c>
      <c r="BA205" s="3">
        <f>[1]Weather!F3376</f>
        <v>51</v>
      </c>
      <c r="BB205" s="1">
        <f t="shared" si="17"/>
        <v>43187</v>
      </c>
      <c r="BC205">
        <f t="shared" si="15"/>
        <v>4</v>
      </c>
    </row>
    <row r="206" spans="1:55" x14ac:dyDescent="0.25">
      <c r="A206">
        <v>7146330001</v>
      </c>
      <c r="B206">
        <v>30025080</v>
      </c>
      <c r="C206" s="1">
        <v>43188</v>
      </c>
      <c r="D206">
        <v>33.799999999999997</v>
      </c>
      <c r="E206">
        <v>34.4</v>
      </c>
      <c r="F206">
        <v>32</v>
      </c>
      <c r="G206">
        <v>33.6</v>
      </c>
      <c r="H206">
        <v>34.200000000000003</v>
      </c>
      <c r="I206">
        <v>34.799999999999997</v>
      </c>
      <c r="J206">
        <v>34.6</v>
      </c>
      <c r="K206">
        <v>32.799999999999997</v>
      </c>
      <c r="L206">
        <v>35</v>
      </c>
      <c r="M206">
        <v>34.4</v>
      </c>
      <c r="N206">
        <v>36.6</v>
      </c>
      <c r="O206">
        <v>37.4</v>
      </c>
      <c r="P206">
        <v>40.200000000000003</v>
      </c>
      <c r="Q206">
        <v>45.8</v>
      </c>
      <c r="R206">
        <v>44.8</v>
      </c>
      <c r="S206">
        <v>46.2</v>
      </c>
      <c r="T206">
        <v>51.8</v>
      </c>
      <c r="U206">
        <v>48.6</v>
      </c>
      <c r="V206">
        <v>46.6</v>
      </c>
      <c r="W206">
        <v>49</v>
      </c>
      <c r="X206">
        <v>51.6</v>
      </c>
      <c r="Y206">
        <v>51.8</v>
      </c>
      <c r="Z206">
        <v>48.8</v>
      </c>
      <c r="AA206">
        <v>47</v>
      </c>
      <c r="AB206">
        <v>49</v>
      </c>
      <c r="AC206">
        <v>46.8</v>
      </c>
      <c r="AD206">
        <v>48</v>
      </c>
      <c r="AE206">
        <v>48.2</v>
      </c>
      <c r="AF206">
        <v>44.4</v>
      </c>
      <c r="AG206">
        <v>40.799999999999997</v>
      </c>
      <c r="AH206">
        <v>41.6</v>
      </c>
      <c r="AI206">
        <v>44.6</v>
      </c>
      <c r="AJ206">
        <v>48</v>
      </c>
      <c r="AK206">
        <v>47</v>
      </c>
      <c r="AL206">
        <v>45.8</v>
      </c>
      <c r="AM206">
        <v>42</v>
      </c>
      <c r="AN206">
        <v>41.2</v>
      </c>
      <c r="AO206">
        <v>45.6</v>
      </c>
      <c r="AP206">
        <v>33.799999999999997</v>
      </c>
      <c r="AQ206">
        <v>34.200000000000003</v>
      </c>
      <c r="AR206">
        <v>34.4</v>
      </c>
      <c r="AS206">
        <v>32.6</v>
      </c>
      <c r="AT206">
        <v>34</v>
      </c>
      <c r="AU206">
        <v>33.6</v>
      </c>
      <c r="AV206">
        <v>35.4</v>
      </c>
      <c r="AW206">
        <v>32.4</v>
      </c>
      <c r="AX206">
        <v>31.8</v>
      </c>
      <c r="AY206">
        <v>29.4</v>
      </c>
      <c r="AZ206" s="3">
        <f t="shared" si="16"/>
        <v>975.19999999999993</v>
      </c>
      <c r="BA206" s="3">
        <f>[1]Weather!F3377</f>
        <v>63</v>
      </c>
      <c r="BB206" s="1">
        <f t="shared" si="17"/>
        <v>43188</v>
      </c>
      <c r="BC206">
        <f t="shared" si="15"/>
        <v>5</v>
      </c>
    </row>
    <row r="207" spans="1:55" x14ac:dyDescent="0.25">
      <c r="A207">
        <v>7146330001</v>
      </c>
      <c r="B207">
        <v>30025080</v>
      </c>
      <c r="C207" s="1">
        <v>43189</v>
      </c>
      <c r="D207">
        <v>27.2</v>
      </c>
      <c r="E207">
        <v>30</v>
      </c>
      <c r="F207">
        <v>41.4</v>
      </c>
      <c r="G207">
        <v>31.4</v>
      </c>
      <c r="H207">
        <v>26.4</v>
      </c>
      <c r="I207">
        <v>27.8</v>
      </c>
      <c r="J207">
        <v>28.6</v>
      </c>
      <c r="K207">
        <v>28.6</v>
      </c>
      <c r="L207">
        <v>28</v>
      </c>
      <c r="M207">
        <v>25.8</v>
      </c>
      <c r="N207">
        <v>28.6</v>
      </c>
      <c r="O207">
        <v>29</v>
      </c>
      <c r="P207">
        <v>32.200000000000003</v>
      </c>
      <c r="Q207">
        <v>31.4</v>
      </c>
      <c r="R207">
        <v>32.6</v>
      </c>
      <c r="S207">
        <v>31.6</v>
      </c>
      <c r="T207">
        <v>33.799999999999997</v>
      </c>
      <c r="U207">
        <v>35.799999999999997</v>
      </c>
      <c r="V207">
        <v>37.4</v>
      </c>
      <c r="W207">
        <v>35.799999999999997</v>
      </c>
      <c r="X207">
        <v>39.6</v>
      </c>
      <c r="Y207">
        <v>38.6</v>
      </c>
      <c r="Z207">
        <v>37.4</v>
      </c>
      <c r="AA207">
        <v>45</v>
      </c>
      <c r="AB207">
        <v>44.4</v>
      </c>
      <c r="AC207">
        <v>42.4</v>
      </c>
      <c r="AD207">
        <v>42.4</v>
      </c>
      <c r="AE207">
        <v>46.8</v>
      </c>
      <c r="AF207">
        <v>37.6</v>
      </c>
      <c r="AG207">
        <v>34.799999999999997</v>
      </c>
      <c r="AH207">
        <v>36.200000000000003</v>
      </c>
      <c r="AI207">
        <v>35.799999999999997</v>
      </c>
      <c r="AJ207">
        <v>36.6</v>
      </c>
      <c r="AK207">
        <v>36.200000000000003</v>
      </c>
      <c r="AL207">
        <v>32.200000000000003</v>
      </c>
      <c r="AM207">
        <v>34.799999999999997</v>
      </c>
      <c r="AN207">
        <v>35.799999999999997</v>
      </c>
      <c r="AO207">
        <v>32.799999999999997</v>
      </c>
      <c r="AP207">
        <v>29</v>
      </c>
      <c r="AQ207">
        <v>32.799999999999997</v>
      </c>
      <c r="AR207">
        <v>33.200000000000003</v>
      </c>
      <c r="AS207">
        <v>36</v>
      </c>
      <c r="AT207">
        <v>34</v>
      </c>
      <c r="AU207">
        <v>34.200000000000003</v>
      </c>
      <c r="AV207">
        <v>33.6</v>
      </c>
      <c r="AW207">
        <v>33</v>
      </c>
      <c r="AX207">
        <v>34.6</v>
      </c>
      <c r="AY207">
        <v>31.8</v>
      </c>
      <c r="AZ207" s="3">
        <f t="shared" si="16"/>
        <v>822.49999999999977</v>
      </c>
      <c r="BA207" s="3">
        <f>[1]Weather!F3378</f>
        <v>61</v>
      </c>
      <c r="BB207" s="1">
        <f t="shared" si="17"/>
        <v>43189</v>
      </c>
      <c r="BC207">
        <f t="shared" si="15"/>
        <v>6</v>
      </c>
    </row>
    <row r="208" spans="1:55" x14ac:dyDescent="0.25">
      <c r="A208">
        <v>7146330001</v>
      </c>
      <c r="B208">
        <v>30025080</v>
      </c>
      <c r="C208" s="1">
        <v>43190</v>
      </c>
      <c r="D208">
        <v>30</v>
      </c>
      <c r="E208">
        <v>32.6</v>
      </c>
      <c r="F208">
        <v>30.6</v>
      </c>
      <c r="G208">
        <v>29.6</v>
      </c>
      <c r="H208">
        <v>32</v>
      </c>
      <c r="I208">
        <v>30.8</v>
      </c>
      <c r="J208">
        <v>33.799999999999997</v>
      </c>
      <c r="K208">
        <v>30.8</v>
      </c>
      <c r="L208">
        <v>32</v>
      </c>
      <c r="M208">
        <v>32.799999999999997</v>
      </c>
      <c r="N208">
        <v>31.8</v>
      </c>
      <c r="O208">
        <v>31.4</v>
      </c>
      <c r="P208">
        <v>35</v>
      </c>
      <c r="Q208">
        <v>38.6</v>
      </c>
      <c r="R208">
        <v>45.2</v>
      </c>
      <c r="S208">
        <v>43.6</v>
      </c>
      <c r="T208">
        <v>39.4</v>
      </c>
      <c r="U208">
        <v>43.8</v>
      </c>
      <c r="V208">
        <v>45.4</v>
      </c>
      <c r="W208">
        <v>37.799999999999997</v>
      </c>
      <c r="X208">
        <v>38.200000000000003</v>
      </c>
      <c r="Y208">
        <v>38.4</v>
      </c>
      <c r="Z208">
        <v>38.4</v>
      </c>
      <c r="AA208">
        <v>33.4</v>
      </c>
      <c r="AB208">
        <v>35.200000000000003</v>
      </c>
      <c r="AC208">
        <v>37</v>
      </c>
      <c r="AD208">
        <v>36.799999999999997</v>
      </c>
      <c r="AE208">
        <v>33</v>
      </c>
      <c r="AF208">
        <v>32.4</v>
      </c>
      <c r="AG208">
        <v>33.799999999999997</v>
      </c>
      <c r="AH208">
        <v>36</v>
      </c>
      <c r="AI208">
        <v>32.799999999999997</v>
      </c>
      <c r="AJ208">
        <v>32</v>
      </c>
      <c r="AK208">
        <v>32.6</v>
      </c>
      <c r="AL208">
        <v>38.6</v>
      </c>
      <c r="AM208">
        <v>33.4</v>
      </c>
      <c r="AN208">
        <v>31.6</v>
      </c>
      <c r="AO208">
        <v>36.799999999999997</v>
      </c>
      <c r="AP208">
        <v>29.2</v>
      </c>
      <c r="AQ208">
        <v>30.4</v>
      </c>
      <c r="AR208">
        <v>32.200000000000003</v>
      </c>
      <c r="AS208">
        <v>31</v>
      </c>
      <c r="AT208">
        <v>31.6</v>
      </c>
      <c r="AU208">
        <v>32.799999999999997</v>
      </c>
      <c r="AV208">
        <v>31.6</v>
      </c>
      <c r="AW208">
        <v>33.6</v>
      </c>
      <c r="AX208">
        <v>31.2</v>
      </c>
      <c r="AY208">
        <v>31.2</v>
      </c>
      <c r="AZ208" s="3">
        <f t="shared" si="16"/>
        <v>826.0999999999998</v>
      </c>
      <c r="BA208" s="3">
        <f>[1]Weather!F3379</f>
        <v>50</v>
      </c>
      <c r="BB208" s="1">
        <f t="shared" si="17"/>
        <v>43190</v>
      </c>
      <c r="BC208">
        <f t="shared" si="15"/>
        <v>7</v>
      </c>
    </row>
    <row r="209" spans="1:55" x14ac:dyDescent="0.25">
      <c r="A209">
        <v>7146330001</v>
      </c>
      <c r="B209">
        <v>30025080</v>
      </c>
      <c r="C209" s="1">
        <v>43191</v>
      </c>
      <c r="D209">
        <v>30.4</v>
      </c>
      <c r="E209">
        <v>30</v>
      </c>
      <c r="F209">
        <v>30.4</v>
      </c>
      <c r="G209">
        <v>29.8</v>
      </c>
      <c r="H209">
        <v>29</v>
      </c>
      <c r="I209">
        <v>29.6</v>
      </c>
      <c r="J209">
        <v>28.8</v>
      </c>
      <c r="K209">
        <v>29.8</v>
      </c>
      <c r="L209">
        <v>30.2</v>
      </c>
      <c r="M209">
        <v>29.8</v>
      </c>
      <c r="N209">
        <v>28.4</v>
      </c>
      <c r="O209">
        <v>31.6</v>
      </c>
      <c r="P209">
        <v>36</v>
      </c>
      <c r="Q209">
        <v>34</v>
      </c>
      <c r="R209">
        <v>36.799999999999997</v>
      </c>
      <c r="S209">
        <v>33.6</v>
      </c>
      <c r="T209">
        <v>36</v>
      </c>
      <c r="U209">
        <v>38</v>
      </c>
      <c r="V209">
        <v>34.6</v>
      </c>
      <c r="W209">
        <v>42.4</v>
      </c>
      <c r="X209">
        <v>41.4</v>
      </c>
      <c r="Y209">
        <v>37.200000000000003</v>
      </c>
      <c r="Z209">
        <v>39.200000000000003</v>
      </c>
      <c r="AA209">
        <v>36.200000000000003</v>
      </c>
      <c r="AB209">
        <v>35.6</v>
      </c>
      <c r="AC209">
        <v>34.799999999999997</v>
      </c>
      <c r="AD209">
        <v>39.4</v>
      </c>
      <c r="AE209">
        <v>31.2</v>
      </c>
      <c r="AF209">
        <v>32</v>
      </c>
      <c r="AG209">
        <v>31.6</v>
      </c>
      <c r="AH209">
        <v>32.6</v>
      </c>
      <c r="AI209">
        <v>30.8</v>
      </c>
      <c r="AJ209">
        <v>26.4</v>
      </c>
      <c r="AK209">
        <v>30</v>
      </c>
      <c r="AL209">
        <v>28.8</v>
      </c>
      <c r="AM209">
        <v>29.4</v>
      </c>
      <c r="AN209">
        <v>30.6</v>
      </c>
      <c r="AO209">
        <v>27.6</v>
      </c>
      <c r="AP209">
        <v>31.2</v>
      </c>
      <c r="AQ209">
        <v>35</v>
      </c>
      <c r="AR209">
        <v>30</v>
      </c>
      <c r="AS209">
        <v>28</v>
      </c>
      <c r="AT209">
        <v>28.8</v>
      </c>
      <c r="AU209">
        <v>30.4</v>
      </c>
      <c r="AV209">
        <v>30.2</v>
      </c>
      <c r="AW209">
        <v>29.4</v>
      </c>
      <c r="AX209">
        <v>27.2</v>
      </c>
      <c r="AY209">
        <v>26</v>
      </c>
      <c r="AZ209" s="3">
        <f t="shared" si="16"/>
        <v>770.10000000000014</v>
      </c>
      <c r="BA209" s="3">
        <f>[1]Weather!F3380</f>
        <v>59</v>
      </c>
      <c r="BB209" s="1">
        <f t="shared" si="17"/>
        <v>43191</v>
      </c>
      <c r="BC209">
        <f t="shared" si="15"/>
        <v>1</v>
      </c>
    </row>
    <row r="210" spans="1:55" x14ac:dyDescent="0.25">
      <c r="A210">
        <v>7146330001</v>
      </c>
      <c r="B210">
        <v>30025080</v>
      </c>
      <c r="C210" s="1">
        <v>43192</v>
      </c>
      <c r="D210">
        <v>27</v>
      </c>
      <c r="E210">
        <v>26</v>
      </c>
      <c r="F210">
        <v>28.2</v>
      </c>
      <c r="G210">
        <v>29.8</v>
      </c>
      <c r="H210">
        <v>31</v>
      </c>
      <c r="I210">
        <v>31.2</v>
      </c>
      <c r="J210">
        <v>31.6</v>
      </c>
      <c r="K210">
        <v>30.2</v>
      </c>
      <c r="L210">
        <v>32.4</v>
      </c>
      <c r="M210">
        <v>34.799999999999997</v>
      </c>
      <c r="N210">
        <v>33.6</v>
      </c>
      <c r="O210">
        <v>35.4</v>
      </c>
      <c r="P210">
        <v>43.2</v>
      </c>
      <c r="Q210">
        <v>42.8</v>
      </c>
      <c r="R210">
        <v>43.8</v>
      </c>
      <c r="S210">
        <v>44.4</v>
      </c>
      <c r="T210">
        <v>49.6</v>
      </c>
      <c r="U210">
        <v>49</v>
      </c>
      <c r="V210">
        <v>48</v>
      </c>
      <c r="W210">
        <v>47.2</v>
      </c>
      <c r="X210">
        <v>49.4</v>
      </c>
      <c r="Y210">
        <v>47</v>
      </c>
      <c r="Z210">
        <v>45.8</v>
      </c>
      <c r="AA210">
        <v>51</v>
      </c>
      <c r="AB210">
        <v>49.6</v>
      </c>
      <c r="AC210">
        <v>49.8</v>
      </c>
      <c r="AD210">
        <v>50</v>
      </c>
      <c r="AE210">
        <v>45.8</v>
      </c>
      <c r="AF210">
        <v>49.8</v>
      </c>
      <c r="AG210">
        <v>46.6</v>
      </c>
      <c r="AH210">
        <v>43.6</v>
      </c>
      <c r="AI210">
        <v>48</v>
      </c>
      <c r="AJ210">
        <v>46.4</v>
      </c>
      <c r="AK210">
        <v>49.2</v>
      </c>
      <c r="AL210">
        <v>42.2</v>
      </c>
      <c r="AM210">
        <v>41.4</v>
      </c>
      <c r="AN210">
        <v>44.8</v>
      </c>
      <c r="AO210">
        <v>46.8</v>
      </c>
      <c r="AP210">
        <v>42.6</v>
      </c>
      <c r="AQ210">
        <v>39</v>
      </c>
      <c r="AR210">
        <v>36</v>
      </c>
      <c r="AS210">
        <v>35.6</v>
      </c>
      <c r="AT210">
        <v>35.799999999999997</v>
      </c>
      <c r="AU210">
        <v>36.200000000000003</v>
      </c>
      <c r="AV210">
        <v>35.4</v>
      </c>
      <c r="AW210">
        <v>37.200000000000003</v>
      </c>
      <c r="AX210">
        <v>36.4</v>
      </c>
      <c r="AY210">
        <v>32.4</v>
      </c>
      <c r="AZ210" s="3">
        <f t="shared" si="16"/>
        <v>976.5</v>
      </c>
      <c r="BA210" s="3">
        <f>[1]Weather!F3381</f>
        <v>48</v>
      </c>
      <c r="BB210" s="1">
        <f t="shared" si="17"/>
        <v>43192</v>
      </c>
      <c r="BC210">
        <f t="shared" si="15"/>
        <v>2</v>
      </c>
    </row>
    <row r="211" spans="1:55" x14ac:dyDescent="0.25">
      <c r="A211">
        <v>7146330001</v>
      </c>
      <c r="B211">
        <v>30025080</v>
      </c>
      <c r="C211" s="1">
        <v>43193</v>
      </c>
      <c r="D211">
        <v>34.799999999999997</v>
      </c>
      <c r="E211">
        <v>32.799999999999997</v>
      </c>
      <c r="F211">
        <v>33.4</v>
      </c>
      <c r="G211">
        <v>32.799999999999997</v>
      </c>
      <c r="H211">
        <v>34.200000000000003</v>
      </c>
      <c r="I211">
        <v>32.799999999999997</v>
      </c>
      <c r="J211">
        <v>34</v>
      </c>
      <c r="K211">
        <v>32.200000000000003</v>
      </c>
      <c r="L211">
        <v>31.8</v>
      </c>
      <c r="M211">
        <v>37.6</v>
      </c>
      <c r="N211">
        <v>34.799999999999997</v>
      </c>
      <c r="O211">
        <v>41.2</v>
      </c>
      <c r="P211">
        <v>40.799999999999997</v>
      </c>
      <c r="Q211">
        <v>44.2</v>
      </c>
      <c r="R211">
        <v>44.2</v>
      </c>
      <c r="S211">
        <v>44.2</v>
      </c>
      <c r="T211">
        <v>50.2</v>
      </c>
      <c r="U211">
        <v>52.2</v>
      </c>
      <c r="V211">
        <v>53</v>
      </c>
      <c r="W211">
        <v>53.6</v>
      </c>
      <c r="X211">
        <v>53.6</v>
      </c>
      <c r="Y211">
        <v>55.4</v>
      </c>
      <c r="Z211">
        <v>51.4</v>
      </c>
      <c r="AA211">
        <v>51.2</v>
      </c>
      <c r="AB211">
        <v>50.6</v>
      </c>
      <c r="AC211">
        <v>53</v>
      </c>
      <c r="AD211">
        <v>51.8</v>
      </c>
      <c r="AE211">
        <v>51.4</v>
      </c>
      <c r="AF211">
        <v>49.4</v>
      </c>
      <c r="AG211">
        <v>49</v>
      </c>
      <c r="AH211">
        <v>45.2</v>
      </c>
      <c r="AI211">
        <v>43.4</v>
      </c>
      <c r="AJ211">
        <v>46.6</v>
      </c>
      <c r="AK211">
        <v>45.8</v>
      </c>
      <c r="AL211">
        <v>44.4</v>
      </c>
      <c r="AM211">
        <v>42.8</v>
      </c>
      <c r="AN211">
        <v>47.4</v>
      </c>
      <c r="AO211">
        <v>42.2</v>
      </c>
      <c r="AP211">
        <v>37</v>
      </c>
      <c r="AQ211">
        <v>37</v>
      </c>
      <c r="AR211">
        <v>37.4</v>
      </c>
      <c r="AS211">
        <v>38.4</v>
      </c>
      <c r="AT211">
        <v>34.6</v>
      </c>
      <c r="AU211">
        <v>34</v>
      </c>
      <c r="AV211">
        <v>35.4</v>
      </c>
      <c r="AW211">
        <v>34.6</v>
      </c>
      <c r="AX211">
        <v>34.6</v>
      </c>
      <c r="AY211">
        <v>33</v>
      </c>
      <c r="AZ211" s="3">
        <f t="shared" si="16"/>
        <v>1012.7000000000003</v>
      </c>
      <c r="BA211" s="3">
        <f>[1]Weather!F3382</f>
        <v>50</v>
      </c>
      <c r="BB211" s="1">
        <f t="shared" si="17"/>
        <v>43193</v>
      </c>
      <c r="BC211">
        <f t="shared" si="15"/>
        <v>3</v>
      </c>
    </row>
    <row r="212" spans="1:55" x14ac:dyDescent="0.25">
      <c r="A212">
        <v>7146330001</v>
      </c>
      <c r="B212">
        <v>30025080</v>
      </c>
      <c r="C212" s="1">
        <v>43194</v>
      </c>
      <c r="D212">
        <v>34.799999999999997</v>
      </c>
      <c r="E212">
        <v>35.6</v>
      </c>
      <c r="F212">
        <v>33.799999999999997</v>
      </c>
      <c r="G212">
        <v>33.6</v>
      </c>
      <c r="H212">
        <v>33</v>
      </c>
      <c r="I212">
        <v>34.799999999999997</v>
      </c>
      <c r="J212">
        <v>36.200000000000003</v>
      </c>
      <c r="K212">
        <v>35.200000000000003</v>
      </c>
      <c r="L212">
        <v>37.6</v>
      </c>
      <c r="M212">
        <v>36.6</v>
      </c>
      <c r="N212">
        <v>39</v>
      </c>
      <c r="O212">
        <v>39.6</v>
      </c>
      <c r="P212">
        <v>40.6</v>
      </c>
      <c r="Q212">
        <v>40.4</v>
      </c>
      <c r="R212">
        <v>43.4</v>
      </c>
      <c r="S212">
        <v>45.8</v>
      </c>
      <c r="T212">
        <v>42.8</v>
      </c>
      <c r="U212">
        <v>41.4</v>
      </c>
      <c r="V212">
        <v>49.4</v>
      </c>
      <c r="W212">
        <v>42.2</v>
      </c>
      <c r="X212">
        <v>46.4</v>
      </c>
      <c r="Y212">
        <v>48.4</v>
      </c>
      <c r="Z212">
        <v>48</v>
      </c>
      <c r="AA212">
        <v>48</v>
      </c>
      <c r="AB212">
        <v>50.8</v>
      </c>
      <c r="AC212">
        <v>52.8</v>
      </c>
      <c r="AD212">
        <v>50</v>
      </c>
      <c r="AE212">
        <v>48</v>
      </c>
      <c r="AF212">
        <v>58.8</v>
      </c>
      <c r="AG212">
        <v>53.8</v>
      </c>
      <c r="AH212">
        <v>50</v>
      </c>
      <c r="AI212">
        <v>50.6</v>
      </c>
      <c r="AJ212">
        <v>47.6</v>
      </c>
      <c r="AK212">
        <v>57</v>
      </c>
      <c r="AL212">
        <v>63</v>
      </c>
      <c r="AM212">
        <v>63.8</v>
      </c>
      <c r="AN212">
        <v>55.4</v>
      </c>
      <c r="AO212">
        <v>59.8</v>
      </c>
      <c r="AP212">
        <v>46.2</v>
      </c>
      <c r="AQ212">
        <v>49.4</v>
      </c>
      <c r="AR212">
        <v>42</v>
      </c>
      <c r="AS212">
        <v>36.200000000000003</v>
      </c>
      <c r="AT212">
        <v>42</v>
      </c>
      <c r="AU212">
        <v>38.200000000000003</v>
      </c>
      <c r="AV212">
        <v>37.200000000000003</v>
      </c>
      <c r="AW212">
        <v>38.4</v>
      </c>
      <c r="AX212">
        <v>34</v>
      </c>
      <c r="AY212">
        <v>35.799999999999997</v>
      </c>
      <c r="AZ212" s="3">
        <f t="shared" si="16"/>
        <v>1063.7</v>
      </c>
      <c r="BA212" s="3">
        <f>[1]Weather!F3383</f>
        <v>58</v>
      </c>
      <c r="BB212" s="1">
        <f t="shared" si="17"/>
        <v>43194</v>
      </c>
      <c r="BC212">
        <f t="shared" si="15"/>
        <v>4</v>
      </c>
    </row>
    <row r="213" spans="1:55" x14ac:dyDescent="0.25">
      <c r="A213">
        <v>7146330001</v>
      </c>
      <c r="B213">
        <v>30025080</v>
      </c>
      <c r="C213" s="1">
        <v>43195</v>
      </c>
      <c r="D213">
        <v>36</v>
      </c>
      <c r="E213">
        <v>34.4</v>
      </c>
      <c r="F213">
        <v>36.799999999999997</v>
      </c>
      <c r="G213">
        <v>36.799999999999997</v>
      </c>
      <c r="H213">
        <v>38.4</v>
      </c>
      <c r="I213">
        <v>39</v>
      </c>
      <c r="J213">
        <v>37.799999999999997</v>
      </c>
      <c r="K213">
        <v>40.4</v>
      </c>
      <c r="L213">
        <v>38.4</v>
      </c>
      <c r="M213">
        <v>39</v>
      </c>
      <c r="N213">
        <v>40.200000000000003</v>
      </c>
      <c r="O213">
        <v>42.4</v>
      </c>
      <c r="P213">
        <v>48.6</v>
      </c>
      <c r="Q213">
        <v>55.2</v>
      </c>
      <c r="R213">
        <v>52.4</v>
      </c>
      <c r="S213">
        <v>54.6</v>
      </c>
      <c r="T213">
        <v>57.2</v>
      </c>
      <c r="U213">
        <v>55</v>
      </c>
      <c r="V213">
        <v>65</v>
      </c>
      <c r="W213">
        <v>62.8</v>
      </c>
      <c r="X213">
        <v>56.2</v>
      </c>
      <c r="Y213">
        <v>56.4</v>
      </c>
      <c r="Z213">
        <v>55.2</v>
      </c>
      <c r="AA213">
        <v>55.8</v>
      </c>
      <c r="AB213">
        <v>55.4</v>
      </c>
      <c r="AC213">
        <v>55.8</v>
      </c>
      <c r="AD213">
        <v>46.4</v>
      </c>
      <c r="AE213">
        <v>45.8</v>
      </c>
      <c r="AF213">
        <v>42.6</v>
      </c>
      <c r="AG213">
        <v>42</v>
      </c>
      <c r="AH213">
        <v>40.200000000000003</v>
      </c>
      <c r="AI213">
        <v>43.4</v>
      </c>
      <c r="AJ213">
        <v>39</v>
      </c>
      <c r="AK213">
        <v>38.4</v>
      </c>
      <c r="AL213">
        <v>44</v>
      </c>
      <c r="AM213">
        <v>37.799999999999997</v>
      </c>
      <c r="AN213">
        <v>41.6</v>
      </c>
      <c r="AO213">
        <v>44.6</v>
      </c>
      <c r="AP213">
        <v>36</v>
      </c>
      <c r="AQ213">
        <v>37.200000000000003</v>
      </c>
      <c r="AR213">
        <v>37.799999999999997</v>
      </c>
      <c r="AS213">
        <v>40.200000000000003</v>
      </c>
      <c r="AT213">
        <v>40</v>
      </c>
      <c r="AU213">
        <v>41</v>
      </c>
      <c r="AV213">
        <v>40.799999999999997</v>
      </c>
      <c r="AW213">
        <v>39.200000000000003</v>
      </c>
      <c r="AX213">
        <v>34.4</v>
      </c>
      <c r="AY213">
        <v>33.6</v>
      </c>
      <c r="AZ213" s="3">
        <f t="shared" si="16"/>
        <v>1065.5999999999999</v>
      </c>
      <c r="BA213" s="3">
        <f>[1]Weather!F3384</f>
        <v>45</v>
      </c>
      <c r="BB213" s="1">
        <f t="shared" si="17"/>
        <v>43195</v>
      </c>
      <c r="BC213">
        <f t="shared" si="15"/>
        <v>5</v>
      </c>
    </row>
    <row r="214" spans="1:55" x14ac:dyDescent="0.25">
      <c r="A214">
        <v>7146330001</v>
      </c>
      <c r="B214">
        <v>30025080</v>
      </c>
      <c r="C214" s="1">
        <v>43196</v>
      </c>
      <c r="D214">
        <v>35.4</v>
      </c>
      <c r="E214">
        <v>33.6</v>
      </c>
      <c r="F214">
        <v>34.6</v>
      </c>
      <c r="G214">
        <v>34.4</v>
      </c>
      <c r="H214">
        <v>34.200000000000003</v>
      </c>
      <c r="I214">
        <v>36.6</v>
      </c>
      <c r="J214">
        <v>34.200000000000003</v>
      </c>
      <c r="K214">
        <v>34.6</v>
      </c>
      <c r="L214">
        <v>34.4</v>
      </c>
      <c r="M214">
        <v>37.200000000000003</v>
      </c>
      <c r="N214">
        <v>39</v>
      </c>
      <c r="O214">
        <v>42.8</v>
      </c>
      <c r="P214">
        <v>47.2</v>
      </c>
      <c r="Q214">
        <v>51.2</v>
      </c>
      <c r="R214">
        <v>50.4</v>
      </c>
      <c r="S214">
        <v>51.6</v>
      </c>
      <c r="T214">
        <v>49.2</v>
      </c>
      <c r="U214">
        <v>48.2</v>
      </c>
      <c r="V214">
        <v>46.4</v>
      </c>
      <c r="W214">
        <v>55</v>
      </c>
      <c r="X214">
        <v>53</v>
      </c>
      <c r="Y214">
        <v>54.6</v>
      </c>
      <c r="Z214">
        <v>52.8</v>
      </c>
      <c r="AA214">
        <v>48.6</v>
      </c>
      <c r="AB214">
        <v>42.8</v>
      </c>
      <c r="AC214">
        <v>46.4</v>
      </c>
      <c r="AD214">
        <v>47.8</v>
      </c>
      <c r="AE214">
        <v>40</v>
      </c>
      <c r="AF214">
        <v>41.6</v>
      </c>
      <c r="AG214">
        <v>38.799999999999997</v>
      </c>
      <c r="AH214">
        <v>38.4</v>
      </c>
      <c r="AI214">
        <v>37.200000000000003</v>
      </c>
      <c r="AJ214">
        <v>41.8</v>
      </c>
      <c r="AK214">
        <v>36.4</v>
      </c>
      <c r="AL214">
        <v>36.6</v>
      </c>
      <c r="AM214">
        <v>36.4</v>
      </c>
      <c r="AN214">
        <v>31.6</v>
      </c>
      <c r="AO214">
        <v>38.200000000000003</v>
      </c>
      <c r="AP214">
        <v>36.6</v>
      </c>
      <c r="AQ214">
        <v>32.200000000000003</v>
      </c>
      <c r="AR214">
        <v>31.2</v>
      </c>
      <c r="AS214">
        <v>34.6</v>
      </c>
      <c r="AT214">
        <v>33.6</v>
      </c>
      <c r="AU214">
        <v>33.4</v>
      </c>
      <c r="AV214">
        <v>31.6</v>
      </c>
      <c r="AW214">
        <v>32.6</v>
      </c>
      <c r="AX214">
        <v>32.4</v>
      </c>
      <c r="AY214">
        <v>28.8</v>
      </c>
      <c r="AZ214" s="3">
        <f t="shared" si="16"/>
        <v>960.09999999999991</v>
      </c>
      <c r="BA214" s="3">
        <f>[1]Weather!F3385</f>
        <v>58</v>
      </c>
      <c r="BB214" s="1">
        <f t="shared" si="17"/>
        <v>43196</v>
      </c>
      <c r="BC214">
        <f t="shared" si="15"/>
        <v>6</v>
      </c>
    </row>
    <row r="215" spans="1:55" x14ac:dyDescent="0.25">
      <c r="A215">
        <v>7146330001</v>
      </c>
      <c r="B215">
        <v>30025080</v>
      </c>
      <c r="C215" s="1">
        <v>43197</v>
      </c>
      <c r="D215">
        <v>25.2</v>
      </c>
      <c r="E215">
        <v>27.4</v>
      </c>
      <c r="F215">
        <v>25.2</v>
      </c>
      <c r="G215">
        <v>24.6</v>
      </c>
      <c r="H215">
        <v>24.6</v>
      </c>
      <c r="I215">
        <v>26</v>
      </c>
      <c r="J215">
        <v>25.6</v>
      </c>
      <c r="K215">
        <v>28.4</v>
      </c>
      <c r="L215">
        <v>30.4</v>
      </c>
      <c r="M215">
        <v>31.6</v>
      </c>
      <c r="N215">
        <v>31</v>
      </c>
      <c r="O215">
        <v>33</v>
      </c>
      <c r="P215">
        <v>31.6</v>
      </c>
      <c r="Q215">
        <v>35.799999999999997</v>
      </c>
      <c r="R215">
        <v>41</v>
      </c>
      <c r="S215">
        <v>41.2</v>
      </c>
      <c r="T215">
        <v>42.2</v>
      </c>
      <c r="U215">
        <v>52.8</v>
      </c>
      <c r="V215">
        <v>48.2</v>
      </c>
      <c r="W215">
        <v>41.8</v>
      </c>
      <c r="X215">
        <v>43.4</v>
      </c>
      <c r="Y215">
        <v>48.4</v>
      </c>
      <c r="Z215">
        <v>45.8</v>
      </c>
      <c r="AA215">
        <v>46.6</v>
      </c>
      <c r="AB215">
        <v>49</v>
      </c>
      <c r="AC215">
        <v>43.2</v>
      </c>
      <c r="AD215">
        <v>52.4</v>
      </c>
      <c r="AE215">
        <v>43.4</v>
      </c>
      <c r="AF215">
        <v>42.4</v>
      </c>
      <c r="AG215">
        <v>43</v>
      </c>
      <c r="AH215">
        <v>44.8</v>
      </c>
      <c r="AI215">
        <v>41.2</v>
      </c>
      <c r="AJ215">
        <v>43.4</v>
      </c>
      <c r="AK215">
        <v>44.2</v>
      </c>
      <c r="AL215">
        <v>44.8</v>
      </c>
      <c r="AM215">
        <v>42.4</v>
      </c>
      <c r="AN215">
        <v>41.6</v>
      </c>
      <c r="AO215">
        <v>50</v>
      </c>
      <c r="AP215">
        <v>47</v>
      </c>
      <c r="AQ215">
        <v>43.2</v>
      </c>
      <c r="AR215">
        <v>41</v>
      </c>
      <c r="AS215">
        <v>42</v>
      </c>
      <c r="AT215">
        <v>41.4</v>
      </c>
      <c r="AU215">
        <v>41.6</v>
      </c>
      <c r="AV215">
        <v>42</v>
      </c>
      <c r="AW215">
        <v>39.200000000000003</v>
      </c>
      <c r="AX215">
        <v>40</v>
      </c>
      <c r="AY215">
        <v>40.799999999999997</v>
      </c>
      <c r="AZ215" s="3">
        <f t="shared" si="16"/>
        <v>947.90000000000009</v>
      </c>
      <c r="BA215" s="3">
        <f>[1]Weather!F3386</f>
        <v>52</v>
      </c>
      <c r="BB215" s="1">
        <f t="shared" si="17"/>
        <v>43197</v>
      </c>
      <c r="BC215">
        <f t="shared" ref="BC215:BC218" si="18">WEEKDAY(C215)</f>
        <v>7</v>
      </c>
    </row>
    <row r="216" spans="1:55" x14ac:dyDescent="0.25">
      <c r="A216">
        <v>7146330001</v>
      </c>
      <c r="B216">
        <v>30025080</v>
      </c>
      <c r="C216" s="1">
        <v>43198</v>
      </c>
      <c r="D216">
        <v>36.200000000000003</v>
      </c>
      <c r="E216">
        <v>37</v>
      </c>
      <c r="F216">
        <v>37.200000000000003</v>
      </c>
      <c r="G216">
        <v>37.4</v>
      </c>
      <c r="H216">
        <v>38.4</v>
      </c>
      <c r="I216">
        <v>39.6</v>
      </c>
      <c r="J216">
        <v>38.799999999999997</v>
      </c>
      <c r="K216">
        <v>39.6</v>
      </c>
      <c r="L216">
        <v>40.4</v>
      </c>
      <c r="M216">
        <v>43</v>
      </c>
      <c r="N216">
        <v>44.4</v>
      </c>
      <c r="O216">
        <v>45.6</v>
      </c>
      <c r="P216">
        <v>46.4</v>
      </c>
      <c r="Q216">
        <v>47</v>
      </c>
      <c r="R216">
        <v>48.8</v>
      </c>
      <c r="S216">
        <v>56.4</v>
      </c>
      <c r="T216">
        <v>53.8</v>
      </c>
      <c r="U216">
        <v>50.2</v>
      </c>
      <c r="V216">
        <v>48.4</v>
      </c>
      <c r="W216">
        <v>44</v>
      </c>
      <c r="X216">
        <v>57</v>
      </c>
      <c r="Y216">
        <v>47</v>
      </c>
      <c r="Z216">
        <v>47.6</v>
      </c>
      <c r="AA216">
        <v>45</v>
      </c>
      <c r="AB216">
        <v>46</v>
      </c>
      <c r="AC216">
        <v>45.6</v>
      </c>
      <c r="AD216">
        <v>48</v>
      </c>
      <c r="AE216">
        <v>41.8</v>
      </c>
      <c r="AF216">
        <v>40.200000000000003</v>
      </c>
      <c r="AG216">
        <v>40.799999999999997</v>
      </c>
      <c r="AH216">
        <v>37</v>
      </c>
      <c r="AI216">
        <v>46.2</v>
      </c>
      <c r="AJ216">
        <v>38.6</v>
      </c>
      <c r="AK216">
        <v>38.6</v>
      </c>
      <c r="AL216">
        <v>36.6</v>
      </c>
      <c r="AM216">
        <v>36</v>
      </c>
      <c r="AN216">
        <v>36.6</v>
      </c>
      <c r="AO216">
        <v>45.2</v>
      </c>
      <c r="AP216">
        <v>37.200000000000003</v>
      </c>
      <c r="AQ216">
        <v>38</v>
      </c>
      <c r="AR216">
        <v>37.200000000000003</v>
      </c>
      <c r="AS216">
        <v>39.200000000000003</v>
      </c>
      <c r="AT216">
        <v>38.6</v>
      </c>
      <c r="AU216">
        <v>38.799999999999997</v>
      </c>
      <c r="AV216">
        <v>40.200000000000003</v>
      </c>
      <c r="AW216">
        <v>41.2</v>
      </c>
      <c r="AX216">
        <v>37.799999999999997</v>
      </c>
      <c r="AY216">
        <v>35.200000000000003</v>
      </c>
      <c r="AZ216" s="3">
        <f t="shared" si="16"/>
        <v>1014.8999999999997</v>
      </c>
      <c r="BA216" s="3">
        <f>[1]Weather!F3387</f>
        <v>43</v>
      </c>
      <c r="BB216" s="1">
        <f t="shared" si="17"/>
        <v>43198</v>
      </c>
      <c r="BC216">
        <f t="shared" si="18"/>
        <v>1</v>
      </c>
    </row>
    <row r="217" spans="1:55" x14ac:dyDescent="0.25">
      <c r="A217">
        <v>7146330001</v>
      </c>
      <c r="B217">
        <v>30025080</v>
      </c>
      <c r="C217" s="1">
        <v>43199</v>
      </c>
      <c r="D217">
        <v>38.799999999999997</v>
      </c>
      <c r="E217">
        <v>36.4</v>
      </c>
      <c r="F217">
        <v>38.200000000000003</v>
      </c>
      <c r="G217">
        <v>39</v>
      </c>
      <c r="H217">
        <v>37</v>
      </c>
      <c r="I217">
        <v>37.799999999999997</v>
      </c>
      <c r="J217">
        <v>36.6</v>
      </c>
      <c r="K217">
        <v>37.799999999999997</v>
      </c>
      <c r="L217">
        <v>39.6</v>
      </c>
      <c r="M217">
        <v>40.200000000000003</v>
      </c>
      <c r="N217">
        <v>40.4</v>
      </c>
      <c r="O217">
        <v>45.6</v>
      </c>
      <c r="P217">
        <v>46.4</v>
      </c>
      <c r="Q217">
        <v>51</v>
      </c>
      <c r="R217">
        <v>56</v>
      </c>
      <c r="S217">
        <v>54.6</v>
      </c>
      <c r="T217">
        <v>61.2</v>
      </c>
      <c r="U217">
        <v>60.2</v>
      </c>
      <c r="V217">
        <v>60</v>
      </c>
      <c r="W217">
        <v>63</v>
      </c>
      <c r="X217">
        <v>61.6</v>
      </c>
      <c r="Y217">
        <v>63</v>
      </c>
      <c r="Z217">
        <v>66.599999999999994</v>
      </c>
      <c r="AA217">
        <v>60.4</v>
      </c>
      <c r="AB217">
        <v>61.6</v>
      </c>
      <c r="AC217">
        <v>58.4</v>
      </c>
      <c r="AD217">
        <v>65.8</v>
      </c>
      <c r="AE217">
        <v>57.2</v>
      </c>
      <c r="AF217">
        <v>55</v>
      </c>
      <c r="AG217">
        <v>55.2</v>
      </c>
      <c r="AH217">
        <v>57.2</v>
      </c>
      <c r="AI217">
        <v>57.6</v>
      </c>
      <c r="AJ217">
        <v>59.2</v>
      </c>
      <c r="AK217">
        <v>55.6</v>
      </c>
      <c r="AL217">
        <v>54.4</v>
      </c>
      <c r="AM217">
        <v>51.4</v>
      </c>
      <c r="AN217">
        <v>52</v>
      </c>
      <c r="AO217">
        <v>51</v>
      </c>
      <c r="AP217">
        <v>54.4</v>
      </c>
      <c r="AQ217">
        <v>45.4</v>
      </c>
      <c r="AR217">
        <v>45.6</v>
      </c>
      <c r="AS217">
        <v>42.2</v>
      </c>
      <c r="AT217">
        <v>42.6</v>
      </c>
      <c r="AU217">
        <v>41.6</v>
      </c>
      <c r="AV217">
        <v>43.2</v>
      </c>
      <c r="AW217">
        <v>43.6</v>
      </c>
      <c r="AX217">
        <v>41</v>
      </c>
      <c r="AY217">
        <v>40.6</v>
      </c>
      <c r="AZ217" s="3">
        <f t="shared" si="16"/>
        <v>1201.5999999999997</v>
      </c>
      <c r="BA217" s="3">
        <f>[1]Weather!F3388</f>
        <v>0</v>
      </c>
      <c r="BB217" s="1">
        <f t="shared" si="17"/>
        <v>43199</v>
      </c>
      <c r="BC217">
        <f t="shared" si="18"/>
        <v>2</v>
      </c>
    </row>
    <row r="218" spans="1:55" x14ac:dyDescent="0.25">
      <c r="A218">
        <v>7146330001</v>
      </c>
      <c r="B218">
        <v>30025080</v>
      </c>
      <c r="C218" s="1">
        <v>43200</v>
      </c>
      <c r="D218">
        <v>39.4</v>
      </c>
      <c r="E218">
        <v>41.2</v>
      </c>
      <c r="F218">
        <v>40.799999999999997</v>
      </c>
      <c r="G218">
        <v>40.6</v>
      </c>
      <c r="H218">
        <v>40.4</v>
      </c>
      <c r="I218">
        <v>43</v>
      </c>
      <c r="J218">
        <v>38.799999999999997</v>
      </c>
      <c r="K218">
        <v>42.2</v>
      </c>
      <c r="L218">
        <v>41.6</v>
      </c>
      <c r="M218">
        <v>44.2</v>
      </c>
      <c r="N218">
        <v>47.8</v>
      </c>
      <c r="O218">
        <v>48.8</v>
      </c>
      <c r="P218">
        <v>55</v>
      </c>
      <c r="Q218">
        <v>51.6</v>
      </c>
      <c r="R218">
        <v>56.4</v>
      </c>
      <c r="S218">
        <v>65.2</v>
      </c>
      <c r="T218">
        <v>69.8</v>
      </c>
      <c r="U218">
        <v>61</v>
      </c>
      <c r="V218">
        <v>63.2</v>
      </c>
      <c r="W218">
        <v>61.6</v>
      </c>
      <c r="X218">
        <v>57.2</v>
      </c>
      <c r="Y218">
        <v>58.4</v>
      </c>
      <c r="Z218">
        <v>55.6</v>
      </c>
      <c r="AA218">
        <v>58.2</v>
      </c>
      <c r="AB218">
        <v>52.8</v>
      </c>
      <c r="AC218">
        <v>51.2</v>
      </c>
      <c r="AD218">
        <v>50.4</v>
      </c>
      <c r="AE218">
        <v>53</v>
      </c>
      <c r="AF218">
        <v>49.8</v>
      </c>
      <c r="AG218">
        <v>51.2</v>
      </c>
      <c r="AH218">
        <v>49.6</v>
      </c>
      <c r="AI218">
        <v>48</v>
      </c>
      <c r="AJ218">
        <v>48.4</v>
      </c>
      <c r="AK218">
        <v>46.2</v>
      </c>
      <c r="AL218">
        <v>49.6</v>
      </c>
      <c r="AM218">
        <v>46.4</v>
      </c>
      <c r="AN218">
        <v>49</v>
      </c>
      <c r="AO218">
        <v>50.4</v>
      </c>
      <c r="AP218">
        <v>56</v>
      </c>
      <c r="AQ218">
        <v>46.2</v>
      </c>
      <c r="AR218">
        <v>40.6</v>
      </c>
      <c r="AS218">
        <v>38</v>
      </c>
      <c r="AT218">
        <v>36.799999999999997</v>
      </c>
      <c r="AU218">
        <v>40.200000000000003</v>
      </c>
      <c r="AV218">
        <v>40.799999999999997</v>
      </c>
      <c r="AW218">
        <v>38.799999999999997</v>
      </c>
      <c r="AX218">
        <v>37.4</v>
      </c>
      <c r="AY218">
        <v>37.799999999999997</v>
      </c>
      <c r="AZ218" s="3">
        <f t="shared" si="16"/>
        <v>1165.3000000000004</v>
      </c>
      <c r="BA218" s="3">
        <f>[1]Weather!F3389</f>
        <v>0</v>
      </c>
      <c r="BB218" s="1">
        <f t="shared" si="17"/>
        <v>43200</v>
      </c>
      <c r="BC218">
        <f t="shared" si="18"/>
        <v>3</v>
      </c>
    </row>
  </sheetData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T1" workbookViewId="0">
      <selection activeCell="BA9" sqref="BA9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70</v>
      </c>
    </row>
    <row r="2" spans="1:54" x14ac:dyDescent="0.25">
      <c r="A2" t="e">
        <f>'history-kw'!#REF!</f>
        <v>#REF!</v>
      </c>
      <c r="B2" t="e">
        <f>'history-kw'!#REF!</f>
        <v>#REF!</v>
      </c>
      <c r="C2" s="1" t="e">
        <f>'history-kw'!#REF!</f>
        <v>#REF!</v>
      </c>
      <c r="D2" t="e">
        <f>'history-kw'!#REF!</f>
        <v>#REF!</v>
      </c>
      <c r="E2" t="e">
        <f>'history-kw'!#REF!</f>
        <v>#REF!</v>
      </c>
      <c r="F2" t="e">
        <f>'history-kw'!#REF!</f>
        <v>#REF!</v>
      </c>
      <c r="G2" t="e">
        <f>'history-kw'!#REF!</f>
        <v>#REF!</v>
      </c>
      <c r="H2" t="e">
        <f>'history-kw'!#REF!</f>
        <v>#REF!</v>
      </c>
      <c r="I2" t="e">
        <f>'history-kw'!#REF!</f>
        <v>#REF!</v>
      </c>
      <c r="J2" t="e">
        <f>'history-kw'!#REF!</f>
        <v>#REF!</v>
      </c>
      <c r="K2" t="e">
        <f>'history-kw'!#REF!</f>
        <v>#REF!</v>
      </c>
      <c r="L2" t="e">
        <f>'history-kw'!#REF!</f>
        <v>#REF!</v>
      </c>
      <c r="M2" t="e">
        <f>'history-kw'!#REF!</f>
        <v>#REF!</v>
      </c>
      <c r="N2" t="e">
        <f>'history-kw'!#REF!</f>
        <v>#REF!</v>
      </c>
      <c r="O2" t="e">
        <f>'history-kw'!#REF!</f>
        <v>#REF!</v>
      </c>
      <c r="P2" t="e">
        <f>'history-kw'!#REF!</f>
        <v>#REF!</v>
      </c>
      <c r="Q2" t="e">
        <f>'history-kw'!#REF!</f>
        <v>#REF!</v>
      </c>
      <c r="R2" t="e">
        <f>'history-kw'!#REF!</f>
        <v>#REF!</v>
      </c>
      <c r="S2" t="e">
        <f>'history-kw'!#REF!</f>
        <v>#REF!</v>
      </c>
      <c r="T2" t="e">
        <f>'history-kw'!#REF!</f>
        <v>#REF!</v>
      </c>
      <c r="U2" t="e">
        <f>'history-kw'!#REF!</f>
        <v>#REF!</v>
      </c>
      <c r="V2" t="e">
        <f>'history-kw'!#REF!</f>
        <v>#REF!</v>
      </c>
      <c r="W2" t="e">
        <f>'history-kw'!#REF!</f>
        <v>#REF!</v>
      </c>
      <c r="X2" t="e">
        <f>'history-kw'!#REF!</f>
        <v>#REF!</v>
      </c>
      <c r="Y2" t="e">
        <f>'history-kw'!#REF!</f>
        <v>#REF!</v>
      </c>
      <c r="Z2" t="e">
        <f>'history-kw'!#REF!</f>
        <v>#REF!</v>
      </c>
      <c r="AA2" t="e">
        <f>'history-kw'!#REF!</f>
        <v>#REF!</v>
      </c>
      <c r="AB2" t="e">
        <f>'history-kw'!#REF!</f>
        <v>#REF!</v>
      </c>
      <c r="AC2" t="e">
        <f>'history-kw'!#REF!</f>
        <v>#REF!</v>
      </c>
      <c r="AD2" t="e">
        <f>'history-kw'!#REF!</f>
        <v>#REF!</v>
      </c>
      <c r="AE2" t="e">
        <f>'history-kw'!#REF!</f>
        <v>#REF!</v>
      </c>
      <c r="AF2" t="e">
        <f>'history-kw'!#REF!</f>
        <v>#REF!</v>
      </c>
      <c r="AG2" t="e">
        <f>'history-kw'!#REF!</f>
        <v>#REF!</v>
      </c>
      <c r="AH2" t="e">
        <f>'history-kw'!#REF!</f>
        <v>#REF!</v>
      </c>
      <c r="AI2" t="e">
        <f>'history-kw'!#REF!</f>
        <v>#REF!</v>
      </c>
      <c r="AJ2" t="e">
        <f>'history-kw'!#REF!</f>
        <v>#REF!</v>
      </c>
      <c r="AK2" t="e">
        <f>'history-kw'!#REF!</f>
        <v>#REF!</v>
      </c>
      <c r="AL2" t="e">
        <f>'history-kw'!#REF!</f>
        <v>#REF!</v>
      </c>
      <c r="AM2" t="e">
        <f>'history-kw'!#REF!</f>
        <v>#REF!</v>
      </c>
      <c r="AN2" t="e">
        <f>'history-kw'!#REF!</f>
        <v>#REF!</v>
      </c>
      <c r="AO2" t="e">
        <f>'history-kw'!#REF!</f>
        <v>#REF!</v>
      </c>
      <c r="AP2" t="e">
        <f>'history-kw'!#REF!</f>
        <v>#REF!</v>
      </c>
      <c r="AQ2" t="e">
        <f>'history-kw'!#REF!</f>
        <v>#REF!</v>
      </c>
      <c r="AR2" t="e">
        <f>'history-kw'!#REF!</f>
        <v>#REF!</v>
      </c>
      <c r="AS2" t="e">
        <f>'history-kw'!#REF!</f>
        <v>#REF!</v>
      </c>
      <c r="AT2" t="e">
        <f>'history-kw'!#REF!</f>
        <v>#REF!</v>
      </c>
      <c r="AU2" t="e">
        <f>'history-kw'!#REF!</f>
        <v>#REF!</v>
      </c>
      <c r="AV2" t="e">
        <f>'history-kw'!#REF!</f>
        <v>#REF!</v>
      </c>
      <c r="AW2" t="e">
        <f>'history-kw'!#REF!</f>
        <v>#REF!</v>
      </c>
      <c r="AX2" t="e">
        <f>'history-kw'!#REF!</f>
        <v>#REF!</v>
      </c>
      <c r="AY2" t="e">
        <f>'history-kw'!#REF!</f>
        <v>#REF!</v>
      </c>
      <c r="AZ2" s="3" t="e">
        <f t="shared" ref="AZ2:AZ31" si="0">SUM(D2:AY2)/2</f>
        <v>#REF!</v>
      </c>
      <c r="BA2" t="e">
        <f>VLOOKUP(C2,Weather!$D$3:$E$10000,2)</f>
        <v>#REF!</v>
      </c>
      <c r="BB2" t="e">
        <f>VLOOKUP(C2,'history-kw'!$BB$4:$BC$9995,2)</f>
        <v>#REF!</v>
      </c>
    </row>
    <row r="3" spans="1:54" x14ac:dyDescent="0.25">
      <c r="A3" t="e">
        <f>'history-kw'!#REF!</f>
        <v>#REF!</v>
      </c>
      <c r="B3" t="e">
        <f>'history-kw'!#REF!</f>
        <v>#REF!</v>
      </c>
      <c r="C3" s="1" t="e">
        <f>'history-kw'!#REF!</f>
        <v>#REF!</v>
      </c>
      <c r="D3" t="e">
        <f>'history-kw'!#REF!</f>
        <v>#REF!</v>
      </c>
      <c r="E3" t="e">
        <f>'history-kw'!#REF!</f>
        <v>#REF!</v>
      </c>
      <c r="F3" t="e">
        <f>'history-kw'!#REF!</f>
        <v>#REF!</v>
      </c>
      <c r="G3" t="e">
        <f>'history-kw'!#REF!</f>
        <v>#REF!</v>
      </c>
      <c r="H3" t="e">
        <f>'history-kw'!#REF!</f>
        <v>#REF!</v>
      </c>
      <c r="I3" t="e">
        <f>'history-kw'!#REF!</f>
        <v>#REF!</v>
      </c>
      <c r="J3" t="e">
        <f>'history-kw'!#REF!</f>
        <v>#REF!</v>
      </c>
      <c r="K3" t="e">
        <f>'history-kw'!#REF!</f>
        <v>#REF!</v>
      </c>
      <c r="L3" t="e">
        <f>'history-kw'!#REF!</f>
        <v>#REF!</v>
      </c>
      <c r="M3" t="e">
        <f>'history-kw'!#REF!</f>
        <v>#REF!</v>
      </c>
      <c r="N3" t="e">
        <f>'history-kw'!#REF!</f>
        <v>#REF!</v>
      </c>
      <c r="O3" t="e">
        <f>'history-kw'!#REF!</f>
        <v>#REF!</v>
      </c>
      <c r="P3" t="e">
        <f>'history-kw'!#REF!</f>
        <v>#REF!</v>
      </c>
      <c r="Q3" t="e">
        <f>'history-kw'!#REF!</f>
        <v>#REF!</v>
      </c>
      <c r="R3" t="e">
        <f>'history-kw'!#REF!</f>
        <v>#REF!</v>
      </c>
      <c r="S3" t="e">
        <f>'history-kw'!#REF!</f>
        <v>#REF!</v>
      </c>
      <c r="T3" t="e">
        <f>'history-kw'!#REF!</f>
        <v>#REF!</v>
      </c>
      <c r="U3" t="e">
        <f>'history-kw'!#REF!</f>
        <v>#REF!</v>
      </c>
      <c r="V3" t="e">
        <f>'history-kw'!#REF!</f>
        <v>#REF!</v>
      </c>
      <c r="W3" t="e">
        <f>'history-kw'!#REF!</f>
        <v>#REF!</v>
      </c>
      <c r="X3" t="e">
        <f>'history-kw'!#REF!</f>
        <v>#REF!</v>
      </c>
      <c r="Y3" t="e">
        <f>'history-kw'!#REF!</f>
        <v>#REF!</v>
      </c>
      <c r="Z3" t="e">
        <f>'history-kw'!#REF!</f>
        <v>#REF!</v>
      </c>
      <c r="AA3" t="e">
        <f>'history-kw'!#REF!</f>
        <v>#REF!</v>
      </c>
      <c r="AB3" t="e">
        <f>'history-kw'!#REF!</f>
        <v>#REF!</v>
      </c>
      <c r="AC3" t="e">
        <f>'history-kw'!#REF!</f>
        <v>#REF!</v>
      </c>
      <c r="AD3" t="e">
        <f>'history-kw'!#REF!</f>
        <v>#REF!</v>
      </c>
      <c r="AE3" t="e">
        <f>'history-kw'!#REF!</f>
        <v>#REF!</v>
      </c>
      <c r="AF3" t="e">
        <f>'history-kw'!#REF!</f>
        <v>#REF!</v>
      </c>
      <c r="AG3" t="e">
        <f>'history-kw'!#REF!</f>
        <v>#REF!</v>
      </c>
      <c r="AH3" t="e">
        <f>'history-kw'!#REF!</f>
        <v>#REF!</v>
      </c>
      <c r="AI3" t="e">
        <f>'history-kw'!#REF!</f>
        <v>#REF!</v>
      </c>
      <c r="AJ3" t="e">
        <f>'history-kw'!#REF!</f>
        <v>#REF!</v>
      </c>
      <c r="AK3" t="e">
        <f>'history-kw'!#REF!</f>
        <v>#REF!</v>
      </c>
      <c r="AL3" t="e">
        <f>'history-kw'!#REF!</f>
        <v>#REF!</v>
      </c>
      <c r="AM3" t="e">
        <f>'history-kw'!#REF!</f>
        <v>#REF!</v>
      </c>
      <c r="AN3" t="e">
        <f>'history-kw'!#REF!</f>
        <v>#REF!</v>
      </c>
      <c r="AO3" t="e">
        <f>'history-kw'!#REF!</f>
        <v>#REF!</v>
      </c>
      <c r="AP3" t="e">
        <f>'history-kw'!#REF!</f>
        <v>#REF!</v>
      </c>
      <c r="AQ3" t="e">
        <f>'history-kw'!#REF!</f>
        <v>#REF!</v>
      </c>
      <c r="AR3" t="e">
        <f>'history-kw'!#REF!</f>
        <v>#REF!</v>
      </c>
      <c r="AS3" t="e">
        <f>'history-kw'!#REF!</f>
        <v>#REF!</v>
      </c>
      <c r="AT3" t="e">
        <f>'history-kw'!#REF!</f>
        <v>#REF!</v>
      </c>
      <c r="AU3" t="e">
        <f>'history-kw'!#REF!</f>
        <v>#REF!</v>
      </c>
      <c r="AV3" t="e">
        <f>'history-kw'!#REF!</f>
        <v>#REF!</v>
      </c>
      <c r="AW3" t="e">
        <f>'history-kw'!#REF!</f>
        <v>#REF!</v>
      </c>
      <c r="AX3" t="e">
        <f>'history-kw'!#REF!</f>
        <v>#REF!</v>
      </c>
      <c r="AY3" t="e">
        <f>'history-kw'!#REF!</f>
        <v>#REF!</v>
      </c>
      <c r="AZ3" s="3" t="e">
        <f t="shared" si="0"/>
        <v>#REF!</v>
      </c>
      <c r="BA3" t="e">
        <f>VLOOKUP(C3,Weather!$D$3:$E$10000,2)</f>
        <v>#REF!</v>
      </c>
      <c r="BB3" t="e">
        <f>VLOOKUP(C3,'history-kw'!$BB$4:$BC$9995,2)</f>
        <v>#REF!</v>
      </c>
    </row>
    <row r="4" spans="1:54" x14ac:dyDescent="0.25">
      <c r="A4" t="e">
        <f>'history-kw'!#REF!</f>
        <v>#REF!</v>
      </c>
      <c r="B4" t="e">
        <f>'history-kw'!#REF!</f>
        <v>#REF!</v>
      </c>
      <c r="C4" s="1" t="e">
        <f>'history-kw'!#REF!</f>
        <v>#REF!</v>
      </c>
      <c r="D4" t="e">
        <f>'history-kw'!#REF!</f>
        <v>#REF!</v>
      </c>
      <c r="E4" t="e">
        <f>'history-kw'!#REF!</f>
        <v>#REF!</v>
      </c>
      <c r="F4" t="e">
        <f>'history-kw'!#REF!</f>
        <v>#REF!</v>
      </c>
      <c r="G4" t="e">
        <f>'history-kw'!#REF!</f>
        <v>#REF!</v>
      </c>
      <c r="H4" t="e">
        <f>'history-kw'!#REF!</f>
        <v>#REF!</v>
      </c>
      <c r="I4" t="e">
        <f>'history-kw'!#REF!</f>
        <v>#REF!</v>
      </c>
      <c r="J4" t="e">
        <f>'history-kw'!#REF!</f>
        <v>#REF!</v>
      </c>
      <c r="K4" t="e">
        <f>'history-kw'!#REF!</f>
        <v>#REF!</v>
      </c>
      <c r="L4" t="e">
        <f>'history-kw'!#REF!</f>
        <v>#REF!</v>
      </c>
      <c r="M4" t="e">
        <f>'history-kw'!#REF!</f>
        <v>#REF!</v>
      </c>
      <c r="N4" t="e">
        <f>'history-kw'!#REF!</f>
        <v>#REF!</v>
      </c>
      <c r="O4" t="e">
        <f>'history-kw'!#REF!</f>
        <v>#REF!</v>
      </c>
      <c r="P4" t="e">
        <f>'history-kw'!#REF!</f>
        <v>#REF!</v>
      </c>
      <c r="Q4" t="e">
        <f>'history-kw'!#REF!</f>
        <v>#REF!</v>
      </c>
      <c r="R4" t="e">
        <f>'history-kw'!#REF!</f>
        <v>#REF!</v>
      </c>
      <c r="S4" t="e">
        <f>'history-kw'!#REF!</f>
        <v>#REF!</v>
      </c>
      <c r="T4" t="e">
        <f>'history-kw'!#REF!</f>
        <v>#REF!</v>
      </c>
      <c r="U4" t="e">
        <f>'history-kw'!#REF!</f>
        <v>#REF!</v>
      </c>
      <c r="V4" t="e">
        <f>'history-kw'!#REF!</f>
        <v>#REF!</v>
      </c>
      <c r="W4" t="e">
        <f>'history-kw'!#REF!</f>
        <v>#REF!</v>
      </c>
      <c r="X4" t="e">
        <f>'history-kw'!#REF!</f>
        <v>#REF!</v>
      </c>
      <c r="Y4" t="e">
        <f>'history-kw'!#REF!</f>
        <v>#REF!</v>
      </c>
      <c r="Z4" t="e">
        <f>'history-kw'!#REF!</f>
        <v>#REF!</v>
      </c>
      <c r="AA4" t="e">
        <f>'history-kw'!#REF!</f>
        <v>#REF!</v>
      </c>
      <c r="AB4" t="e">
        <f>'history-kw'!#REF!</f>
        <v>#REF!</v>
      </c>
      <c r="AC4" t="e">
        <f>'history-kw'!#REF!</f>
        <v>#REF!</v>
      </c>
      <c r="AD4" t="e">
        <f>'history-kw'!#REF!</f>
        <v>#REF!</v>
      </c>
      <c r="AE4" t="e">
        <f>'history-kw'!#REF!</f>
        <v>#REF!</v>
      </c>
      <c r="AF4" t="e">
        <f>'history-kw'!#REF!</f>
        <v>#REF!</v>
      </c>
      <c r="AG4" t="e">
        <f>'history-kw'!#REF!</f>
        <v>#REF!</v>
      </c>
      <c r="AH4" t="e">
        <f>'history-kw'!#REF!</f>
        <v>#REF!</v>
      </c>
      <c r="AI4" t="e">
        <f>'history-kw'!#REF!</f>
        <v>#REF!</v>
      </c>
      <c r="AJ4" t="e">
        <f>'history-kw'!#REF!</f>
        <v>#REF!</v>
      </c>
      <c r="AK4" t="e">
        <f>'history-kw'!#REF!</f>
        <v>#REF!</v>
      </c>
      <c r="AL4" t="e">
        <f>'history-kw'!#REF!</f>
        <v>#REF!</v>
      </c>
      <c r="AM4" t="e">
        <f>'history-kw'!#REF!</f>
        <v>#REF!</v>
      </c>
      <c r="AN4" t="e">
        <f>'history-kw'!#REF!</f>
        <v>#REF!</v>
      </c>
      <c r="AO4" t="e">
        <f>'history-kw'!#REF!</f>
        <v>#REF!</v>
      </c>
      <c r="AP4" t="e">
        <f>'history-kw'!#REF!</f>
        <v>#REF!</v>
      </c>
      <c r="AQ4" t="e">
        <f>'history-kw'!#REF!</f>
        <v>#REF!</v>
      </c>
      <c r="AR4" t="e">
        <f>'history-kw'!#REF!</f>
        <v>#REF!</v>
      </c>
      <c r="AS4" t="e">
        <f>'history-kw'!#REF!</f>
        <v>#REF!</v>
      </c>
      <c r="AT4" t="e">
        <f>'history-kw'!#REF!</f>
        <v>#REF!</v>
      </c>
      <c r="AU4" t="e">
        <f>'history-kw'!#REF!</f>
        <v>#REF!</v>
      </c>
      <c r="AV4" t="e">
        <f>'history-kw'!#REF!</f>
        <v>#REF!</v>
      </c>
      <c r="AW4" t="e">
        <f>'history-kw'!#REF!</f>
        <v>#REF!</v>
      </c>
      <c r="AX4" t="e">
        <f>'history-kw'!#REF!</f>
        <v>#REF!</v>
      </c>
      <c r="AY4" t="e">
        <f>'history-kw'!#REF!</f>
        <v>#REF!</v>
      </c>
      <c r="AZ4" s="3" t="e">
        <f t="shared" si="0"/>
        <v>#REF!</v>
      </c>
      <c r="BA4" t="e">
        <f>VLOOKUP(C4,Weather!$D$3:$E$10000,2)</f>
        <v>#REF!</v>
      </c>
      <c r="BB4" t="e">
        <f>VLOOKUP(C4,'history-kw'!$BB$4:$BC$9995,2)</f>
        <v>#REF!</v>
      </c>
    </row>
    <row r="5" spans="1:54" x14ac:dyDescent="0.25">
      <c r="A5" t="e">
        <f>'history-kw'!#REF!</f>
        <v>#REF!</v>
      </c>
      <c r="B5" t="e">
        <f>'history-kw'!#REF!</f>
        <v>#REF!</v>
      </c>
      <c r="C5" s="1" t="e">
        <f>'history-kw'!#REF!</f>
        <v>#REF!</v>
      </c>
      <c r="D5" t="e">
        <f>'history-kw'!#REF!</f>
        <v>#REF!</v>
      </c>
      <c r="E5" t="e">
        <f>'history-kw'!#REF!</f>
        <v>#REF!</v>
      </c>
      <c r="F5" t="e">
        <f>'history-kw'!#REF!</f>
        <v>#REF!</v>
      </c>
      <c r="G5" t="e">
        <f>'history-kw'!#REF!</f>
        <v>#REF!</v>
      </c>
      <c r="H5" t="e">
        <f>'history-kw'!#REF!</f>
        <v>#REF!</v>
      </c>
      <c r="I5" t="e">
        <f>'history-kw'!#REF!</f>
        <v>#REF!</v>
      </c>
      <c r="J5" t="e">
        <f>'history-kw'!#REF!</f>
        <v>#REF!</v>
      </c>
      <c r="K5" t="e">
        <f>'history-kw'!#REF!</f>
        <v>#REF!</v>
      </c>
      <c r="L5" t="e">
        <f>'history-kw'!#REF!</f>
        <v>#REF!</v>
      </c>
      <c r="M5" t="e">
        <f>'history-kw'!#REF!</f>
        <v>#REF!</v>
      </c>
      <c r="N5" t="e">
        <f>'history-kw'!#REF!</f>
        <v>#REF!</v>
      </c>
      <c r="O5" t="e">
        <f>'history-kw'!#REF!</f>
        <v>#REF!</v>
      </c>
      <c r="P5" t="e">
        <f>'history-kw'!#REF!</f>
        <v>#REF!</v>
      </c>
      <c r="Q5" t="e">
        <f>'history-kw'!#REF!</f>
        <v>#REF!</v>
      </c>
      <c r="R5" t="e">
        <f>'history-kw'!#REF!</f>
        <v>#REF!</v>
      </c>
      <c r="S5" t="e">
        <f>'history-kw'!#REF!</f>
        <v>#REF!</v>
      </c>
      <c r="T5" t="e">
        <f>'history-kw'!#REF!</f>
        <v>#REF!</v>
      </c>
      <c r="U5" t="e">
        <f>'history-kw'!#REF!</f>
        <v>#REF!</v>
      </c>
      <c r="V5" t="e">
        <f>'history-kw'!#REF!</f>
        <v>#REF!</v>
      </c>
      <c r="W5" t="e">
        <f>'history-kw'!#REF!</f>
        <v>#REF!</v>
      </c>
      <c r="X5" t="e">
        <f>'history-kw'!#REF!</f>
        <v>#REF!</v>
      </c>
      <c r="Y5" t="e">
        <f>'history-kw'!#REF!</f>
        <v>#REF!</v>
      </c>
      <c r="Z5" t="e">
        <f>'history-kw'!#REF!</f>
        <v>#REF!</v>
      </c>
      <c r="AA5" t="e">
        <f>'history-kw'!#REF!</f>
        <v>#REF!</v>
      </c>
      <c r="AB5" t="e">
        <f>'history-kw'!#REF!</f>
        <v>#REF!</v>
      </c>
      <c r="AC5" t="e">
        <f>'history-kw'!#REF!</f>
        <v>#REF!</v>
      </c>
      <c r="AD5" t="e">
        <f>'history-kw'!#REF!</f>
        <v>#REF!</v>
      </c>
      <c r="AE5" t="e">
        <f>'history-kw'!#REF!</f>
        <v>#REF!</v>
      </c>
      <c r="AF5" t="e">
        <f>'history-kw'!#REF!</f>
        <v>#REF!</v>
      </c>
      <c r="AG5" t="e">
        <f>'history-kw'!#REF!</f>
        <v>#REF!</v>
      </c>
      <c r="AH5" t="e">
        <f>'history-kw'!#REF!</f>
        <v>#REF!</v>
      </c>
      <c r="AI5" t="e">
        <f>'history-kw'!#REF!</f>
        <v>#REF!</v>
      </c>
      <c r="AJ5" t="e">
        <f>'history-kw'!#REF!</f>
        <v>#REF!</v>
      </c>
      <c r="AK5" t="e">
        <f>'history-kw'!#REF!</f>
        <v>#REF!</v>
      </c>
      <c r="AL5" t="e">
        <f>'history-kw'!#REF!</f>
        <v>#REF!</v>
      </c>
      <c r="AM5" t="e">
        <f>'history-kw'!#REF!</f>
        <v>#REF!</v>
      </c>
      <c r="AN5" t="e">
        <f>'history-kw'!#REF!</f>
        <v>#REF!</v>
      </c>
      <c r="AO5" t="e">
        <f>'history-kw'!#REF!</f>
        <v>#REF!</v>
      </c>
      <c r="AP5" t="e">
        <f>'history-kw'!#REF!</f>
        <v>#REF!</v>
      </c>
      <c r="AQ5" t="e">
        <f>'history-kw'!#REF!</f>
        <v>#REF!</v>
      </c>
      <c r="AR5" t="e">
        <f>'history-kw'!#REF!</f>
        <v>#REF!</v>
      </c>
      <c r="AS5" t="e">
        <f>'history-kw'!#REF!</f>
        <v>#REF!</v>
      </c>
      <c r="AT5" t="e">
        <f>'history-kw'!#REF!</f>
        <v>#REF!</v>
      </c>
      <c r="AU5" t="e">
        <f>'history-kw'!#REF!</f>
        <v>#REF!</v>
      </c>
      <c r="AV5" t="e">
        <f>'history-kw'!#REF!</f>
        <v>#REF!</v>
      </c>
      <c r="AW5" t="e">
        <f>'history-kw'!#REF!</f>
        <v>#REF!</v>
      </c>
      <c r="AX5" t="e">
        <f>'history-kw'!#REF!</f>
        <v>#REF!</v>
      </c>
      <c r="AY5" t="e">
        <f>'history-kw'!#REF!</f>
        <v>#REF!</v>
      </c>
      <c r="AZ5" s="3" t="e">
        <f t="shared" si="0"/>
        <v>#REF!</v>
      </c>
      <c r="BA5" t="e">
        <f>VLOOKUP(C5,Weather!$D$3:$E$10000,2)</f>
        <v>#REF!</v>
      </c>
      <c r="BB5" t="e">
        <f>VLOOKUP(C5,'history-kw'!$BB$4:$BC$9995,2)</f>
        <v>#REF!</v>
      </c>
    </row>
    <row r="6" spans="1:54" x14ac:dyDescent="0.25">
      <c r="A6" t="e">
        <f>'history-kw'!#REF!</f>
        <v>#REF!</v>
      </c>
      <c r="B6" t="e">
        <f>'history-kw'!#REF!</f>
        <v>#REF!</v>
      </c>
      <c r="C6" s="1" t="e">
        <f>'history-kw'!#REF!</f>
        <v>#REF!</v>
      </c>
      <c r="D6" t="e">
        <f>'history-kw'!#REF!</f>
        <v>#REF!</v>
      </c>
      <c r="E6" t="e">
        <f>'history-kw'!#REF!</f>
        <v>#REF!</v>
      </c>
      <c r="F6" t="e">
        <f>'history-kw'!#REF!</f>
        <v>#REF!</v>
      </c>
      <c r="G6" t="e">
        <f>'history-kw'!#REF!</f>
        <v>#REF!</v>
      </c>
      <c r="H6" t="e">
        <f>'history-kw'!#REF!</f>
        <v>#REF!</v>
      </c>
      <c r="I6" t="e">
        <f>'history-kw'!#REF!</f>
        <v>#REF!</v>
      </c>
      <c r="J6" t="e">
        <f>'history-kw'!#REF!</f>
        <v>#REF!</v>
      </c>
      <c r="K6" t="e">
        <f>'history-kw'!#REF!</f>
        <v>#REF!</v>
      </c>
      <c r="L6" t="e">
        <f>'history-kw'!#REF!</f>
        <v>#REF!</v>
      </c>
      <c r="M6" t="e">
        <f>'history-kw'!#REF!</f>
        <v>#REF!</v>
      </c>
      <c r="N6" t="e">
        <f>'history-kw'!#REF!</f>
        <v>#REF!</v>
      </c>
      <c r="O6" t="e">
        <f>'history-kw'!#REF!</f>
        <v>#REF!</v>
      </c>
      <c r="P6" t="e">
        <f>'history-kw'!#REF!</f>
        <v>#REF!</v>
      </c>
      <c r="Q6" t="e">
        <f>'history-kw'!#REF!</f>
        <v>#REF!</v>
      </c>
      <c r="R6" t="e">
        <f>'history-kw'!#REF!</f>
        <v>#REF!</v>
      </c>
      <c r="S6" t="e">
        <f>'history-kw'!#REF!</f>
        <v>#REF!</v>
      </c>
      <c r="T6" t="e">
        <f>'history-kw'!#REF!</f>
        <v>#REF!</v>
      </c>
      <c r="U6" t="e">
        <f>'history-kw'!#REF!</f>
        <v>#REF!</v>
      </c>
      <c r="V6" t="e">
        <f>'history-kw'!#REF!</f>
        <v>#REF!</v>
      </c>
      <c r="W6" t="e">
        <f>'history-kw'!#REF!</f>
        <v>#REF!</v>
      </c>
      <c r="X6" t="e">
        <f>'history-kw'!#REF!</f>
        <v>#REF!</v>
      </c>
      <c r="Y6" t="e">
        <f>'history-kw'!#REF!</f>
        <v>#REF!</v>
      </c>
      <c r="Z6" t="e">
        <f>'history-kw'!#REF!</f>
        <v>#REF!</v>
      </c>
      <c r="AA6" t="e">
        <f>'history-kw'!#REF!</f>
        <v>#REF!</v>
      </c>
      <c r="AB6" t="e">
        <f>'history-kw'!#REF!</f>
        <v>#REF!</v>
      </c>
      <c r="AC6" t="e">
        <f>'history-kw'!#REF!</f>
        <v>#REF!</v>
      </c>
      <c r="AD6" t="e">
        <f>'history-kw'!#REF!</f>
        <v>#REF!</v>
      </c>
      <c r="AE6" t="e">
        <f>'history-kw'!#REF!</f>
        <v>#REF!</v>
      </c>
      <c r="AF6" t="e">
        <f>'history-kw'!#REF!</f>
        <v>#REF!</v>
      </c>
      <c r="AG6" t="e">
        <f>'history-kw'!#REF!</f>
        <v>#REF!</v>
      </c>
      <c r="AH6" t="e">
        <f>'history-kw'!#REF!</f>
        <v>#REF!</v>
      </c>
      <c r="AI6" t="e">
        <f>'history-kw'!#REF!</f>
        <v>#REF!</v>
      </c>
      <c r="AJ6" t="e">
        <f>'history-kw'!#REF!</f>
        <v>#REF!</v>
      </c>
      <c r="AK6" t="e">
        <f>'history-kw'!#REF!</f>
        <v>#REF!</v>
      </c>
      <c r="AL6" t="e">
        <f>'history-kw'!#REF!</f>
        <v>#REF!</v>
      </c>
      <c r="AM6" t="e">
        <f>'history-kw'!#REF!</f>
        <v>#REF!</v>
      </c>
      <c r="AN6" t="e">
        <f>'history-kw'!#REF!</f>
        <v>#REF!</v>
      </c>
      <c r="AO6" t="e">
        <f>'history-kw'!#REF!</f>
        <v>#REF!</v>
      </c>
      <c r="AP6" t="e">
        <f>'history-kw'!#REF!</f>
        <v>#REF!</v>
      </c>
      <c r="AQ6" t="e">
        <f>'history-kw'!#REF!</f>
        <v>#REF!</v>
      </c>
      <c r="AR6" t="e">
        <f>'history-kw'!#REF!</f>
        <v>#REF!</v>
      </c>
      <c r="AS6" t="e">
        <f>'history-kw'!#REF!</f>
        <v>#REF!</v>
      </c>
      <c r="AT6" t="e">
        <f>'history-kw'!#REF!</f>
        <v>#REF!</v>
      </c>
      <c r="AU6" t="e">
        <f>'history-kw'!#REF!</f>
        <v>#REF!</v>
      </c>
      <c r="AV6" t="e">
        <f>'history-kw'!#REF!</f>
        <v>#REF!</v>
      </c>
      <c r="AW6" t="e">
        <f>'history-kw'!#REF!</f>
        <v>#REF!</v>
      </c>
      <c r="AX6" t="e">
        <f>'history-kw'!#REF!</f>
        <v>#REF!</v>
      </c>
      <c r="AY6" t="e">
        <f>'history-kw'!#REF!</f>
        <v>#REF!</v>
      </c>
      <c r="AZ6" s="3" t="e">
        <f t="shared" si="0"/>
        <v>#REF!</v>
      </c>
      <c r="BA6" t="e">
        <f>VLOOKUP(C6,Weather!$D$3:$E$10000,2)</f>
        <v>#REF!</v>
      </c>
      <c r="BB6" t="e">
        <f>VLOOKUP(C6,'history-kw'!$BB$4:$BC$9995,2)</f>
        <v>#REF!</v>
      </c>
    </row>
    <row r="7" spans="1:54" x14ac:dyDescent="0.25">
      <c r="A7" t="e">
        <f>'history-kw'!#REF!</f>
        <v>#REF!</v>
      </c>
      <c r="B7" t="e">
        <f>'history-kw'!#REF!</f>
        <v>#REF!</v>
      </c>
      <c r="C7" s="1" t="e">
        <f>'history-kw'!#REF!</f>
        <v>#REF!</v>
      </c>
      <c r="D7" t="e">
        <f>'history-kw'!#REF!</f>
        <v>#REF!</v>
      </c>
      <c r="E7" t="e">
        <f>'history-kw'!#REF!</f>
        <v>#REF!</v>
      </c>
      <c r="F7" t="e">
        <f>'history-kw'!#REF!</f>
        <v>#REF!</v>
      </c>
      <c r="G7" t="e">
        <f>'history-kw'!#REF!</f>
        <v>#REF!</v>
      </c>
      <c r="H7" t="e">
        <f>'history-kw'!#REF!</f>
        <v>#REF!</v>
      </c>
      <c r="I7" t="e">
        <f>'history-kw'!#REF!</f>
        <v>#REF!</v>
      </c>
      <c r="J7" t="e">
        <f>'history-kw'!#REF!</f>
        <v>#REF!</v>
      </c>
      <c r="K7" t="e">
        <f>'history-kw'!#REF!</f>
        <v>#REF!</v>
      </c>
      <c r="L7" t="e">
        <f>'history-kw'!#REF!</f>
        <v>#REF!</v>
      </c>
      <c r="M7" t="e">
        <f>'history-kw'!#REF!</f>
        <v>#REF!</v>
      </c>
      <c r="N7" t="e">
        <f>'history-kw'!#REF!</f>
        <v>#REF!</v>
      </c>
      <c r="O7" t="e">
        <f>'history-kw'!#REF!</f>
        <v>#REF!</v>
      </c>
      <c r="P7" t="e">
        <f>'history-kw'!#REF!</f>
        <v>#REF!</v>
      </c>
      <c r="Q7" t="e">
        <f>'history-kw'!#REF!</f>
        <v>#REF!</v>
      </c>
      <c r="R7" t="e">
        <f>'history-kw'!#REF!</f>
        <v>#REF!</v>
      </c>
      <c r="S7" t="e">
        <f>'history-kw'!#REF!</f>
        <v>#REF!</v>
      </c>
      <c r="T7" t="e">
        <f>'history-kw'!#REF!</f>
        <v>#REF!</v>
      </c>
      <c r="U7" t="e">
        <f>'history-kw'!#REF!</f>
        <v>#REF!</v>
      </c>
      <c r="V7" t="e">
        <f>'history-kw'!#REF!</f>
        <v>#REF!</v>
      </c>
      <c r="W7" t="e">
        <f>'history-kw'!#REF!</f>
        <v>#REF!</v>
      </c>
      <c r="X7" t="e">
        <f>'history-kw'!#REF!</f>
        <v>#REF!</v>
      </c>
      <c r="Y7" t="e">
        <f>'history-kw'!#REF!</f>
        <v>#REF!</v>
      </c>
      <c r="Z7" t="e">
        <f>'history-kw'!#REF!</f>
        <v>#REF!</v>
      </c>
      <c r="AA7" t="e">
        <f>'history-kw'!#REF!</f>
        <v>#REF!</v>
      </c>
      <c r="AB7" t="e">
        <f>'history-kw'!#REF!</f>
        <v>#REF!</v>
      </c>
      <c r="AC7" t="e">
        <f>'history-kw'!#REF!</f>
        <v>#REF!</v>
      </c>
      <c r="AD7" t="e">
        <f>'history-kw'!#REF!</f>
        <v>#REF!</v>
      </c>
      <c r="AE7" t="e">
        <f>'history-kw'!#REF!</f>
        <v>#REF!</v>
      </c>
      <c r="AF7" t="e">
        <f>'history-kw'!#REF!</f>
        <v>#REF!</v>
      </c>
      <c r="AG7" t="e">
        <f>'history-kw'!#REF!</f>
        <v>#REF!</v>
      </c>
      <c r="AH7" t="e">
        <f>'history-kw'!#REF!</f>
        <v>#REF!</v>
      </c>
      <c r="AI7" t="e">
        <f>'history-kw'!#REF!</f>
        <v>#REF!</v>
      </c>
      <c r="AJ7" t="e">
        <f>'history-kw'!#REF!</f>
        <v>#REF!</v>
      </c>
      <c r="AK7" t="e">
        <f>'history-kw'!#REF!</f>
        <v>#REF!</v>
      </c>
      <c r="AL7" t="e">
        <f>'history-kw'!#REF!</f>
        <v>#REF!</v>
      </c>
      <c r="AM7" t="e">
        <f>'history-kw'!#REF!</f>
        <v>#REF!</v>
      </c>
      <c r="AN7" t="e">
        <f>'history-kw'!#REF!</f>
        <v>#REF!</v>
      </c>
      <c r="AO7" t="e">
        <f>'history-kw'!#REF!</f>
        <v>#REF!</v>
      </c>
      <c r="AP7" t="e">
        <f>'history-kw'!#REF!</f>
        <v>#REF!</v>
      </c>
      <c r="AQ7" t="e">
        <f>'history-kw'!#REF!</f>
        <v>#REF!</v>
      </c>
      <c r="AR7" t="e">
        <f>'history-kw'!#REF!</f>
        <v>#REF!</v>
      </c>
      <c r="AS7" t="e">
        <f>'history-kw'!#REF!</f>
        <v>#REF!</v>
      </c>
      <c r="AT7" t="e">
        <f>'history-kw'!#REF!</f>
        <v>#REF!</v>
      </c>
      <c r="AU7" t="e">
        <f>'history-kw'!#REF!</f>
        <v>#REF!</v>
      </c>
      <c r="AV7" t="e">
        <f>'history-kw'!#REF!</f>
        <v>#REF!</v>
      </c>
      <c r="AW7" t="e">
        <f>'history-kw'!#REF!</f>
        <v>#REF!</v>
      </c>
      <c r="AX7" t="e">
        <f>'history-kw'!#REF!</f>
        <v>#REF!</v>
      </c>
      <c r="AY7" t="e">
        <f>'history-kw'!#REF!</f>
        <v>#REF!</v>
      </c>
      <c r="AZ7" s="3" t="e">
        <f t="shared" si="0"/>
        <v>#REF!</v>
      </c>
      <c r="BA7" t="e">
        <f>VLOOKUP(C7,Weather!$D$3:$E$10000,2)</f>
        <v>#REF!</v>
      </c>
      <c r="BB7" t="e">
        <f>VLOOKUP(C7,'history-kw'!$BB$4:$BC$9995,2)</f>
        <v>#REF!</v>
      </c>
    </row>
    <row r="8" spans="1:54" x14ac:dyDescent="0.25">
      <c r="A8" t="e">
        <f>'history-kw'!#REF!</f>
        <v>#REF!</v>
      </c>
      <c r="B8" t="e">
        <f>'history-kw'!#REF!</f>
        <v>#REF!</v>
      </c>
      <c r="C8" s="1" t="e">
        <f>'history-kw'!#REF!</f>
        <v>#REF!</v>
      </c>
      <c r="D8" t="e">
        <f>'history-kw'!#REF!</f>
        <v>#REF!</v>
      </c>
      <c r="E8" t="e">
        <f>'history-kw'!#REF!</f>
        <v>#REF!</v>
      </c>
      <c r="F8" t="e">
        <f>'history-kw'!#REF!</f>
        <v>#REF!</v>
      </c>
      <c r="G8" t="e">
        <f>'history-kw'!#REF!</f>
        <v>#REF!</v>
      </c>
      <c r="H8" t="e">
        <f>'history-kw'!#REF!</f>
        <v>#REF!</v>
      </c>
      <c r="I8" t="e">
        <f>'history-kw'!#REF!</f>
        <v>#REF!</v>
      </c>
      <c r="J8" t="e">
        <f>'history-kw'!#REF!</f>
        <v>#REF!</v>
      </c>
      <c r="K8" t="e">
        <f>'history-kw'!#REF!</f>
        <v>#REF!</v>
      </c>
      <c r="L8" t="e">
        <f>'history-kw'!#REF!</f>
        <v>#REF!</v>
      </c>
      <c r="M8" t="e">
        <f>'history-kw'!#REF!</f>
        <v>#REF!</v>
      </c>
      <c r="N8" t="e">
        <f>'history-kw'!#REF!</f>
        <v>#REF!</v>
      </c>
      <c r="O8" t="e">
        <f>'history-kw'!#REF!</f>
        <v>#REF!</v>
      </c>
      <c r="P8" t="e">
        <f>'history-kw'!#REF!</f>
        <v>#REF!</v>
      </c>
      <c r="Q8" t="e">
        <f>'history-kw'!#REF!</f>
        <v>#REF!</v>
      </c>
      <c r="R8" t="e">
        <f>'history-kw'!#REF!</f>
        <v>#REF!</v>
      </c>
      <c r="S8" t="e">
        <f>'history-kw'!#REF!</f>
        <v>#REF!</v>
      </c>
      <c r="T8" t="e">
        <f>'history-kw'!#REF!</f>
        <v>#REF!</v>
      </c>
      <c r="U8" t="e">
        <f>'history-kw'!#REF!</f>
        <v>#REF!</v>
      </c>
      <c r="V8" t="e">
        <f>'history-kw'!#REF!</f>
        <v>#REF!</v>
      </c>
      <c r="W8" t="e">
        <f>'history-kw'!#REF!</f>
        <v>#REF!</v>
      </c>
      <c r="X8" t="e">
        <f>'history-kw'!#REF!</f>
        <v>#REF!</v>
      </c>
      <c r="Y8" t="e">
        <f>'history-kw'!#REF!</f>
        <v>#REF!</v>
      </c>
      <c r="Z8" t="e">
        <f>'history-kw'!#REF!</f>
        <v>#REF!</v>
      </c>
      <c r="AA8" t="e">
        <f>'history-kw'!#REF!</f>
        <v>#REF!</v>
      </c>
      <c r="AB8" t="e">
        <f>'history-kw'!#REF!</f>
        <v>#REF!</v>
      </c>
      <c r="AC8" t="e">
        <f>'history-kw'!#REF!</f>
        <v>#REF!</v>
      </c>
      <c r="AD8" t="e">
        <f>'history-kw'!#REF!</f>
        <v>#REF!</v>
      </c>
      <c r="AE8" t="e">
        <f>'history-kw'!#REF!</f>
        <v>#REF!</v>
      </c>
      <c r="AF8" t="e">
        <f>'history-kw'!#REF!</f>
        <v>#REF!</v>
      </c>
      <c r="AG8" t="e">
        <f>'history-kw'!#REF!</f>
        <v>#REF!</v>
      </c>
      <c r="AH8" t="e">
        <f>'history-kw'!#REF!</f>
        <v>#REF!</v>
      </c>
      <c r="AI8" t="e">
        <f>'history-kw'!#REF!</f>
        <v>#REF!</v>
      </c>
      <c r="AJ8" t="e">
        <f>'history-kw'!#REF!</f>
        <v>#REF!</v>
      </c>
      <c r="AK8" t="e">
        <f>'history-kw'!#REF!</f>
        <v>#REF!</v>
      </c>
      <c r="AL8" t="e">
        <f>'history-kw'!#REF!</f>
        <v>#REF!</v>
      </c>
      <c r="AM8" t="e">
        <f>'history-kw'!#REF!</f>
        <v>#REF!</v>
      </c>
      <c r="AN8" t="e">
        <f>'history-kw'!#REF!</f>
        <v>#REF!</v>
      </c>
      <c r="AO8" t="e">
        <f>'history-kw'!#REF!</f>
        <v>#REF!</v>
      </c>
      <c r="AP8" t="e">
        <f>'history-kw'!#REF!</f>
        <v>#REF!</v>
      </c>
      <c r="AQ8" t="e">
        <f>'history-kw'!#REF!</f>
        <v>#REF!</v>
      </c>
      <c r="AR8" t="e">
        <f>'history-kw'!#REF!</f>
        <v>#REF!</v>
      </c>
      <c r="AS8" t="e">
        <f>'history-kw'!#REF!</f>
        <v>#REF!</v>
      </c>
      <c r="AT8" t="e">
        <f>'history-kw'!#REF!</f>
        <v>#REF!</v>
      </c>
      <c r="AU8" t="e">
        <f>'history-kw'!#REF!</f>
        <v>#REF!</v>
      </c>
      <c r="AV8" t="e">
        <f>'history-kw'!#REF!</f>
        <v>#REF!</v>
      </c>
      <c r="AW8" t="e">
        <f>'history-kw'!#REF!</f>
        <v>#REF!</v>
      </c>
      <c r="AX8" t="e">
        <f>'history-kw'!#REF!</f>
        <v>#REF!</v>
      </c>
      <c r="AY8" t="e">
        <f>'history-kw'!#REF!</f>
        <v>#REF!</v>
      </c>
      <c r="AZ8" s="3" t="e">
        <f t="shared" si="0"/>
        <v>#REF!</v>
      </c>
      <c r="BA8" t="e">
        <f>VLOOKUP(C8,Weather!$D$3:$E$10000,2)</f>
        <v>#REF!</v>
      </c>
      <c r="BB8" t="e">
        <f>VLOOKUP(C8,'history-kw'!$BB$4:$BC$9995,2)</f>
        <v>#REF!</v>
      </c>
    </row>
    <row r="9" spans="1:54" x14ac:dyDescent="0.25">
      <c r="A9">
        <f>'history-kw'!A4</f>
        <v>7146330001</v>
      </c>
      <c r="B9">
        <f>'history-kw'!B4</f>
        <v>30025080</v>
      </c>
      <c r="C9" s="1">
        <f>'history-kw'!C4</f>
        <v>42986</v>
      </c>
      <c r="D9">
        <f>'history-kw'!D4</f>
        <v>23.8</v>
      </c>
      <c r="E9">
        <f>'history-kw'!E4</f>
        <v>24</v>
      </c>
      <c r="F9">
        <f>'history-kw'!F4</f>
        <v>25.2</v>
      </c>
      <c r="G9">
        <f>'history-kw'!G4</f>
        <v>22.2</v>
      </c>
      <c r="H9">
        <f>'history-kw'!H4</f>
        <v>22.2</v>
      </c>
      <c r="I9">
        <f>'history-kw'!I4</f>
        <v>22</v>
      </c>
      <c r="J9">
        <f>'history-kw'!J4</f>
        <v>20</v>
      </c>
      <c r="K9">
        <f>'history-kw'!K4</f>
        <v>22.8</v>
      </c>
      <c r="L9">
        <f>'history-kw'!L4</f>
        <v>22</v>
      </c>
      <c r="M9">
        <f>'history-kw'!M4</f>
        <v>24</v>
      </c>
      <c r="N9">
        <f>'history-kw'!N4</f>
        <v>27.6</v>
      </c>
      <c r="O9">
        <f>'history-kw'!O4</f>
        <v>30.4</v>
      </c>
      <c r="P9">
        <f>'history-kw'!P4</f>
        <v>30.6</v>
      </c>
      <c r="Q9">
        <f>'history-kw'!Q4</f>
        <v>32.200000000000003</v>
      </c>
      <c r="R9">
        <f>'history-kw'!R4</f>
        <v>35.6</v>
      </c>
      <c r="S9">
        <f>'history-kw'!S4</f>
        <v>35.6</v>
      </c>
      <c r="T9">
        <f>'history-kw'!T4</f>
        <v>43</v>
      </c>
      <c r="U9">
        <f>'history-kw'!U4</f>
        <v>41.2</v>
      </c>
      <c r="V9">
        <f>'history-kw'!V4</f>
        <v>38.4</v>
      </c>
      <c r="W9">
        <f>'history-kw'!W4</f>
        <v>36</v>
      </c>
      <c r="X9">
        <f>'history-kw'!X4</f>
        <v>36.200000000000003</v>
      </c>
      <c r="Y9">
        <f>'history-kw'!Y4</f>
        <v>40.4</v>
      </c>
      <c r="Z9">
        <f>'history-kw'!Z4</f>
        <v>43.6</v>
      </c>
      <c r="AA9">
        <f>'history-kw'!AA4</f>
        <v>41.4</v>
      </c>
      <c r="AB9">
        <f>'history-kw'!AB4</f>
        <v>47.2</v>
      </c>
      <c r="AC9">
        <f>'history-kw'!AC4</f>
        <v>43</v>
      </c>
      <c r="AD9">
        <f>'history-kw'!AD4</f>
        <v>56</v>
      </c>
      <c r="AE9">
        <f>'history-kw'!AE4</f>
        <v>51</v>
      </c>
      <c r="AF9">
        <f>'history-kw'!AF4</f>
        <v>47.4</v>
      </c>
      <c r="AG9">
        <f>'history-kw'!AG4</f>
        <v>46.4</v>
      </c>
      <c r="AH9">
        <f>'history-kw'!AH4</f>
        <v>46.4</v>
      </c>
      <c r="AI9">
        <f>'history-kw'!AI4</f>
        <v>45.8</v>
      </c>
      <c r="AJ9">
        <f>'history-kw'!AJ4</f>
        <v>41.8</v>
      </c>
      <c r="AK9">
        <f>'history-kw'!AK4</f>
        <v>38.799999999999997</v>
      </c>
      <c r="AL9">
        <f>'history-kw'!AL4</f>
        <v>42.4</v>
      </c>
      <c r="AM9">
        <f>'history-kw'!AM4</f>
        <v>42.2</v>
      </c>
      <c r="AN9">
        <f>'history-kw'!AN4</f>
        <v>37</v>
      </c>
      <c r="AO9">
        <f>'history-kw'!AO4</f>
        <v>45.4</v>
      </c>
      <c r="AP9">
        <f>'history-kw'!AP4</f>
        <v>33.799999999999997</v>
      </c>
      <c r="AQ9">
        <f>'history-kw'!AQ4</f>
        <v>32.799999999999997</v>
      </c>
      <c r="AR9">
        <f>'history-kw'!AR4</f>
        <v>31.8</v>
      </c>
      <c r="AS9">
        <f>'history-kw'!AS4</f>
        <v>31.4</v>
      </c>
      <c r="AT9">
        <f>'history-kw'!AT4</f>
        <v>31</v>
      </c>
      <c r="AU9">
        <f>'history-kw'!AU4</f>
        <v>27</v>
      </c>
      <c r="AV9">
        <f>'history-kw'!AV4</f>
        <v>27.8</v>
      </c>
      <c r="AW9">
        <f>'history-kw'!AW4</f>
        <v>31</v>
      </c>
      <c r="AX9">
        <f>'history-kw'!AX4</f>
        <v>29.2</v>
      </c>
      <c r="AY9">
        <f>'history-kw'!AY4</f>
        <v>27</v>
      </c>
      <c r="AZ9" s="3">
        <f t="shared" si="0"/>
        <v>837.00000000000011</v>
      </c>
      <c r="BA9">
        <f>VLOOKUP(C9,'history-kw'!$C$2:$BA$10000,51)</f>
        <v>67</v>
      </c>
      <c r="BB9">
        <f>VLOOKUP(C9,'history-kw'!$BB$4:$BC$9995,2)</f>
        <v>6</v>
      </c>
    </row>
    <row r="10" spans="1:54" x14ac:dyDescent="0.25">
      <c r="A10">
        <f>'history-kw'!A5</f>
        <v>7146330001</v>
      </c>
      <c r="B10">
        <f>'history-kw'!B5</f>
        <v>30025080</v>
      </c>
      <c r="C10" s="1">
        <f>'history-kw'!C5</f>
        <v>42987</v>
      </c>
      <c r="D10">
        <f>'history-kw'!D5</f>
        <v>22.8</v>
      </c>
      <c r="E10">
        <f>'history-kw'!E5</f>
        <v>23.4</v>
      </c>
      <c r="F10">
        <f>'history-kw'!F5</f>
        <v>21</v>
      </c>
      <c r="G10">
        <f>'history-kw'!G5</f>
        <v>21.4</v>
      </c>
      <c r="H10">
        <f>'history-kw'!H5</f>
        <v>21.2</v>
      </c>
      <c r="I10">
        <f>'history-kw'!I5</f>
        <v>18.600000000000001</v>
      </c>
      <c r="J10">
        <f>'history-kw'!J5</f>
        <v>21.2</v>
      </c>
      <c r="K10">
        <f>'history-kw'!K5</f>
        <v>20.399999999999999</v>
      </c>
      <c r="L10">
        <f>'history-kw'!L5</f>
        <v>20.399999999999999</v>
      </c>
      <c r="M10">
        <f>'history-kw'!M5</f>
        <v>18.600000000000001</v>
      </c>
      <c r="N10">
        <f>'history-kw'!N5</f>
        <v>25</v>
      </c>
      <c r="O10">
        <f>'history-kw'!O5</f>
        <v>27</v>
      </c>
      <c r="P10">
        <f>'history-kw'!P5</f>
        <v>23.8</v>
      </c>
      <c r="Q10">
        <f>'history-kw'!Q5</f>
        <v>25</v>
      </c>
      <c r="R10">
        <f>'history-kw'!R5</f>
        <v>28.2</v>
      </c>
      <c r="S10">
        <f>'history-kw'!S5</f>
        <v>32</v>
      </c>
      <c r="T10">
        <f>'history-kw'!T5</f>
        <v>30.4</v>
      </c>
      <c r="U10">
        <f>'history-kw'!U5</f>
        <v>32.799999999999997</v>
      </c>
      <c r="V10">
        <f>'history-kw'!V5</f>
        <v>31</v>
      </c>
      <c r="W10">
        <f>'history-kw'!W5</f>
        <v>36</v>
      </c>
      <c r="X10">
        <f>'history-kw'!X5</f>
        <v>35.6</v>
      </c>
      <c r="Y10">
        <f>'history-kw'!Y5</f>
        <v>34.4</v>
      </c>
      <c r="Z10">
        <f>'history-kw'!Z5</f>
        <v>34.200000000000003</v>
      </c>
      <c r="AA10">
        <f>'history-kw'!AA5</f>
        <v>34.4</v>
      </c>
      <c r="AB10">
        <f>'history-kw'!AB5</f>
        <v>40</v>
      </c>
      <c r="AC10">
        <f>'history-kw'!AC5</f>
        <v>33.799999999999997</v>
      </c>
      <c r="AD10">
        <f>'history-kw'!AD5</f>
        <v>35.200000000000003</v>
      </c>
      <c r="AE10">
        <f>'history-kw'!AE5</f>
        <v>32.4</v>
      </c>
      <c r="AF10">
        <f>'history-kw'!AF5</f>
        <v>35.799999999999997</v>
      </c>
      <c r="AG10">
        <f>'history-kw'!AG5</f>
        <v>39.6</v>
      </c>
      <c r="AH10">
        <f>'history-kw'!AH5</f>
        <v>53.8</v>
      </c>
      <c r="AI10">
        <f>'history-kw'!AI5</f>
        <v>49.4</v>
      </c>
      <c r="AJ10">
        <f>'history-kw'!AJ5</f>
        <v>44.8</v>
      </c>
      <c r="AK10">
        <f>'history-kw'!AK5</f>
        <v>50</v>
      </c>
      <c r="AL10">
        <f>'history-kw'!AL5</f>
        <v>42.8</v>
      </c>
      <c r="AM10">
        <f>'history-kw'!AM5</f>
        <v>36</v>
      </c>
      <c r="AN10">
        <f>'history-kw'!AN5</f>
        <v>32.200000000000003</v>
      </c>
      <c r="AO10">
        <f>'history-kw'!AO5</f>
        <v>38.4</v>
      </c>
      <c r="AP10">
        <f>'history-kw'!AP5</f>
        <v>32.4</v>
      </c>
      <c r="AQ10">
        <f>'history-kw'!AQ5</f>
        <v>28.4</v>
      </c>
      <c r="AR10">
        <f>'history-kw'!AR5</f>
        <v>28.4</v>
      </c>
      <c r="AS10">
        <f>'history-kw'!AS5</f>
        <v>33.200000000000003</v>
      </c>
      <c r="AT10">
        <f>'history-kw'!AT5</f>
        <v>31</v>
      </c>
      <c r="AU10">
        <f>'history-kw'!AU5</f>
        <v>28.4</v>
      </c>
      <c r="AV10">
        <f>'history-kw'!AV5</f>
        <v>31.2</v>
      </c>
      <c r="AW10">
        <f>'history-kw'!AW5</f>
        <v>26</v>
      </c>
      <c r="AX10">
        <f>'history-kw'!AX5</f>
        <v>23.8</v>
      </c>
      <c r="AY10">
        <f>'history-kw'!AY5</f>
        <v>22.4</v>
      </c>
      <c r="AZ10" s="3">
        <f t="shared" si="0"/>
        <v>744.10000000000025</v>
      </c>
      <c r="BA10">
        <f>VLOOKUP(C10,'history-kw'!$C$2:$BA$10000,51)</f>
        <v>65</v>
      </c>
      <c r="BB10">
        <f>VLOOKUP(C10,'history-kw'!$BB$4:$BC$9995,2)</f>
        <v>7</v>
      </c>
    </row>
    <row r="11" spans="1:54" x14ac:dyDescent="0.25">
      <c r="A11">
        <f>'history-kw'!A6</f>
        <v>7146330001</v>
      </c>
      <c r="B11">
        <f>'history-kw'!B6</f>
        <v>30025080</v>
      </c>
      <c r="C11" s="1">
        <f>'history-kw'!C6</f>
        <v>42988</v>
      </c>
      <c r="D11">
        <f>'history-kw'!D6</f>
        <v>21.8</v>
      </c>
      <c r="E11">
        <f>'history-kw'!E6</f>
        <v>20.399999999999999</v>
      </c>
      <c r="F11">
        <f>'history-kw'!F6</f>
        <v>21.2</v>
      </c>
      <c r="G11">
        <f>'history-kw'!G6</f>
        <v>19.399999999999999</v>
      </c>
      <c r="H11">
        <f>'history-kw'!H6</f>
        <v>19.600000000000001</v>
      </c>
      <c r="I11">
        <f>'history-kw'!I6</f>
        <v>18.399999999999999</v>
      </c>
      <c r="J11">
        <f>'history-kw'!J6</f>
        <v>21.8</v>
      </c>
      <c r="K11">
        <f>'history-kw'!K6</f>
        <v>21.6</v>
      </c>
      <c r="L11">
        <f>'history-kw'!L6</f>
        <v>17</v>
      </c>
      <c r="M11">
        <f>'history-kw'!M6</f>
        <v>21</v>
      </c>
      <c r="N11">
        <f>'history-kw'!N6</f>
        <v>25.8</v>
      </c>
      <c r="O11">
        <f>'history-kw'!O6</f>
        <v>26.2</v>
      </c>
      <c r="P11">
        <f>'history-kw'!P6</f>
        <v>25.6</v>
      </c>
      <c r="Q11">
        <f>'history-kw'!Q6</f>
        <v>25.6</v>
      </c>
      <c r="R11">
        <f>'history-kw'!R6</f>
        <v>27.6</v>
      </c>
      <c r="S11">
        <f>'history-kw'!S6</f>
        <v>30.6</v>
      </c>
      <c r="T11">
        <f>'history-kw'!T6</f>
        <v>29.4</v>
      </c>
      <c r="U11">
        <f>'history-kw'!U6</f>
        <v>27.6</v>
      </c>
      <c r="V11">
        <f>'history-kw'!V6</f>
        <v>27.4</v>
      </c>
      <c r="W11">
        <f>'history-kw'!W6</f>
        <v>27.6</v>
      </c>
      <c r="X11">
        <f>'history-kw'!X6</f>
        <v>35.200000000000003</v>
      </c>
      <c r="Y11">
        <f>'history-kw'!Y6</f>
        <v>31</v>
      </c>
      <c r="Z11">
        <f>'history-kw'!Z6</f>
        <v>31</v>
      </c>
      <c r="AA11">
        <f>'history-kw'!AA6</f>
        <v>34.799999999999997</v>
      </c>
      <c r="AB11">
        <f>'history-kw'!AB6</f>
        <v>35.200000000000003</v>
      </c>
      <c r="AC11">
        <f>'history-kw'!AC6</f>
        <v>39.6</v>
      </c>
      <c r="AD11">
        <f>'history-kw'!AD6</f>
        <v>39.799999999999997</v>
      </c>
      <c r="AE11">
        <f>'history-kw'!AE6</f>
        <v>38.4</v>
      </c>
      <c r="AF11">
        <f>'history-kw'!AF6</f>
        <v>38.6</v>
      </c>
      <c r="AG11">
        <f>'history-kw'!AG6</f>
        <v>44.8</v>
      </c>
      <c r="AH11">
        <f>'history-kw'!AH6</f>
        <v>45.6</v>
      </c>
      <c r="AI11">
        <f>'history-kw'!AI6</f>
        <v>44.8</v>
      </c>
      <c r="AJ11">
        <f>'history-kw'!AJ6</f>
        <v>41.6</v>
      </c>
      <c r="AK11">
        <f>'history-kw'!AK6</f>
        <v>37.799999999999997</v>
      </c>
      <c r="AL11">
        <f>'history-kw'!AL6</f>
        <v>42</v>
      </c>
      <c r="AM11">
        <f>'history-kw'!AM6</f>
        <v>36.799999999999997</v>
      </c>
      <c r="AN11">
        <f>'history-kw'!AN6</f>
        <v>39.799999999999997</v>
      </c>
      <c r="AO11">
        <f>'history-kw'!AO6</f>
        <v>34.200000000000003</v>
      </c>
      <c r="AP11">
        <f>'history-kw'!AP6</f>
        <v>40.4</v>
      </c>
      <c r="AQ11">
        <f>'history-kw'!AQ6</f>
        <v>33.200000000000003</v>
      </c>
      <c r="AR11">
        <f>'history-kw'!AR6</f>
        <v>31.4</v>
      </c>
      <c r="AS11">
        <f>'history-kw'!AS6</f>
        <v>30.2</v>
      </c>
      <c r="AT11">
        <f>'history-kw'!AT6</f>
        <v>34.4</v>
      </c>
      <c r="AU11">
        <f>'history-kw'!AU6</f>
        <v>29.8</v>
      </c>
      <c r="AV11">
        <f>'history-kw'!AV6</f>
        <v>29</v>
      </c>
      <c r="AW11">
        <f>'history-kw'!AW6</f>
        <v>25</v>
      </c>
      <c r="AX11">
        <f>'history-kw'!AX6</f>
        <v>23.6</v>
      </c>
      <c r="AY11">
        <f>'history-kw'!AY6</f>
        <v>24.4</v>
      </c>
      <c r="AZ11" s="3">
        <f t="shared" si="0"/>
        <v>734.00000000000011</v>
      </c>
      <c r="BA11">
        <f>VLOOKUP(C11,'history-kw'!$C$2:$BA$10000,51)</f>
        <v>64</v>
      </c>
      <c r="BB11">
        <f>VLOOKUP(C11,'history-kw'!$BB$4:$BC$9995,2)</f>
        <v>1</v>
      </c>
    </row>
    <row r="12" spans="1:54" x14ac:dyDescent="0.25">
      <c r="A12">
        <f>'history-kw'!A7</f>
        <v>7146330001</v>
      </c>
      <c r="B12">
        <f>'history-kw'!B7</f>
        <v>30025080</v>
      </c>
      <c r="C12" s="1">
        <f>'history-kw'!C7</f>
        <v>42989</v>
      </c>
      <c r="D12">
        <f>'history-kw'!D7</f>
        <v>22.4</v>
      </c>
      <c r="E12">
        <f>'history-kw'!E7</f>
        <v>21.8</v>
      </c>
      <c r="F12">
        <f>'history-kw'!F7</f>
        <v>21.8</v>
      </c>
      <c r="G12">
        <f>'history-kw'!G7</f>
        <v>19.8</v>
      </c>
      <c r="H12">
        <f>'history-kw'!H7</f>
        <v>21.4</v>
      </c>
      <c r="I12">
        <f>'history-kw'!I7</f>
        <v>21</v>
      </c>
      <c r="J12">
        <f>'history-kw'!J7</f>
        <v>21.6</v>
      </c>
      <c r="K12">
        <f>'history-kw'!K7</f>
        <v>20.6</v>
      </c>
      <c r="L12">
        <f>'history-kw'!L7</f>
        <v>22.8</v>
      </c>
      <c r="M12">
        <f>'history-kw'!M7</f>
        <v>22</v>
      </c>
      <c r="N12">
        <f>'history-kw'!N7</f>
        <v>21</v>
      </c>
      <c r="O12">
        <f>'history-kw'!O7</f>
        <v>23.2</v>
      </c>
      <c r="P12">
        <f>'history-kw'!P7</f>
        <v>30.8</v>
      </c>
      <c r="Q12">
        <f>'history-kw'!Q7</f>
        <v>30.2</v>
      </c>
      <c r="R12">
        <f>'history-kw'!R7</f>
        <v>29.6</v>
      </c>
      <c r="S12">
        <f>'history-kw'!S7</f>
        <v>31</v>
      </c>
      <c r="T12">
        <f>'history-kw'!T7</f>
        <v>32</v>
      </c>
      <c r="U12">
        <f>'history-kw'!U7</f>
        <v>32.799999999999997</v>
      </c>
      <c r="V12">
        <f>'history-kw'!V7</f>
        <v>34.799999999999997</v>
      </c>
      <c r="W12">
        <f>'history-kw'!W7</f>
        <v>41.8</v>
      </c>
      <c r="X12">
        <f>'history-kw'!X7</f>
        <v>45.2</v>
      </c>
      <c r="Y12">
        <f>'history-kw'!Y7</f>
        <v>46.4</v>
      </c>
      <c r="Z12">
        <f>'history-kw'!Z7</f>
        <v>44.6</v>
      </c>
      <c r="AA12">
        <f>'history-kw'!AA7</f>
        <v>49.6</v>
      </c>
      <c r="AB12">
        <f>'history-kw'!AB7</f>
        <v>55</v>
      </c>
      <c r="AC12">
        <f>'history-kw'!AC7</f>
        <v>55.2</v>
      </c>
      <c r="AD12">
        <f>'history-kw'!AD7</f>
        <v>57.2</v>
      </c>
      <c r="AE12">
        <f>'history-kw'!AE7</f>
        <v>51</v>
      </c>
      <c r="AF12">
        <f>'history-kw'!AF7</f>
        <v>55.2</v>
      </c>
      <c r="AG12">
        <f>'history-kw'!AG7</f>
        <v>49</v>
      </c>
      <c r="AH12">
        <f>'history-kw'!AH7</f>
        <v>49.2</v>
      </c>
      <c r="AI12">
        <f>'history-kw'!AI7</f>
        <v>49.2</v>
      </c>
      <c r="AJ12">
        <f>'history-kw'!AJ7</f>
        <v>50</v>
      </c>
      <c r="AK12">
        <f>'history-kw'!AK7</f>
        <v>52.6</v>
      </c>
      <c r="AL12">
        <f>'history-kw'!AL7</f>
        <v>42</v>
      </c>
      <c r="AM12">
        <f>'history-kw'!AM7</f>
        <v>40.799999999999997</v>
      </c>
      <c r="AN12">
        <f>'history-kw'!AN7</f>
        <v>39.799999999999997</v>
      </c>
      <c r="AO12">
        <f>'history-kw'!AO7</f>
        <v>41.8</v>
      </c>
      <c r="AP12">
        <f>'history-kw'!AP7</f>
        <v>39.200000000000003</v>
      </c>
      <c r="AQ12">
        <f>'history-kw'!AQ7</f>
        <v>31.2</v>
      </c>
      <c r="AR12">
        <f>'history-kw'!AR7</f>
        <v>31.2</v>
      </c>
      <c r="AS12">
        <f>'history-kw'!AS7</f>
        <v>33</v>
      </c>
      <c r="AT12">
        <f>'history-kw'!AT7</f>
        <v>31.4</v>
      </c>
      <c r="AU12">
        <f>'history-kw'!AU7</f>
        <v>29</v>
      </c>
      <c r="AV12">
        <f>'history-kw'!AV7</f>
        <v>27.6</v>
      </c>
      <c r="AW12">
        <f>'history-kw'!AW7</f>
        <v>27</v>
      </c>
      <c r="AX12">
        <f>'history-kw'!AX7</f>
        <v>24.8</v>
      </c>
      <c r="AY12">
        <f>'history-kw'!AY7</f>
        <v>22.6</v>
      </c>
      <c r="AZ12" s="3">
        <f t="shared" si="0"/>
        <v>846.6</v>
      </c>
      <c r="BA12">
        <f>VLOOKUP(C12,'history-kw'!$C$2:$BA$10000,51)</f>
        <v>66</v>
      </c>
      <c r="BB12">
        <f>VLOOKUP(C12,'history-kw'!$BB$4:$BC$9995,2)</f>
        <v>2</v>
      </c>
    </row>
    <row r="13" spans="1:54" x14ac:dyDescent="0.25">
      <c r="A13">
        <f>'history-kw'!A8</f>
        <v>7146330001</v>
      </c>
      <c r="B13">
        <f>'history-kw'!B8</f>
        <v>30025080</v>
      </c>
      <c r="C13" s="1">
        <f>'history-kw'!C8</f>
        <v>42990</v>
      </c>
      <c r="D13">
        <f>'history-kw'!D8</f>
        <v>23.6</v>
      </c>
      <c r="E13">
        <f>'history-kw'!E8</f>
        <v>21.6</v>
      </c>
      <c r="F13">
        <f>'history-kw'!F8</f>
        <v>23.2</v>
      </c>
      <c r="G13">
        <f>'history-kw'!G8</f>
        <v>22.6</v>
      </c>
      <c r="H13">
        <f>'history-kw'!H8</f>
        <v>22.4</v>
      </c>
      <c r="I13">
        <f>'history-kw'!I8</f>
        <v>24.4</v>
      </c>
      <c r="J13">
        <f>'history-kw'!J8</f>
        <v>21.2</v>
      </c>
      <c r="K13">
        <f>'history-kw'!K8</f>
        <v>21.2</v>
      </c>
      <c r="L13">
        <f>'history-kw'!L8</f>
        <v>21.6</v>
      </c>
      <c r="M13">
        <f>'history-kw'!M8</f>
        <v>21.6</v>
      </c>
      <c r="N13">
        <f>'history-kw'!N8</f>
        <v>22.8</v>
      </c>
      <c r="O13">
        <f>'history-kw'!O8</f>
        <v>25.6</v>
      </c>
      <c r="P13">
        <f>'history-kw'!P8</f>
        <v>31.6</v>
      </c>
      <c r="Q13">
        <f>'history-kw'!Q8</f>
        <v>31.8</v>
      </c>
      <c r="R13">
        <f>'history-kw'!R8</f>
        <v>32</v>
      </c>
      <c r="S13">
        <f>'history-kw'!S8</f>
        <v>35.6</v>
      </c>
      <c r="T13">
        <f>'history-kw'!T8</f>
        <v>34.200000000000003</v>
      </c>
      <c r="U13">
        <f>'history-kw'!U8</f>
        <v>42.8</v>
      </c>
      <c r="V13">
        <f>'history-kw'!V8</f>
        <v>44.8</v>
      </c>
      <c r="W13">
        <f>'history-kw'!W8</f>
        <v>43</v>
      </c>
      <c r="X13">
        <f>'history-kw'!X8</f>
        <v>41.8</v>
      </c>
      <c r="Y13">
        <f>'history-kw'!Y8</f>
        <v>49.8</v>
      </c>
      <c r="Z13">
        <f>'history-kw'!Z8</f>
        <v>49.8</v>
      </c>
      <c r="AA13">
        <f>'history-kw'!AA8</f>
        <v>57.2</v>
      </c>
      <c r="AB13">
        <f>'history-kw'!AB8</f>
        <v>52.4</v>
      </c>
      <c r="AC13">
        <f>'history-kw'!AC8</f>
        <v>49</v>
      </c>
      <c r="AD13">
        <f>'history-kw'!AD8</f>
        <v>53.2</v>
      </c>
      <c r="AE13">
        <f>'history-kw'!AE8</f>
        <v>46.8</v>
      </c>
      <c r="AF13">
        <f>'history-kw'!AF8</f>
        <v>46.4</v>
      </c>
      <c r="AG13">
        <f>'history-kw'!AG8</f>
        <v>45.6</v>
      </c>
      <c r="AH13">
        <f>'history-kw'!AH8</f>
        <v>54</v>
      </c>
      <c r="AI13">
        <f>'history-kw'!AI8</f>
        <v>59</v>
      </c>
      <c r="AJ13">
        <f>'history-kw'!AJ8</f>
        <v>55.6</v>
      </c>
      <c r="AK13">
        <f>'history-kw'!AK8</f>
        <v>57.2</v>
      </c>
      <c r="AL13">
        <f>'history-kw'!AL8</f>
        <v>55.2</v>
      </c>
      <c r="AM13">
        <f>'history-kw'!AM8</f>
        <v>52.4</v>
      </c>
      <c r="AN13">
        <f>'history-kw'!AN8</f>
        <v>45.4</v>
      </c>
      <c r="AO13">
        <f>'history-kw'!AO8</f>
        <v>47.8</v>
      </c>
      <c r="AP13">
        <f>'history-kw'!AP8</f>
        <v>46</v>
      </c>
      <c r="AQ13">
        <f>'history-kw'!AQ8</f>
        <v>38.799999999999997</v>
      </c>
      <c r="AR13">
        <f>'history-kw'!AR8</f>
        <v>38.799999999999997</v>
      </c>
      <c r="AS13">
        <f>'history-kw'!AS8</f>
        <v>37.200000000000003</v>
      </c>
      <c r="AT13">
        <f>'history-kw'!AT8</f>
        <v>33.799999999999997</v>
      </c>
      <c r="AU13">
        <f>'history-kw'!AU8</f>
        <v>35</v>
      </c>
      <c r="AV13">
        <f>'history-kw'!AV8</f>
        <v>32.4</v>
      </c>
      <c r="AW13">
        <f>'history-kw'!AW8</f>
        <v>29.6</v>
      </c>
      <c r="AX13">
        <f>'history-kw'!AX8</f>
        <v>31.6</v>
      </c>
      <c r="AY13">
        <f>'history-kw'!AY8</f>
        <v>25.4</v>
      </c>
      <c r="AZ13" s="3">
        <f t="shared" si="0"/>
        <v>917.4</v>
      </c>
      <c r="BA13">
        <f>VLOOKUP(C13,'history-kw'!$C$2:$BA$10000,51)</f>
        <v>72</v>
      </c>
      <c r="BB13">
        <f>VLOOKUP(C13,'history-kw'!$BB$4:$BC$9995,2)</f>
        <v>3</v>
      </c>
    </row>
    <row r="14" spans="1:54" x14ac:dyDescent="0.25">
      <c r="A14">
        <f>'history-kw'!A9</f>
        <v>7146330001</v>
      </c>
      <c r="B14">
        <f>'history-kw'!B9</f>
        <v>30025080</v>
      </c>
      <c r="C14" s="1">
        <f>'history-kw'!C9</f>
        <v>42991</v>
      </c>
      <c r="D14">
        <f>'history-kw'!D9</f>
        <v>28.6</v>
      </c>
      <c r="E14">
        <f>'history-kw'!E9</f>
        <v>26.6</v>
      </c>
      <c r="F14">
        <f>'history-kw'!F9</f>
        <v>26</v>
      </c>
      <c r="G14">
        <f>'history-kw'!G9</f>
        <v>26.8</v>
      </c>
      <c r="H14">
        <f>'history-kw'!H9</f>
        <v>25.8</v>
      </c>
      <c r="I14">
        <f>'history-kw'!I9</f>
        <v>26.4</v>
      </c>
      <c r="J14">
        <f>'history-kw'!J9</f>
        <v>26.4</v>
      </c>
      <c r="K14">
        <f>'history-kw'!K9</f>
        <v>33.6</v>
      </c>
      <c r="L14">
        <f>'history-kw'!L9</f>
        <v>33</v>
      </c>
      <c r="M14">
        <f>'history-kw'!M9</f>
        <v>27.8</v>
      </c>
      <c r="N14">
        <f>'history-kw'!N9</f>
        <v>26</v>
      </c>
      <c r="O14">
        <f>'history-kw'!O9</f>
        <v>27.6</v>
      </c>
      <c r="P14">
        <f>'history-kw'!P9</f>
        <v>32.4</v>
      </c>
      <c r="Q14">
        <f>'history-kw'!Q9</f>
        <v>37.6</v>
      </c>
      <c r="R14">
        <f>'history-kw'!R9</f>
        <v>36.4</v>
      </c>
      <c r="S14">
        <f>'history-kw'!S9</f>
        <v>43</v>
      </c>
      <c r="T14">
        <f>'history-kw'!T9</f>
        <v>41.6</v>
      </c>
      <c r="U14">
        <f>'history-kw'!U9</f>
        <v>51.4</v>
      </c>
      <c r="V14">
        <f>'history-kw'!V9</f>
        <v>58.4</v>
      </c>
      <c r="W14">
        <f>'history-kw'!W9</f>
        <v>47.6</v>
      </c>
      <c r="X14">
        <f>'history-kw'!X9</f>
        <v>52.4</v>
      </c>
      <c r="Y14">
        <f>'history-kw'!Y9</f>
        <v>52.6</v>
      </c>
      <c r="Z14">
        <f>'history-kw'!Z9</f>
        <v>54.8</v>
      </c>
      <c r="AA14">
        <f>'history-kw'!AA9</f>
        <v>56.6</v>
      </c>
      <c r="AB14">
        <f>'history-kw'!AB9</f>
        <v>60</v>
      </c>
      <c r="AC14">
        <f>'history-kw'!AC9</f>
        <v>59.8</v>
      </c>
      <c r="AD14">
        <f>'history-kw'!AD9</f>
        <v>65.400000000000006</v>
      </c>
      <c r="AE14">
        <f>'history-kw'!AE9</f>
        <v>54.8</v>
      </c>
      <c r="AF14">
        <f>'history-kw'!AF9</f>
        <v>50.4</v>
      </c>
      <c r="AG14">
        <f>'history-kw'!AG9</f>
        <v>48</v>
      </c>
      <c r="AH14">
        <f>'history-kw'!AH9</f>
        <v>51.8</v>
      </c>
      <c r="AI14">
        <f>'history-kw'!AI9</f>
        <v>55.8</v>
      </c>
      <c r="AJ14">
        <f>'history-kw'!AJ9</f>
        <v>56.4</v>
      </c>
      <c r="AK14">
        <f>'history-kw'!AK9</f>
        <v>56.2</v>
      </c>
      <c r="AL14">
        <f>'history-kw'!AL9</f>
        <v>60</v>
      </c>
      <c r="AM14">
        <f>'history-kw'!AM9</f>
        <v>55.8</v>
      </c>
      <c r="AN14">
        <f>'history-kw'!AN9</f>
        <v>49</v>
      </c>
      <c r="AO14">
        <f>'history-kw'!AO9</f>
        <v>46.2</v>
      </c>
      <c r="AP14">
        <f>'history-kw'!AP9</f>
        <v>48.2</v>
      </c>
      <c r="AQ14">
        <f>'history-kw'!AQ9</f>
        <v>43.8</v>
      </c>
      <c r="AR14">
        <f>'history-kw'!AR9</f>
        <v>40.799999999999997</v>
      </c>
      <c r="AS14">
        <f>'history-kw'!AS9</f>
        <v>48</v>
      </c>
      <c r="AT14">
        <f>'history-kw'!AT9</f>
        <v>46</v>
      </c>
      <c r="AU14">
        <f>'history-kw'!AU9</f>
        <v>39.799999999999997</v>
      </c>
      <c r="AV14">
        <f>'history-kw'!AV9</f>
        <v>35.200000000000003</v>
      </c>
      <c r="AW14">
        <f>'history-kw'!AW9</f>
        <v>35.200000000000003</v>
      </c>
      <c r="AX14">
        <f>'history-kw'!AX9</f>
        <v>33</v>
      </c>
      <c r="AY14">
        <f>'history-kw'!AY9</f>
        <v>32</v>
      </c>
      <c r="AZ14" s="3">
        <f t="shared" si="0"/>
        <v>1035.5</v>
      </c>
      <c r="BA14">
        <f>VLOOKUP(C14,'history-kw'!$C$2:$BA$10000,51)</f>
        <v>74</v>
      </c>
      <c r="BB14">
        <f>VLOOKUP(C14,'history-kw'!$BB$4:$BC$9995,2)</f>
        <v>4</v>
      </c>
    </row>
    <row r="15" spans="1:54" x14ac:dyDescent="0.25">
      <c r="A15">
        <f>'history-kw'!A10</f>
        <v>7146330001</v>
      </c>
      <c r="B15">
        <f>'history-kw'!B10</f>
        <v>30025080</v>
      </c>
      <c r="C15" s="1">
        <f>'history-kw'!C10</f>
        <v>42992</v>
      </c>
      <c r="D15">
        <f>'history-kw'!D10</f>
        <v>31</v>
      </c>
      <c r="E15">
        <f>'history-kw'!E10</f>
        <v>29.4</v>
      </c>
      <c r="F15">
        <f>'history-kw'!F10</f>
        <v>30.6</v>
      </c>
      <c r="G15">
        <f>'history-kw'!G10</f>
        <v>29</v>
      </c>
      <c r="H15">
        <f>'history-kw'!H10</f>
        <v>29.6</v>
      </c>
      <c r="I15">
        <f>'history-kw'!I10</f>
        <v>27.8</v>
      </c>
      <c r="J15">
        <f>'history-kw'!J10</f>
        <v>29.6</v>
      </c>
      <c r="K15">
        <f>'history-kw'!K10</f>
        <v>28</v>
      </c>
      <c r="L15">
        <f>'history-kw'!L10</f>
        <v>28.8</v>
      </c>
      <c r="M15">
        <f>'history-kw'!M10</f>
        <v>29.2</v>
      </c>
      <c r="N15">
        <f>'history-kw'!N10</f>
        <v>27.2</v>
      </c>
      <c r="O15">
        <f>'history-kw'!O10</f>
        <v>31.8</v>
      </c>
      <c r="P15">
        <f>'history-kw'!P10</f>
        <v>37.799999999999997</v>
      </c>
      <c r="Q15">
        <f>'history-kw'!Q10</f>
        <v>48</v>
      </c>
      <c r="R15">
        <f>'history-kw'!R10</f>
        <v>48.2</v>
      </c>
      <c r="S15">
        <f>'history-kw'!S10</f>
        <v>50.6</v>
      </c>
      <c r="T15">
        <f>'history-kw'!T10</f>
        <v>51.2</v>
      </c>
      <c r="U15">
        <f>'history-kw'!U10</f>
        <v>58</v>
      </c>
      <c r="V15">
        <f>'history-kw'!V10</f>
        <v>56.6</v>
      </c>
      <c r="W15">
        <f>'history-kw'!W10</f>
        <v>56.8</v>
      </c>
      <c r="X15">
        <f>'history-kw'!X10</f>
        <v>61</v>
      </c>
      <c r="Y15">
        <f>'history-kw'!Y10</f>
        <v>63.8</v>
      </c>
      <c r="Z15">
        <f>'history-kw'!Z10</f>
        <v>62</v>
      </c>
      <c r="AA15">
        <f>'history-kw'!AA10</f>
        <v>61.2</v>
      </c>
      <c r="AB15">
        <f>'history-kw'!AB10</f>
        <v>65</v>
      </c>
      <c r="AC15">
        <f>'history-kw'!AC10</f>
        <v>63</v>
      </c>
      <c r="AD15">
        <f>'history-kw'!AD10</f>
        <v>62.2</v>
      </c>
      <c r="AE15">
        <f>'history-kw'!AE10</f>
        <v>61.6</v>
      </c>
      <c r="AF15">
        <f>'history-kw'!AF10</f>
        <v>60.2</v>
      </c>
      <c r="AG15">
        <f>'history-kw'!AG10</f>
        <v>58.8</v>
      </c>
      <c r="AH15">
        <f>'history-kw'!AH10</f>
        <v>62</v>
      </c>
      <c r="AI15">
        <f>'history-kw'!AI10</f>
        <v>54.6</v>
      </c>
      <c r="AJ15">
        <f>'history-kw'!AJ10</f>
        <v>63.2</v>
      </c>
      <c r="AK15">
        <f>'history-kw'!AK10</f>
        <v>61.4</v>
      </c>
      <c r="AL15">
        <f>'history-kw'!AL10</f>
        <v>58.2</v>
      </c>
      <c r="AM15">
        <f>'history-kw'!AM10</f>
        <v>60.4</v>
      </c>
      <c r="AN15">
        <f>'history-kw'!AN10</f>
        <v>58.4</v>
      </c>
      <c r="AO15">
        <f>'history-kw'!AO10</f>
        <v>58.6</v>
      </c>
      <c r="AP15">
        <f>'history-kw'!AP10</f>
        <v>52.6</v>
      </c>
      <c r="AQ15">
        <f>'history-kw'!AQ10</f>
        <v>44.6</v>
      </c>
      <c r="AR15">
        <f>'history-kw'!AR10</f>
        <v>43.2</v>
      </c>
      <c r="AS15">
        <f>'history-kw'!AS10</f>
        <v>40</v>
      </c>
      <c r="AT15">
        <f>'history-kw'!AT10</f>
        <v>48</v>
      </c>
      <c r="AU15">
        <f>'history-kw'!AU10</f>
        <v>44.4</v>
      </c>
      <c r="AV15">
        <f>'history-kw'!AV10</f>
        <v>44.2</v>
      </c>
      <c r="AW15">
        <f>'history-kw'!AW10</f>
        <v>38.4</v>
      </c>
      <c r="AX15">
        <f>'history-kw'!AX10</f>
        <v>36.6</v>
      </c>
      <c r="AY15">
        <f>'history-kw'!AY10</f>
        <v>31.4</v>
      </c>
      <c r="AZ15" s="3">
        <f t="shared" si="0"/>
        <v>1139.0999999999999</v>
      </c>
      <c r="BA15">
        <f>VLOOKUP(C15,'history-kw'!$C$2:$BA$10000,51)</f>
        <v>76</v>
      </c>
      <c r="BB15">
        <f>VLOOKUP(C15,'history-kw'!$BB$4:$BC$9995,2)</f>
        <v>5</v>
      </c>
    </row>
    <row r="16" spans="1:54" x14ac:dyDescent="0.25">
      <c r="A16">
        <f>'history-kw'!A11</f>
        <v>7146330001</v>
      </c>
      <c r="B16">
        <f>'history-kw'!B11</f>
        <v>30025080</v>
      </c>
      <c r="C16" s="1">
        <f>'history-kw'!C11</f>
        <v>42993</v>
      </c>
      <c r="D16">
        <f>'history-kw'!D11</f>
        <v>37.6</v>
      </c>
      <c r="E16">
        <f>'history-kw'!E11</f>
        <v>30.8</v>
      </c>
      <c r="F16">
        <f>'history-kw'!F11</f>
        <v>35</v>
      </c>
      <c r="G16">
        <f>'history-kw'!G11</f>
        <v>31.4</v>
      </c>
      <c r="H16">
        <f>'history-kw'!H11</f>
        <v>31.4</v>
      </c>
      <c r="I16">
        <f>'history-kw'!I11</f>
        <v>32.6</v>
      </c>
      <c r="J16">
        <f>'history-kw'!J11</f>
        <v>28</v>
      </c>
      <c r="K16">
        <f>'history-kw'!K11</f>
        <v>33.4</v>
      </c>
      <c r="L16">
        <f>'history-kw'!L11</f>
        <v>29.6</v>
      </c>
      <c r="M16">
        <f>'history-kw'!M11</f>
        <v>28.4</v>
      </c>
      <c r="N16">
        <f>'history-kw'!N11</f>
        <v>36.4</v>
      </c>
      <c r="O16">
        <f>'history-kw'!O11</f>
        <v>45.6</v>
      </c>
      <c r="P16">
        <f>'history-kw'!P11</f>
        <v>36.4</v>
      </c>
      <c r="Q16">
        <f>'history-kw'!Q11</f>
        <v>38.200000000000003</v>
      </c>
      <c r="R16">
        <f>'history-kw'!R11</f>
        <v>39.4</v>
      </c>
      <c r="S16">
        <f>'history-kw'!S11</f>
        <v>46.6</v>
      </c>
      <c r="T16">
        <f>'history-kw'!T11</f>
        <v>44.2</v>
      </c>
      <c r="U16">
        <f>'history-kw'!U11</f>
        <v>51.2</v>
      </c>
      <c r="V16">
        <f>'history-kw'!V11</f>
        <v>55.6</v>
      </c>
      <c r="W16">
        <f>'history-kw'!W11</f>
        <v>55</v>
      </c>
      <c r="X16">
        <f>'history-kw'!X11</f>
        <v>52</v>
      </c>
      <c r="Y16">
        <f>'history-kw'!Y11</f>
        <v>47</v>
      </c>
      <c r="Z16">
        <f>'history-kw'!Z11</f>
        <v>53.6</v>
      </c>
      <c r="AA16">
        <f>'history-kw'!AA11</f>
        <v>59.4</v>
      </c>
      <c r="AB16">
        <f>'history-kw'!AB11</f>
        <v>57.2</v>
      </c>
      <c r="AC16">
        <f>'history-kw'!AC11</f>
        <v>56.8</v>
      </c>
      <c r="AD16">
        <f>'history-kw'!AD11</f>
        <v>68</v>
      </c>
      <c r="AE16">
        <f>'history-kw'!AE11</f>
        <v>55.4</v>
      </c>
      <c r="AF16">
        <f>'history-kw'!AF11</f>
        <v>56.8</v>
      </c>
      <c r="AG16">
        <f>'history-kw'!AG11</f>
        <v>57.4</v>
      </c>
      <c r="AH16">
        <f>'history-kw'!AH11</f>
        <v>54.8</v>
      </c>
      <c r="AI16">
        <f>'history-kw'!AI11</f>
        <v>54.4</v>
      </c>
      <c r="AJ16">
        <f>'history-kw'!AJ11</f>
        <v>52.4</v>
      </c>
      <c r="AK16">
        <f>'history-kw'!AK11</f>
        <v>55.8</v>
      </c>
      <c r="AL16">
        <f>'history-kw'!AL11</f>
        <v>52.2</v>
      </c>
      <c r="AM16">
        <f>'history-kw'!AM11</f>
        <v>47.8</v>
      </c>
      <c r="AN16">
        <f>'history-kw'!AN11</f>
        <v>47.2</v>
      </c>
      <c r="AO16">
        <f>'history-kw'!AO11</f>
        <v>47.4</v>
      </c>
      <c r="AP16">
        <f>'history-kw'!AP11</f>
        <v>53.8</v>
      </c>
      <c r="AQ16">
        <f>'history-kw'!AQ11</f>
        <v>45.6</v>
      </c>
      <c r="AR16">
        <f>'history-kw'!AR11</f>
        <v>43.2</v>
      </c>
      <c r="AS16">
        <f>'history-kw'!AS11</f>
        <v>45.6</v>
      </c>
      <c r="AT16">
        <f>'history-kw'!AT11</f>
        <v>38.4</v>
      </c>
      <c r="AU16">
        <f>'history-kw'!AU11</f>
        <v>30.6</v>
      </c>
      <c r="AV16">
        <f>'history-kw'!AV11</f>
        <v>33.799999999999997</v>
      </c>
      <c r="AW16">
        <f>'history-kw'!AW11</f>
        <v>32.6</v>
      </c>
      <c r="AX16">
        <f>'history-kw'!AX11</f>
        <v>34.799999999999997</v>
      </c>
      <c r="AY16">
        <f>'history-kw'!AY11</f>
        <v>33.6</v>
      </c>
      <c r="AZ16" s="3">
        <f t="shared" si="0"/>
        <v>1067.2</v>
      </c>
      <c r="BA16">
        <f>VLOOKUP(C16,'history-kw'!$C$2:$BA$10000,51)</f>
        <v>75</v>
      </c>
      <c r="BB16">
        <f>VLOOKUP(C16,'history-kw'!$BB$4:$BC$9995,2)</f>
        <v>6</v>
      </c>
    </row>
    <row r="17" spans="1:54" x14ac:dyDescent="0.25">
      <c r="A17">
        <f>'history-kw'!A12</f>
        <v>7146330001</v>
      </c>
      <c r="B17">
        <f>'history-kw'!B12</f>
        <v>30025080</v>
      </c>
      <c r="C17" s="1">
        <f>'history-kw'!C12</f>
        <v>42994</v>
      </c>
      <c r="D17">
        <f>'history-kw'!D12</f>
        <v>28.8</v>
      </c>
      <c r="E17">
        <f>'history-kw'!E12</f>
        <v>31.2</v>
      </c>
      <c r="F17">
        <f>'history-kw'!F12</f>
        <v>26.4</v>
      </c>
      <c r="G17">
        <f>'history-kw'!G12</f>
        <v>24.6</v>
      </c>
      <c r="H17">
        <f>'history-kw'!H12</f>
        <v>26.6</v>
      </c>
      <c r="I17">
        <f>'history-kw'!I12</f>
        <v>22.2</v>
      </c>
      <c r="J17">
        <f>'history-kw'!J12</f>
        <v>24.2</v>
      </c>
      <c r="K17">
        <f>'history-kw'!K12</f>
        <v>21.4</v>
      </c>
      <c r="L17">
        <f>'history-kw'!L12</f>
        <v>20.6</v>
      </c>
      <c r="M17">
        <f>'history-kw'!M12</f>
        <v>24.8</v>
      </c>
      <c r="N17">
        <f>'history-kw'!N12</f>
        <v>19.8</v>
      </c>
      <c r="O17">
        <f>'history-kw'!O12</f>
        <v>23.8</v>
      </c>
      <c r="P17">
        <f>'history-kw'!P12</f>
        <v>25</v>
      </c>
      <c r="Q17">
        <f>'history-kw'!Q12</f>
        <v>27.8</v>
      </c>
      <c r="R17">
        <f>'history-kw'!R12</f>
        <v>34.6</v>
      </c>
      <c r="S17">
        <f>'history-kw'!S12</f>
        <v>29</v>
      </c>
      <c r="T17">
        <f>'history-kw'!T12</f>
        <v>32.6</v>
      </c>
      <c r="U17">
        <f>'history-kw'!U12</f>
        <v>45.6</v>
      </c>
      <c r="V17">
        <f>'history-kw'!V12</f>
        <v>52.8</v>
      </c>
      <c r="W17">
        <f>'history-kw'!W12</f>
        <v>59.6</v>
      </c>
      <c r="X17">
        <f>'history-kw'!X12</f>
        <v>51.2</v>
      </c>
      <c r="Y17">
        <f>'history-kw'!Y12</f>
        <v>55.8</v>
      </c>
      <c r="Z17">
        <f>'history-kw'!Z12</f>
        <v>54.2</v>
      </c>
      <c r="AA17">
        <f>'history-kw'!AA12</f>
        <v>55.2</v>
      </c>
      <c r="AB17">
        <f>'history-kw'!AB12</f>
        <v>51.4</v>
      </c>
      <c r="AC17">
        <f>'history-kw'!AC12</f>
        <v>50.2</v>
      </c>
      <c r="AD17">
        <f>'history-kw'!AD12</f>
        <v>57.4</v>
      </c>
      <c r="AE17">
        <f>'history-kw'!AE12</f>
        <v>59.6</v>
      </c>
      <c r="AF17">
        <f>'history-kw'!AF12</f>
        <v>51</v>
      </c>
      <c r="AG17">
        <f>'history-kw'!AG12</f>
        <v>51.2</v>
      </c>
      <c r="AH17">
        <f>'history-kw'!AH12</f>
        <v>50.2</v>
      </c>
      <c r="AI17">
        <f>'history-kw'!AI12</f>
        <v>48.6</v>
      </c>
      <c r="AJ17">
        <f>'history-kw'!AJ12</f>
        <v>51.4</v>
      </c>
      <c r="AK17">
        <f>'history-kw'!AK12</f>
        <v>52.6</v>
      </c>
      <c r="AL17">
        <f>'history-kw'!AL12</f>
        <v>55.8</v>
      </c>
      <c r="AM17">
        <f>'history-kw'!AM12</f>
        <v>51.8</v>
      </c>
      <c r="AN17">
        <f>'history-kw'!AN12</f>
        <v>53</v>
      </c>
      <c r="AO17">
        <f>'history-kw'!AO12</f>
        <v>57.6</v>
      </c>
      <c r="AP17">
        <f>'history-kw'!AP12</f>
        <v>53.6</v>
      </c>
      <c r="AQ17">
        <f>'history-kw'!AQ12</f>
        <v>45.8</v>
      </c>
      <c r="AR17">
        <f>'history-kw'!AR12</f>
        <v>43.2</v>
      </c>
      <c r="AS17">
        <f>'history-kw'!AS12</f>
        <v>46</v>
      </c>
      <c r="AT17">
        <f>'history-kw'!AT12</f>
        <v>45.2</v>
      </c>
      <c r="AU17">
        <f>'history-kw'!AU12</f>
        <v>43.2</v>
      </c>
      <c r="AV17">
        <f>'history-kw'!AV12</f>
        <v>39.4</v>
      </c>
      <c r="AW17">
        <f>'history-kw'!AW12</f>
        <v>43.6</v>
      </c>
      <c r="AX17">
        <f>'history-kw'!AX12</f>
        <v>27.8</v>
      </c>
      <c r="AY17">
        <f>'history-kw'!AY12</f>
        <v>28.8</v>
      </c>
      <c r="AZ17" s="3">
        <f t="shared" si="0"/>
        <v>988.09999999999991</v>
      </c>
      <c r="BA17">
        <f>VLOOKUP(C17,'history-kw'!$C$2:$BA$10000,51)</f>
        <v>77</v>
      </c>
      <c r="BB17">
        <f>VLOOKUP(C17,'history-kw'!$BB$4:$BC$9995,2)</f>
        <v>7</v>
      </c>
    </row>
    <row r="18" spans="1:54" x14ac:dyDescent="0.25">
      <c r="A18">
        <f>'history-kw'!A13</f>
        <v>7146330001</v>
      </c>
      <c r="B18">
        <f>'history-kw'!B13</f>
        <v>30025080</v>
      </c>
      <c r="C18" s="1">
        <f>'history-kw'!C13</f>
        <v>42995</v>
      </c>
      <c r="D18">
        <f>'history-kw'!D13</f>
        <v>25.2</v>
      </c>
      <c r="E18">
        <f>'history-kw'!E13</f>
        <v>27.4</v>
      </c>
      <c r="F18">
        <f>'history-kw'!F13</f>
        <v>26.4</v>
      </c>
      <c r="G18">
        <f>'history-kw'!G13</f>
        <v>26.8</v>
      </c>
      <c r="H18">
        <f>'history-kw'!H13</f>
        <v>25.4</v>
      </c>
      <c r="I18">
        <f>'history-kw'!I13</f>
        <v>25.6</v>
      </c>
      <c r="J18">
        <f>'history-kw'!J13</f>
        <v>21.6</v>
      </c>
      <c r="K18">
        <f>'history-kw'!K13</f>
        <v>22.2</v>
      </c>
      <c r="L18">
        <f>'history-kw'!L13</f>
        <v>28</v>
      </c>
      <c r="M18">
        <f>'history-kw'!M13</f>
        <v>21.2</v>
      </c>
      <c r="N18">
        <f>'history-kw'!N13</f>
        <v>20.2</v>
      </c>
      <c r="O18">
        <f>'history-kw'!O13</f>
        <v>28</v>
      </c>
      <c r="P18">
        <f>'history-kw'!P13</f>
        <v>30.8</v>
      </c>
      <c r="Q18">
        <f>'history-kw'!Q13</f>
        <v>28.6</v>
      </c>
      <c r="R18">
        <f>'history-kw'!R13</f>
        <v>36</v>
      </c>
      <c r="S18">
        <f>'history-kw'!S13</f>
        <v>37.4</v>
      </c>
      <c r="T18">
        <f>'history-kw'!T13</f>
        <v>40.6</v>
      </c>
      <c r="U18">
        <f>'history-kw'!U13</f>
        <v>50</v>
      </c>
      <c r="V18">
        <f>'history-kw'!V13</f>
        <v>53.6</v>
      </c>
      <c r="W18">
        <f>'history-kw'!W13</f>
        <v>52.6</v>
      </c>
      <c r="X18">
        <f>'history-kw'!X13</f>
        <v>55.6</v>
      </c>
      <c r="Y18">
        <f>'history-kw'!Y13</f>
        <v>50.4</v>
      </c>
      <c r="Z18">
        <f>'history-kw'!Z13</f>
        <v>47.6</v>
      </c>
      <c r="AA18">
        <f>'history-kw'!AA13</f>
        <v>50.6</v>
      </c>
      <c r="AB18">
        <f>'history-kw'!AB13</f>
        <v>58.4</v>
      </c>
      <c r="AC18">
        <f>'history-kw'!AC13</f>
        <v>51.2</v>
      </c>
      <c r="AD18">
        <f>'history-kw'!AD13</f>
        <v>51.8</v>
      </c>
      <c r="AE18">
        <f>'history-kw'!AE13</f>
        <v>52</v>
      </c>
      <c r="AF18">
        <f>'history-kw'!AF13</f>
        <v>49.4</v>
      </c>
      <c r="AG18">
        <f>'history-kw'!AG13</f>
        <v>58.2</v>
      </c>
      <c r="AH18">
        <f>'history-kw'!AH13</f>
        <v>53.8</v>
      </c>
      <c r="AI18">
        <f>'history-kw'!AI13</f>
        <v>57.4</v>
      </c>
      <c r="AJ18">
        <f>'history-kw'!AJ13</f>
        <v>56.4</v>
      </c>
      <c r="AK18">
        <f>'history-kw'!AK13</f>
        <v>54.2</v>
      </c>
      <c r="AL18">
        <f>'history-kw'!AL13</f>
        <v>54</v>
      </c>
      <c r="AM18">
        <f>'history-kw'!AM13</f>
        <v>49.6</v>
      </c>
      <c r="AN18">
        <f>'history-kw'!AN13</f>
        <v>48.4</v>
      </c>
      <c r="AO18">
        <f>'history-kw'!AO13</f>
        <v>57.8</v>
      </c>
      <c r="AP18">
        <f>'history-kw'!AP13</f>
        <v>50.4</v>
      </c>
      <c r="AQ18">
        <f>'history-kw'!AQ13</f>
        <v>47</v>
      </c>
      <c r="AR18">
        <f>'history-kw'!AR13</f>
        <v>45.8</v>
      </c>
      <c r="AS18">
        <f>'history-kw'!AS13</f>
        <v>48</v>
      </c>
      <c r="AT18">
        <f>'history-kw'!AT13</f>
        <v>46.2</v>
      </c>
      <c r="AU18">
        <f>'history-kw'!AU13</f>
        <v>38.4</v>
      </c>
      <c r="AV18">
        <f>'history-kw'!AV13</f>
        <v>40</v>
      </c>
      <c r="AW18">
        <f>'history-kw'!AW13</f>
        <v>33.799999999999997</v>
      </c>
      <c r="AX18">
        <f>'history-kw'!AX13</f>
        <v>33.4</v>
      </c>
      <c r="AY18">
        <f>'history-kw'!AY13</f>
        <v>25.8</v>
      </c>
      <c r="AZ18" s="3">
        <f t="shared" si="0"/>
        <v>996.60000000000025</v>
      </c>
      <c r="BA18">
        <f>VLOOKUP(C18,'history-kw'!$C$2:$BA$10000,51)</f>
        <v>77</v>
      </c>
      <c r="BB18">
        <f>VLOOKUP(C18,'history-kw'!$BB$4:$BC$9995,2)</f>
        <v>1</v>
      </c>
    </row>
    <row r="19" spans="1:54" x14ac:dyDescent="0.25">
      <c r="A19">
        <f>'history-kw'!A14</f>
        <v>7146330001</v>
      </c>
      <c r="B19">
        <f>'history-kw'!B14</f>
        <v>30025080</v>
      </c>
      <c r="C19" s="1">
        <f>'history-kw'!C14</f>
        <v>42996</v>
      </c>
      <c r="D19">
        <f>'history-kw'!D14</f>
        <v>30.2</v>
      </c>
      <c r="E19">
        <f>'history-kw'!E14</f>
        <v>23.8</v>
      </c>
      <c r="F19">
        <f>'history-kw'!F14</f>
        <v>29.2</v>
      </c>
      <c r="G19">
        <f>'history-kw'!G14</f>
        <v>26.8</v>
      </c>
      <c r="H19">
        <f>'history-kw'!H14</f>
        <v>25.2</v>
      </c>
      <c r="I19">
        <f>'history-kw'!I14</f>
        <v>28.6</v>
      </c>
      <c r="J19">
        <f>'history-kw'!J14</f>
        <v>27.8</v>
      </c>
      <c r="K19">
        <f>'history-kw'!K14</f>
        <v>28.6</v>
      </c>
      <c r="L19">
        <f>'history-kw'!L14</f>
        <v>27.2</v>
      </c>
      <c r="M19">
        <f>'history-kw'!M14</f>
        <v>27</v>
      </c>
      <c r="N19">
        <f>'history-kw'!N14</f>
        <v>30.2</v>
      </c>
      <c r="O19">
        <f>'history-kw'!O14</f>
        <v>29.4</v>
      </c>
      <c r="P19">
        <f>'history-kw'!P14</f>
        <v>32</v>
      </c>
      <c r="Q19">
        <f>'history-kw'!Q14</f>
        <v>41.6</v>
      </c>
      <c r="R19">
        <f>'history-kw'!R14</f>
        <v>41.4</v>
      </c>
      <c r="S19">
        <f>'history-kw'!S14</f>
        <v>45.8</v>
      </c>
      <c r="T19">
        <f>'history-kw'!T14</f>
        <v>47.2</v>
      </c>
      <c r="U19">
        <f>'history-kw'!U14</f>
        <v>53.8</v>
      </c>
      <c r="V19">
        <f>'history-kw'!V14</f>
        <v>56.6</v>
      </c>
      <c r="W19">
        <f>'history-kw'!W14</f>
        <v>61.4</v>
      </c>
      <c r="X19">
        <f>'history-kw'!X14</f>
        <v>55.8</v>
      </c>
      <c r="Y19">
        <f>'history-kw'!Y14</f>
        <v>60</v>
      </c>
      <c r="Z19">
        <f>'history-kw'!Z14</f>
        <v>61.6</v>
      </c>
      <c r="AA19">
        <f>'history-kw'!AA14</f>
        <v>62.8</v>
      </c>
      <c r="AB19">
        <f>'history-kw'!AB14</f>
        <v>55.2</v>
      </c>
      <c r="AC19">
        <f>'history-kw'!AC14</f>
        <v>60.4</v>
      </c>
      <c r="AD19">
        <f>'history-kw'!AD14</f>
        <v>56.6</v>
      </c>
      <c r="AE19">
        <f>'history-kw'!AE14</f>
        <v>67.8</v>
      </c>
      <c r="AF19">
        <f>'history-kw'!AF14</f>
        <v>58.8</v>
      </c>
      <c r="AG19">
        <f>'history-kw'!AG14</f>
        <v>58.4</v>
      </c>
      <c r="AH19">
        <f>'history-kw'!AH14</f>
        <v>57.8</v>
      </c>
      <c r="AI19">
        <f>'history-kw'!AI14</f>
        <v>53.6</v>
      </c>
      <c r="AJ19">
        <f>'history-kw'!AJ14</f>
        <v>57.8</v>
      </c>
      <c r="AK19">
        <f>'history-kw'!AK14</f>
        <v>55.4</v>
      </c>
      <c r="AL19">
        <f>'history-kw'!AL14</f>
        <v>51.8</v>
      </c>
      <c r="AM19">
        <f>'history-kw'!AM14</f>
        <v>49.4</v>
      </c>
      <c r="AN19">
        <f>'history-kw'!AN14</f>
        <v>52</v>
      </c>
      <c r="AO19">
        <f>'history-kw'!AO14</f>
        <v>52.6</v>
      </c>
      <c r="AP19">
        <f>'history-kw'!AP14</f>
        <v>46.6</v>
      </c>
      <c r="AQ19">
        <f>'history-kw'!AQ14</f>
        <v>33.799999999999997</v>
      </c>
      <c r="AR19">
        <f>'history-kw'!AR14</f>
        <v>37.6</v>
      </c>
      <c r="AS19">
        <f>'history-kw'!AS14</f>
        <v>41.8</v>
      </c>
      <c r="AT19">
        <f>'history-kw'!AT14</f>
        <v>40.4</v>
      </c>
      <c r="AU19">
        <f>'history-kw'!AU14</f>
        <v>39.799999999999997</v>
      </c>
      <c r="AV19">
        <f>'history-kw'!AV14</f>
        <v>36</v>
      </c>
      <c r="AW19">
        <f>'history-kw'!AW14</f>
        <v>33.4</v>
      </c>
      <c r="AX19">
        <f>'history-kw'!AX14</f>
        <v>29</v>
      </c>
      <c r="AY19">
        <f>'history-kw'!AY14</f>
        <v>27.2</v>
      </c>
      <c r="AZ19" s="3">
        <f t="shared" si="0"/>
        <v>1053.5999999999997</v>
      </c>
      <c r="BA19">
        <f>VLOOKUP(C19,'history-kw'!$C$2:$BA$10000,51)</f>
        <v>74</v>
      </c>
      <c r="BB19">
        <f>VLOOKUP(C19,'history-kw'!$BB$4:$BC$9995,2)</f>
        <v>2</v>
      </c>
    </row>
    <row r="20" spans="1:54" x14ac:dyDescent="0.25">
      <c r="A20">
        <f>'history-kw'!A15</f>
        <v>7146330001</v>
      </c>
      <c r="B20">
        <f>'history-kw'!B15</f>
        <v>30025080</v>
      </c>
      <c r="C20" s="1">
        <f>'history-kw'!C15</f>
        <v>42997</v>
      </c>
      <c r="D20">
        <f>'history-kw'!D15</f>
        <v>26</v>
      </c>
      <c r="E20">
        <f>'history-kw'!E15</f>
        <v>27.8</v>
      </c>
      <c r="F20">
        <f>'history-kw'!F15</f>
        <v>26</v>
      </c>
      <c r="G20">
        <f>'history-kw'!G15</f>
        <v>24</v>
      </c>
      <c r="H20">
        <f>'history-kw'!H15</f>
        <v>23.8</v>
      </c>
      <c r="I20">
        <f>'history-kw'!I15</f>
        <v>23.6</v>
      </c>
      <c r="J20">
        <f>'history-kw'!J15</f>
        <v>28.8</v>
      </c>
      <c r="K20">
        <f>'history-kw'!K15</f>
        <v>26.4</v>
      </c>
      <c r="L20">
        <f>'history-kw'!L15</f>
        <v>26.2</v>
      </c>
      <c r="M20">
        <f>'history-kw'!M15</f>
        <v>32.200000000000003</v>
      </c>
      <c r="N20">
        <f>'history-kw'!N15</f>
        <v>32.6</v>
      </c>
      <c r="O20">
        <f>'history-kw'!O15</f>
        <v>32.4</v>
      </c>
      <c r="P20">
        <f>'history-kw'!P15</f>
        <v>37.799999999999997</v>
      </c>
      <c r="Q20">
        <f>'history-kw'!Q15</f>
        <v>33.4</v>
      </c>
      <c r="R20">
        <f>'history-kw'!R15</f>
        <v>39.6</v>
      </c>
      <c r="S20">
        <f>'history-kw'!S15</f>
        <v>38.6</v>
      </c>
      <c r="T20">
        <f>'history-kw'!T15</f>
        <v>43.4</v>
      </c>
      <c r="U20">
        <f>'history-kw'!U15</f>
        <v>43.6</v>
      </c>
      <c r="V20">
        <f>'history-kw'!V15</f>
        <v>46</v>
      </c>
      <c r="W20">
        <f>'history-kw'!W15</f>
        <v>45.4</v>
      </c>
      <c r="X20">
        <f>'history-kw'!X15</f>
        <v>63.6</v>
      </c>
      <c r="Y20">
        <f>'history-kw'!Y15</f>
        <v>60.4</v>
      </c>
      <c r="Z20">
        <f>'history-kw'!Z15</f>
        <v>60</v>
      </c>
      <c r="AA20">
        <f>'history-kw'!AA15</f>
        <v>61</v>
      </c>
      <c r="AB20">
        <f>'history-kw'!AB15</f>
        <v>61</v>
      </c>
      <c r="AC20">
        <f>'history-kw'!AC15</f>
        <v>63.4</v>
      </c>
      <c r="AD20">
        <f>'history-kw'!AD15</f>
        <v>64.2</v>
      </c>
      <c r="AE20">
        <f>'history-kw'!AE15</f>
        <v>61.8</v>
      </c>
      <c r="AF20">
        <f>'history-kw'!AF15</f>
        <v>67.8</v>
      </c>
      <c r="AG20">
        <f>'history-kw'!AG15</f>
        <v>64.599999999999994</v>
      </c>
      <c r="AH20">
        <f>'history-kw'!AH15</f>
        <v>59.2</v>
      </c>
      <c r="AI20">
        <f>'history-kw'!AI15</f>
        <v>64.599999999999994</v>
      </c>
      <c r="AJ20">
        <f>'history-kw'!AJ15</f>
        <v>60</v>
      </c>
      <c r="AK20">
        <f>'history-kw'!AK15</f>
        <v>60.6</v>
      </c>
      <c r="AL20">
        <f>'history-kw'!AL15</f>
        <v>62</v>
      </c>
      <c r="AM20">
        <f>'history-kw'!AM15</f>
        <v>59.4</v>
      </c>
      <c r="AN20">
        <f>'history-kw'!AN15</f>
        <v>60</v>
      </c>
      <c r="AO20">
        <f>'history-kw'!AO15</f>
        <v>64.8</v>
      </c>
      <c r="AP20">
        <f>'history-kw'!AP15</f>
        <v>60</v>
      </c>
      <c r="AQ20">
        <f>'history-kw'!AQ15</f>
        <v>51.8</v>
      </c>
      <c r="AR20">
        <f>'history-kw'!AR15</f>
        <v>48.2</v>
      </c>
      <c r="AS20">
        <f>'history-kw'!AS15</f>
        <v>52.6</v>
      </c>
      <c r="AT20">
        <f>'history-kw'!AT15</f>
        <v>48.2</v>
      </c>
      <c r="AU20">
        <f>'history-kw'!AU15</f>
        <v>50</v>
      </c>
      <c r="AV20">
        <f>'history-kw'!AV15</f>
        <v>38.4</v>
      </c>
      <c r="AW20">
        <f>'history-kw'!AW15</f>
        <v>42.2</v>
      </c>
      <c r="AX20">
        <f>'history-kw'!AX15</f>
        <v>38</v>
      </c>
      <c r="AY20">
        <f>'history-kw'!AY15</f>
        <v>31.8</v>
      </c>
      <c r="AZ20" s="3">
        <f t="shared" si="0"/>
        <v>1118.5999999999999</v>
      </c>
      <c r="BA20">
        <f>VLOOKUP(C20,'history-kw'!$C$2:$BA$10000,51)</f>
        <v>76</v>
      </c>
      <c r="BB20">
        <f>VLOOKUP(C20,'history-kw'!$BB$4:$BC$9995,2)</f>
        <v>3</v>
      </c>
    </row>
    <row r="21" spans="1:54" x14ac:dyDescent="0.25">
      <c r="A21">
        <f>'history-kw'!A16</f>
        <v>7146330001</v>
      </c>
      <c r="B21">
        <f>'history-kw'!B16</f>
        <v>30025080</v>
      </c>
      <c r="C21" s="1">
        <f>'history-kw'!C16</f>
        <v>42998</v>
      </c>
      <c r="D21">
        <f>'history-kw'!D16</f>
        <v>31</v>
      </c>
      <c r="E21">
        <f>'history-kw'!E16</f>
        <v>29.4</v>
      </c>
      <c r="F21">
        <f>'history-kw'!F16</f>
        <v>34.6</v>
      </c>
      <c r="G21">
        <f>'history-kw'!G16</f>
        <v>30.8</v>
      </c>
      <c r="H21">
        <f>'history-kw'!H16</f>
        <v>28.6</v>
      </c>
      <c r="I21">
        <f>'history-kw'!I16</f>
        <v>34.200000000000003</v>
      </c>
      <c r="J21">
        <f>'history-kw'!J16</f>
        <v>29.2</v>
      </c>
      <c r="K21">
        <f>'history-kw'!K16</f>
        <v>28.2</v>
      </c>
      <c r="L21">
        <f>'history-kw'!L16</f>
        <v>35.6</v>
      </c>
      <c r="M21">
        <f>'history-kw'!M16</f>
        <v>26.6</v>
      </c>
      <c r="N21">
        <f>'history-kw'!N16</f>
        <v>25.2</v>
      </c>
      <c r="O21">
        <f>'history-kw'!O16</f>
        <v>32.6</v>
      </c>
      <c r="P21">
        <f>'history-kw'!P16</f>
        <v>40.4</v>
      </c>
      <c r="Q21">
        <f>'history-kw'!Q16</f>
        <v>36.799999999999997</v>
      </c>
      <c r="R21">
        <f>'history-kw'!R16</f>
        <v>42</v>
      </c>
      <c r="S21">
        <f>'history-kw'!S16</f>
        <v>54</v>
      </c>
      <c r="T21">
        <f>'history-kw'!T16</f>
        <v>46.4</v>
      </c>
      <c r="U21">
        <f>'history-kw'!U16</f>
        <v>50.4</v>
      </c>
      <c r="V21">
        <f>'history-kw'!V16</f>
        <v>64.8</v>
      </c>
      <c r="W21">
        <f>'history-kw'!W16</f>
        <v>61.4</v>
      </c>
      <c r="X21">
        <f>'history-kw'!X16</f>
        <v>63.2</v>
      </c>
      <c r="Y21">
        <f>'history-kw'!Y16</f>
        <v>64.8</v>
      </c>
      <c r="Z21">
        <f>'history-kw'!Z16</f>
        <v>61.4</v>
      </c>
      <c r="AA21">
        <f>'history-kw'!AA16</f>
        <v>65</v>
      </c>
      <c r="AB21">
        <f>'history-kw'!AB16</f>
        <v>65</v>
      </c>
      <c r="AC21">
        <f>'history-kw'!AC16</f>
        <v>64.400000000000006</v>
      </c>
      <c r="AD21">
        <f>'history-kw'!AD16</f>
        <v>67.8</v>
      </c>
      <c r="AE21">
        <f>'history-kw'!AE16</f>
        <v>63</v>
      </c>
      <c r="AF21">
        <f>'history-kw'!AF16</f>
        <v>67</v>
      </c>
      <c r="AG21">
        <f>'history-kw'!AG16</f>
        <v>67.400000000000006</v>
      </c>
      <c r="AH21">
        <f>'history-kw'!AH16</f>
        <v>76.2</v>
      </c>
      <c r="AI21">
        <f>'history-kw'!AI16</f>
        <v>74.2</v>
      </c>
      <c r="AJ21">
        <f>'history-kw'!AJ16</f>
        <v>79.599999999999994</v>
      </c>
      <c r="AK21">
        <f>'history-kw'!AK16</f>
        <v>77.8</v>
      </c>
      <c r="AL21">
        <f>'history-kw'!AL16</f>
        <v>75.400000000000006</v>
      </c>
      <c r="AM21">
        <f>'history-kw'!AM16</f>
        <v>73.2</v>
      </c>
      <c r="AN21">
        <f>'history-kw'!AN16</f>
        <v>74.2</v>
      </c>
      <c r="AO21">
        <f>'history-kw'!AO16</f>
        <v>70.2</v>
      </c>
      <c r="AP21">
        <f>'history-kw'!AP16</f>
        <v>73</v>
      </c>
      <c r="AQ21">
        <f>'history-kw'!AQ16</f>
        <v>58</v>
      </c>
      <c r="AR21">
        <f>'history-kw'!AR16</f>
        <v>54.4</v>
      </c>
      <c r="AS21">
        <f>'history-kw'!AS16</f>
        <v>53</v>
      </c>
      <c r="AT21">
        <f>'history-kw'!AT16</f>
        <v>43.2</v>
      </c>
      <c r="AU21">
        <f>'history-kw'!AU16</f>
        <v>39.799999999999997</v>
      </c>
      <c r="AV21">
        <f>'history-kw'!AV16</f>
        <v>41</v>
      </c>
      <c r="AW21">
        <f>'history-kw'!AW16</f>
        <v>42.6</v>
      </c>
      <c r="AX21">
        <f>'history-kw'!AX16</f>
        <v>34.799999999999997</v>
      </c>
      <c r="AY21">
        <f>'history-kw'!AY16</f>
        <v>32.6</v>
      </c>
      <c r="AZ21" s="3">
        <f t="shared" si="0"/>
        <v>1242.2</v>
      </c>
      <c r="BA21">
        <f>VLOOKUP(C21,'history-kw'!$C$2:$BA$10000,51)</f>
        <v>79</v>
      </c>
      <c r="BB21">
        <f>VLOOKUP(C21,'history-kw'!$BB$4:$BC$9995,2)</f>
        <v>4</v>
      </c>
    </row>
    <row r="22" spans="1:54" x14ac:dyDescent="0.25">
      <c r="A22">
        <f>'history-kw'!A17</f>
        <v>7146330001</v>
      </c>
      <c r="B22">
        <f>'history-kw'!B17</f>
        <v>30025080</v>
      </c>
      <c r="C22" s="1">
        <f>'history-kw'!C17</f>
        <v>42999</v>
      </c>
      <c r="D22">
        <f>'history-kw'!D17</f>
        <v>35.6</v>
      </c>
      <c r="E22">
        <f>'history-kw'!E17</f>
        <v>31.2</v>
      </c>
      <c r="F22">
        <f>'history-kw'!F17</f>
        <v>29.4</v>
      </c>
      <c r="G22">
        <f>'history-kw'!G17</f>
        <v>28.8</v>
      </c>
      <c r="H22">
        <f>'history-kw'!H17</f>
        <v>33</v>
      </c>
      <c r="I22">
        <f>'history-kw'!I17</f>
        <v>27.2</v>
      </c>
      <c r="J22">
        <f>'history-kw'!J17</f>
        <v>29.4</v>
      </c>
      <c r="K22">
        <f>'history-kw'!K17</f>
        <v>28.8</v>
      </c>
      <c r="L22">
        <f>'history-kw'!L17</f>
        <v>25.2</v>
      </c>
      <c r="M22">
        <f>'history-kw'!M17</f>
        <v>30</v>
      </c>
      <c r="N22">
        <f>'history-kw'!N17</f>
        <v>27.2</v>
      </c>
      <c r="O22">
        <f>'history-kw'!O17</f>
        <v>26.2</v>
      </c>
      <c r="P22">
        <f>'history-kw'!P17</f>
        <v>31.8</v>
      </c>
      <c r="Q22">
        <f>'history-kw'!Q17</f>
        <v>36.6</v>
      </c>
      <c r="R22">
        <f>'history-kw'!R17</f>
        <v>39.4</v>
      </c>
      <c r="S22">
        <f>'history-kw'!S17</f>
        <v>41.2</v>
      </c>
      <c r="T22">
        <f>'history-kw'!T17</f>
        <v>44.8</v>
      </c>
      <c r="U22">
        <f>'history-kw'!U17</f>
        <v>44.6</v>
      </c>
      <c r="V22">
        <f>'history-kw'!V17</f>
        <v>59.4</v>
      </c>
      <c r="W22">
        <f>'history-kw'!W17</f>
        <v>65.2</v>
      </c>
      <c r="X22">
        <f>'history-kw'!X17</f>
        <v>63</v>
      </c>
      <c r="Y22">
        <f>'history-kw'!Y17</f>
        <v>61.2</v>
      </c>
      <c r="Z22">
        <f>'history-kw'!Z17</f>
        <v>66</v>
      </c>
      <c r="AA22">
        <f>'history-kw'!AA17</f>
        <v>69.2</v>
      </c>
      <c r="AB22">
        <f>'history-kw'!AB17</f>
        <v>71.2</v>
      </c>
      <c r="AC22">
        <f>'history-kw'!AC17</f>
        <v>72</v>
      </c>
      <c r="AD22">
        <f>'history-kw'!AD17</f>
        <v>69.599999999999994</v>
      </c>
      <c r="AE22">
        <f>'history-kw'!AE17</f>
        <v>68.599999999999994</v>
      </c>
      <c r="AF22">
        <f>'history-kw'!AF17</f>
        <v>67.599999999999994</v>
      </c>
      <c r="AG22">
        <f>'history-kw'!AG17</f>
        <v>67</v>
      </c>
      <c r="AH22">
        <f>'history-kw'!AH17</f>
        <v>69.2</v>
      </c>
      <c r="AI22">
        <f>'history-kw'!AI17</f>
        <v>72.8</v>
      </c>
      <c r="AJ22">
        <f>'history-kw'!AJ17</f>
        <v>69.2</v>
      </c>
      <c r="AK22">
        <f>'history-kw'!AK17</f>
        <v>69.2</v>
      </c>
      <c r="AL22">
        <f>'history-kw'!AL17</f>
        <v>68.8</v>
      </c>
      <c r="AM22">
        <f>'history-kw'!AM17</f>
        <v>69.599999999999994</v>
      </c>
      <c r="AN22">
        <f>'history-kw'!AN17</f>
        <v>62</v>
      </c>
      <c r="AO22">
        <f>'history-kw'!AO17</f>
        <v>66.599999999999994</v>
      </c>
      <c r="AP22">
        <f>'history-kw'!AP17</f>
        <v>66</v>
      </c>
      <c r="AQ22">
        <f>'history-kw'!AQ17</f>
        <v>54</v>
      </c>
      <c r="AR22">
        <f>'history-kw'!AR17</f>
        <v>50</v>
      </c>
      <c r="AS22">
        <f>'history-kw'!AS17</f>
        <v>53.2</v>
      </c>
      <c r="AT22">
        <f>'history-kw'!AT17</f>
        <v>58</v>
      </c>
      <c r="AU22">
        <f>'history-kw'!AU17</f>
        <v>53.4</v>
      </c>
      <c r="AV22">
        <f>'history-kw'!AV17</f>
        <v>46.2</v>
      </c>
      <c r="AW22">
        <f>'history-kw'!AW17</f>
        <v>35.200000000000003</v>
      </c>
      <c r="AX22">
        <f>'history-kw'!AX17</f>
        <v>39.4</v>
      </c>
      <c r="AY22">
        <f>'history-kw'!AY17</f>
        <v>31.8</v>
      </c>
      <c r="AZ22" s="3">
        <f t="shared" si="0"/>
        <v>1212.4999999999998</v>
      </c>
      <c r="BA22">
        <f>VLOOKUP(C22,'history-kw'!$C$2:$BA$10000,51)</f>
        <v>78</v>
      </c>
      <c r="BB22">
        <f>VLOOKUP(C22,'history-kw'!$BB$4:$BC$9995,2)</f>
        <v>5</v>
      </c>
    </row>
    <row r="23" spans="1:54" x14ac:dyDescent="0.25">
      <c r="A23">
        <f>'history-kw'!A18</f>
        <v>7146330001</v>
      </c>
      <c r="B23">
        <f>'history-kw'!B18</f>
        <v>30025080</v>
      </c>
      <c r="C23" s="1">
        <f>'history-kw'!C18</f>
        <v>43000</v>
      </c>
      <c r="D23">
        <f>'history-kw'!D18</f>
        <v>37.799999999999997</v>
      </c>
      <c r="E23">
        <f>'history-kw'!E18</f>
        <v>31.8</v>
      </c>
      <c r="F23">
        <f>'history-kw'!F18</f>
        <v>34.6</v>
      </c>
      <c r="G23">
        <f>'history-kw'!G18</f>
        <v>35.200000000000003</v>
      </c>
      <c r="H23">
        <f>'history-kw'!H18</f>
        <v>28.2</v>
      </c>
      <c r="I23">
        <f>'history-kw'!I18</f>
        <v>34.4</v>
      </c>
      <c r="J23">
        <f>'history-kw'!J18</f>
        <v>33.200000000000003</v>
      </c>
      <c r="K23">
        <f>'history-kw'!K18</f>
        <v>30.8</v>
      </c>
      <c r="L23">
        <f>'history-kw'!L18</f>
        <v>32.4</v>
      </c>
      <c r="M23">
        <f>'history-kw'!M18</f>
        <v>32.6</v>
      </c>
      <c r="N23">
        <f>'history-kw'!N18</f>
        <v>34.6</v>
      </c>
      <c r="O23">
        <f>'history-kw'!O18</f>
        <v>36.4</v>
      </c>
      <c r="P23">
        <f>'history-kw'!P18</f>
        <v>38.200000000000003</v>
      </c>
      <c r="Q23">
        <f>'history-kw'!Q18</f>
        <v>43.6</v>
      </c>
      <c r="R23">
        <f>'history-kw'!R18</f>
        <v>46</v>
      </c>
      <c r="S23">
        <f>'history-kw'!S18</f>
        <v>47.2</v>
      </c>
      <c r="T23">
        <f>'history-kw'!T18</f>
        <v>42.8</v>
      </c>
      <c r="U23">
        <f>'history-kw'!U18</f>
        <v>50</v>
      </c>
      <c r="V23">
        <f>'history-kw'!V18</f>
        <v>63.8</v>
      </c>
      <c r="W23">
        <f>'history-kw'!W18</f>
        <v>59.8</v>
      </c>
      <c r="X23">
        <f>'history-kw'!X18</f>
        <v>62.4</v>
      </c>
      <c r="Y23">
        <f>'history-kw'!Y18</f>
        <v>58.2</v>
      </c>
      <c r="Z23">
        <f>'history-kw'!Z18</f>
        <v>58</v>
      </c>
      <c r="AA23">
        <f>'history-kw'!AA18</f>
        <v>65.8</v>
      </c>
      <c r="AB23">
        <f>'history-kw'!AB18</f>
        <v>66</v>
      </c>
      <c r="AC23">
        <f>'history-kw'!AC18</f>
        <v>64</v>
      </c>
      <c r="AD23">
        <f>'history-kw'!AD18</f>
        <v>59.2</v>
      </c>
      <c r="AE23">
        <f>'history-kw'!AE18</f>
        <v>60.6</v>
      </c>
      <c r="AF23">
        <f>'history-kw'!AF18</f>
        <v>66</v>
      </c>
      <c r="AG23">
        <f>'history-kw'!AG18</f>
        <v>73.400000000000006</v>
      </c>
      <c r="AH23">
        <f>'history-kw'!AH18</f>
        <v>67.400000000000006</v>
      </c>
      <c r="AI23">
        <f>'history-kw'!AI18</f>
        <v>63.4</v>
      </c>
      <c r="AJ23">
        <f>'history-kw'!AJ18</f>
        <v>59.2</v>
      </c>
      <c r="AK23">
        <f>'history-kw'!AK18</f>
        <v>61.2</v>
      </c>
      <c r="AL23">
        <f>'history-kw'!AL18</f>
        <v>61</v>
      </c>
      <c r="AM23">
        <f>'history-kw'!AM18</f>
        <v>58.4</v>
      </c>
      <c r="AN23">
        <f>'history-kw'!AN18</f>
        <v>57</v>
      </c>
      <c r="AO23">
        <f>'history-kw'!AO18</f>
        <v>59.4</v>
      </c>
      <c r="AP23">
        <f>'history-kw'!AP18</f>
        <v>55.2</v>
      </c>
      <c r="AQ23">
        <f>'history-kw'!AQ18</f>
        <v>50.6</v>
      </c>
      <c r="AR23">
        <f>'history-kw'!AR18</f>
        <v>51.8</v>
      </c>
      <c r="AS23">
        <f>'history-kw'!AS18</f>
        <v>53</v>
      </c>
      <c r="AT23">
        <f>'history-kw'!AT18</f>
        <v>38</v>
      </c>
      <c r="AU23">
        <f>'history-kw'!AU18</f>
        <v>36.200000000000003</v>
      </c>
      <c r="AV23">
        <f>'history-kw'!AV18</f>
        <v>40</v>
      </c>
      <c r="AW23">
        <f>'history-kw'!AW18</f>
        <v>38.200000000000003</v>
      </c>
      <c r="AX23">
        <f>'history-kw'!AX18</f>
        <v>39.799999999999997</v>
      </c>
      <c r="AY23">
        <f>'history-kw'!AY18</f>
        <v>31.8</v>
      </c>
      <c r="AZ23" s="3">
        <f t="shared" si="0"/>
        <v>1174.3000000000002</v>
      </c>
      <c r="BA23">
        <f>VLOOKUP(C23,'history-kw'!$C$2:$BA$10000,51)</f>
        <v>77</v>
      </c>
      <c r="BB23">
        <f>VLOOKUP(C23,'history-kw'!$BB$4:$BC$9995,2)</f>
        <v>6</v>
      </c>
    </row>
    <row r="24" spans="1:54" x14ac:dyDescent="0.25">
      <c r="A24">
        <f>'history-kw'!A19</f>
        <v>7146330001</v>
      </c>
      <c r="B24">
        <f>'history-kw'!B19</f>
        <v>30025080</v>
      </c>
      <c r="C24" s="1">
        <f>'history-kw'!C19</f>
        <v>43001</v>
      </c>
      <c r="D24">
        <f>'history-kw'!D19</f>
        <v>31.4</v>
      </c>
      <c r="E24">
        <f>'history-kw'!E19</f>
        <v>26.8</v>
      </c>
      <c r="F24">
        <f>'history-kw'!F19</f>
        <v>26.4</v>
      </c>
      <c r="G24">
        <f>'history-kw'!G19</f>
        <v>26.2</v>
      </c>
      <c r="H24">
        <f>'history-kw'!H19</f>
        <v>23.2</v>
      </c>
      <c r="I24">
        <f>'history-kw'!I19</f>
        <v>22.6</v>
      </c>
      <c r="J24">
        <f>'history-kw'!J19</f>
        <v>24</v>
      </c>
      <c r="K24">
        <f>'history-kw'!K19</f>
        <v>19.8</v>
      </c>
      <c r="L24">
        <f>'history-kw'!L19</f>
        <v>19.399999999999999</v>
      </c>
      <c r="M24">
        <f>'history-kw'!M19</f>
        <v>22</v>
      </c>
      <c r="N24">
        <f>'history-kw'!N19</f>
        <v>20.2</v>
      </c>
      <c r="O24">
        <f>'history-kw'!O19</f>
        <v>25.2</v>
      </c>
      <c r="P24">
        <f>'history-kw'!P19</f>
        <v>27.6</v>
      </c>
      <c r="Q24">
        <f>'history-kw'!Q19</f>
        <v>29</v>
      </c>
      <c r="R24">
        <f>'history-kw'!R19</f>
        <v>29</v>
      </c>
      <c r="S24">
        <f>'history-kw'!S19</f>
        <v>34.6</v>
      </c>
      <c r="T24">
        <f>'history-kw'!T19</f>
        <v>32.200000000000003</v>
      </c>
      <c r="U24">
        <f>'history-kw'!U19</f>
        <v>40.799999999999997</v>
      </c>
      <c r="V24">
        <f>'history-kw'!V19</f>
        <v>48</v>
      </c>
      <c r="W24">
        <f>'history-kw'!W19</f>
        <v>49.8</v>
      </c>
      <c r="X24">
        <f>'history-kw'!X19</f>
        <v>48</v>
      </c>
      <c r="Y24">
        <f>'history-kw'!Y19</f>
        <v>51.4</v>
      </c>
      <c r="Z24">
        <f>'history-kw'!Z19</f>
        <v>57.2</v>
      </c>
      <c r="AA24">
        <f>'history-kw'!AA19</f>
        <v>60</v>
      </c>
      <c r="AB24">
        <f>'history-kw'!AB19</f>
        <v>48.8</v>
      </c>
      <c r="AC24">
        <f>'history-kw'!AC19</f>
        <v>48.2</v>
      </c>
      <c r="AD24">
        <f>'history-kw'!AD19</f>
        <v>50.4</v>
      </c>
      <c r="AE24">
        <f>'history-kw'!AE19</f>
        <v>52.8</v>
      </c>
      <c r="AF24">
        <f>'history-kw'!AF19</f>
        <v>55</v>
      </c>
      <c r="AG24">
        <f>'history-kw'!AG19</f>
        <v>61.2</v>
      </c>
      <c r="AH24">
        <f>'history-kw'!AH19</f>
        <v>58.4</v>
      </c>
      <c r="AI24">
        <f>'history-kw'!AI19</f>
        <v>61.8</v>
      </c>
      <c r="AJ24">
        <f>'history-kw'!AJ19</f>
        <v>61</v>
      </c>
      <c r="AK24">
        <f>'history-kw'!AK19</f>
        <v>60</v>
      </c>
      <c r="AL24">
        <f>'history-kw'!AL19</f>
        <v>56.2</v>
      </c>
      <c r="AM24">
        <f>'history-kw'!AM19</f>
        <v>53</v>
      </c>
      <c r="AN24">
        <f>'history-kw'!AN19</f>
        <v>54.4</v>
      </c>
      <c r="AO24">
        <f>'history-kw'!AO19</f>
        <v>55</v>
      </c>
      <c r="AP24">
        <f>'history-kw'!AP19</f>
        <v>56.2</v>
      </c>
      <c r="AQ24">
        <f>'history-kw'!AQ19</f>
        <v>48.2</v>
      </c>
      <c r="AR24">
        <f>'history-kw'!AR19</f>
        <v>47</v>
      </c>
      <c r="AS24">
        <f>'history-kw'!AS19</f>
        <v>45.6</v>
      </c>
      <c r="AT24">
        <f>'history-kw'!AT19</f>
        <v>38</v>
      </c>
      <c r="AU24">
        <f>'history-kw'!AU19</f>
        <v>35.799999999999997</v>
      </c>
      <c r="AV24">
        <f>'history-kw'!AV19</f>
        <v>33.200000000000003</v>
      </c>
      <c r="AW24">
        <f>'history-kw'!AW19</f>
        <v>35.799999999999997</v>
      </c>
      <c r="AX24">
        <f>'history-kw'!AX19</f>
        <v>34</v>
      </c>
      <c r="AY24">
        <f>'history-kw'!AY19</f>
        <v>33.4</v>
      </c>
      <c r="AZ24" s="3">
        <f t="shared" si="0"/>
        <v>989.10000000000014</v>
      </c>
      <c r="BA24">
        <f>VLOOKUP(C24,'history-kw'!$C$2:$BA$10000,51)</f>
        <v>77</v>
      </c>
      <c r="BB24">
        <f>VLOOKUP(C24,'history-kw'!$BB$4:$BC$9995,2)</f>
        <v>7</v>
      </c>
    </row>
    <row r="25" spans="1:54" x14ac:dyDescent="0.25">
      <c r="A25">
        <f>'history-kw'!A20</f>
        <v>7146330001</v>
      </c>
      <c r="B25">
        <f>'history-kw'!B20</f>
        <v>30025080</v>
      </c>
      <c r="C25" s="1">
        <f>'history-kw'!C20</f>
        <v>43002</v>
      </c>
      <c r="D25">
        <f>'history-kw'!D20</f>
        <v>25.4</v>
      </c>
      <c r="E25">
        <f>'history-kw'!E20</f>
        <v>26.8</v>
      </c>
      <c r="F25">
        <f>'history-kw'!F20</f>
        <v>24.6</v>
      </c>
      <c r="G25">
        <f>'history-kw'!G20</f>
        <v>24.2</v>
      </c>
      <c r="H25">
        <f>'history-kw'!H20</f>
        <v>23.6</v>
      </c>
      <c r="I25">
        <f>'history-kw'!I20</f>
        <v>23.4</v>
      </c>
      <c r="J25">
        <f>'history-kw'!J20</f>
        <v>23.2</v>
      </c>
      <c r="K25">
        <f>'history-kw'!K20</f>
        <v>20.2</v>
      </c>
      <c r="L25">
        <f>'history-kw'!L20</f>
        <v>22</v>
      </c>
      <c r="M25">
        <f>'history-kw'!M20</f>
        <v>22.8</v>
      </c>
      <c r="N25">
        <f>'history-kw'!N20</f>
        <v>22.4</v>
      </c>
      <c r="O25">
        <f>'history-kw'!O20</f>
        <v>28.4</v>
      </c>
      <c r="P25">
        <f>'history-kw'!P20</f>
        <v>28</v>
      </c>
      <c r="Q25">
        <f>'history-kw'!Q20</f>
        <v>31.8</v>
      </c>
      <c r="R25">
        <f>'history-kw'!R20</f>
        <v>39.200000000000003</v>
      </c>
      <c r="S25">
        <f>'history-kw'!S20</f>
        <v>34</v>
      </c>
      <c r="T25">
        <f>'history-kw'!T20</f>
        <v>40.799999999999997</v>
      </c>
      <c r="U25">
        <f>'history-kw'!U20</f>
        <v>42.4</v>
      </c>
      <c r="V25">
        <f>'history-kw'!V20</f>
        <v>63.6</v>
      </c>
      <c r="W25">
        <f>'history-kw'!W20</f>
        <v>57.2</v>
      </c>
      <c r="X25">
        <f>'history-kw'!X20</f>
        <v>58.4</v>
      </c>
      <c r="Y25">
        <f>'history-kw'!Y20</f>
        <v>54.6</v>
      </c>
      <c r="Z25">
        <f>'history-kw'!Z20</f>
        <v>55.2</v>
      </c>
      <c r="AA25">
        <f>'history-kw'!AA20</f>
        <v>55.2</v>
      </c>
      <c r="AB25">
        <f>'history-kw'!AB20</f>
        <v>62.4</v>
      </c>
      <c r="AC25">
        <f>'history-kw'!AC20</f>
        <v>59.4</v>
      </c>
      <c r="AD25">
        <f>'history-kw'!AD20</f>
        <v>68.8</v>
      </c>
      <c r="AE25">
        <f>'history-kw'!AE20</f>
        <v>67.2</v>
      </c>
      <c r="AF25">
        <f>'history-kw'!AF20</f>
        <v>60.8</v>
      </c>
      <c r="AG25">
        <f>'history-kw'!AG20</f>
        <v>61.2</v>
      </c>
      <c r="AH25">
        <f>'history-kw'!AH20</f>
        <v>66.400000000000006</v>
      </c>
      <c r="AI25">
        <f>'history-kw'!AI20</f>
        <v>66.2</v>
      </c>
      <c r="AJ25">
        <f>'history-kw'!AJ20</f>
        <v>68.2</v>
      </c>
      <c r="AK25">
        <f>'history-kw'!AK20</f>
        <v>65.8</v>
      </c>
      <c r="AL25">
        <f>'history-kw'!AL20</f>
        <v>69.2</v>
      </c>
      <c r="AM25">
        <f>'history-kw'!AM20</f>
        <v>64</v>
      </c>
      <c r="AN25">
        <f>'history-kw'!AN20</f>
        <v>60.6</v>
      </c>
      <c r="AO25">
        <f>'history-kw'!AO20</f>
        <v>65</v>
      </c>
      <c r="AP25">
        <f>'history-kw'!AP20</f>
        <v>56.6</v>
      </c>
      <c r="AQ25">
        <f>'history-kw'!AQ20</f>
        <v>51.6</v>
      </c>
      <c r="AR25">
        <f>'history-kw'!AR20</f>
        <v>53.4</v>
      </c>
      <c r="AS25">
        <f>'history-kw'!AS20</f>
        <v>51.2</v>
      </c>
      <c r="AT25">
        <f>'history-kw'!AT20</f>
        <v>54.2</v>
      </c>
      <c r="AU25">
        <f>'history-kw'!AU20</f>
        <v>51.6</v>
      </c>
      <c r="AV25">
        <f>'history-kw'!AV20</f>
        <v>49.2</v>
      </c>
      <c r="AW25">
        <f>'history-kw'!AW20</f>
        <v>48.6</v>
      </c>
      <c r="AX25">
        <f>'history-kw'!AX20</f>
        <v>33.799999999999997</v>
      </c>
      <c r="AY25">
        <f>'history-kw'!AY20</f>
        <v>31.4</v>
      </c>
      <c r="AZ25" s="3">
        <f t="shared" si="0"/>
        <v>1117.1000000000001</v>
      </c>
      <c r="BA25">
        <f>VLOOKUP(C25,'history-kw'!$C$2:$BA$10000,51)</f>
        <v>80</v>
      </c>
      <c r="BB25">
        <f>VLOOKUP(C25,'history-kw'!$BB$4:$BC$9995,2)</f>
        <v>1</v>
      </c>
    </row>
    <row r="26" spans="1:54" x14ac:dyDescent="0.25">
      <c r="A26">
        <f>'history-kw'!A21</f>
        <v>7146330001</v>
      </c>
      <c r="B26">
        <f>'history-kw'!B21</f>
        <v>30025080</v>
      </c>
      <c r="C26" s="1">
        <f>'history-kw'!C21</f>
        <v>43003</v>
      </c>
      <c r="D26">
        <f>'history-kw'!D21</f>
        <v>34.799999999999997</v>
      </c>
      <c r="E26">
        <f>'history-kw'!E21</f>
        <v>31.4</v>
      </c>
      <c r="F26">
        <f>'history-kw'!F21</f>
        <v>33.6</v>
      </c>
      <c r="G26">
        <f>'history-kw'!G21</f>
        <v>33</v>
      </c>
      <c r="H26">
        <f>'history-kw'!H21</f>
        <v>32.6</v>
      </c>
      <c r="I26">
        <f>'history-kw'!I21</f>
        <v>33</v>
      </c>
      <c r="J26">
        <f>'history-kw'!J21</f>
        <v>32.4</v>
      </c>
      <c r="K26">
        <f>'history-kw'!K21</f>
        <v>30.4</v>
      </c>
      <c r="L26">
        <f>'history-kw'!L21</f>
        <v>25.8</v>
      </c>
      <c r="M26">
        <f>'history-kw'!M21</f>
        <v>28.4</v>
      </c>
      <c r="N26">
        <f>'history-kw'!N21</f>
        <v>31.4</v>
      </c>
      <c r="O26">
        <f>'history-kw'!O21</f>
        <v>29.6</v>
      </c>
      <c r="P26">
        <f>'history-kw'!P21</f>
        <v>35.799999999999997</v>
      </c>
      <c r="Q26">
        <f>'history-kw'!Q21</f>
        <v>38.6</v>
      </c>
      <c r="R26">
        <f>'history-kw'!R21</f>
        <v>47</v>
      </c>
      <c r="S26">
        <f>'history-kw'!S21</f>
        <v>54.6</v>
      </c>
      <c r="T26">
        <f>'history-kw'!T21</f>
        <v>50.8</v>
      </c>
      <c r="U26">
        <f>'history-kw'!U21</f>
        <v>57.6</v>
      </c>
      <c r="V26">
        <f>'history-kw'!V21</f>
        <v>67.8</v>
      </c>
      <c r="W26">
        <f>'history-kw'!W21</f>
        <v>70.400000000000006</v>
      </c>
      <c r="X26">
        <f>'history-kw'!X21</f>
        <v>72.400000000000006</v>
      </c>
      <c r="Y26">
        <f>'history-kw'!Y21</f>
        <v>69.400000000000006</v>
      </c>
      <c r="Z26">
        <f>'history-kw'!Z21</f>
        <v>74.2</v>
      </c>
      <c r="AA26">
        <f>'history-kw'!AA21</f>
        <v>76.400000000000006</v>
      </c>
      <c r="AB26">
        <f>'history-kw'!AB21</f>
        <v>79.599999999999994</v>
      </c>
      <c r="AC26">
        <f>'history-kw'!AC21</f>
        <v>85.4</v>
      </c>
      <c r="AD26">
        <f>'history-kw'!AD21</f>
        <v>83.2</v>
      </c>
      <c r="AE26">
        <f>'history-kw'!AE21</f>
        <v>83.2</v>
      </c>
      <c r="AF26">
        <f>'history-kw'!AF21</f>
        <v>81</v>
      </c>
      <c r="AG26">
        <f>'history-kw'!AG21</f>
        <v>79.599999999999994</v>
      </c>
      <c r="AH26">
        <f>'history-kw'!AH21</f>
        <v>75.8</v>
      </c>
      <c r="AI26">
        <f>'history-kw'!AI21</f>
        <v>78.8</v>
      </c>
      <c r="AJ26">
        <f>'history-kw'!AJ21</f>
        <v>74.599999999999994</v>
      </c>
      <c r="AK26">
        <f>'history-kw'!AK21</f>
        <v>79</v>
      </c>
      <c r="AL26">
        <f>'history-kw'!AL21</f>
        <v>73.2</v>
      </c>
      <c r="AM26">
        <f>'history-kw'!AM21</f>
        <v>75.400000000000006</v>
      </c>
      <c r="AN26">
        <f>'history-kw'!AN21</f>
        <v>72.2</v>
      </c>
      <c r="AO26">
        <f>'history-kw'!AO21</f>
        <v>74.2</v>
      </c>
      <c r="AP26">
        <f>'history-kw'!AP21</f>
        <v>66</v>
      </c>
      <c r="AQ26">
        <f>'history-kw'!AQ21</f>
        <v>66.599999999999994</v>
      </c>
      <c r="AR26">
        <f>'history-kw'!AR21</f>
        <v>64.2</v>
      </c>
      <c r="AS26">
        <f>'history-kw'!AS21</f>
        <v>62.2</v>
      </c>
      <c r="AT26">
        <f>'history-kw'!AT21</f>
        <v>54.4</v>
      </c>
      <c r="AU26">
        <f>'history-kw'!AU21</f>
        <v>57.2</v>
      </c>
      <c r="AV26">
        <f>'history-kw'!AV21</f>
        <v>50.8</v>
      </c>
      <c r="AW26">
        <f>'history-kw'!AW21</f>
        <v>49.8</v>
      </c>
      <c r="AX26">
        <f>'history-kw'!AX21</f>
        <v>40.799999999999997</v>
      </c>
      <c r="AY26">
        <f>'history-kw'!AY21</f>
        <v>41</v>
      </c>
      <c r="AZ26" s="3">
        <f t="shared" si="0"/>
        <v>1369.7999999999997</v>
      </c>
      <c r="BA26">
        <f>VLOOKUP(C26,'history-kw'!$C$2:$BA$10000,51)</f>
        <v>81</v>
      </c>
      <c r="BB26">
        <f>VLOOKUP(C26,'history-kw'!$BB$4:$BC$9995,2)</f>
        <v>2</v>
      </c>
    </row>
    <row r="27" spans="1:54" x14ac:dyDescent="0.25">
      <c r="A27">
        <f>'history-kw'!A22</f>
        <v>7146330001</v>
      </c>
      <c r="B27">
        <f>'history-kw'!B22</f>
        <v>30025080</v>
      </c>
      <c r="C27" s="1">
        <f>'history-kw'!C22</f>
        <v>43004</v>
      </c>
      <c r="D27">
        <f>'history-kw'!D22</f>
        <v>40.799999999999997</v>
      </c>
      <c r="E27">
        <f>'history-kw'!E22</f>
        <v>36.200000000000003</v>
      </c>
      <c r="F27">
        <f>'history-kw'!F22</f>
        <v>29.4</v>
      </c>
      <c r="G27">
        <f>'history-kw'!G22</f>
        <v>30.2</v>
      </c>
      <c r="H27">
        <f>'history-kw'!H22</f>
        <v>30.8</v>
      </c>
      <c r="I27">
        <f>'history-kw'!I22</f>
        <v>28.2</v>
      </c>
      <c r="J27">
        <f>'history-kw'!J22</f>
        <v>33</v>
      </c>
      <c r="K27">
        <f>'history-kw'!K22</f>
        <v>35.200000000000003</v>
      </c>
      <c r="L27">
        <f>'history-kw'!L22</f>
        <v>28.8</v>
      </c>
      <c r="M27">
        <f>'history-kw'!M22</f>
        <v>29</v>
      </c>
      <c r="N27">
        <f>'history-kw'!N22</f>
        <v>32</v>
      </c>
      <c r="O27">
        <f>'history-kw'!O22</f>
        <v>35</v>
      </c>
      <c r="P27">
        <f>'history-kw'!P22</f>
        <v>41.2</v>
      </c>
      <c r="Q27">
        <f>'history-kw'!Q22</f>
        <v>43.2</v>
      </c>
      <c r="R27">
        <f>'history-kw'!R22</f>
        <v>49.2</v>
      </c>
      <c r="S27">
        <f>'history-kw'!S22</f>
        <v>45.2</v>
      </c>
      <c r="T27">
        <f>'history-kw'!T22</f>
        <v>49.2</v>
      </c>
      <c r="U27">
        <f>'history-kw'!U22</f>
        <v>56</v>
      </c>
      <c r="V27">
        <f>'history-kw'!V22</f>
        <v>59.6</v>
      </c>
      <c r="W27">
        <f>'history-kw'!W22</f>
        <v>58.2</v>
      </c>
      <c r="X27">
        <f>'history-kw'!X22</f>
        <v>63.8</v>
      </c>
      <c r="Y27">
        <f>'history-kw'!Y22</f>
        <v>65</v>
      </c>
      <c r="Z27">
        <f>'history-kw'!Z22</f>
        <v>68.599999999999994</v>
      </c>
      <c r="AA27">
        <f>'history-kw'!AA22</f>
        <v>69.400000000000006</v>
      </c>
      <c r="AB27">
        <f>'history-kw'!AB22</f>
        <v>70.599999999999994</v>
      </c>
      <c r="AC27">
        <f>'history-kw'!AC22</f>
        <v>65.400000000000006</v>
      </c>
      <c r="AD27">
        <f>'history-kw'!AD22</f>
        <v>69.8</v>
      </c>
      <c r="AE27">
        <f>'history-kw'!AE22</f>
        <v>67.599999999999994</v>
      </c>
      <c r="AF27">
        <f>'history-kw'!AF22</f>
        <v>68.599999999999994</v>
      </c>
      <c r="AG27">
        <f>'history-kw'!AG22</f>
        <v>68</v>
      </c>
      <c r="AH27">
        <f>'history-kw'!AH22</f>
        <v>68.400000000000006</v>
      </c>
      <c r="AI27">
        <f>'history-kw'!AI22</f>
        <v>69.599999999999994</v>
      </c>
      <c r="AJ27">
        <f>'history-kw'!AJ22</f>
        <v>73.400000000000006</v>
      </c>
      <c r="AK27">
        <f>'history-kw'!AK22</f>
        <v>71.400000000000006</v>
      </c>
      <c r="AL27">
        <f>'history-kw'!AL22</f>
        <v>65.8</v>
      </c>
      <c r="AM27">
        <f>'history-kw'!AM22</f>
        <v>64.2</v>
      </c>
      <c r="AN27">
        <f>'history-kw'!AN22</f>
        <v>61</v>
      </c>
      <c r="AO27">
        <f>'history-kw'!AO22</f>
        <v>66.8</v>
      </c>
      <c r="AP27">
        <f>'history-kw'!AP22</f>
        <v>65.2</v>
      </c>
      <c r="AQ27">
        <f>'history-kw'!AQ22</f>
        <v>57</v>
      </c>
      <c r="AR27">
        <f>'history-kw'!AR22</f>
        <v>55.4</v>
      </c>
      <c r="AS27">
        <f>'history-kw'!AS22</f>
        <v>55.6</v>
      </c>
      <c r="AT27">
        <f>'history-kw'!AT22</f>
        <v>49.6</v>
      </c>
      <c r="AU27">
        <f>'history-kw'!AU22</f>
        <v>54.2</v>
      </c>
      <c r="AV27">
        <f>'history-kw'!AV22</f>
        <v>49</v>
      </c>
      <c r="AW27">
        <f>'history-kw'!AW22</f>
        <v>50.6</v>
      </c>
      <c r="AX27">
        <f>'history-kw'!AX22</f>
        <v>43.2</v>
      </c>
      <c r="AY27">
        <f>'history-kw'!AY22</f>
        <v>45.6</v>
      </c>
      <c r="AZ27" s="3">
        <f t="shared" si="0"/>
        <v>1266.5999999999997</v>
      </c>
      <c r="BA27">
        <f>VLOOKUP(C27,'history-kw'!$C$2:$BA$10000,51)</f>
        <v>78</v>
      </c>
      <c r="BB27">
        <f>VLOOKUP(C27,'history-kw'!$BB$4:$BC$9995,2)</f>
        <v>3</v>
      </c>
    </row>
    <row r="28" spans="1:54" x14ac:dyDescent="0.25">
      <c r="A28">
        <f>'history-kw'!A23</f>
        <v>7146330001</v>
      </c>
      <c r="B28">
        <f>'history-kw'!B23</f>
        <v>30025080</v>
      </c>
      <c r="C28" s="1">
        <f>'history-kw'!C23</f>
        <v>43005</v>
      </c>
      <c r="D28">
        <f>'history-kw'!D23</f>
        <v>40.200000000000003</v>
      </c>
      <c r="E28">
        <f>'history-kw'!E23</f>
        <v>39.6</v>
      </c>
      <c r="F28">
        <f>'history-kw'!F23</f>
        <v>33</v>
      </c>
      <c r="G28">
        <f>'history-kw'!G23</f>
        <v>36.4</v>
      </c>
      <c r="H28">
        <f>'history-kw'!H23</f>
        <v>36</v>
      </c>
      <c r="I28">
        <f>'history-kw'!I23</f>
        <v>37.4</v>
      </c>
      <c r="J28">
        <f>'history-kw'!J23</f>
        <v>34</v>
      </c>
      <c r="K28">
        <f>'history-kw'!K23</f>
        <v>36.4</v>
      </c>
      <c r="L28">
        <f>'history-kw'!L23</f>
        <v>32.799999999999997</v>
      </c>
      <c r="M28">
        <f>'history-kw'!M23</f>
        <v>36</v>
      </c>
      <c r="N28">
        <f>'history-kw'!N23</f>
        <v>33.4</v>
      </c>
      <c r="O28">
        <f>'history-kw'!O23</f>
        <v>38.799999999999997</v>
      </c>
      <c r="P28">
        <f>'history-kw'!P23</f>
        <v>48.8</v>
      </c>
      <c r="Q28">
        <f>'history-kw'!Q23</f>
        <v>49</v>
      </c>
      <c r="R28">
        <f>'history-kw'!R23</f>
        <v>51</v>
      </c>
      <c r="S28">
        <f>'history-kw'!S23</f>
        <v>55.4</v>
      </c>
      <c r="T28">
        <f>'history-kw'!T23</f>
        <v>62.2</v>
      </c>
      <c r="U28">
        <f>'history-kw'!U23</f>
        <v>59</v>
      </c>
      <c r="V28">
        <f>'history-kw'!V23</f>
        <v>66.599999999999994</v>
      </c>
      <c r="W28">
        <f>'history-kw'!W23</f>
        <v>70.2</v>
      </c>
      <c r="X28">
        <f>'history-kw'!X23</f>
        <v>80</v>
      </c>
      <c r="Y28">
        <f>'history-kw'!Y23</f>
        <v>79.8</v>
      </c>
      <c r="Z28">
        <f>'history-kw'!Z23</f>
        <v>77</v>
      </c>
      <c r="AA28">
        <f>'history-kw'!AA23</f>
        <v>81.400000000000006</v>
      </c>
      <c r="AB28">
        <f>'history-kw'!AB23</f>
        <v>77.8</v>
      </c>
      <c r="AC28">
        <f>'history-kw'!AC23</f>
        <v>80</v>
      </c>
      <c r="AD28">
        <f>'history-kw'!AD23</f>
        <v>75.2</v>
      </c>
      <c r="AE28">
        <f>'history-kw'!AE23</f>
        <v>79.400000000000006</v>
      </c>
      <c r="AF28">
        <f>'history-kw'!AF23</f>
        <v>81</v>
      </c>
      <c r="AG28">
        <f>'history-kw'!AG23</f>
        <v>83</v>
      </c>
      <c r="AH28">
        <f>'history-kw'!AH23</f>
        <v>80.2</v>
      </c>
      <c r="AI28">
        <f>'history-kw'!AI23</f>
        <v>80.400000000000006</v>
      </c>
      <c r="AJ28">
        <f>'history-kw'!AJ23</f>
        <v>79.8</v>
      </c>
      <c r="AK28">
        <f>'history-kw'!AK23</f>
        <v>82.6</v>
      </c>
      <c r="AL28">
        <f>'history-kw'!AL23</f>
        <v>80.2</v>
      </c>
      <c r="AM28">
        <f>'history-kw'!AM23</f>
        <v>81</v>
      </c>
      <c r="AN28">
        <f>'history-kw'!AN23</f>
        <v>78.400000000000006</v>
      </c>
      <c r="AO28">
        <f>'history-kw'!AO23</f>
        <v>75.2</v>
      </c>
      <c r="AP28">
        <f>'history-kw'!AP23</f>
        <v>69</v>
      </c>
      <c r="AQ28">
        <f>'history-kw'!AQ23</f>
        <v>66</v>
      </c>
      <c r="AR28">
        <f>'history-kw'!AR23</f>
        <v>68</v>
      </c>
      <c r="AS28">
        <f>'history-kw'!AS23</f>
        <v>64.599999999999994</v>
      </c>
      <c r="AT28">
        <f>'history-kw'!AT23</f>
        <v>58.4</v>
      </c>
      <c r="AU28">
        <f>'history-kw'!AU23</f>
        <v>52.8</v>
      </c>
      <c r="AV28">
        <f>'history-kw'!AV23</f>
        <v>53.4</v>
      </c>
      <c r="AW28">
        <f>'history-kw'!AW23</f>
        <v>52.4</v>
      </c>
      <c r="AX28">
        <f>'history-kw'!AX23</f>
        <v>43</v>
      </c>
      <c r="AY28">
        <f>'history-kw'!AY23</f>
        <v>39.200000000000003</v>
      </c>
      <c r="AZ28" s="3">
        <f t="shared" si="0"/>
        <v>1447.7</v>
      </c>
      <c r="BA28">
        <f>VLOOKUP(C28,'history-kw'!$C$2:$BA$10000,51)</f>
        <v>82</v>
      </c>
      <c r="BB28">
        <f>VLOOKUP(C28,'history-kw'!$BB$4:$BC$9995,2)</f>
        <v>4</v>
      </c>
    </row>
    <row r="29" spans="1:54" x14ac:dyDescent="0.25">
      <c r="A29">
        <f>'history-kw'!A24</f>
        <v>7146330001</v>
      </c>
      <c r="B29">
        <f>'history-kw'!B24</f>
        <v>30025080</v>
      </c>
      <c r="C29" s="1">
        <f>'history-kw'!C24</f>
        <v>43006</v>
      </c>
      <c r="D29">
        <f>'history-kw'!D24</f>
        <v>41.6</v>
      </c>
      <c r="E29">
        <f>'history-kw'!E24</f>
        <v>38.200000000000003</v>
      </c>
      <c r="F29">
        <f>'history-kw'!F24</f>
        <v>37</v>
      </c>
      <c r="G29">
        <f>'history-kw'!G24</f>
        <v>31</v>
      </c>
      <c r="H29">
        <f>'history-kw'!H24</f>
        <v>31.6</v>
      </c>
      <c r="I29">
        <f>'history-kw'!I24</f>
        <v>33.6</v>
      </c>
      <c r="J29">
        <f>'history-kw'!J24</f>
        <v>34.6</v>
      </c>
      <c r="K29">
        <f>'history-kw'!K24</f>
        <v>39</v>
      </c>
      <c r="L29">
        <f>'history-kw'!L24</f>
        <v>37.200000000000003</v>
      </c>
      <c r="M29">
        <f>'history-kw'!M24</f>
        <v>39.799999999999997</v>
      </c>
      <c r="N29">
        <f>'history-kw'!N24</f>
        <v>37.6</v>
      </c>
      <c r="O29">
        <f>'history-kw'!O24</f>
        <v>39.6</v>
      </c>
      <c r="P29">
        <f>'history-kw'!P24</f>
        <v>48.2</v>
      </c>
      <c r="Q29">
        <f>'history-kw'!Q24</f>
        <v>52.8</v>
      </c>
      <c r="R29">
        <f>'history-kw'!R24</f>
        <v>58.2</v>
      </c>
      <c r="S29">
        <f>'history-kw'!S24</f>
        <v>54.2</v>
      </c>
      <c r="T29">
        <f>'history-kw'!T24</f>
        <v>54</v>
      </c>
      <c r="U29">
        <f>'history-kw'!U24</f>
        <v>57</v>
      </c>
      <c r="V29">
        <f>'history-kw'!V24</f>
        <v>64.599999999999994</v>
      </c>
      <c r="W29">
        <f>'history-kw'!W24</f>
        <v>63.6</v>
      </c>
      <c r="X29">
        <f>'history-kw'!X24</f>
        <v>68</v>
      </c>
      <c r="Y29">
        <f>'history-kw'!Y24</f>
        <v>63</v>
      </c>
      <c r="Z29">
        <f>'history-kw'!Z24</f>
        <v>64.400000000000006</v>
      </c>
      <c r="AA29">
        <f>'history-kw'!AA24</f>
        <v>64.599999999999994</v>
      </c>
      <c r="AB29">
        <f>'history-kw'!AB24</f>
        <v>59.2</v>
      </c>
      <c r="AC29">
        <f>'history-kw'!AC24</f>
        <v>57.2</v>
      </c>
      <c r="AD29">
        <f>'history-kw'!AD24</f>
        <v>55.4</v>
      </c>
      <c r="AE29">
        <f>'history-kw'!AE24</f>
        <v>53.8</v>
      </c>
      <c r="AF29">
        <f>'history-kw'!AF24</f>
        <v>57.2</v>
      </c>
      <c r="AG29">
        <f>'history-kw'!AG24</f>
        <v>57.4</v>
      </c>
      <c r="AH29">
        <f>'history-kw'!AH24</f>
        <v>51</v>
      </c>
      <c r="AI29">
        <f>'history-kw'!AI24</f>
        <v>51.6</v>
      </c>
      <c r="AJ29">
        <f>'history-kw'!AJ24</f>
        <v>50.6</v>
      </c>
      <c r="AK29">
        <f>'history-kw'!AK24</f>
        <v>51</v>
      </c>
      <c r="AL29">
        <f>'history-kw'!AL24</f>
        <v>53.4</v>
      </c>
      <c r="AM29">
        <f>'history-kw'!AM24</f>
        <v>51</v>
      </c>
      <c r="AN29">
        <f>'history-kw'!AN24</f>
        <v>48</v>
      </c>
      <c r="AO29">
        <f>'history-kw'!AO24</f>
        <v>51.8</v>
      </c>
      <c r="AP29">
        <f>'history-kw'!AP24</f>
        <v>38.200000000000003</v>
      </c>
      <c r="AQ29">
        <f>'history-kw'!AQ24</f>
        <v>36</v>
      </c>
      <c r="AR29">
        <f>'history-kw'!AR24</f>
        <v>34.4</v>
      </c>
      <c r="AS29">
        <f>'history-kw'!AS24</f>
        <v>35.799999999999997</v>
      </c>
      <c r="AT29">
        <f>'history-kw'!AT24</f>
        <v>36.6</v>
      </c>
      <c r="AU29">
        <f>'history-kw'!AU24</f>
        <v>34</v>
      </c>
      <c r="AV29">
        <f>'history-kw'!AV24</f>
        <v>33.6</v>
      </c>
      <c r="AW29">
        <f>'history-kw'!AW24</f>
        <v>34.4</v>
      </c>
      <c r="AX29">
        <f>'history-kw'!AX24</f>
        <v>29.4</v>
      </c>
      <c r="AY29">
        <f>'history-kw'!AY24</f>
        <v>26</v>
      </c>
      <c r="AZ29" s="3">
        <f t="shared" si="0"/>
        <v>1120.2000000000003</v>
      </c>
      <c r="BA29">
        <f>VLOOKUP(C29,'history-kw'!$C$2:$BA$10000,51)</f>
        <v>74</v>
      </c>
      <c r="BB29">
        <f>VLOOKUP(C29,'history-kw'!$BB$4:$BC$9995,2)</f>
        <v>5</v>
      </c>
    </row>
    <row r="30" spans="1:54" x14ac:dyDescent="0.25">
      <c r="A30">
        <f>'history-kw'!A25</f>
        <v>7146330001</v>
      </c>
      <c r="B30">
        <f>'history-kw'!B25</f>
        <v>30025080</v>
      </c>
      <c r="C30" s="1">
        <f>'history-kw'!C25</f>
        <v>43007</v>
      </c>
      <c r="D30">
        <f>'history-kw'!D25</f>
        <v>26.2</v>
      </c>
      <c r="E30">
        <f>'history-kw'!E25</f>
        <v>25.6</v>
      </c>
      <c r="F30">
        <f>'history-kw'!F25</f>
        <v>24.8</v>
      </c>
      <c r="G30">
        <f>'history-kw'!G25</f>
        <v>23</v>
      </c>
      <c r="H30">
        <f>'history-kw'!H25</f>
        <v>25</v>
      </c>
      <c r="I30">
        <f>'history-kw'!I25</f>
        <v>23</v>
      </c>
      <c r="J30">
        <f>'history-kw'!J25</f>
        <v>22.8</v>
      </c>
      <c r="K30">
        <f>'history-kw'!K25</f>
        <v>22.6</v>
      </c>
      <c r="L30">
        <f>'history-kw'!L25</f>
        <v>21.4</v>
      </c>
      <c r="M30">
        <f>'history-kw'!M25</f>
        <v>24</v>
      </c>
      <c r="N30">
        <f>'history-kw'!N25</f>
        <v>28.8</v>
      </c>
      <c r="O30">
        <f>'history-kw'!O25</f>
        <v>29.8</v>
      </c>
      <c r="P30">
        <f>'history-kw'!P25</f>
        <v>28.8</v>
      </c>
      <c r="Q30">
        <f>'history-kw'!Q25</f>
        <v>32.6</v>
      </c>
      <c r="R30">
        <f>'history-kw'!R25</f>
        <v>37.6</v>
      </c>
      <c r="S30">
        <f>'history-kw'!S25</f>
        <v>36.6</v>
      </c>
      <c r="T30">
        <f>'history-kw'!T25</f>
        <v>45.6</v>
      </c>
      <c r="U30">
        <f>'history-kw'!U25</f>
        <v>39.4</v>
      </c>
      <c r="V30">
        <f>'history-kw'!V25</f>
        <v>45.8</v>
      </c>
      <c r="W30">
        <f>'history-kw'!W25</f>
        <v>49.6</v>
      </c>
      <c r="X30">
        <f>'history-kw'!X25</f>
        <v>55</v>
      </c>
      <c r="Y30">
        <f>'history-kw'!Y25</f>
        <v>54.2</v>
      </c>
      <c r="Z30">
        <f>'history-kw'!Z25</f>
        <v>53.2</v>
      </c>
      <c r="AA30">
        <f>'history-kw'!AA25</f>
        <v>51.4</v>
      </c>
      <c r="AB30">
        <f>'history-kw'!AB25</f>
        <v>55</v>
      </c>
      <c r="AC30">
        <f>'history-kw'!AC25</f>
        <v>52.8</v>
      </c>
      <c r="AD30">
        <f>'history-kw'!AD25</f>
        <v>58.4</v>
      </c>
      <c r="AE30">
        <f>'history-kw'!AE25</f>
        <v>55.4</v>
      </c>
      <c r="AF30">
        <f>'history-kw'!AF25</f>
        <v>51.2</v>
      </c>
      <c r="AG30">
        <f>'history-kw'!AG25</f>
        <v>54.6</v>
      </c>
      <c r="AH30">
        <f>'history-kw'!AH25</f>
        <v>55</v>
      </c>
      <c r="AI30">
        <f>'history-kw'!AI25</f>
        <v>51.2</v>
      </c>
      <c r="AJ30">
        <f>'history-kw'!AJ25</f>
        <v>43.4</v>
      </c>
      <c r="AK30">
        <f>'history-kw'!AK25</f>
        <v>45.6</v>
      </c>
      <c r="AL30">
        <f>'history-kw'!AL25</f>
        <v>44.2</v>
      </c>
      <c r="AM30">
        <f>'history-kw'!AM25</f>
        <v>41.8</v>
      </c>
      <c r="AN30">
        <f>'history-kw'!AN25</f>
        <v>41.8</v>
      </c>
      <c r="AO30">
        <f>'history-kw'!AO25</f>
        <v>39</v>
      </c>
      <c r="AP30">
        <f>'history-kw'!AP25</f>
        <v>38.4</v>
      </c>
      <c r="AQ30">
        <f>'history-kw'!AQ25</f>
        <v>31.8</v>
      </c>
      <c r="AR30">
        <f>'history-kw'!AR25</f>
        <v>32.200000000000003</v>
      </c>
      <c r="AS30">
        <f>'history-kw'!AS25</f>
        <v>28.2</v>
      </c>
      <c r="AT30">
        <f>'history-kw'!AT25</f>
        <v>31.2</v>
      </c>
      <c r="AU30">
        <f>'history-kw'!AU25</f>
        <v>30.6</v>
      </c>
      <c r="AV30">
        <f>'history-kw'!AV25</f>
        <v>28.8</v>
      </c>
      <c r="AW30">
        <f>'history-kw'!AW25</f>
        <v>35</v>
      </c>
      <c r="AX30">
        <f>'history-kw'!AX25</f>
        <v>33.200000000000003</v>
      </c>
      <c r="AY30">
        <f>'history-kw'!AY25</f>
        <v>29.4</v>
      </c>
      <c r="AZ30" s="3">
        <f t="shared" si="0"/>
        <v>917.50000000000011</v>
      </c>
      <c r="BA30">
        <f>VLOOKUP(C30,'history-kw'!$C$2:$BA$10000,51)</f>
        <v>67</v>
      </c>
      <c r="BB30">
        <f>VLOOKUP(C30,'history-kw'!$BB$4:$BC$9995,2)</f>
        <v>6</v>
      </c>
    </row>
    <row r="31" spans="1:54" x14ac:dyDescent="0.25">
      <c r="A31">
        <f>'history-kw'!A26</f>
        <v>7146330001</v>
      </c>
      <c r="B31">
        <f>'history-kw'!B26</f>
        <v>30025080</v>
      </c>
      <c r="C31" s="1">
        <f>'history-kw'!C26</f>
        <v>43008</v>
      </c>
      <c r="D31">
        <f>'history-kw'!D26</f>
        <v>24.2</v>
      </c>
      <c r="E31">
        <f>'history-kw'!E26</f>
        <v>22.8</v>
      </c>
      <c r="F31">
        <f>'history-kw'!F26</f>
        <v>21.6</v>
      </c>
      <c r="G31">
        <f>'history-kw'!G26</f>
        <v>21.4</v>
      </c>
      <c r="H31">
        <f>'history-kw'!H26</f>
        <v>22</v>
      </c>
      <c r="I31">
        <f>'history-kw'!I26</f>
        <v>24.2</v>
      </c>
      <c r="J31">
        <f>'history-kw'!J26</f>
        <v>20.6</v>
      </c>
      <c r="K31">
        <f>'history-kw'!K26</f>
        <v>21.4</v>
      </c>
      <c r="L31">
        <f>'history-kw'!L26</f>
        <v>21</v>
      </c>
      <c r="M31">
        <f>'history-kw'!M26</f>
        <v>22</v>
      </c>
      <c r="N31">
        <f>'history-kw'!N26</f>
        <v>27.8</v>
      </c>
      <c r="O31">
        <f>'history-kw'!O26</f>
        <v>25.6</v>
      </c>
      <c r="P31">
        <f>'history-kw'!P26</f>
        <v>26.2</v>
      </c>
      <c r="Q31">
        <f>'history-kw'!Q26</f>
        <v>26.4</v>
      </c>
      <c r="R31">
        <f>'history-kw'!R26</f>
        <v>29</v>
      </c>
      <c r="S31">
        <f>'history-kw'!S26</f>
        <v>28.2</v>
      </c>
      <c r="T31">
        <f>'history-kw'!T26</f>
        <v>31.4</v>
      </c>
      <c r="U31">
        <f>'history-kw'!U26</f>
        <v>28</v>
      </c>
      <c r="V31">
        <f>'history-kw'!V26</f>
        <v>33.6</v>
      </c>
      <c r="W31">
        <f>'history-kw'!W26</f>
        <v>36</v>
      </c>
      <c r="X31">
        <f>'history-kw'!X26</f>
        <v>31.8</v>
      </c>
      <c r="Y31">
        <f>'history-kw'!Y26</f>
        <v>36.799999999999997</v>
      </c>
      <c r="Z31">
        <f>'history-kw'!Z26</f>
        <v>37</v>
      </c>
      <c r="AA31">
        <f>'history-kw'!AA26</f>
        <v>40.4</v>
      </c>
      <c r="AB31">
        <f>'history-kw'!AB26</f>
        <v>37.200000000000003</v>
      </c>
      <c r="AC31">
        <f>'history-kw'!AC26</f>
        <v>33.799999999999997</v>
      </c>
      <c r="AD31">
        <f>'history-kw'!AD26</f>
        <v>39.200000000000003</v>
      </c>
      <c r="AE31">
        <f>'history-kw'!AE26</f>
        <v>41</v>
      </c>
      <c r="AF31">
        <f>'history-kw'!AF26</f>
        <v>40.200000000000003</v>
      </c>
      <c r="AG31">
        <f>'history-kw'!AG26</f>
        <v>39</v>
      </c>
      <c r="AH31">
        <f>'history-kw'!AH26</f>
        <v>40.200000000000003</v>
      </c>
      <c r="AI31">
        <f>'history-kw'!AI26</f>
        <v>38</v>
      </c>
      <c r="AJ31">
        <f>'history-kw'!AJ26</f>
        <v>36.6</v>
      </c>
      <c r="AK31">
        <f>'history-kw'!AK26</f>
        <v>36.200000000000003</v>
      </c>
      <c r="AL31">
        <f>'history-kw'!AL26</f>
        <v>35.200000000000003</v>
      </c>
      <c r="AM31">
        <f>'history-kw'!AM26</f>
        <v>33.799999999999997</v>
      </c>
      <c r="AN31">
        <f>'history-kw'!AN26</f>
        <v>29.2</v>
      </c>
      <c r="AO31">
        <f>'history-kw'!AO26</f>
        <v>33.799999999999997</v>
      </c>
      <c r="AP31">
        <f>'history-kw'!AP26</f>
        <v>34.6</v>
      </c>
      <c r="AQ31">
        <f>'history-kw'!AQ26</f>
        <v>26.4</v>
      </c>
      <c r="AR31">
        <f>'history-kw'!AR26</f>
        <v>25.4</v>
      </c>
      <c r="AS31">
        <f>'history-kw'!AS26</f>
        <v>26.8</v>
      </c>
      <c r="AT31">
        <f>'history-kw'!AT26</f>
        <v>26.4</v>
      </c>
      <c r="AU31">
        <f>'history-kw'!AU26</f>
        <v>27.4</v>
      </c>
      <c r="AV31">
        <f>'history-kw'!AV26</f>
        <v>26.6</v>
      </c>
      <c r="AW31">
        <f>'history-kw'!AW26</f>
        <v>26.2</v>
      </c>
      <c r="AX31">
        <f>'history-kw'!AX26</f>
        <v>24.8</v>
      </c>
      <c r="AY31">
        <f>'history-kw'!AY26</f>
        <v>23.8</v>
      </c>
      <c r="AZ31" s="3">
        <f t="shared" si="0"/>
        <v>720.6</v>
      </c>
      <c r="BA31">
        <f>VLOOKUP(C31,'history-kw'!$C$2:$BA$10000,51)</f>
        <v>64</v>
      </c>
      <c r="BB31">
        <f>VLOOKUP(C31,'history-kw'!$BB$4:$BC$9995,2)</f>
        <v>7</v>
      </c>
    </row>
    <row r="34" spans="3:53" x14ac:dyDescent="0.25">
      <c r="C34" s="101" t="s">
        <v>52</v>
      </c>
      <c r="D34" s="104" t="e">
        <f t="shared" ref="D34:AY34" si="1">AVERAGE(D2:D32)</f>
        <v>#REF!</v>
      </c>
      <c r="E34" s="104" t="e">
        <f t="shared" si="1"/>
        <v>#REF!</v>
      </c>
      <c r="F34" s="104" t="e">
        <f t="shared" si="1"/>
        <v>#REF!</v>
      </c>
      <c r="G34" s="104" t="e">
        <f t="shared" si="1"/>
        <v>#REF!</v>
      </c>
      <c r="H34" s="104" t="e">
        <f t="shared" si="1"/>
        <v>#REF!</v>
      </c>
      <c r="I34" s="104" t="e">
        <f t="shared" si="1"/>
        <v>#REF!</v>
      </c>
      <c r="J34" s="104" t="e">
        <f t="shared" si="1"/>
        <v>#REF!</v>
      </c>
      <c r="K34" s="104" t="e">
        <f t="shared" si="1"/>
        <v>#REF!</v>
      </c>
      <c r="L34" s="104" t="e">
        <f t="shared" si="1"/>
        <v>#REF!</v>
      </c>
      <c r="M34" s="104" t="e">
        <f t="shared" si="1"/>
        <v>#REF!</v>
      </c>
      <c r="N34" s="104" t="e">
        <f t="shared" si="1"/>
        <v>#REF!</v>
      </c>
      <c r="O34" s="104" t="e">
        <f t="shared" si="1"/>
        <v>#REF!</v>
      </c>
      <c r="P34" s="104" t="e">
        <f t="shared" si="1"/>
        <v>#REF!</v>
      </c>
      <c r="Q34" s="104" t="e">
        <f t="shared" si="1"/>
        <v>#REF!</v>
      </c>
      <c r="R34" s="104" t="e">
        <f t="shared" si="1"/>
        <v>#REF!</v>
      </c>
      <c r="S34" s="104" t="e">
        <f t="shared" si="1"/>
        <v>#REF!</v>
      </c>
      <c r="T34" s="104" t="e">
        <f t="shared" si="1"/>
        <v>#REF!</v>
      </c>
      <c r="U34" s="104" t="e">
        <f t="shared" si="1"/>
        <v>#REF!</v>
      </c>
      <c r="V34" s="104" t="e">
        <f t="shared" si="1"/>
        <v>#REF!</v>
      </c>
      <c r="W34" s="104" t="e">
        <f t="shared" si="1"/>
        <v>#REF!</v>
      </c>
      <c r="X34" s="104" t="e">
        <f t="shared" si="1"/>
        <v>#REF!</v>
      </c>
      <c r="Y34" s="104" t="e">
        <f t="shared" si="1"/>
        <v>#REF!</v>
      </c>
      <c r="Z34" s="104" t="e">
        <f t="shared" si="1"/>
        <v>#REF!</v>
      </c>
      <c r="AA34" s="104" t="e">
        <f t="shared" si="1"/>
        <v>#REF!</v>
      </c>
      <c r="AB34" s="104" t="e">
        <f t="shared" si="1"/>
        <v>#REF!</v>
      </c>
      <c r="AC34" s="104" t="e">
        <f t="shared" si="1"/>
        <v>#REF!</v>
      </c>
      <c r="AD34" s="104" t="e">
        <f t="shared" si="1"/>
        <v>#REF!</v>
      </c>
      <c r="AE34" s="104" t="e">
        <f t="shared" si="1"/>
        <v>#REF!</v>
      </c>
      <c r="AF34" s="104" t="e">
        <f t="shared" si="1"/>
        <v>#REF!</v>
      </c>
      <c r="AG34" s="104" t="e">
        <f t="shared" si="1"/>
        <v>#REF!</v>
      </c>
      <c r="AH34" s="104" t="e">
        <f t="shared" si="1"/>
        <v>#REF!</v>
      </c>
      <c r="AI34" s="104" t="e">
        <f t="shared" si="1"/>
        <v>#REF!</v>
      </c>
      <c r="AJ34" s="104" t="e">
        <f t="shared" si="1"/>
        <v>#REF!</v>
      </c>
      <c r="AK34" s="104" t="e">
        <f t="shared" si="1"/>
        <v>#REF!</v>
      </c>
      <c r="AL34" s="104" t="e">
        <f t="shared" si="1"/>
        <v>#REF!</v>
      </c>
      <c r="AM34" s="104" t="e">
        <f t="shared" si="1"/>
        <v>#REF!</v>
      </c>
      <c r="AN34" s="104" t="e">
        <f t="shared" si="1"/>
        <v>#REF!</v>
      </c>
      <c r="AO34" s="104" t="e">
        <f t="shared" si="1"/>
        <v>#REF!</v>
      </c>
      <c r="AP34" s="104" t="e">
        <f t="shared" si="1"/>
        <v>#REF!</v>
      </c>
      <c r="AQ34" s="104" t="e">
        <f t="shared" si="1"/>
        <v>#REF!</v>
      </c>
      <c r="AR34" s="104" t="e">
        <f t="shared" si="1"/>
        <v>#REF!</v>
      </c>
      <c r="AS34" s="104" t="e">
        <f t="shared" si="1"/>
        <v>#REF!</v>
      </c>
      <c r="AT34" s="104" t="e">
        <f t="shared" si="1"/>
        <v>#REF!</v>
      </c>
      <c r="AU34" s="104" t="e">
        <f t="shared" si="1"/>
        <v>#REF!</v>
      </c>
      <c r="AV34" s="104" t="e">
        <f t="shared" si="1"/>
        <v>#REF!</v>
      </c>
      <c r="AW34" s="104" t="e">
        <f t="shared" si="1"/>
        <v>#REF!</v>
      </c>
      <c r="AX34" s="104" t="e">
        <f t="shared" si="1"/>
        <v>#REF!</v>
      </c>
      <c r="AY34" s="104" t="e">
        <f t="shared" si="1"/>
        <v>#REF!</v>
      </c>
      <c r="AZ34" s="3" t="e">
        <f>AVERAGE(AZ2:AZ31)</f>
        <v>#REF!</v>
      </c>
      <c r="BA34" s="3" t="e">
        <f>AVERAGE(BA2:BA31)</f>
        <v>#REF!</v>
      </c>
    </row>
    <row r="35" spans="3:53" x14ac:dyDescent="0.25">
      <c r="C35" s="101" t="s">
        <v>53</v>
      </c>
      <c r="D35" s="104" t="e">
        <f t="shared" ref="D35:AY35" si="2">MAX(D2:D32)</f>
        <v>#REF!</v>
      </c>
      <c r="E35" s="104" t="e">
        <f t="shared" si="2"/>
        <v>#REF!</v>
      </c>
      <c r="F35" s="104" t="e">
        <f t="shared" si="2"/>
        <v>#REF!</v>
      </c>
      <c r="G35" s="104" t="e">
        <f t="shared" si="2"/>
        <v>#REF!</v>
      </c>
      <c r="H35" s="104" t="e">
        <f t="shared" si="2"/>
        <v>#REF!</v>
      </c>
      <c r="I35" s="104" t="e">
        <f t="shared" si="2"/>
        <v>#REF!</v>
      </c>
      <c r="J35" s="104" t="e">
        <f t="shared" si="2"/>
        <v>#REF!</v>
      </c>
      <c r="K35" s="104" t="e">
        <f t="shared" si="2"/>
        <v>#REF!</v>
      </c>
      <c r="L35" s="104" t="e">
        <f t="shared" si="2"/>
        <v>#REF!</v>
      </c>
      <c r="M35" s="104" t="e">
        <f t="shared" si="2"/>
        <v>#REF!</v>
      </c>
      <c r="N35" s="104" t="e">
        <f t="shared" si="2"/>
        <v>#REF!</v>
      </c>
      <c r="O35" s="104" t="e">
        <f t="shared" si="2"/>
        <v>#REF!</v>
      </c>
      <c r="P35" s="104" t="e">
        <f t="shared" si="2"/>
        <v>#REF!</v>
      </c>
      <c r="Q35" s="104" t="e">
        <f t="shared" si="2"/>
        <v>#REF!</v>
      </c>
      <c r="R35" s="104" t="e">
        <f t="shared" si="2"/>
        <v>#REF!</v>
      </c>
      <c r="S35" s="104" t="e">
        <f t="shared" si="2"/>
        <v>#REF!</v>
      </c>
      <c r="T35" s="104" t="e">
        <f t="shared" si="2"/>
        <v>#REF!</v>
      </c>
      <c r="U35" s="104" t="e">
        <f t="shared" si="2"/>
        <v>#REF!</v>
      </c>
      <c r="V35" s="104" t="e">
        <f t="shared" si="2"/>
        <v>#REF!</v>
      </c>
      <c r="W35" s="104" t="e">
        <f t="shared" si="2"/>
        <v>#REF!</v>
      </c>
      <c r="X35" s="104" t="e">
        <f t="shared" si="2"/>
        <v>#REF!</v>
      </c>
      <c r="Y35" s="104" t="e">
        <f t="shared" si="2"/>
        <v>#REF!</v>
      </c>
      <c r="Z35" s="104" t="e">
        <f t="shared" si="2"/>
        <v>#REF!</v>
      </c>
      <c r="AA35" s="104" t="e">
        <f t="shared" si="2"/>
        <v>#REF!</v>
      </c>
      <c r="AB35" s="104" t="e">
        <f t="shared" si="2"/>
        <v>#REF!</v>
      </c>
      <c r="AC35" s="104" t="e">
        <f t="shared" si="2"/>
        <v>#REF!</v>
      </c>
      <c r="AD35" s="104" t="e">
        <f t="shared" si="2"/>
        <v>#REF!</v>
      </c>
      <c r="AE35" s="104" t="e">
        <f t="shared" si="2"/>
        <v>#REF!</v>
      </c>
      <c r="AF35" s="104" t="e">
        <f t="shared" si="2"/>
        <v>#REF!</v>
      </c>
      <c r="AG35" s="104" t="e">
        <f t="shared" si="2"/>
        <v>#REF!</v>
      </c>
      <c r="AH35" s="104" t="e">
        <f t="shared" si="2"/>
        <v>#REF!</v>
      </c>
      <c r="AI35" s="104" t="e">
        <f t="shared" si="2"/>
        <v>#REF!</v>
      </c>
      <c r="AJ35" s="104" t="e">
        <f t="shared" si="2"/>
        <v>#REF!</v>
      </c>
      <c r="AK35" s="104" t="e">
        <f t="shared" si="2"/>
        <v>#REF!</v>
      </c>
      <c r="AL35" s="104" t="e">
        <f t="shared" si="2"/>
        <v>#REF!</v>
      </c>
      <c r="AM35" s="104" t="e">
        <f t="shared" si="2"/>
        <v>#REF!</v>
      </c>
      <c r="AN35" s="104" t="e">
        <f t="shared" si="2"/>
        <v>#REF!</v>
      </c>
      <c r="AO35" s="104" t="e">
        <f t="shared" si="2"/>
        <v>#REF!</v>
      </c>
      <c r="AP35" s="104" t="e">
        <f t="shared" si="2"/>
        <v>#REF!</v>
      </c>
      <c r="AQ35" s="104" t="e">
        <f t="shared" si="2"/>
        <v>#REF!</v>
      </c>
      <c r="AR35" s="104" t="e">
        <f t="shared" si="2"/>
        <v>#REF!</v>
      </c>
      <c r="AS35" s="104" t="e">
        <f t="shared" si="2"/>
        <v>#REF!</v>
      </c>
      <c r="AT35" s="104" t="e">
        <f t="shared" si="2"/>
        <v>#REF!</v>
      </c>
      <c r="AU35" s="104" t="e">
        <f t="shared" si="2"/>
        <v>#REF!</v>
      </c>
      <c r="AV35" s="104" t="e">
        <f t="shared" si="2"/>
        <v>#REF!</v>
      </c>
      <c r="AW35" s="104" t="e">
        <f t="shared" si="2"/>
        <v>#REF!</v>
      </c>
      <c r="AX35" s="104" t="e">
        <f t="shared" si="2"/>
        <v>#REF!</v>
      </c>
      <c r="AY35" s="104" t="e">
        <f t="shared" si="2"/>
        <v>#REF!</v>
      </c>
    </row>
    <row r="36" spans="3:53" x14ac:dyDescent="0.25">
      <c r="C36" s="101" t="s">
        <v>54</v>
      </c>
      <c r="D36" s="104" t="e">
        <f t="shared" ref="D36:AY36" si="3">MIN(D2:D32)</f>
        <v>#REF!</v>
      </c>
      <c r="E36" s="104" t="e">
        <f t="shared" si="3"/>
        <v>#REF!</v>
      </c>
      <c r="F36" s="104" t="e">
        <f t="shared" si="3"/>
        <v>#REF!</v>
      </c>
      <c r="G36" s="104" t="e">
        <f t="shared" si="3"/>
        <v>#REF!</v>
      </c>
      <c r="H36" s="104" t="e">
        <f t="shared" si="3"/>
        <v>#REF!</v>
      </c>
      <c r="I36" s="104" t="e">
        <f t="shared" si="3"/>
        <v>#REF!</v>
      </c>
      <c r="J36" s="104" t="e">
        <f t="shared" si="3"/>
        <v>#REF!</v>
      </c>
      <c r="K36" s="104" t="e">
        <f t="shared" si="3"/>
        <v>#REF!</v>
      </c>
      <c r="L36" s="104" t="e">
        <f t="shared" si="3"/>
        <v>#REF!</v>
      </c>
      <c r="M36" s="104" t="e">
        <f t="shared" si="3"/>
        <v>#REF!</v>
      </c>
      <c r="N36" s="104" t="e">
        <f t="shared" si="3"/>
        <v>#REF!</v>
      </c>
      <c r="O36" s="104" t="e">
        <f t="shared" si="3"/>
        <v>#REF!</v>
      </c>
      <c r="P36" s="104" t="e">
        <f t="shared" si="3"/>
        <v>#REF!</v>
      </c>
      <c r="Q36" s="104" t="e">
        <f t="shared" si="3"/>
        <v>#REF!</v>
      </c>
      <c r="R36" s="104" t="e">
        <f t="shared" si="3"/>
        <v>#REF!</v>
      </c>
      <c r="S36" s="104" t="e">
        <f t="shared" si="3"/>
        <v>#REF!</v>
      </c>
      <c r="T36" s="104" t="e">
        <f t="shared" si="3"/>
        <v>#REF!</v>
      </c>
      <c r="U36" s="104" t="e">
        <f t="shared" si="3"/>
        <v>#REF!</v>
      </c>
      <c r="V36" s="104" t="e">
        <f t="shared" si="3"/>
        <v>#REF!</v>
      </c>
      <c r="W36" s="104" t="e">
        <f t="shared" si="3"/>
        <v>#REF!</v>
      </c>
      <c r="X36" s="104" t="e">
        <f t="shared" si="3"/>
        <v>#REF!</v>
      </c>
      <c r="Y36" s="104" t="e">
        <f t="shared" si="3"/>
        <v>#REF!</v>
      </c>
      <c r="Z36" s="104" t="e">
        <f t="shared" si="3"/>
        <v>#REF!</v>
      </c>
      <c r="AA36" s="104" t="e">
        <f t="shared" si="3"/>
        <v>#REF!</v>
      </c>
      <c r="AB36" s="104" t="e">
        <f t="shared" si="3"/>
        <v>#REF!</v>
      </c>
      <c r="AC36" s="104" t="e">
        <f t="shared" si="3"/>
        <v>#REF!</v>
      </c>
      <c r="AD36" s="104" t="e">
        <f t="shared" si="3"/>
        <v>#REF!</v>
      </c>
      <c r="AE36" s="104" t="e">
        <f t="shared" si="3"/>
        <v>#REF!</v>
      </c>
      <c r="AF36" s="104" t="e">
        <f t="shared" si="3"/>
        <v>#REF!</v>
      </c>
      <c r="AG36" s="104" t="e">
        <f t="shared" si="3"/>
        <v>#REF!</v>
      </c>
      <c r="AH36" s="104" t="e">
        <f t="shared" si="3"/>
        <v>#REF!</v>
      </c>
      <c r="AI36" s="104" t="e">
        <f t="shared" si="3"/>
        <v>#REF!</v>
      </c>
      <c r="AJ36" s="104" t="e">
        <f t="shared" si="3"/>
        <v>#REF!</v>
      </c>
      <c r="AK36" s="104" t="e">
        <f t="shared" si="3"/>
        <v>#REF!</v>
      </c>
      <c r="AL36" s="104" t="e">
        <f t="shared" si="3"/>
        <v>#REF!</v>
      </c>
      <c r="AM36" s="104" t="e">
        <f t="shared" si="3"/>
        <v>#REF!</v>
      </c>
      <c r="AN36" s="104" t="e">
        <f t="shared" si="3"/>
        <v>#REF!</v>
      </c>
      <c r="AO36" s="104" t="e">
        <f t="shared" si="3"/>
        <v>#REF!</v>
      </c>
      <c r="AP36" s="104" t="e">
        <f t="shared" si="3"/>
        <v>#REF!</v>
      </c>
      <c r="AQ36" s="104" t="e">
        <f t="shared" si="3"/>
        <v>#REF!</v>
      </c>
      <c r="AR36" s="104" t="e">
        <f t="shared" si="3"/>
        <v>#REF!</v>
      </c>
      <c r="AS36" s="104" t="e">
        <f t="shared" si="3"/>
        <v>#REF!</v>
      </c>
      <c r="AT36" s="104" t="e">
        <f t="shared" si="3"/>
        <v>#REF!</v>
      </c>
      <c r="AU36" s="104" t="e">
        <f t="shared" si="3"/>
        <v>#REF!</v>
      </c>
      <c r="AV36" s="104" t="e">
        <f t="shared" si="3"/>
        <v>#REF!</v>
      </c>
      <c r="AW36" s="104" t="e">
        <f t="shared" si="3"/>
        <v>#REF!</v>
      </c>
      <c r="AX36" s="104" t="e">
        <f t="shared" si="3"/>
        <v>#REF!</v>
      </c>
      <c r="AY36" s="104" t="e">
        <f t="shared" si="3"/>
        <v>#REF!</v>
      </c>
    </row>
    <row r="38" spans="3:53" x14ac:dyDescent="0.25">
      <c r="C38" s="101" t="s">
        <v>69</v>
      </c>
      <c r="D38" s="104">
        <f>AVERAGEIFS(D2:D32,$BB$2:$BB$32,"&gt;1",$BB$2:$BB$32,"&lt;7")</f>
        <v>31.950000000000003</v>
      </c>
      <c r="E38" s="104">
        <f t="shared" ref="E38:AY38" si="4">AVERAGEIFS(E2:E32,$BB$2:$BB$32,"&gt;1",$BB$2:$BB$32,"&lt;7")</f>
        <v>29.325000000000003</v>
      </c>
      <c r="F38" s="104">
        <f t="shared" si="4"/>
        <v>29.587500000000002</v>
      </c>
      <c r="G38" s="104">
        <f t="shared" si="4"/>
        <v>28.187499999999996</v>
      </c>
      <c r="H38" s="104">
        <f t="shared" si="4"/>
        <v>27.975000000000001</v>
      </c>
      <c r="I38" s="104">
        <f t="shared" si="4"/>
        <v>28.587499999999999</v>
      </c>
      <c r="J38" s="104">
        <f t="shared" si="4"/>
        <v>28.25</v>
      </c>
      <c r="K38" s="104">
        <f t="shared" si="4"/>
        <v>29.125</v>
      </c>
      <c r="L38" s="104">
        <f t="shared" si="4"/>
        <v>28.15</v>
      </c>
      <c r="M38" s="104">
        <f t="shared" si="4"/>
        <v>28.662499999999998</v>
      </c>
      <c r="N38" s="104">
        <f t="shared" si="4"/>
        <v>29.625</v>
      </c>
      <c r="O38" s="104">
        <f t="shared" si="4"/>
        <v>32.125</v>
      </c>
      <c r="P38" s="104">
        <f t="shared" si="4"/>
        <v>36.412499999999994</v>
      </c>
      <c r="Q38" s="104">
        <f t="shared" si="4"/>
        <v>39.137500000000003</v>
      </c>
      <c r="R38" s="104">
        <f t="shared" si="4"/>
        <v>42.037500000000009</v>
      </c>
      <c r="S38" s="104">
        <f t="shared" si="4"/>
        <v>44.7</v>
      </c>
      <c r="T38" s="104">
        <f t="shared" si="4"/>
        <v>45.787500000000001</v>
      </c>
      <c r="U38" s="104">
        <f t="shared" si="4"/>
        <v>49.3</v>
      </c>
      <c r="V38" s="104">
        <f t="shared" si="4"/>
        <v>55.224999999999994</v>
      </c>
      <c r="W38" s="104">
        <f t="shared" si="4"/>
        <v>55.337499999999999</v>
      </c>
      <c r="X38" s="104">
        <f t="shared" si="4"/>
        <v>58.487499999999997</v>
      </c>
      <c r="Y38" s="104">
        <f t="shared" si="4"/>
        <v>58.5</v>
      </c>
      <c r="Z38" s="104">
        <f t="shared" si="4"/>
        <v>59.550000000000011</v>
      </c>
      <c r="AA38" s="104">
        <f t="shared" si="4"/>
        <v>62.024999999999999</v>
      </c>
      <c r="AB38" s="104">
        <f t="shared" si="4"/>
        <v>62.337500000000006</v>
      </c>
      <c r="AC38" s="104">
        <f t="shared" si="4"/>
        <v>61.987499999999997</v>
      </c>
      <c r="AD38" s="104">
        <f t="shared" si="4"/>
        <v>63.837500000000006</v>
      </c>
      <c r="AE38" s="104">
        <f t="shared" si="4"/>
        <v>61.362500000000004</v>
      </c>
      <c r="AF38" s="104">
        <f t="shared" si="4"/>
        <v>61.412500000000009</v>
      </c>
      <c r="AG38" s="104">
        <f t="shared" si="4"/>
        <v>61.162499999999994</v>
      </c>
      <c r="AH38" s="104">
        <f t="shared" si="4"/>
        <v>61.15</v>
      </c>
      <c r="AI38" s="104">
        <f t="shared" si="4"/>
        <v>61.1875</v>
      </c>
      <c r="AJ38" s="104">
        <f t="shared" si="4"/>
        <v>60.4375</v>
      </c>
      <c r="AK38" s="104">
        <f t="shared" si="4"/>
        <v>60.987500000000004</v>
      </c>
      <c r="AL38" s="104">
        <f t="shared" si="4"/>
        <v>59.112500000000004</v>
      </c>
      <c r="AM38" s="104">
        <f t="shared" si="4"/>
        <v>57.67499999999999</v>
      </c>
      <c r="AN38" s="104">
        <f t="shared" si="4"/>
        <v>55.212499999999999</v>
      </c>
      <c r="AO38" s="104">
        <f t="shared" si="4"/>
        <v>56.737499999999997</v>
      </c>
      <c r="AP38" s="104">
        <f t="shared" si="4"/>
        <v>53.20000000000001</v>
      </c>
      <c r="AQ38" s="104">
        <f t="shared" si="4"/>
        <v>46.4</v>
      </c>
      <c r="AR38" s="104">
        <f t="shared" si="4"/>
        <v>45.325000000000003</v>
      </c>
      <c r="AS38" s="104">
        <f t="shared" si="4"/>
        <v>45.95</v>
      </c>
      <c r="AT38" s="104">
        <f t="shared" si="4"/>
        <v>42.912500000000001</v>
      </c>
      <c r="AU38" s="104">
        <f t="shared" si="4"/>
        <v>40.862499999999997</v>
      </c>
      <c r="AV38" s="104">
        <f t="shared" si="4"/>
        <v>38.637499999999996</v>
      </c>
      <c r="AW38" s="104">
        <f t="shared" si="4"/>
        <v>37.975000000000001</v>
      </c>
      <c r="AX38" s="104">
        <f t="shared" si="4"/>
        <v>35.037500000000001</v>
      </c>
      <c r="AY38" s="104">
        <f t="shared" si="4"/>
        <v>31.775000000000002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Y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'history-kw'!A27</f>
        <v>7146330001</v>
      </c>
      <c r="B2">
        <f>'history-kw'!B27</f>
        <v>30025080</v>
      </c>
      <c r="C2" s="1">
        <f>'history-kw'!C27</f>
        <v>43009</v>
      </c>
      <c r="D2">
        <f>'history-kw'!D27</f>
        <v>20.6</v>
      </c>
      <c r="E2">
        <f>'history-kw'!E27</f>
        <v>19</v>
      </c>
      <c r="F2">
        <f>'history-kw'!F27</f>
        <v>18.600000000000001</v>
      </c>
      <c r="G2">
        <f>'history-kw'!G27</f>
        <v>19.2</v>
      </c>
      <c r="H2">
        <f>'history-kw'!H27</f>
        <v>20.2</v>
      </c>
      <c r="I2">
        <f>'history-kw'!I27</f>
        <v>22.2</v>
      </c>
      <c r="J2">
        <f>'history-kw'!J27</f>
        <v>20</v>
      </c>
      <c r="K2">
        <f>'history-kw'!K27</f>
        <v>21.4</v>
      </c>
      <c r="L2">
        <f>'history-kw'!L27</f>
        <v>19.8</v>
      </c>
      <c r="M2">
        <f>'history-kw'!M27</f>
        <v>20.399999999999999</v>
      </c>
      <c r="N2">
        <f>'history-kw'!N27</f>
        <v>28</v>
      </c>
      <c r="O2">
        <f>'history-kw'!O27</f>
        <v>26.6</v>
      </c>
      <c r="P2">
        <f>'history-kw'!P27</f>
        <v>25.4</v>
      </c>
      <c r="Q2">
        <f>'history-kw'!Q27</f>
        <v>25.6</v>
      </c>
      <c r="R2">
        <f>'history-kw'!R27</f>
        <v>27.4</v>
      </c>
      <c r="S2">
        <f>'history-kw'!S27</f>
        <v>29.6</v>
      </c>
      <c r="T2">
        <f>'history-kw'!T27</f>
        <v>31.6</v>
      </c>
      <c r="U2">
        <f>'history-kw'!U27</f>
        <v>29.4</v>
      </c>
      <c r="V2">
        <f>'history-kw'!V27</f>
        <v>30.4</v>
      </c>
      <c r="W2">
        <f>'history-kw'!W27</f>
        <v>34.799999999999997</v>
      </c>
      <c r="X2">
        <f>'history-kw'!X27</f>
        <v>32</v>
      </c>
      <c r="Y2">
        <f>'history-kw'!Y27</f>
        <v>30.8</v>
      </c>
      <c r="Z2">
        <f>'history-kw'!Z27</f>
        <v>35.799999999999997</v>
      </c>
      <c r="AA2">
        <f>'history-kw'!AA27</f>
        <v>43</v>
      </c>
      <c r="AB2">
        <f>'history-kw'!AB27</f>
        <v>30.6</v>
      </c>
      <c r="AC2">
        <f>'history-kw'!AC27</f>
        <v>34.799999999999997</v>
      </c>
      <c r="AD2">
        <f>'history-kw'!AD27</f>
        <v>38</v>
      </c>
      <c r="AE2">
        <f>'history-kw'!AE27</f>
        <v>38</v>
      </c>
      <c r="AF2">
        <f>'history-kw'!AF27</f>
        <v>32.4</v>
      </c>
      <c r="AG2">
        <f>'history-kw'!AG27</f>
        <v>37.200000000000003</v>
      </c>
      <c r="AH2">
        <f>'history-kw'!AH27</f>
        <v>33.799999999999997</v>
      </c>
      <c r="AI2">
        <f>'history-kw'!AI27</f>
        <v>38.4</v>
      </c>
      <c r="AJ2">
        <f>'history-kw'!AJ27</f>
        <v>37.799999999999997</v>
      </c>
      <c r="AK2">
        <f>'history-kw'!AK27</f>
        <v>44.6</v>
      </c>
      <c r="AL2">
        <f>'history-kw'!AL27</f>
        <v>38.200000000000003</v>
      </c>
      <c r="AM2">
        <f>'history-kw'!AM27</f>
        <v>34.799999999999997</v>
      </c>
      <c r="AN2">
        <f>'history-kw'!AN27</f>
        <v>28.8</v>
      </c>
      <c r="AO2">
        <f>'history-kw'!AO27</f>
        <v>30.2</v>
      </c>
      <c r="AP2">
        <f>'history-kw'!AP27</f>
        <v>39</v>
      </c>
      <c r="AQ2">
        <f>'history-kw'!AQ27</f>
        <v>40.4</v>
      </c>
      <c r="AR2">
        <f>'history-kw'!AR27</f>
        <v>26.4</v>
      </c>
      <c r="AS2">
        <f>'history-kw'!AS27</f>
        <v>26</v>
      </c>
      <c r="AT2">
        <f>'history-kw'!AT27</f>
        <v>25.8</v>
      </c>
      <c r="AU2">
        <f>'history-kw'!AU27</f>
        <v>26</v>
      </c>
      <c r="AV2">
        <f>'history-kw'!AV27</f>
        <v>26.8</v>
      </c>
      <c r="AW2">
        <f>'history-kw'!AW27</f>
        <v>24.8</v>
      </c>
      <c r="AX2">
        <f>'history-kw'!AX27</f>
        <v>24</v>
      </c>
      <c r="AY2">
        <f>'history-kw'!AY27</f>
        <v>22</v>
      </c>
      <c r="AZ2" s="3">
        <f t="shared" ref="AZ2:AZ32" si="0">SUM(D2:AY2)/2</f>
        <v>705.3</v>
      </c>
      <c r="BA2">
        <f>VLOOKUP(C2,'history-kw'!$C$2:$BA$10000,51)</f>
        <v>61</v>
      </c>
      <c r="BB2">
        <f>VLOOKUP(C2,'history-kw'!$BB$4:$BC$9995,2)</f>
        <v>1</v>
      </c>
    </row>
    <row r="3" spans="1:54" x14ac:dyDescent="0.25">
      <c r="A3">
        <f>'history-kw'!A28</f>
        <v>7146330001</v>
      </c>
      <c r="B3">
        <f>'history-kw'!B28</f>
        <v>30025080</v>
      </c>
      <c r="C3" s="1">
        <f>'history-kw'!C28</f>
        <v>43010</v>
      </c>
      <c r="D3">
        <f>'history-kw'!D28</f>
        <v>22.8</v>
      </c>
      <c r="E3">
        <f>'history-kw'!E28</f>
        <v>23</v>
      </c>
      <c r="F3">
        <f>'history-kw'!F28</f>
        <v>22.2</v>
      </c>
      <c r="G3">
        <f>'history-kw'!G28</f>
        <v>21.6</v>
      </c>
      <c r="H3">
        <f>'history-kw'!H28</f>
        <v>22.8</v>
      </c>
      <c r="I3">
        <f>'history-kw'!I28</f>
        <v>21.8</v>
      </c>
      <c r="J3">
        <f>'history-kw'!J28</f>
        <v>23</v>
      </c>
      <c r="K3">
        <f>'history-kw'!K28</f>
        <v>21.4</v>
      </c>
      <c r="L3">
        <f>'history-kw'!L28</f>
        <v>21.4</v>
      </c>
      <c r="M3">
        <f>'history-kw'!M28</f>
        <v>21.8</v>
      </c>
      <c r="N3">
        <f>'history-kw'!N28</f>
        <v>20.6</v>
      </c>
      <c r="O3">
        <f>'history-kw'!O28</f>
        <v>24.2</v>
      </c>
      <c r="P3">
        <f>'history-kw'!P28</f>
        <v>28.6</v>
      </c>
      <c r="Q3">
        <f>'history-kw'!Q28</f>
        <v>30.6</v>
      </c>
      <c r="R3">
        <f>'history-kw'!R28</f>
        <v>37.799999999999997</v>
      </c>
      <c r="S3">
        <f>'history-kw'!S28</f>
        <v>32.4</v>
      </c>
      <c r="T3">
        <f>'history-kw'!T28</f>
        <v>32.4</v>
      </c>
      <c r="U3">
        <f>'history-kw'!U28</f>
        <v>33.200000000000003</v>
      </c>
      <c r="V3">
        <f>'history-kw'!V28</f>
        <v>37.200000000000003</v>
      </c>
      <c r="W3">
        <f>'history-kw'!W28</f>
        <v>41</v>
      </c>
      <c r="X3">
        <f>'history-kw'!X28</f>
        <v>42</v>
      </c>
      <c r="Y3">
        <f>'history-kw'!Y28</f>
        <v>45.4</v>
      </c>
      <c r="Z3">
        <f>'history-kw'!Z28</f>
        <v>46</v>
      </c>
      <c r="AA3">
        <f>'history-kw'!AA28</f>
        <v>49.4</v>
      </c>
      <c r="AB3">
        <f>'history-kw'!AB28</f>
        <v>48.2</v>
      </c>
      <c r="AC3">
        <f>'history-kw'!AC28</f>
        <v>47.2</v>
      </c>
      <c r="AD3">
        <f>'history-kw'!AD28</f>
        <v>49.2</v>
      </c>
      <c r="AE3">
        <f>'history-kw'!AE28</f>
        <v>43.4</v>
      </c>
      <c r="AF3">
        <f>'history-kw'!AF28</f>
        <v>45.8</v>
      </c>
      <c r="AG3">
        <f>'history-kw'!AG28</f>
        <v>48.8</v>
      </c>
      <c r="AH3">
        <f>'history-kw'!AH28</f>
        <v>44.2</v>
      </c>
      <c r="AI3">
        <f>'history-kw'!AI28</f>
        <v>46.8</v>
      </c>
      <c r="AJ3">
        <f>'history-kw'!AJ28</f>
        <v>47</v>
      </c>
      <c r="AK3">
        <f>'history-kw'!AK28</f>
        <v>46.6</v>
      </c>
      <c r="AL3">
        <f>'history-kw'!AL28</f>
        <v>38.200000000000003</v>
      </c>
      <c r="AM3">
        <f>'history-kw'!AM28</f>
        <v>46</v>
      </c>
      <c r="AN3">
        <f>'history-kw'!AN28</f>
        <v>45.2</v>
      </c>
      <c r="AO3">
        <f>'history-kw'!AO28</f>
        <v>50.4</v>
      </c>
      <c r="AP3">
        <f>'history-kw'!AP28</f>
        <v>35.6</v>
      </c>
      <c r="AQ3">
        <f>'history-kw'!AQ28</f>
        <v>34.6</v>
      </c>
      <c r="AR3">
        <f>'history-kw'!AR28</f>
        <v>32</v>
      </c>
      <c r="AS3">
        <f>'history-kw'!AS28</f>
        <v>31.8</v>
      </c>
      <c r="AT3">
        <f>'history-kw'!AT28</f>
        <v>30.4</v>
      </c>
      <c r="AU3">
        <f>'history-kw'!AU28</f>
        <v>29.4</v>
      </c>
      <c r="AV3">
        <f>'history-kw'!AV28</f>
        <v>27.6</v>
      </c>
      <c r="AW3">
        <f>'history-kw'!AW28</f>
        <v>26.6</v>
      </c>
      <c r="AX3">
        <f>'history-kw'!AX28</f>
        <v>26</v>
      </c>
      <c r="AY3">
        <f>'history-kw'!AY28</f>
        <v>22.4</v>
      </c>
      <c r="AZ3" s="3">
        <f t="shared" si="0"/>
        <v>832.99999999999989</v>
      </c>
      <c r="BA3">
        <f>VLOOKUP(C3,'history-kw'!$C$2:$BA$10000,51)</f>
        <v>63</v>
      </c>
      <c r="BB3">
        <f>VLOOKUP(C3,'history-kw'!$BB$4:$BC$9995,2)</f>
        <v>2</v>
      </c>
    </row>
    <row r="4" spans="1:54" x14ac:dyDescent="0.25">
      <c r="A4">
        <f>'history-kw'!A29</f>
        <v>7146330001</v>
      </c>
      <c r="B4">
        <f>'history-kw'!B29</f>
        <v>30025080</v>
      </c>
      <c r="C4" s="1">
        <f>'history-kw'!C29</f>
        <v>43011</v>
      </c>
      <c r="D4">
        <f>'history-kw'!D29</f>
        <v>24</v>
      </c>
      <c r="E4">
        <f>'history-kw'!E29</f>
        <v>21.8</v>
      </c>
      <c r="F4">
        <f>'history-kw'!F29</f>
        <v>22</v>
      </c>
      <c r="G4">
        <f>'history-kw'!G29</f>
        <v>22</v>
      </c>
      <c r="H4">
        <f>'history-kw'!H29</f>
        <v>23.2</v>
      </c>
      <c r="I4">
        <f>'history-kw'!I29</f>
        <v>23.2</v>
      </c>
      <c r="J4">
        <f>'history-kw'!J29</f>
        <v>22.4</v>
      </c>
      <c r="K4">
        <f>'history-kw'!K29</f>
        <v>23</v>
      </c>
      <c r="L4">
        <f>'history-kw'!L29</f>
        <v>21.6</v>
      </c>
      <c r="M4">
        <f>'history-kw'!M29</f>
        <v>21.2</v>
      </c>
      <c r="N4">
        <f>'history-kw'!N29</f>
        <v>22</v>
      </c>
      <c r="O4">
        <f>'history-kw'!O29</f>
        <v>22.6</v>
      </c>
      <c r="P4">
        <f>'history-kw'!P29</f>
        <v>32</v>
      </c>
      <c r="Q4">
        <f>'history-kw'!Q29</f>
        <v>31</v>
      </c>
      <c r="R4">
        <f>'history-kw'!R29</f>
        <v>31</v>
      </c>
      <c r="S4">
        <f>'history-kw'!S29</f>
        <v>33.200000000000003</v>
      </c>
      <c r="T4">
        <f>'history-kw'!T29</f>
        <v>36.6</v>
      </c>
      <c r="U4">
        <f>'history-kw'!U29</f>
        <v>39.200000000000003</v>
      </c>
      <c r="V4">
        <f>'history-kw'!V29</f>
        <v>42.8</v>
      </c>
      <c r="W4">
        <f>'history-kw'!W29</f>
        <v>35.6</v>
      </c>
      <c r="X4">
        <f>'history-kw'!X29</f>
        <v>39.200000000000003</v>
      </c>
      <c r="Y4">
        <f>'history-kw'!Y29</f>
        <v>42.2</v>
      </c>
      <c r="Z4">
        <f>'history-kw'!Z29</f>
        <v>43.4</v>
      </c>
      <c r="AA4">
        <f>'history-kw'!AA29</f>
        <v>44</v>
      </c>
      <c r="AB4">
        <f>'history-kw'!AB29</f>
        <v>48.6</v>
      </c>
      <c r="AC4">
        <f>'history-kw'!AC29</f>
        <v>52.8</v>
      </c>
      <c r="AD4">
        <f>'history-kw'!AD29</f>
        <v>50.8</v>
      </c>
      <c r="AE4">
        <f>'history-kw'!AE29</f>
        <v>45.4</v>
      </c>
      <c r="AF4">
        <f>'history-kw'!AF29</f>
        <v>47.6</v>
      </c>
      <c r="AG4">
        <f>'history-kw'!AG29</f>
        <v>45.4</v>
      </c>
      <c r="AH4">
        <f>'history-kw'!AH29</f>
        <v>45.6</v>
      </c>
      <c r="AI4">
        <f>'history-kw'!AI29</f>
        <v>46.2</v>
      </c>
      <c r="AJ4">
        <f>'history-kw'!AJ29</f>
        <v>47.4</v>
      </c>
      <c r="AK4">
        <f>'history-kw'!AK29</f>
        <v>48.6</v>
      </c>
      <c r="AL4">
        <f>'history-kw'!AL29</f>
        <v>40.6</v>
      </c>
      <c r="AM4">
        <f>'history-kw'!AM29</f>
        <v>36.799999999999997</v>
      </c>
      <c r="AN4">
        <f>'history-kw'!AN29</f>
        <v>41</v>
      </c>
      <c r="AO4">
        <f>'history-kw'!AO29</f>
        <v>41.8</v>
      </c>
      <c r="AP4">
        <f>'history-kw'!AP29</f>
        <v>31.6</v>
      </c>
      <c r="AQ4">
        <f>'history-kw'!AQ29</f>
        <v>38.799999999999997</v>
      </c>
      <c r="AR4">
        <f>'history-kw'!AR29</f>
        <v>35.200000000000003</v>
      </c>
      <c r="AS4">
        <f>'history-kw'!AS29</f>
        <v>35.200000000000003</v>
      </c>
      <c r="AT4">
        <f>'history-kw'!AT29</f>
        <v>31.2</v>
      </c>
      <c r="AU4">
        <f>'history-kw'!AU29</f>
        <v>29</v>
      </c>
      <c r="AV4">
        <f>'history-kw'!AV29</f>
        <v>28</v>
      </c>
      <c r="AW4">
        <f>'history-kw'!AW29</f>
        <v>27.4</v>
      </c>
      <c r="AX4">
        <f>'history-kw'!AX29</f>
        <v>24.2</v>
      </c>
      <c r="AY4">
        <f>'history-kw'!AY29</f>
        <v>22.8</v>
      </c>
      <c r="AZ4" s="3">
        <f t="shared" si="0"/>
        <v>830.59999999999991</v>
      </c>
      <c r="BA4">
        <f>VLOOKUP(C4,'history-kw'!$C$2:$BA$10000,51)</f>
        <v>66</v>
      </c>
      <c r="BB4">
        <f>VLOOKUP(C4,'history-kw'!$BB$4:$BC$9995,2)</f>
        <v>3</v>
      </c>
    </row>
    <row r="5" spans="1:54" x14ac:dyDescent="0.25">
      <c r="A5">
        <f>'history-kw'!A30</f>
        <v>7146330001</v>
      </c>
      <c r="B5">
        <f>'history-kw'!B30</f>
        <v>30025080</v>
      </c>
      <c r="C5" s="1">
        <f>'history-kw'!C30</f>
        <v>43012</v>
      </c>
      <c r="D5">
        <f>'history-kw'!D30</f>
        <v>22.8</v>
      </c>
      <c r="E5">
        <f>'history-kw'!E30</f>
        <v>21.6</v>
      </c>
      <c r="F5">
        <f>'history-kw'!F30</f>
        <v>23</v>
      </c>
      <c r="G5">
        <f>'history-kw'!G30</f>
        <v>22</v>
      </c>
      <c r="H5">
        <f>'history-kw'!H30</f>
        <v>22</v>
      </c>
      <c r="I5">
        <f>'history-kw'!I30</f>
        <v>21.8</v>
      </c>
      <c r="J5">
        <f>'history-kw'!J30</f>
        <v>22.6</v>
      </c>
      <c r="K5">
        <f>'history-kw'!K30</f>
        <v>21.6</v>
      </c>
      <c r="L5">
        <f>'history-kw'!L30</f>
        <v>22.4</v>
      </c>
      <c r="M5">
        <f>'history-kw'!M30</f>
        <v>21.4</v>
      </c>
      <c r="N5">
        <f>'history-kw'!N30</f>
        <v>21.8</v>
      </c>
      <c r="O5">
        <f>'history-kw'!O30</f>
        <v>22.4</v>
      </c>
      <c r="P5">
        <f>'history-kw'!P30</f>
        <v>29.2</v>
      </c>
      <c r="Q5">
        <f>'history-kw'!Q30</f>
        <v>30</v>
      </c>
      <c r="R5">
        <f>'history-kw'!R30</f>
        <v>30.8</v>
      </c>
      <c r="S5">
        <f>'history-kw'!S30</f>
        <v>34.4</v>
      </c>
      <c r="T5">
        <f>'history-kw'!T30</f>
        <v>35.4</v>
      </c>
      <c r="U5">
        <f>'history-kw'!U30</f>
        <v>36</v>
      </c>
      <c r="V5">
        <f>'history-kw'!V30</f>
        <v>40.4</v>
      </c>
      <c r="W5">
        <f>'history-kw'!W30</f>
        <v>47.8</v>
      </c>
      <c r="X5">
        <f>'history-kw'!X30</f>
        <v>51.6</v>
      </c>
      <c r="Y5">
        <f>'history-kw'!Y30</f>
        <v>53.6</v>
      </c>
      <c r="Z5">
        <f>'history-kw'!Z30</f>
        <v>52.8</v>
      </c>
      <c r="AA5">
        <f>'history-kw'!AA30</f>
        <v>49.8</v>
      </c>
      <c r="AB5">
        <f>'history-kw'!AB30</f>
        <v>50</v>
      </c>
      <c r="AC5">
        <f>'history-kw'!AC30</f>
        <v>49.4</v>
      </c>
      <c r="AD5">
        <f>'history-kw'!AD30</f>
        <v>44</v>
      </c>
      <c r="AE5">
        <f>'history-kw'!AE30</f>
        <v>41.8</v>
      </c>
      <c r="AF5">
        <f>'history-kw'!AF30</f>
        <v>43.8</v>
      </c>
      <c r="AG5">
        <f>'history-kw'!AG30</f>
        <v>46.4</v>
      </c>
      <c r="AH5">
        <f>'history-kw'!AH30</f>
        <v>43.6</v>
      </c>
      <c r="AI5">
        <f>'history-kw'!AI30</f>
        <v>43.2</v>
      </c>
      <c r="AJ5">
        <f>'history-kw'!AJ30</f>
        <v>48</v>
      </c>
      <c r="AK5">
        <f>'history-kw'!AK30</f>
        <v>49</v>
      </c>
      <c r="AL5">
        <f>'history-kw'!AL30</f>
        <v>45.6</v>
      </c>
      <c r="AM5">
        <f>'history-kw'!AM30</f>
        <v>45.6</v>
      </c>
      <c r="AN5">
        <f>'history-kw'!AN30</f>
        <v>42.2</v>
      </c>
      <c r="AO5">
        <f>'history-kw'!AO30</f>
        <v>44.4</v>
      </c>
      <c r="AP5">
        <f>'history-kw'!AP30</f>
        <v>36.4</v>
      </c>
      <c r="AQ5">
        <f>'history-kw'!AQ30</f>
        <v>34.4</v>
      </c>
      <c r="AR5">
        <f>'history-kw'!AR30</f>
        <v>36</v>
      </c>
      <c r="AS5">
        <f>'history-kw'!AS30</f>
        <v>30.2</v>
      </c>
      <c r="AT5">
        <f>'history-kw'!AT30</f>
        <v>31.8</v>
      </c>
      <c r="AU5">
        <f>'history-kw'!AU30</f>
        <v>26.8</v>
      </c>
      <c r="AV5">
        <f>'history-kw'!AV30</f>
        <v>28.2</v>
      </c>
      <c r="AW5">
        <f>'history-kw'!AW30</f>
        <v>28.2</v>
      </c>
      <c r="AX5">
        <f>'history-kw'!AX30</f>
        <v>27.8</v>
      </c>
      <c r="AY5">
        <f>'history-kw'!AY30</f>
        <v>22.6</v>
      </c>
      <c r="AZ5" s="3">
        <f t="shared" si="0"/>
        <v>848.3</v>
      </c>
      <c r="BA5">
        <f>VLOOKUP(C5,'history-kw'!$C$2:$BA$10000,51)</f>
        <v>67</v>
      </c>
      <c r="BB5">
        <f>VLOOKUP(C5,'history-kw'!$BB$4:$BC$9995,2)</f>
        <v>4</v>
      </c>
    </row>
    <row r="6" spans="1:54" x14ac:dyDescent="0.25">
      <c r="A6">
        <f>'history-kw'!A31</f>
        <v>7146330001</v>
      </c>
      <c r="B6">
        <f>'history-kw'!B31</f>
        <v>30025080</v>
      </c>
      <c r="C6" s="1">
        <f>'history-kw'!C31</f>
        <v>43013</v>
      </c>
      <c r="D6">
        <f>'history-kw'!D31</f>
        <v>24</v>
      </c>
      <c r="E6">
        <f>'history-kw'!E31</f>
        <v>26.6</v>
      </c>
      <c r="F6">
        <f>'history-kw'!F31</f>
        <v>22</v>
      </c>
      <c r="G6">
        <f>'history-kw'!G31</f>
        <v>23.4</v>
      </c>
      <c r="H6">
        <f>'history-kw'!H31</f>
        <v>22.2</v>
      </c>
      <c r="I6">
        <f>'history-kw'!I31</f>
        <v>25.6</v>
      </c>
      <c r="J6">
        <f>'history-kw'!J31</f>
        <v>23</v>
      </c>
      <c r="K6">
        <f>'history-kw'!K31</f>
        <v>23.2</v>
      </c>
      <c r="L6">
        <f>'history-kw'!L31</f>
        <v>21</v>
      </c>
      <c r="M6">
        <f>'history-kw'!M31</f>
        <v>23.2</v>
      </c>
      <c r="N6">
        <f>'history-kw'!N31</f>
        <v>21.6</v>
      </c>
      <c r="O6">
        <f>'history-kw'!O31</f>
        <v>24.4</v>
      </c>
      <c r="P6">
        <f>'history-kw'!P31</f>
        <v>30.8</v>
      </c>
      <c r="Q6">
        <f>'history-kw'!Q31</f>
        <v>31.6</v>
      </c>
      <c r="R6">
        <f>'history-kw'!R31</f>
        <v>33.4</v>
      </c>
      <c r="S6">
        <f>'history-kw'!S31</f>
        <v>37.799999999999997</v>
      </c>
      <c r="T6">
        <f>'history-kw'!T31</f>
        <v>34.6</v>
      </c>
      <c r="U6">
        <f>'history-kw'!U31</f>
        <v>33.799999999999997</v>
      </c>
      <c r="V6">
        <f>'history-kw'!V31</f>
        <v>36.200000000000003</v>
      </c>
      <c r="W6">
        <f>'history-kw'!W31</f>
        <v>36.799999999999997</v>
      </c>
      <c r="X6">
        <f>'history-kw'!X31</f>
        <v>40.6</v>
      </c>
      <c r="Y6">
        <f>'history-kw'!Y31</f>
        <v>42.2</v>
      </c>
      <c r="Z6">
        <f>'history-kw'!Z31</f>
        <v>49</v>
      </c>
      <c r="AA6">
        <f>'history-kw'!AA31</f>
        <v>44.6</v>
      </c>
      <c r="AB6">
        <f>'history-kw'!AB31</f>
        <v>52.2</v>
      </c>
      <c r="AC6">
        <f>'history-kw'!AC31</f>
        <v>50.6</v>
      </c>
      <c r="AD6">
        <f>'history-kw'!AD31</f>
        <v>50</v>
      </c>
      <c r="AE6">
        <f>'history-kw'!AE31</f>
        <v>44.6</v>
      </c>
      <c r="AF6">
        <f>'history-kw'!AF31</f>
        <v>48</v>
      </c>
      <c r="AG6">
        <f>'history-kw'!AG31</f>
        <v>49.6</v>
      </c>
      <c r="AH6">
        <f>'history-kw'!AH31</f>
        <v>54.4</v>
      </c>
      <c r="AI6">
        <f>'history-kw'!AI31</f>
        <v>52.2</v>
      </c>
      <c r="AJ6">
        <f>'history-kw'!AJ31</f>
        <v>52.8</v>
      </c>
      <c r="AK6">
        <f>'history-kw'!AK31</f>
        <v>50.2</v>
      </c>
      <c r="AL6">
        <f>'history-kw'!AL31</f>
        <v>55</v>
      </c>
      <c r="AM6">
        <f>'history-kw'!AM31</f>
        <v>43.4</v>
      </c>
      <c r="AN6">
        <f>'history-kw'!AN31</f>
        <v>53.8</v>
      </c>
      <c r="AO6">
        <f>'history-kw'!AO31</f>
        <v>45.8</v>
      </c>
      <c r="AP6">
        <f>'history-kw'!AP31</f>
        <v>50.4</v>
      </c>
      <c r="AQ6">
        <f>'history-kw'!AQ31</f>
        <v>36.200000000000003</v>
      </c>
      <c r="AR6">
        <f>'history-kw'!AR31</f>
        <v>33.6</v>
      </c>
      <c r="AS6">
        <f>'history-kw'!AS31</f>
        <v>36</v>
      </c>
      <c r="AT6">
        <f>'history-kw'!AT31</f>
        <v>34.6</v>
      </c>
      <c r="AU6">
        <f>'history-kw'!AU31</f>
        <v>36.799999999999997</v>
      </c>
      <c r="AV6">
        <f>'history-kw'!AV31</f>
        <v>36</v>
      </c>
      <c r="AW6">
        <f>'history-kw'!AW31</f>
        <v>30.8</v>
      </c>
      <c r="AX6">
        <f>'history-kw'!AX31</f>
        <v>28.6</v>
      </c>
      <c r="AY6">
        <f>'history-kw'!AY31</f>
        <v>26.2</v>
      </c>
      <c r="AZ6" s="3">
        <f t="shared" si="0"/>
        <v>891.7</v>
      </c>
      <c r="BA6">
        <f>VLOOKUP(C6,'history-kw'!$C$2:$BA$10000,51)</f>
        <v>69</v>
      </c>
      <c r="BB6">
        <f>VLOOKUP(C6,'history-kw'!$BB$4:$BC$9995,2)</f>
        <v>5</v>
      </c>
    </row>
    <row r="7" spans="1:54" x14ac:dyDescent="0.25">
      <c r="A7">
        <f>'history-kw'!A32</f>
        <v>7146330001</v>
      </c>
      <c r="B7">
        <f>'history-kw'!B32</f>
        <v>30025080</v>
      </c>
      <c r="C7" s="1">
        <f>'history-kw'!C32</f>
        <v>43014</v>
      </c>
      <c r="D7">
        <f>'history-kw'!D32</f>
        <v>28.6</v>
      </c>
      <c r="E7">
        <f>'history-kw'!E32</f>
        <v>25.8</v>
      </c>
      <c r="F7">
        <f>'history-kw'!F32</f>
        <v>23.8</v>
      </c>
      <c r="G7">
        <f>'history-kw'!G32</f>
        <v>25.2</v>
      </c>
      <c r="H7">
        <f>'history-kw'!H32</f>
        <v>25.4</v>
      </c>
      <c r="I7">
        <f>'history-kw'!I32</f>
        <v>25.6</v>
      </c>
      <c r="J7">
        <f>'history-kw'!J32</f>
        <v>25.2</v>
      </c>
      <c r="K7">
        <f>'history-kw'!K32</f>
        <v>24.8</v>
      </c>
      <c r="L7">
        <f>'history-kw'!L32</f>
        <v>27.2</v>
      </c>
      <c r="M7">
        <f>'history-kw'!M32</f>
        <v>27.6</v>
      </c>
      <c r="N7">
        <f>'history-kw'!N32</f>
        <v>27.4</v>
      </c>
      <c r="O7">
        <f>'history-kw'!O32</f>
        <v>30.2</v>
      </c>
      <c r="P7">
        <f>'history-kw'!P32</f>
        <v>36.799999999999997</v>
      </c>
      <c r="Q7">
        <f>'history-kw'!Q32</f>
        <v>37.200000000000003</v>
      </c>
      <c r="R7">
        <f>'history-kw'!R32</f>
        <v>39.200000000000003</v>
      </c>
      <c r="S7">
        <f>'history-kw'!S32</f>
        <v>38.799999999999997</v>
      </c>
      <c r="T7">
        <f>'history-kw'!T32</f>
        <v>39.200000000000003</v>
      </c>
      <c r="U7">
        <f>'history-kw'!U32</f>
        <v>35.799999999999997</v>
      </c>
      <c r="V7">
        <f>'history-kw'!V32</f>
        <v>49.4</v>
      </c>
      <c r="W7">
        <f>'history-kw'!W32</f>
        <v>55.8</v>
      </c>
      <c r="X7">
        <f>'history-kw'!X32</f>
        <v>47.8</v>
      </c>
      <c r="Y7">
        <f>'history-kw'!Y32</f>
        <v>49</v>
      </c>
      <c r="Z7">
        <f>'history-kw'!Z32</f>
        <v>54.4</v>
      </c>
      <c r="AA7">
        <f>'history-kw'!AA32</f>
        <v>49</v>
      </c>
      <c r="AB7">
        <f>'history-kw'!AB32</f>
        <v>53.6</v>
      </c>
      <c r="AC7">
        <f>'history-kw'!AC32</f>
        <v>54</v>
      </c>
      <c r="AD7">
        <f>'history-kw'!AD32</f>
        <v>57.6</v>
      </c>
      <c r="AE7">
        <f>'history-kw'!AE32</f>
        <v>62.4</v>
      </c>
      <c r="AF7">
        <f>'history-kw'!AF32</f>
        <v>58</v>
      </c>
      <c r="AG7">
        <f>'history-kw'!AG32</f>
        <v>56.2</v>
      </c>
      <c r="AH7">
        <f>'history-kw'!AH32</f>
        <v>59</v>
      </c>
      <c r="AI7">
        <f>'history-kw'!AI32</f>
        <v>64.8</v>
      </c>
      <c r="AJ7">
        <f>'history-kw'!AJ32</f>
        <v>61.4</v>
      </c>
      <c r="AK7">
        <f>'history-kw'!AK32</f>
        <v>56.2</v>
      </c>
      <c r="AL7">
        <f>'history-kw'!AL32</f>
        <v>56.6</v>
      </c>
      <c r="AM7">
        <f>'history-kw'!AM32</f>
        <v>53.2</v>
      </c>
      <c r="AN7">
        <f>'history-kw'!AN32</f>
        <v>53.8</v>
      </c>
      <c r="AO7">
        <f>'history-kw'!AO32</f>
        <v>53.8</v>
      </c>
      <c r="AP7">
        <f>'history-kw'!AP32</f>
        <v>52.6</v>
      </c>
      <c r="AQ7">
        <f>'history-kw'!AQ32</f>
        <v>45.8</v>
      </c>
      <c r="AR7">
        <f>'history-kw'!AR32</f>
        <v>49.2</v>
      </c>
      <c r="AS7">
        <f>'history-kw'!AS32</f>
        <v>44</v>
      </c>
      <c r="AT7">
        <f>'history-kw'!AT32</f>
        <v>40.799999999999997</v>
      </c>
      <c r="AU7">
        <f>'history-kw'!AU32</f>
        <v>40.4</v>
      </c>
      <c r="AV7">
        <f>'history-kw'!AV32</f>
        <v>37</v>
      </c>
      <c r="AW7">
        <f>'history-kw'!AW32</f>
        <v>42.2</v>
      </c>
      <c r="AX7">
        <f>'history-kw'!AX32</f>
        <v>35.6</v>
      </c>
      <c r="AY7">
        <f>'history-kw'!AY32</f>
        <v>36</v>
      </c>
      <c r="AZ7" s="3">
        <f t="shared" si="0"/>
        <v>1036.6999999999998</v>
      </c>
      <c r="BA7">
        <f>VLOOKUP(C7,'history-kw'!$C$2:$BA$10000,51)</f>
        <v>74</v>
      </c>
      <c r="BB7">
        <f>VLOOKUP(C7,'history-kw'!$BB$4:$BC$9995,2)</f>
        <v>6</v>
      </c>
    </row>
    <row r="8" spans="1:54" x14ac:dyDescent="0.25">
      <c r="A8">
        <f>'history-kw'!A33</f>
        <v>7146330001</v>
      </c>
      <c r="B8">
        <f>'history-kw'!B33</f>
        <v>30025080</v>
      </c>
      <c r="C8" s="1">
        <f>'history-kw'!C33</f>
        <v>43015</v>
      </c>
      <c r="D8">
        <f>'history-kw'!D33</f>
        <v>30.4</v>
      </c>
      <c r="E8">
        <f>'history-kw'!E33</f>
        <v>33</v>
      </c>
      <c r="F8">
        <f>'history-kw'!F33</f>
        <v>29</v>
      </c>
      <c r="G8">
        <f>'history-kw'!G33</f>
        <v>30</v>
      </c>
      <c r="H8">
        <f>'history-kw'!H33</f>
        <v>27.2</v>
      </c>
      <c r="I8">
        <f>'history-kw'!I33</f>
        <v>26.8</v>
      </c>
      <c r="J8">
        <f>'history-kw'!J33</f>
        <v>29.6</v>
      </c>
      <c r="K8">
        <f>'history-kw'!K33</f>
        <v>25.4</v>
      </c>
      <c r="L8">
        <f>'history-kw'!L33</f>
        <v>24.8</v>
      </c>
      <c r="M8">
        <f>'history-kw'!M33</f>
        <v>27.4</v>
      </c>
      <c r="N8">
        <f>'history-kw'!N33</f>
        <v>25</v>
      </c>
      <c r="O8">
        <f>'history-kw'!O33</f>
        <v>24.4</v>
      </c>
      <c r="P8">
        <f>'history-kw'!P33</f>
        <v>28.8</v>
      </c>
      <c r="Q8">
        <f>'history-kw'!Q33</f>
        <v>28.8</v>
      </c>
      <c r="R8">
        <f>'history-kw'!R33</f>
        <v>34</v>
      </c>
      <c r="S8">
        <f>'history-kw'!S33</f>
        <v>37.200000000000003</v>
      </c>
      <c r="T8">
        <f>'history-kw'!T33</f>
        <v>35.4</v>
      </c>
      <c r="U8">
        <f>'history-kw'!U33</f>
        <v>38</v>
      </c>
      <c r="V8">
        <f>'history-kw'!V33</f>
        <v>45.4</v>
      </c>
      <c r="W8">
        <f>'history-kw'!W33</f>
        <v>50.8</v>
      </c>
      <c r="X8">
        <f>'history-kw'!X33</f>
        <v>52</v>
      </c>
      <c r="Y8">
        <f>'history-kw'!Y33</f>
        <v>51.2</v>
      </c>
      <c r="Z8">
        <f>'history-kw'!Z33</f>
        <v>47.4</v>
      </c>
      <c r="AA8">
        <f>'history-kw'!AA33</f>
        <v>53.2</v>
      </c>
      <c r="AB8">
        <f>'history-kw'!AB33</f>
        <v>57</v>
      </c>
      <c r="AC8">
        <f>'history-kw'!AC33</f>
        <v>50.8</v>
      </c>
      <c r="AD8">
        <f>'history-kw'!AD33</f>
        <v>53.2</v>
      </c>
      <c r="AE8">
        <f>'history-kw'!AE33</f>
        <v>49.8</v>
      </c>
      <c r="AF8">
        <f>'history-kw'!AF33</f>
        <v>58</v>
      </c>
      <c r="AG8">
        <f>'history-kw'!AG33</f>
        <v>55.8</v>
      </c>
      <c r="AH8">
        <f>'history-kw'!AH33</f>
        <v>55.4</v>
      </c>
      <c r="AI8">
        <f>'history-kw'!AI33</f>
        <v>62.8</v>
      </c>
      <c r="AJ8">
        <f>'history-kw'!AJ33</f>
        <v>60.6</v>
      </c>
      <c r="AK8">
        <f>'history-kw'!AK33</f>
        <v>55.8</v>
      </c>
      <c r="AL8">
        <f>'history-kw'!AL33</f>
        <v>63.6</v>
      </c>
      <c r="AM8">
        <f>'history-kw'!AM33</f>
        <v>62.8</v>
      </c>
      <c r="AN8">
        <f>'history-kw'!AN33</f>
        <v>61.8</v>
      </c>
      <c r="AO8">
        <f>'history-kw'!AO33</f>
        <v>59.4</v>
      </c>
      <c r="AP8">
        <f>'history-kw'!AP33</f>
        <v>53.4</v>
      </c>
      <c r="AQ8">
        <f>'history-kw'!AQ33</f>
        <v>56.2</v>
      </c>
      <c r="AR8">
        <f>'history-kw'!AR33</f>
        <v>51.4</v>
      </c>
      <c r="AS8">
        <f>'history-kw'!AS33</f>
        <v>52.4</v>
      </c>
      <c r="AT8">
        <f>'history-kw'!AT33</f>
        <v>49.6</v>
      </c>
      <c r="AU8">
        <f>'history-kw'!AU33</f>
        <v>45.4</v>
      </c>
      <c r="AV8">
        <f>'history-kw'!AV33</f>
        <v>44</v>
      </c>
      <c r="AW8">
        <f>'history-kw'!AW33</f>
        <v>41.8</v>
      </c>
      <c r="AX8">
        <f>'history-kw'!AX33</f>
        <v>40.4</v>
      </c>
      <c r="AY8">
        <f>'history-kw'!AY33</f>
        <v>43.4</v>
      </c>
      <c r="AZ8" s="3">
        <f t="shared" si="0"/>
        <v>1060</v>
      </c>
      <c r="BA8">
        <f>VLOOKUP(C8,'history-kw'!$C$2:$BA$10000,51)</f>
        <v>75</v>
      </c>
      <c r="BB8">
        <f>VLOOKUP(C8,'history-kw'!$BB$4:$BC$9995,2)</f>
        <v>7</v>
      </c>
    </row>
    <row r="9" spans="1:54" x14ac:dyDescent="0.25">
      <c r="A9">
        <f>'history-kw'!A34</f>
        <v>7146330001</v>
      </c>
      <c r="B9">
        <f>'history-kw'!B34</f>
        <v>30025080</v>
      </c>
      <c r="C9" s="1">
        <f>'history-kw'!C34</f>
        <v>43016</v>
      </c>
      <c r="D9">
        <f>'history-kw'!D34</f>
        <v>40.6</v>
      </c>
      <c r="E9">
        <f>'history-kw'!E34</f>
        <v>32.6</v>
      </c>
      <c r="F9">
        <f>'history-kw'!F34</f>
        <v>38.799999999999997</v>
      </c>
      <c r="G9">
        <f>'history-kw'!G34</f>
        <v>29.8</v>
      </c>
      <c r="H9">
        <f>'history-kw'!H34</f>
        <v>33</v>
      </c>
      <c r="I9">
        <f>'history-kw'!I34</f>
        <v>39.6</v>
      </c>
      <c r="J9">
        <f>'history-kw'!J34</f>
        <v>38</v>
      </c>
      <c r="K9">
        <f>'history-kw'!K34</f>
        <v>34.799999999999997</v>
      </c>
      <c r="L9">
        <f>'history-kw'!L34</f>
        <v>38.799999999999997</v>
      </c>
      <c r="M9">
        <f>'history-kw'!M34</f>
        <v>33.200000000000003</v>
      </c>
      <c r="N9">
        <f>'history-kw'!N34</f>
        <v>31.2</v>
      </c>
      <c r="O9">
        <f>'history-kw'!O34</f>
        <v>41</v>
      </c>
      <c r="P9">
        <f>'history-kw'!P34</f>
        <v>40.799999999999997</v>
      </c>
      <c r="Q9">
        <f>'history-kw'!Q34</f>
        <v>43.4</v>
      </c>
      <c r="R9">
        <f>'history-kw'!R34</f>
        <v>51.4</v>
      </c>
      <c r="S9">
        <f>'history-kw'!S34</f>
        <v>54.2</v>
      </c>
      <c r="T9">
        <f>'history-kw'!T34</f>
        <v>50.4</v>
      </c>
      <c r="U9">
        <f>'history-kw'!U34</f>
        <v>50.8</v>
      </c>
      <c r="V9">
        <f>'history-kw'!V34</f>
        <v>52.8</v>
      </c>
      <c r="W9">
        <f>'history-kw'!W34</f>
        <v>60.8</v>
      </c>
      <c r="X9">
        <f>'history-kw'!X34</f>
        <v>50.4</v>
      </c>
      <c r="Y9">
        <f>'history-kw'!Y34</f>
        <v>56.6</v>
      </c>
      <c r="Z9">
        <f>'history-kw'!Z34</f>
        <v>57</v>
      </c>
      <c r="AA9">
        <f>'history-kw'!AA34</f>
        <v>49.4</v>
      </c>
      <c r="AB9">
        <f>'history-kw'!AB34</f>
        <v>62.8</v>
      </c>
      <c r="AC9">
        <f>'history-kw'!AC34</f>
        <v>56.6</v>
      </c>
      <c r="AD9">
        <f>'history-kw'!AD34</f>
        <v>64</v>
      </c>
      <c r="AE9">
        <f>'history-kw'!AE34</f>
        <v>62.4</v>
      </c>
      <c r="AF9">
        <f>'history-kw'!AF34</f>
        <v>60</v>
      </c>
      <c r="AG9">
        <f>'history-kw'!AG34</f>
        <v>63.4</v>
      </c>
      <c r="AH9">
        <f>'history-kw'!AH34</f>
        <v>57.6</v>
      </c>
      <c r="AI9">
        <f>'history-kw'!AI34</f>
        <v>57.4</v>
      </c>
      <c r="AJ9">
        <f>'history-kw'!AJ34</f>
        <v>62.2</v>
      </c>
      <c r="AK9">
        <f>'history-kw'!AK34</f>
        <v>54.2</v>
      </c>
      <c r="AL9">
        <f>'history-kw'!AL34</f>
        <v>54.2</v>
      </c>
      <c r="AM9">
        <f>'history-kw'!AM34</f>
        <v>52</v>
      </c>
      <c r="AN9">
        <f>'history-kw'!AN34</f>
        <v>49</v>
      </c>
      <c r="AO9">
        <f>'history-kw'!AO34</f>
        <v>62.4</v>
      </c>
      <c r="AP9">
        <f>'history-kw'!AP34</f>
        <v>56.8</v>
      </c>
      <c r="AQ9">
        <f>'history-kw'!AQ34</f>
        <v>50.6</v>
      </c>
      <c r="AR9">
        <f>'history-kw'!AR34</f>
        <v>54</v>
      </c>
      <c r="AS9">
        <f>'history-kw'!AS34</f>
        <v>54.6</v>
      </c>
      <c r="AT9">
        <f>'history-kw'!AT34</f>
        <v>51.6</v>
      </c>
      <c r="AU9">
        <f>'history-kw'!AU34</f>
        <v>54</v>
      </c>
      <c r="AV9">
        <f>'history-kw'!AV34</f>
        <v>50.6</v>
      </c>
      <c r="AW9">
        <f>'history-kw'!AW34</f>
        <v>46</v>
      </c>
      <c r="AX9">
        <f>'history-kw'!AX34</f>
        <v>43.8</v>
      </c>
      <c r="AY9">
        <f>'history-kw'!AY34</f>
        <v>41.6</v>
      </c>
      <c r="AZ9" s="3">
        <f t="shared" si="0"/>
        <v>1185.5999999999999</v>
      </c>
      <c r="BA9">
        <f>VLOOKUP(C9,'history-kw'!$C$2:$BA$10000,51)</f>
        <v>79</v>
      </c>
      <c r="BB9">
        <f>VLOOKUP(C9,'history-kw'!$BB$4:$BC$9995,2)</f>
        <v>1</v>
      </c>
    </row>
    <row r="10" spans="1:54" x14ac:dyDescent="0.25">
      <c r="A10">
        <f>'history-kw'!A35</f>
        <v>7146330001</v>
      </c>
      <c r="B10">
        <f>'history-kw'!B35</f>
        <v>30025080</v>
      </c>
      <c r="C10" s="1">
        <f>'history-kw'!C35</f>
        <v>43017</v>
      </c>
      <c r="D10">
        <f>'history-kw'!D35</f>
        <v>39.799999999999997</v>
      </c>
      <c r="E10">
        <f>'history-kw'!E35</f>
        <v>38.6</v>
      </c>
      <c r="F10">
        <f>'history-kw'!F35</f>
        <v>44</v>
      </c>
      <c r="G10">
        <f>'history-kw'!G35</f>
        <v>39.4</v>
      </c>
      <c r="H10">
        <f>'history-kw'!H35</f>
        <v>34.200000000000003</v>
      </c>
      <c r="I10">
        <f>'history-kw'!I35</f>
        <v>41.2</v>
      </c>
      <c r="J10">
        <f>'history-kw'!J35</f>
        <v>35.4</v>
      </c>
      <c r="K10">
        <f>'history-kw'!K35</f>
        <v>36.200000000000003</v>
      </c>
      <c r="L10">
        <f>'history-kw'!L35</f>
        <v>37.6</v>
      </c>
      <c r="M10">
        <f>'history-kw'!M35</f>
        <v>39.4</v>
      </c>
      <c r="N10">
        <f>'history-kw'!N35</f>
        <v>38</v>
      </c>
      <c r="O10">
        <f>'history-kw'!O35</f>
        <v>37.4</v>
      </c>
      <c r="P10">
        <f>'history-kw'!P35</f>
        <v>35.4</v>
      </c>
      <c r="Q10">
        <f>'history-kw'!Q35</f>
        <v>45.6</v>
      </c>
      <c r="R10">
        <f>'history-kw'!R35</f>
        <v>44.2</v>
      </c>
      <c r="S10">
        <f>'history-kw'!S35</f>
        <v>53.2</v>
      </c>
      <c r="T10">
        <f>'history-kw'!T35</f>
        <v>53.2</v>
      </c>
      <c r="U10">
        <f>'history-kw'!U35</f>
        <v>59</v>
      </c>
      <c r="V10">
        <f>'history-kw'!V35</f>
        <v>56.6</v>
      </c>
      <c r="W10">
        <f>'history-kw'!W35</f>
        <v>60.4</v>
      </c>
      <c r="X10">
        <f>'history-kw'!X35</f>
        <v>64.400000000000006</v>
      </c>
      <c r="Y10">
        <f>'history-kw'!Y35</f>
        <v>56.8</v>
      </c>
      <c r="Z10">
        <f>'history-kw'!Z35</f>
        <v>55.6</v>
      </c>
      <c r="AA10">
        <f>'history-kw'!AA35</f>
        <v>57.2</v>
      </c>
      <c r="AB10">
        <f>'history-kw'!AB35</f>
        <v>57.6</v>
      </c>
      <c r="AC10">
        <f>'history-kw'!AC35</f>
        <v>58.8</v>
      </c>
      <c r="AD10">
        <f>'history-kw'!AD35</f>
        <v>62</v>
      </c>
      <c r="AE10">
        <f>'history-kw'!AE35</f>
        <v>66</v>
      </c>
      <c r="AF10">
        <f>'history-kw'!AF35</f>
        <v>72.8</v>
      </c>
      <c r="AG10">
        <f>'history-kw'!AG35</f>
        <v>76.599999999999994</v>
      </c>
      <c r="AH10">
        <f>'history-kw'!AH35</f>
        <v>71.8</v>
      </c>
      <c r="AI10">
        <f>'history-kw'!AI35</f>
        <v>67.2</v>
      </c>
      <c r="AJ10">
        <f>'history-kw'!AJ35</f>
        <v>64.400000000000006</v>
      </c>
      <c r="AK10">
        <f>'history-kw'!AK35</f>
        <v>64.400000000000006</v>
      </c>
      <c r="AL10">
        <f>'history-kw'!AL35</f>
        <v>63.4</v>
      </c>
      <c r="AM10">
        <f>'history-kw'!AM35</f>
        <v>61.4</v>
      </c>
      <c r="AN10">
        <f>'history-kw'!AN35</f>
        <v>61</v>
      </c>
      <c r="AO10">
        <f>'history-kw'!AO35</f>
        <v>62</v>
      </c>
      <c r="AP10">
        <f>'history-kw'!AP35</f>
        <v>63.4</v>
      </c>
      <c r="AQ10">
        <f>'history-kw'!AQ35</f>
        <v>60</v>
      </c>
      <c r="AR10">
        <f>'history-kw'!AR35</f>
        <v>58.4</v>
      </c>
      <c r="AS10">
        <f>'history-kw'!AS35</f>
        <v>59.2</v>
      </c>
      <c r="AT10">
        <f>'history-kw'!AT35</f>
        <v>53</v>
      </c>
      <c r="AU10">
        <f>'history-kw'!AU35</f>
        <v>55.2</v>
      </c>
      <c r="AV10">
        <f>'history-kw'!AV35</f>
        <v>54</v>
      </c>
      <c r="AW10">
        <f>'history-kw'!AW35</f>
        <v>49</v>
      </c>
      <c r="AX10">
        <f>'history-kw'!AX35</f>
        <v>46.8</v>
      </c>
      <c r="AY10">
        <f>'history-kw'!AY35</f>
        <v>39.799999999999997</v>
      </c>
      <c r="AZ10" s="3">
        <f t="shared" si="0"/>
        <v>1275.5</v>
      </c>
      <c r="BA10">
        <f>VLOOKUP(C10,'history-kw'!$C$2:$BA$10000,51)</f>
        <v>80</v>
      </c>
      <c r="BB10">
        <f>VLOOKUP(C10,'history-kw'!$BB$4:$BC$9995,2)</f>
        <v>2</v>
      </c>
    </row>
    <row r="11" spans="1:54" x14ac:dyDescent="0.25">
      <c r="A11">
        <f>'history-kw'!A36</f>
        <v>7146330001</v>
      </c>
      <c r="B11">
        <f>'history-kw'!B36</f>
        <v>30025080</v>
      </c>
      <c r="C11" s="1">
        <f>'history-kw'!C36</f>
        <v>43018</v>
      </c>
      <c r="D11">
        <f>'history-kw'!D36</f>
        <v>39.6</v>
      </c>
      <c r="E11">
        <f>'history-kw'!E36</f>
        <v>34</v>
      </c>
      <c r="F11">
        <f>'history-kw'!F36</f>
        <v>37.200000000000003</v>
      </c>
      <c r="G11">
        <f>'history-kw'!G36</f>
        <v>40.6</v>
      </c>
      <c r="H11">
        <f>'history-kw'!H36</f>
        <v>34.4</v>
      </c>
      <c r="I11">
        <f>'history-kw'!I36</f>
        <v>34</v>
      </c>
      <c r="J11">
        <f>'history-kw'!J36</f>
        <v>38</v>
      </c>
      <c r="K11">
        <f>'history-kw'!K36</f>
        <v>35.4</v>
      </c>
      <c r="L11">
        <f>'history-kw'!L36</f>
        <v>34.6</v>
      </c>
      <c r="M11">
        <f>'history-kw'!M36</f>
        <v>37.200000000000003</v>
      </c>
      <c r="N11">
        <f>'history-kw'!N36</f>
        <v>32.200000000000003</v>
      </c>
      <c r="O11">
        <f>'history-kw'!O36</f>
        <v>37.4</v>
      </c>
      <c r="P11">
        <f>'history-kw'!P36</f>
        <v>53.8</v>
      </c>
      <c r="Q11">
        <f>'history-kw'!Q36</f>
        <v>50.6</v>
      </c>
      <c r="R11">
        <f>'history-kw'!R36</f>
        <v>50.2</v>
      </c>
      <c r="S11">
        <f>'history-kw'!S36</f>
        <v>47.4</v>
      </c>
      <c r="T11">
        <f>'history-kw'!T36</f>
        <v>61</v>
      </c>
      <c r="U11">
        <f>'history-kw'!U36</f>
        <v>68.400000000000006</v>
      </c>
      <c r="V11">
        <f>'history-kw'!V36</f>
        <v>67.2</v>
      </c>
      <c r="W11">
        <f>'history-kw'!W36</f>
        <v>70</v>
      </c>
      <c r="X11">
        <f>'history-kw'!X36</f>
        <v>70.400000000000006</v>
      </c>
      <c r="Y11">
        <f>'history-kw'!Y36</f>
        <v>63.2</v>
      </c>
      <c r="Z11">
        <f>'history-kw'!Z36</f>
        <v>66.400000000000006</v>
      </c>
      <c r="AA11">
        <f>'history-kw'!AA36</f>
        <v>74.8</v>
      </c>
      <c r="AB11">
        <f>'history-kw'!AB36</f>
        <v>70.8</v>
      </c>
      <c r="AC11">
        <f>'history-kw'!AC36</f>
        <v>68.599999999999994</v>
      </c>
      <c r="AD11">
        <f>'history-kw'!AD36</f>
        <v>65.599999999999994</v>
      </c>
      <c r="AE11">
        <f>'history-kw'!AE36</f>
        <v>62</v>
      </c>
      <c r="AF11">
        <f>'history-kw'!AF36</f>
        <v>62.4</v>
      </c>
      <c r="AG11">
        <f>'history-kw'!AG36</f>
        <v>77.400000000000006</v>
      </c>
      <c r="AH11">
        <f>'history-kw'!AH36</f>
        <v>69.599999999999994</v>
      </c>
      <c r="AI11">
        <f>'history-kw'!AI36</f>
        <v>74</v>
      </c>
      <c r="AJ11">
        <f>'history-kw'!AJ36</f>
        <v>68.2</v>
      </c>
      <c r="AK11">
        <f>'history-kw'!AK36</f>
        <v>65.8</v>
      </c>
      <c r="AL11">
        <f>'history-kw'!AL36</f>
        <v>67.2</v>
      </c>
      <c r="AM11">
        <f>'history-kw'!AM36</f>
        <v>62.4</v>
      </c>
      <c r="AN11">
        <f>'history-kw'!AN36</f>
        <v>69.599999999999994</v>
      </c>
      <c r="AO11">
        <f>'history-kw'!AO36</f>
        <v>74.2</v>
      </c>
      <c r="AP11">
        <f>'history-kw'!AP36</f>
        <v>65.2</v>
      </c>
      <c r="AQ11">
        <f>'history-kw'!AQ36</f>
        <v>64.8</v>
      </c>
      <c r="AR11">
        <f>'history-kw'!AR36</f>
        <v>56.8</v>
      </c>
      <c r="AS11">
        <f>'history-kw'!AS36</f>
        <v>63</v>
      </c>
      <c r="AT11">
        <f>'history-kw'!AT36</f>
        <v>52</v>
      </c>
      <c r="AU11">
        <f>'history-kw'!AU36</f>
        <v>52.8</v>
      </c>
      <c r="AV11">
        <f>'history-kw'!AV36</f>
        <v>48.4</v>
      </c>
      <c r="AW11">
        <f>'history-kw'!AW36</f>
        <v>46.6</v>
      </c>
      <c r="AX11">
        <f>'history-kw'!AX36</f>
        <v>42</v>
      </c>
      <c r="AY11">
        <f>'history-kw'!AY36</f>
        <v>36.200000000000003</v>
      </c>
      <c r="AZ11" s="3">
        <f t="shared" si="0"/>
        <v>1331.8</v>
      </c>
      <c r="BA11">
        <f>VLOOKUP(C11,'history-kw'!$C$2:$BA$10000,51)</f>
        <v>79</v>
      </c>
      <c r="BB11">
        <f>VLOOKUP(C11,'history-kw'!$BB$4:$BC$9995,2)</f>
        <v>3</v>
      </c>
    </row>
    <row r="12" spans="1:54" x14ac:dyDescent="0.25">
      <c r="A12">
        <f>'history-kw'!A37</f>
        <v>7146330001</v>
      </c>
      <c r="B12">
        <f>'history-kw'!B37</f>
        <v>30025080</v>
      </c>
      <c r="C12" s="1">
        <f>'history-kw'!C37</f>
        <v>43019</v>
      </c>
      <c r="D12">
        <f>'history-kw'!D37</f>
        <v>38.4</v>
      </c>
      <c r="E12">
        <f>'history-kw'!E37</f>
        <v>36</v>
      </c>
      <c r="F12">
        <f>'history-kw'!F37</f>
        <v>39.799999999999997</v>
      </c>
      <c r="G12">
        <f>'history-kw'!G37</f>
        <v>38</v>
      </c>
      <c r="H12">
        <f>'history-kw'!H37</f>
        <v>35.799999999999997</v>
      </c>
      <c r="I12">
        <f>'history-kw'!I37</f>
        <v>33.6</v>
      </c>
      <c r="J12">
        <f>'history-kw'!J37</f>
        <v>35.4</v>
      </c>
      <c r="K12">
        <f>'history-kw'!K37</f>
        <v>35.6</v>
      </c>
      <c r="L12">
        <f>'history-kw'!L37</f>
        <v>35.200000000000003</v>
      </c>
      <c r="M12">
        <f>'history-kw'!M37</f>
        <v>37.200000000000003</v>
      </c>
      <c r="N12">
        <f>'history-kw'!N37</f>
        <v>37.4</v>
      </c>
      <c r="O12">
        <f>'history-kw'!O37</f>
        <v>43.2</v>
      </c>
      <c r="P12">
        <f>'history-kw'!P37</f>
        <v>42.2</v>
      </c>
      <c r="Q12">
        <f>'history-kw'!Q37</f>
        <v>49.6</v>
      </c>
      <c r="R12">
        <f>'history-kw'!R37</f>
        <v>48.4</v>
      </c>
      <c r="S12">
        <f>'history-kw'!S37</f>
        <v>48.4</v>
      </c>
      <c r="T12">
        <f>'history-kw'!T37</f>
        <v>49</v>
      </c>
      <c r="U12">
        <f>'history-kw'!U37</f>
        <v>49.4</v>
      </c>
      <c r="V12">
        <f>'history-kw'!V37</f>
        <v>59</v>
      </c>
      <c r="W12">
        <f>'history-kw'!W37</f>
        <v>58.6</v>
      </c>
      <c r="X12">
        <f>'history-kw'!X37</f>
        <v>60.2</v>
      </c>
      <c r="Y12">
        <f>'history-kw'!Y37</f>
        <v>64.400000000000006</v>
      </c>
      <c r="Z12">
        <f>'history-kw'!Z37</f>
        <v>66</v>
      </c>
      <c r="AA12">
        <f>'history-kw'!AA37</f>
        <v>62.2</v>
      </c>
      <c r="AB12">
        <f>'history-kw'!AB37</f>
        <v>52</v>
      </c>
      <c r="AC12">
        <f>'history-kw'!AC37</f>
        <v>58.2</v>
      </c>
      <c r="AD12">
        <f>'history-kw'!AD37</f>
        <v>53.8</v>
      </c>
      <c r="AE12">
        <f>'history-kw'!AE37</f>
        <v>61.8</v>
      </c>
      <c r="AF12">
        <f>'history-kw'!AF37</f>
        <v>62.8</v>
      </c>
      <c r="AG12">
        <f>'history-kw'!AG37</f>
        <v>72</v>
      </c>
      <c r="AH12">
        <f>'history-kw'!AH37</f>
        <v>74.400000000000006</v>
      </c>
      <c r="AI12">
        <f>'history-kw'!AI37</f>
        <v>69.8</v>
      </c>
      <c r="AJ12">
        <f>'history-kw'!AJ37</f>
        <v>63</v>
      </c>
      <c r="AK12">
        <f>'history-kw'!AK37</f>
        <v>73.8</v>
      </c>
      <c r="AL12">
        <f>'history-kw'!AL37</f>
        <v>60</v>
      </c>
      <c r="AM12">
        <f>'history-kw'!AM37</f>
        <v>54.4</v>
      </c>
      <c r="AN12">
        <f>'history-kw'!AN37</f>
        <v>60.2</v>
      </c>
      <c r="AO12">
        <f>'history-kw'!AO37</f>
        <v>58.2</v>
      </c>
      <c r="AP12">
        <f>'history-kw'!AP37</f>
        <v>60.8</v>
      </c>
      <c r="AQ12">
        <f>'history-kw'!AQ37</f>
        <v>55.2</v>
      </c>
      <c r="AR12">
        <f>'history-kw'!AR37</f>
        <v>54.2</v>
      </c>
      <c r="AS12">
        <f>'history-kw'!AS37</f>
        <v>49.8</v>
      </c>
      <c r="AT12">
        <f>'history-kw'!AT37</f>
        <v>44</v>
      </c>
      <c r="AU12">
        <f>'history-kw'!AU37</f>
        <v>42.4</v>
      </c>
      <c r="AV12">
        <f>'history-kw'!AV37</f>
        <v>40.200000000000003</v>
      </c>
      <c r="AW12">
        <f>'history-kw'!AW37</f>
        <v>36.4</v>
      </c>
      <c r="AX12">
        <f>'history-kw'!AX37</f>
        <v>28.8</v>
      </c>
      <c r="AY12">
        <f>'history-kw'!AY37</f>
        <v>25.6</v>
      </c>
      <c r="AZ12" s="3">
        <f t="shared" si="0"/>
        <v>1207.4000000000001</v>
      </c>
      <c r="BA12">
        <f>VLOOKUP(C12,'history-kw'!$C$2:$BA$10000,51)</f>
        <v>71</v>
      </c>
      <c r="BB12">
        <f>VLOOKUP(C12,'history-kw'!$BB$4:$BC$9995,2)</f>
        <v>4</v>
      </c>
    </row>
    <row r="13" spans="1:54" x14ac:dyDescent="0.25">
      <c r="A13">
        <f>'history-kw'!A38</f>
        <v>7146330001</v>
      </c>
      <c r="B13">
        <f>'history-kw'!B38</f>
        <v>30025080</v>
      </c>
      <c r="C13" s="1">
        <f>'history-kw'!C38</f>
        <v>43020</v>
      </c>
      <c r="D13">
        <f>'history-kw'!D38</f>
        <v>26.4</v>
      </c>
      <c r="E13">
        <f>'history-kw'!E38</f>
        <v>29.4</v>
      </c>
      <c r="F13">
        <f>'history-kw'!F38</f>
        <v>24.4</v>
      </c>
      <c r="G13">
        <f>'history-kw'!G38</f>
        <v>24.2</v>
      </c>
      <c r="H13">
        <f>'history-kw'!H38</f>
        <v>22.8</v>
      </c>
      <c r="I13">
        <f>'history-kw'!I38</f>
        <v>33.6</v>
      </c>
      <c r="J13">
        <f>'history-kw'!J38</f>
        <v>24.4</v>
      </c>
      <c r="K13">
        <f>'history-kw'!K38</f>
        <v>21.2</v>
      </c>
      <c r="L13">
        <f>'history-kw'!L38</f>
        <v>23.2</v>
      </c>
      <c r="M13">
        <f>'history-kw'!M38</f>
        <v>20.6</v>
      </c>
      <c r="N13">
        <f>'history-kw'!N38</f>
        <v>22.4</v>
      </c>
      <c r="O13">
        <f>'history-kw'!O38</f>
        <v>23.4</v>
      </c>
      <c r="P13">
        <f>'history-kw'!P38</f>
        <v>26.2</v>
      </c>
      <c r="Q13">
        <f>'history-kw'!Q38</f>
        <v>30.8</v>
      </c>
      <c r="R13">
        <f>'history-kw'!R38</f>
        <v>30.2</v>
      </c>
      <c r="S13">
        <f>'history-kw'!S38</f>
        <v>34.6</v>
      </c>
      <c r="T13">
        <f>'history-kw'!T38</f>
        <v>33.6</v>
      </c>
      <c r="U13">
        <f>'history-kw'!U38</f>
        <v>32.6</v>
      </c>
      <c r="V13">
        <f>'history-kw'!V38</f>
        <v>44</v>
      </c>
      <c r="W13">
        <f>'history-kw'!W38</f>
        <v>38.6</v>
      </c>
      <c r="X13">
        <f>'history-kw'!X38</f>
        <v>34</v>
      </c>
      <c r="Y13">
        <f>'history-kw'!Y38</f>
        <v>36.6</v>
      </c>
      <c r="Z13">
        <f>'history-kw'!Z38</f>
        <v>37.6</v>
      </c>
      <c r="AA13">
        <f>'history-kw'!AA38</f>
        <v>35.799999999999997</v>
      </c>
      <c r="AB13">
        <f>'history-kw'!AB38</f>
        <v>41.2</v>
      </c>
      <c r="AC13">
        <f>'history-kw'!AC38</f>
        <v>40.799999999999997</v>
      </c>
      <c r="AD13">
        <f>'history-kw'!AD38</f>
        <v>38.4</v>
      </c>
      <c r="AE13">
        <f>'history-kw'!AE38</f>
        <v>37.6</v>
      </c>
      <c r="AF13">
        <f>'history-kw'!AF38</f>
        <v>46.2</v>
      </c>
      <c r="AG13">
        <f>'history-kw'!AG38</f>
        <v>39</v>
      </c>
      <c r="AH13">
        <f>'history-kw'!AH38</f>
        <v>35.799999999999997</v>
      </c>
      <c r="AI13">
        <f>'history-kw'!AI38</f>
        <v>36.6</v>
      </c>
      <c r="AJ13">
        <f>'history-kw'!AJ38</f>
        <v>39</v>
      </c>
      <c r="AK13">
        <f>'history-kw'!AK38</f>
        <v>40.6</v>
      </c>
      <c r="AL13">
        <f>'history-kw'!AL38</f>
        <v>37.6</v>
      </c>
      <c r="AM13">
        <f>'history-kw'!AM38</f>
        <v>36.4</v>
      </c>
      <c r="AN13">
        <f>'history-kw'!AN38</f>
        <v>34.6</v>
      </c>
      <c r="AO13">
        <f>'history-kw'!AO38</f>
        <v>40.200000000000003</v>
      </c>
      <c r="AP13">
        <f>'history-kw'!AP38</f>
        <v>39.4</v>
      </c>
      <c r="AQ13">
        <f>'history-kw'!AQ38</f>
        <v>32</v>
      </c>
      <c r="AR13">
        <f>'history-kw'!AR38</f>
        <v>28.8</v>
      </c>
      <c r="AS13">
        <f>'history-kw'!AS38</f>
        <v>31</v>
      </c>
      <c r="AT13">
        <f>'history-kw'!AT38</f>
        <v>32.6</v>
      </c>
      <c r="AU13">
        <f>'history-kw'!AU38</f>
        <v>32.200000000000003</v>
      </c>
      <c r="AV13">
        <f>'history-kw'!AV38</f>
        <v>31</v>
      </c>
      <c r="AW13">
        <f>'history-kw'!AW38</f>
        <v>30.4</v>
      </c>
      <c r="AX13">
        <f>'history-kw'!AX38</f>
        <v>27.6</v>
      </c>
      <c r="AY13">
        <f>'history-kw'!AY38</f>
        <v>26</v>
      </c>
      <c r="AZ13" s="3">
        <f t="shared" si="0"/>
        <v>782.8</v>
      </c>
      <c r="BA13">
        <f>VLOOKUP(C13,'history-kw'!$C$2:$BA$10000,51)</f>
        <v>65</v>
      </c>
      <c r="BB13">
        <f>VLOOKUP(C13,'history-kw'!$BB$4:$BC$9995,2)</f>
        <v>5</v>
      </c>
    </row>
    <row r="14" spans="1:54" x14ac:dyDescent="0.25">
      <c r="A14">
        <f>'history-kw'!A39</f>
        <v>7146330001</v>
      </c>
      <c r="B14">
        <f>'history-kw'!B39</f>
        <v>30025080</v>
      </c>
      <c r="C14" s="1">
        <f>'history-kw'!C39</f>
        <v>43021</v>
      </c>
      <c r="D14">
        <f>'history-kw'!D39</f>
        <v>24.8</v>
      </c>
      <c r="E14">
        <f>'history-kw'!E39</f>
        <v>26</v>
      </c>
      <c r="F14">
        <f>'history-kw'!F39</f>
        <v>25.2</v>
      </c>
      <c r="G14">
        <f>'history-kw'!G39</f>
        <v>24.2</v>
      </c>
      <c r="H14">
        <f>'history-kw'!H39</f>
        <v>24.8</v>
      </c>
      <c r="I14">
        <f>'history-kw'!I39</f>
        <v>22.6</v>
      </c>
      <c r="J14">
        <f>'history-kw'!J39</f>
        <v>25.2</v>
      </c>
      <c r="K14">
        <f>'history-kw'!K39</f>
        <v>24.4</v>
      </c>
      <c r="L14">
        <f>'history-kw'!L39</f>
        <v>22</v>
      </c>
      <c r="M14">
        <f>'history-kw'!M39</f>
        <v>25</v>
      </c>
      <c r="N14">
        <f>'history-kw'!N39</f>
        <v>30.6</v>
      </c>
      <c r="O14">
        <f>'history-kw'!O39</f>
        <v>29.6</v>
      </c>
      <c r="P14">
        <f>'history-kw'!P39</f>
        <v>32.200000000000003</v>
      </c>
      <c r="Q14">
        <f>'history-kw'!Q39</f>
        <v>31</v>
      </c>
      <c r="R14">
        <f>'history-kw'!R39</f>
        <v>34</v>
      </c>
      <c r="S14">
        <f>'history-kw'!S39</f>
        <v>35.4</v>
      </c>
      <c r="T14">
        <f>'history-kw'!T39</f>
        <v>33.6</v>
      </c>
      <c r="U14">
        <f>'history-kw'!U39</f>
        <v>35.4</v>
      </c>
      <c r="V14">
        <f>'history-kw'!V39</f>
        <v>42.4</v>
      </c>
      <c r="W14">
        <f>'history-kw'!W39</f>
        <v>46.8</v>
      </c>
      <c r="X14">
        <f>'history-kw'!X39</f>
        <v>42.6</v>
      </c>
      <c r="Y14">
        <f>'history-kw'!Y39</f>
        <v>39.4</v>
      </c>
      <c r="Z14">
        <f>'history-kw'!Z39</f>
        <v>38.799999999999997</v>
      </c>
      <c r="AA14">
        <f>'history-kw'!AA39</f>
        <v>36</v>
      </c>
      <c r="AB14">
        <f>'history-kw'!AB39</f>
        <v>38.6</v>
      </c>
      <c r="AC14">
        <f>'history-kw'!AC39</f>
        <v>45.8</v>
      </c>
      <c r="AD14">
        <f>'history-kw'!AD39</f>
        <v>43.6</v>
      </c>
      <c r="AE14">
        <f>'history-kw'!AE39</f>
        <v>36.200000000000003</v>
      </c>
      <c r="AF14">
        <f>'history-kw'!AF39</f>
        <v>39.6</v>
      </c>
      <c r="AG14">
        <f>'history-kw'!AG39</f>
        <v>40</v>
      </c>
      <c r="AH14">
        <f>'history-kw'!AH39</f>
        <v>35</v>
      </c>
      <c r="AI14">
        <f>'history-kw'!AI39</f>
        <v>43.2</v>
      </c>
      <c r="AJ14">
        <f>'history-kw'!AJ39</f>
        <v>39.4</v>
      </c>
      <c r="AK14">
        <f>'history-kw'!AK39</f>
        <v>38.799999999999997</v>
      </c>
      <c r="AL14">
        <f>'history-kw'!AL39</f>
        <v>38</v>
      </c>
      <c r="AM14">
        <f>'history-kw'!AM39</f>
        <v>37.200000000000003</v>
      </c>
      <c r="AN14">
        <f>'history-kw'!AN39</f>
        <v>36.4</v>
      </c>
      <c r="AO14">
        <f>'history-kw'!AO39</f>
        <v>41.6</v>
      </c>
      <c r="AP14">
        <f>'history-kw'!AP39</f>
        <v>43.4</v>
      </c>
      <c r="AQ14">
        <f>'history-kw'!AQ39</f>
        <v>35.6</v>
      </c>
      <c r="AR14">
        <f>'history-kw'!AR39</f>
        <v>33.4</v>
      </c>
      <c r="AS14">
        <f>'history-kw'!AS39</f>
        <v>33.6</v>
      </c>
      <c r="AT14">
        <f>'history-kw'!AT39</f>
        <v>33.6</v>
      </c>
      <c r="AU14">
        <f>'history-kw'!AU39</f>
        <v>34</v>
      </c>
      <c r="AV14">
        <f>'history-kw'!AV39</f>
        <v>33.6</v>
      </c>
      <c r="AW14">
        <f>'history-kw'!AW39</f>
        <v>31.2</v>
      </c>
      <c r="AX14">
        <f>'history-kw'!AX39</f>
        <v>30</v>
      </c>
      <c r="AY14">
        <f>'history-kw'!AY39</f>
        <v>28.2</v>
      </c>
      <c r="AZ14" s="3">
        <f t="shared" si="0"/>
        <v>821</v>
      </c>
      <c r="BA14">
        <f>VLOOKUP(C14,'history-kw'!$C$2:$BA$10000,51)</f>
        <v>63</v>
      </c>
      <c r="BB14">
        <f>VLOOKUP(C14,'history-kw'!$BB$4:$BC$9995,2)</f>
        <v>6</v>
      </c>
    </row>
    <row r="15" spans="1:54" x14ac:dyDescent="0.25">
      <c r="A15">
        <f>'history-kw'!A40</f>
        <v>7146330001</v>
      </c>
      <c r="B15">
        <f>'history-kw'!B40</f>
        <v>30025080</v>
      </c>
      <c r="C15" s="1">
        <f>'history-kw'!C40</f>
        <v>43022</v>
      </c>
      <c r="D15">
        <f>'history-kw'!D40</f>
        <v>26.6</v>
      </c>
      <c r="E15">
        <f>'history-kw'!E40</f>
        <v>26.6</v>
      </c>
      <c r="F15">
        <f>'history-kw'!F40</f>
        <v>26.4</v>
      </c>
      <c r="G15">
        <f>'history-kw'!G40</f>
        <v>24.8</v>
      </c>
      <c r="H15">
        <f>'history-kw'!H40</f>
        <v>25.6</v>
      </c>
      <c r="I15">
        <f>'history-kw'!I40</f>
        <v>25.4</v>
      </c>
      <c r="J15">
        <f>'history-kw'!J40</f>
        <v>25</v>
      </c>
      <c r="K15">
        <f>'history-kw'!K40</f>
        <v>24</v>
      </c>
      <c r="L15">
        <f>'history-kw'!L40</f>
        <v>25</v>
      </c>
      <c r="M15">
        <f>'history-kw'!M40</f>
        <v>27</v>
      </c>
      <c r="N15">
        <f>'history-kw'!N40</f>
        <v>23.8</v>
      </c>
      <c r="O15">
        <f>'history-kw'!O40</f>
        <v>23.4</v>
      </c>
      <c r="P15">
        <f>'history-kw'!P40</f>
        <v>30.6</v>
      </c>
      <c r="Q15">
        <f>'history-kw'!Q40</f>
        <v>27.8</v>
      </c>
      <c r="R15">
        <f>'history-kw'!R40</f>
        <v>32.4</v>
      </c>
      <c r="S15">
        <f>'history-kw'!S40</f>
        <v>35.200000000000003</v>
      </c>
      <c r="T15">
        <f>'history-kw'!T40</f>
        <v>31.4</v>
      </c>
      <c r="U15">
        <f>'history-kw'!U40</f>
        <v>32</v>
      </c>
      <c r="V15">
        <f>'history-kw'!V40</f>
        <v>37.799999999999997</v>
      </c>
      <c r="W15">
        <f>'history-kw'!W40</f>
        <v>41.2</v>
      </c>
      <c r="X15">
        <f>'history-kw'!X40</f>
        <v>36.6</v>
      </c>
      <c r="Y15">
        <f>'history-kw'!Y40</f>
        <v>38</v>
      </c>
      <c r="Z15">
        <f>'history-kw'!Z40</f>
        <v>39.4</v>
      </c>
      <c r="AA15">
        <f>'history-kw'!AA40</f>
        <v>34.799999999999997</v>
      </c>
      <c r="AB15">
        <f>'history-kw'!AB40</f>
        <v>36</v>
      </c>
      <c r="AC15">
        <f>'history-kw'!AC40</f>
        <v>37</v>
      </c>
      <c r="AD15">
        <f>'history-kw'!AD40</f>
        <v>33.6</v>
      </c>
      <c r="AE15">
        <f>'history-kw'!AE40</f>
        <v>36</v>
      </c>
      <c r="AF15">
        <f>'history-kw'!AF40</f>
        <v>39.4</v>
      </c>
      <c r="AG15">
        <f>'history-kw'!AG40</f>
        <v>50.2</v>
      </c>
      <c r="AH15">
        <f>'history-kw'!AH40</f>
        <v>43.6</v>
      </c>
      <c r="AI15">
        <f>'history-kw'!AI40</f>
        <v>40.799999999999997</v>
      </c>
      <c r="AJ15">
        <f>'history-kw'!AJ40</f>
        <v>42.4</v>
      </c>
      <c r="AK15">
        <f>'history-kw'!AK40</f>
        <v>43.2</v>
      </c>
      <c r="AL15">
        <f>'history-kw'!AL40</f>
        <v>42</v>
      </c>
      <c r="AM15">
        <f>'history-kw'!AM40</f>
        <v>39.799999999999997</v>
      </c>
      <c r="AN15">
        <f>'history-kw'!AN40</f>
        <v>37.4</v>
      </c>
      <c r="AO15">
        <f>'history-kw'!AO40</f>
        <v>47</v>
      </c>
      <c r="AP15">
        <f>'history-kw'!AP40</f>
        <v>36.4</v>
      </c>
      <c r="AQ15">
        <f>'history-kw'!AQ40</f>
        <v>35</v>
      </c>
      <c r="AR15">
        <f>'history-kw'!AR40</f>
        <v>32.6</v>
      </c>
      <c r="AS15">
        <f>'history-kw'!AS40</f>
        <v>32.6</v>
      </c>
      <c r="AT15">
        <f>'history-kw'!AT40</f>
        <v>33.4</v>
      </c>
      <c r="AU15">
        <f>'history-kw'!AU40</f>
        <v>32.799999999999997</v>
      </c>
      <c r="AV15">
        <f>'history-kw'!AV40</f>
        <v>38.4</v>
      </c>
      <c r="AW15">
        <f>'history-kw'!AW40</f>
        <v>38.4</v>
      </c>
      <c r="AX15">
        <f>'history-kw'!AX40</f>
        <v>31.6</v>
      </c>
      <c r="AY15">
        <f>'history-kw'!AY40</f>
        <v>32</v>
      </c>
      <c r="AZ15" s="3">
        <f t="shared" si="0"/>
        <v>816.20000000000016</v>
      </c>
      <c r="BA15">
        <f>VLOOKUP(C15,'history-kw'!$C$2:$BA$10000,51)</f>
        <v>67</v>
      </c>
      <c r="BB15">
        <f>VLOOKUP(C15,'history-kw'!$BB$4:$BC$9995,2)</f>
        <v>7</v>
      </c>
    </row>
    <row r="16" spans="1:54" x14ac:dyDescent="0.25">
      <c r="A16">
        <f>'history-kw'!A41</f>
        <v>7146330001</v>
      </c>
      <c r="B16">
        <f>'history-kw'!B41</f>
        <v>30025080</v>
      </c>
      <c r="C16" s="1">
        <f>'history-kw'!C41</f>
        <v>43023</v>
      </c>
      <c r="D16">
        <f>'history-kw'!D41</f>
        <v>27.8</v>
      </c>
      <c r="E16">
        <f>'history-kw'!E41</f>
        <v>28.4</v>
      </c>
      <c r="F16">
        <f>'history-kw'!F41</f>
        <v>28.2</v>
      </c>
      <c r="G16">
        <f>'history-kw'!G41</f>
        <v>27</v>
      </c>
      <c r="H16">
        <f>'history-kw'!H41</f>
        <v>27.4</v>
      </c>
      <c r="I16">
        <f>'history-kw'!I41</f>
        <v>26.6</v>
      </c>
      <c r="J16">
        <f>'history-kw'!J41</f>
        <v>26.6</v>
      </c>
      <c r="K16">
        <f>'history-kw'!K41</f>
        <v>26.8</v>
      </c>
      <c r="L16">
        <f>'history-kw'!L41</f>
        <v>26.2</v>
      </c>
      <c r="M16">
        <f>'history-kw'!M41</f>
        <v>25.6</v>
      </c>
      <c r="N16">
        <f>'history-kw'!N41</f>
        <v>26.2</v>
      </c>
      <c r="O16">
        <f>'history-kw'!O41</f>
        <v>30.2</v>
      </c>
      <c r="P16">
        <f>'history-kw'!P41</f>
        <v>31.2</v>
      </c>
      <c r="Q16">
        <f>'history-kw'!Q41</f>
        <v>37.799999999999997</v>
      </c>
      <c r="R16">
        <f>'history-kw'!R41</f>
        <v>36.200000000000003</v>
      </c>
      <c r="S16">
        <f>'history-kw'!S41</f>
        <v>34.200000000000003</v>
      </c>
      <c r="T16">
        <f>'history-kw'!T41</f>
        <v>34</v>
      </c>
      <c r="U16">
        <f>'history-kw'!U41</f>
        <v>38.200000000000003</v>
      </c>
      <c r="V16">
        <f>'history-kw'!V41</f>
        <v>42.8</v>
      </c>
      <c r="W16">
        <f>'history-kw'!W41</f>
        <v>37.4</v>
      </c>
      <c r="X16">
        <f>'history-kw'!X41</f>
        <v>35.200000000000003</v>
      </c>
      <c r="Y16">
        <f>'history-kw'!Y41</f>
        <v>35.200000000000003</v>
      </c>
      <c r="Z16">
        <f>'history-kw'!Z41</f>
        <v>42.4</v>
      </c>
      <c r="AA16">
        <f>'history-kw'!AA41</f>
        <v>40</v>
      </c>
      <c r="AB16">
        <f>'history-kw'!AB41</f>
        <v>39.799999999999997</v>
      </c>
      <c r="AC16">
        <f>'history-kw'!AC41</f>
        <v>38.6</v>
      </c>
      <c r="AD16">
        <f>'history-kw'!AD41</f>
        <v>40.200000000000003</v>
      </c>
      <c r="AE16">
        <f>'history-kw'!AE41</f>
        <v>39.799999999999997</v>
      </c>
      <c r="AF16">
        <f>'history-kw'!AF41</f>
        <v>48</v>
      </c>
      <c r="AG16">
        <f>'history-kw'!AG41</f>
        <v>56.4</v>
      </c>
      <c r="AH16">
        <f>'history-kw'!AH41</f>
        <v>50.4</v>
      </c>
      <c r="AI16">
        <f>'history-kw'!AI41</f>
        <v>50</v>
      </c>
      <c r="AJ16">
        <f>'history-kw'!AJ41</f>
        <v>46.8</v>
      </c>
      <c r="AK16">
        <f>'history-kw'!AK41</f>
        <v>46.2</v>
      </c>
      <c r="AL16">
        <f>'history-kw'!AL41</f>
        <v>42.2</v>
      </c>
      <c r="AM16">
        <f>'history-kw'!AM41</f>
        <v>42.6</v>
      </c>
      <c r="AN16">
        <f>'history-kw'!AN41</f>
        <v>40.4</v>
      </c>
      <c r="AO16">
        <f>'history-kw'!AO41</f>
        <v>55</v>
      </c>
      <c r="AP16">
        <f>'history-kw'!AP41</f>
        <v>55.8</v>
      </c>
      <c r="AQ16">
        <f>'history-kw'!AQ41</f>
        <v>41.8</v>
      </c>
      <c r="AR16">
        <f>'history-kw'!AR41</f>
        <v>42.2</v>
      </c>
      <c r="AS16">
        <f>'history-kw'!AS41</f>
        <v>41.2</v>
      </c>
      <c r="AT16">
        <f>'history-kw'!AT41</f>
        <v>46</v>
      </c>
      <c r="AU16">
        <f>'history-kw'!AU41</f>
        <v>39</v>
      </c>
      <c r="AV16">
        <f>'history-kw'!AV41</f>
        <v>37.4</v>
      </c>
      <c r="AW16">
        <f>'history-kw'!AW41</f>
        <v>34.200000000000003</v>
      </c>
      <c r="AX16">
        <f>'history-kw'!AX41</f>
        <v>34.200000000000003</v>
      </c>
      <c r="AY16">
        <f>'history-kw'!AY41</f>
        <v>33.6</v>
      </c>
      <c r="AZ16" s="3">
        <f t="shared" si="0"/>
        <v>906.70000000000016</v>
      </c>
      <c r="BA16">
        <f>VLOOKUP(C16,'history-kw'!$C$2:$BA$10000,51)</f>
        <v>72</v>
      </c>
      <c r="BB16">
        <f>VLOOKUP(C16,'history-kw'!$BB$4:$BC$9995,2)</f>
        <v>1</v>
      </c>
    </row>
    <row r="17" spans="1:54" x14ac:dyDescent="0.25">
      <c r="A17">
        <f>'history-kw'!A42</f>
        <v>7146330001</v>
      </c>
      <c r="B17">
        <f>'history-kw'!B42</f>
        <v>30025080</v>
      </c>
      <c r="C17" s="1">
        <f>'history-kw'!C42</f>
        <v>43024</v>
      </c>
      <c r="D17">
        <f>'history-kw'!D42</f>
        <v>32</v>
      </c>
      <c r="E17">
        <f>'history-kw'!E42</f>
        <v>30.8</v>
      </c>
      <c r="F17">
        <f>'history-kw'!F42</f>
        <v>30.6</v>
      </c>
      <c r="G17">
        <f>'history-kw'!G42</f>
        <v>32.4</v>
      </c>
      <c r="H17">
        <f>'history-kw'!H42</f>
        <v>26.4</v>
      </c>
      <c r="I17">
        <f>'history-kw'!I42</f>
        <v>26.4</v>
      </c>
      <c r="J17">
        <f>'history-kw'!J42</f>
        <v>27</v>
      </c>
      <c r="K17">
        <f>'history-kw'!K42</f>
        <v>26.8</v>
      </c>
      <c r="L17">
        <f>'history-kw'!L42</f>
        <v>20.6</v>
      </c>
      <c r="M17">
        <f>'history-kw'!M42</f>
        <v>24</v>
      </c>
      <c r="N17">
        <f>'history-kw'!N42</f>
        <v>22</v>
      </c>
      <c r="O17">
        <f>'history-kw'!O42</f>
        <v>23.6</v>
      </c>
      <c r="P17">
        <f>'history-kw'!P42</f>
        <v>32</v>
      </c>
      <c r="Q17">
        <f>'history-kw'!Q42</f>
        <v>30</v>
      </c>
      <c r="R17">
        <f>'history-kw'!R42</f>
        <v>32</v>
      </c>
      <c r="S17">
        <f>'history-kw'!S42</f>
        <v>33.6</v>
      </c>
      <c r="T17">
        <f>'history-kw'!T42</f>
        <v>33.799999999999997</v>
      </c>
      <c r="U17">
        <f>'history-kw'!U42</f>
        <v>39</v>
      </c>
      <c r="V17">
        <f>'history-kw'!V42</f>
        <v>45.8</v>
      </c>
      <c r="W17">
        <f>'history-kw'!W42</f>
        <v>42.6</v>
      </c>
      <c r="X17">
        <f>'history-kw'!X42</f>
        <v>40.799999999999997</v>
      </c>
      <c r="Y17">
        <f>'history-kw'!Y42</f>
        <v>39.200000000000003</v>
      </c>
      <c r="Z17">
        <f>'history-kw'!Z42</f>
        <v>42</v>
      </c>
      <c r="AA17">
        <f>'history-kw'!AA42</f>
        <v>38.6</v>
      </c>
      <c r="AB17">
        <f>'history-kw'!AB42</f>
        <v>44.2</v>
      </c>
      <c r="AC17">
        <f>'history-kw'!AC42</f>
        <v>43.8</v>
      </c>
      <c r="AD17">
        <f>'history-kw'!AD42</f>
        <v>38.200000000000003</v>
      </c>
      <c r="AE17">
        <f>'history-kw'!AE42</f>
        <v>43.4</v>
      </c>
      <c r="AF17">
        <f>'history-kw'!AF42</f>
        <v>42.4</v>
      </c>
      <c r="AG17">
        <f>'history-kw'!AG42</f>
        <v>49</v>
      </c>
      <c r="AH17">
        <f>'history-kw'!AH42</f>
        <v>40.799999999999997</v>
      </c>
      <c r="AI17">
        <f>'history-kw'!AI42</f>
        <v>42.2</v>
      </c>
      <c r="AJ17">
        <f>'history-kw'!AJ42</f>
        <v>42.8</v>
      </c>
      <c r="AK17">
        <f>'history-kw'!AK42</f>
        <v>40.6</v>
      </c>
      <c r="AL17">
        <f>'history-kw'!AL42</f>
        <v>39.4</v>
      </c>
      <c r="AM17">
        <f>'history-kw'!AM42</f>
        <v>43.4</v>
      </c>
      <c r="AN17">
        <f>'history-kw'!AN42</f>
        <v>40.200000000000003</v>
      </c>
      <c r="AO17">
        <f>'history-kw'!AO42</f>
        <v>42</v>
      </c>
      <c r="AP17">
        <f>'history-kw'!AP42</f>
        <v>39.4</v>
      </c>
      <c r="AQ17">
        <f>'history-kw'!AQ42</f>
        <v>32</v>
      </c>
      <c r="AR17">
        <f>'history-kw'!AR42</f>
        <v>31.4</v>
      </c>
      <c r="AS17">
        <f>'history-kw'!AS42</f>
        <v>30.8</v>
      </c>
      <c r="AT17">
        <f>'history-kw'!AT42</f>
        <v>28</v>
      </c>
      <c r="AU17">
        <f>'history-kw'!AU42</f>
        <v>28.2</v>
      </c>
      <c r="AV17">
        <f>'history-kw'!AV42</f>
        <v>26.2</v>
      </c>
      <c r="AW17">
        <f>'history-kw'!AW42</f>
        <v>23.8</v>
      </c>
      <c r="AX17">
        <f>'history-kw'!AX42</f>
        <v>24.6</v>
      </c>
      <c r="AY17">
        <f>'history-kw'!AY42</f>
        <v>22.2</v>
      </c>
      <c r="AZ17" s="3">
        <f t="shared" si="0"/>
        <v>825.50000000000011</v>
      </c>
      <c r="BA17">
        <f>VLOOKUP(C17,'history-kw'!$C$2:$BA$10000,51)</f>
        <v>63</v>
      </c>
      <c r="BB17">
        <f>VLOOKUP(C17,'history-kw'!$BB$4:$BC$9995,2)</f>
        <v>2</v>
      </c>
    </row>
    <row r="18" spans="1:54" x14ac:dyDescent="0.25">
      <c r="A18">
        <f>'history-kw'!A43</f>
        <v>7146330001</v>
      </c>
      <c r="B18">
        <f>'history-kw'!B43</f>
        <v>30025080</v>
      </c>
      <c r="C18" s="1">
        <f>'history-kw'!C43</f>
        <v>43025</v>
      </c>
      <c r="D18">
        <f>'history-kw'!D43</f>
        <v>21.6</v>
      </c>
      <c r="E18">
        <f>'history-kw'!E43</f>
        <v>21</v>
      </c>
      <c r="F18">
        <f>'history-kw'!F43</f>
        <v>22.2</v>
      </c>
      <c r="G18">
        <f>'history-kw'!G43</f>
        <v>21.6</v>
      </c>
      <c r="H18">
        <f>'history-kw'!H43</f>
        <v>25.4</v>
      </c>
      <c r="I18">
        <f>'history-kw'!I43</f>
        <v>23.6</v>
      </c>
      <c r="J18">
        <f>'history-kw'!J43</f>
        <v>22.4</v>
      </c>
      <c r="K18">
        <f>'history-kw'!K43</f>
        <v>22.6</v>
      </c>
      <c r="L18">
        <f>'history-kw'!L43</f>
        <v>22.2</v>
      </c>
      <c r="M18">
        <f>'history-kw'!M43</f>
        <v>24.2</v>
      </c>
      <c r="N18">
        <f>'history-kw'!N43</f>
        <v>21.2</v>
      </c>
      <c r="O18">
        <f>'history-kw'!O43</f>
        <v>26</v>
      </c>
      <c r="P18">
        <f>'history-kw'!P43</f>
        <v>27.6</v>
      </c>
      <c r="Q18">
        <f>'history-kw'!Q43</f>
        <v>32.799999999999997</v>
      </c>
      <c r="R18">
        <f>'history-kw'!R43</f>
        <v>37.200000000000003</v>
      </c>
      <c r="S18">
        <f>'history-kw'!S43</f>
        <v>36</v>
      </c>
      <c r="T18">
        <f>'history-kw'!T43</f>
        <v>35.799999999999997</v>
      </c>
      <c r="U18">
        <f>'history-kw'!U43</f>
        <v>38</v>
      </c>
      <c r="V18">
        <f>'history-kw'!V43</f>
        <v>40.4</v>
      </c>
      <c r="W18">
        <f>'history-kw'!W43</f>
        <v>40</v>
      </c>
      <c r="X18">
        <f>'history-kw'!X43</f>
        <v>37.4</v>
      </c>
      <c r="Y18">
        <f>'history-kw'!Y43</f>
        <v>41.6</v>
      </c>
      <c r="Z18">
        <f>'history-kw'!Z43</f>
        <v>38</v>
      </c>
      <c r="AA18">
        <f>'history-kw'!AA43</f>
        <v>38.4</v>
      </c>
      <c r="AB18">
        <f>'history-kw'!AB43</f>
        <v>38</v>
      </c>
      <c r="AC18">
        <f>'history-kw'!AC43</f>
        <v>40.6</v>
      </c>
      <c r="AD18">
        <f>'history-kw'!AD43</f>
        <v>36.200000000000003</v>
      </c>
      <c r="AE18">
        <f>'history-kw'!AE43</f>
        <v>40.6</v>
      </c>
      <c r="AF18">
        <f>'history-kw'!AF43</f>
        <v>37</v>
      </c>
      <c r="AG18">
        <f>'history-kw'!AG43</f>
        <v>41.6</v>
      </c>
      <c r="AH18">
        <f>'history-kw'!AH43</f>
        <v>40.200000000000003</v>
      </c>
      <c r="AI18">
        <f>'history-kw'!AI43</f>
        <v>34.799999999999997</v>
      </c>
      <c r="AJ18">
        <f>'history-kw'!AJ43</f>
        <v>39.799999999999997</v>
      </c>
      <c r="AK18">
        <f>'history-kw'!AK43</f>
        <v>39.6</v>
      </c>
      <c r="AL18">
        <f>'history-kw'!AL43</f>
        <v>36.799999999999997</v>
      </c>
      <c r="AM18">
        <f>'history-kw'!AM43</f>
        <v>37.6</v>
      </c>
      <c r="AN18">
        <f>'history-kw'!AN43</f>
        <v>33.6</v>
      </c>
      <c r="AO18">
        <f>'history-kw'!AO43</f>
        <v>35.799999999999997</v>
      </c>
      <c r="AP18">
        <f>'history-kw'!AP43</f>
        <v>38</v>
      </c>
      <c r="AQ18">
        <f>'history-kw'!AQ43</f>
        <v>36.4</v>
      </c>
      <c r="AR18">
        <f>'history-kw'!AR43</f>
        <v>31</v>
      </c>
      <c r="AS18">
        <f>'history-kw'!AS43</f>
        <v>29.4</v>
      </c>
      <c r="AT18">
        <f>'history-kw'!AT43</f>
        <v>29.8</v>
      </c>
      <c r="AU18">
        <f>'history-kw'!AU43</f>
        <v>30.4</v>
      </c>
      <c r="AV18">
        <f>'history-kw'!AV43</f>
        <v>30</v>
      </c>
      <c r="AW18">
        <f>'history-kw'!AW43</f>
        <v>28.2</v>
      </c>
      <c r="AX18">
        <f>'history-kw'!AX43</f>
        <v>28.2</v>
      </c>
      <c r="AY18">
        <f>'history-kw'!AY43</f>
        <v>24.2</v>
      </c>
      <c r="AZ18" s="3">
        <f t="shared" si="0"/>
        <v>777.50000000000011</v>
      </c>
      <c r="BA18">
        <f>VLOOKUP(C18,'history-kw'!$C$2:$BA$10000,51)</f>
        <v>55</v>
      </c>
      <c r="BB18">
        <f>VLOOKUP(C18,'history-kw'!$BB$4:$BC$9995,2)</f>
        <v>3</v>
      </c>
    </row>
    <row r="19" spans="1:54" x14ac:dyDescent="0.25">
      <c r="A19">
        <f>'history-kw'!A44</f>
        <v>7146330001</v>
      </c>
      <c r="B19">
        <f>'history-kw'!B44</f>
        <v>30025080</v>
      </c>
      <c r="C19" s="1">
        <f>'history-kw'!C44</f>
        <v>43026</v>
      </c>
      <c r="D19">
        <f>'history-kw'!D44</f>
        <v>22.6</v>
      </c>
      <c r="E19">
        <f>'history-kw'!E44</f>
        <v>21.8</v>
      </c>
      <c r="F19">
        <f>'history-kw'!F44</f>
        <v>22.2</v>
      </c>
      <c r="G19">
        <f>'history-kw'!G44</f>
        <v>22.2</v>
      </c>
      <c r="H19">
        <f>'history-kw'!H44</f>
        <v>24</v>
      </c>
      <c r="I19">
        <f>'history-kw'!I44</f>
        <v>22.2</v>
      </c>
      <c r="J19">
        <f>'history-kw'!J44</f>
        <v>23.2</v>
      </c>
      <c r="K19">
        <f>'history-kw'!K44</f>
        <v>24.6</v>
      </c>
      <c r="L19">
        <f>'history-kw'!L44</f>
        <v>24.6</v>
      </c>
      <c r="M19">
        <f>'history-kw'!M44</f>
        <v>23.2</v>
      </c>
      <c r="N19">
        <f>'history-kw'!N44</f>
        <v>25.2</v>
      </c>
      <c r="O19">
        <f>'history-kw'!O44</f>
        <v>25.8</v>
      </c>
      <c r="P19">
        <f>'history-kw'!P44</f>
        <v>33.4</v>
      </c>
      <c r="Q19">
        <f>'history-kw'!Q44</f>
        <v>34</v>
      </c>
      <c r="R19">
        <f>'history-kw'!R44</f>
        <v>38.6</v>
      </c>
      <c r="S19">
        <f>'history-kw'!S44</f>
        <v>38.6</v>
      </c>
      <c r="T19">
        <f>'history-kw'!T44</f>
        <v>38</v>
      </c>
      <c r="U19">
        <f>'history-kw'!U44</f>
        <v>37.799999999999997</v>
      </c>
      <c r="V19">
        <f>'history-kw'!V44</f>
        <v>41.6</v>
      </c>
      <c r="W19">
        <f>'history-kw'!W44</f>
        <v>45.6</v>
      </c>
      <c r="X19">
        <f>'history-kw'!X44</f>
        <v>48.2</v>
      </c>
      <c r="Y19">
        <f>'history-kw'!Y44</f>
        <v>43.2</v>
      </c>
      <c r="Z19">
        <f>'history-kw'!Z44</f>
        <v>43.2</v>
      </c>
      <c r="AA19">
        <f>'history-kw'!AA44</f>
        <v>42.6</v>
      </c>
      <c r="AB19">
        <f>'history-kw'!AB44</f>
        <v>38.4</v>
      </c>
      <c r="AC19">
        <f>'history-kw'!AC44</f>
        <v>47.2</v>
      </c>
      <c r="AD19">
        <f>'history-kw'!AD44</f>
        <v>45.2</v>
      </c>
      <c r="AE19">
        <f>'history-kw'!AE44</f>
        <v>47.6</v>
      </c>
      <c r="AF19">
        <f>'history-kw'!AF44</f>
        <v>41.6</v>
      </c>
      <c r="AG19">
        <f>'history-kw'!AG44</f>
        <v>42.4</v>
      </c>
      <c r="AH19">
        <f>'history-kw'!AH44</f>
        <v>42.4</v>
      </c>
      <c r="AI19">
        <f>'history-kw'!AI44</f>
        <v>44.4</v>
      </c>
      <c r="AJ19">
        <f>'history-kw'!AJ44</f>
        <v>44.6</v>
      </c>
      <c r="AK19">
        <f>'history-kw'!AK44</f>
        <v>42.2</v>
      </c>
      <c r="AL19">
        <f>'history-kw'!AL44</f>
        <v>42.8</v>
      </c>
      <c r="AM19">
        <f>'history-kw'!AM44</f>
        <v>40.200000000000003</v>
      </c>
      <c r="AN19">
        <f>'history-kw'!AN44</f>
        <v>36.6</v>
      </c>
      <c r="AO19">
        <f>'history-kw'!AO44</f>
        <v>44.6</v>
      </c>
      <c r="AP19">
        <f>'history-kw'!AP44</f>
        <v>39.4</v>
      </c>
      <c r="AQ19">
        <f>'history-kw'!AQ44</f>
        <v>29.8</v>
      </c>
      <c r="AR19">
        <f>'history-kw'!AR44</f>
        <v>29.4</v>
      </c>
      <c r="AS19">
        <f>'history-kw'!AS44</f>
        <v>31.6</v>
      </c>
      <c r="AT19">
        <f>'history-kw'!AT44</f>
        <v>32.4</v>
      </c>
      <c r="AU19">
        <f>'history-kw'!AU44</f>
        <v>32.200000000000003</v>
      </c>
      <c r="AV19">
        <f>'history-kw'!AV44</f>
        <v>30</v>
      </c>
      <c r="AW19">
        <f>'history-kw'!AW44</f>
        <v>28.6</v>
      </c>
      <c r="AX19">
        <f>'history-kw'!AX44</f>
        <v>28.2</v>
      </c>
      <c r="AY19">
        <f>'history-kw'!AY44</f>
        <v>24.6</v>
      </c>
      <c r="AZ19" s="3">
        <f t="shared" si="0"/>
        <v>836.4000000000002</v>
      </c>
      <c r="BA19">
        <f>VLOOKUP(C19,'history-kw'!$C$2:$BA$10000,51)</f>
        <v>58</v>
      </c>
      <c r="BB19">
        <f>VLOOKUP(C19,'history-kw'!$BB$4:$BC$9995,2)</f>
        <v>4</v>
      </c>
    </row>
    <row r="20" spans="1:54" x14ac:dyDescent="0.25">
      <c r="A20">
        <f>'history-kw'!A45</f>
        <v>7146330001</v>
      </c>
      <c r="B20">
        <f>'history-kw'!B45</f>
        <v>30025080</v>
      </c>
      <c r="C20" s="1">
        <f>'history-kw'!C45</f>
        <v>43027</v>
      </c>
      <c r="D20">
        <f>'history-kw'!D45</f>
        <v>23.8</v>
      </c>
      <c r="E20">
        <f>'history-kw'!E45</f>
        <v>24</v>
      </c>
      <c r="F20">
        <f>'history-kw'!F45</f>
        <v>24</v>
      </c>
      <c r="G20">
        <f>'history-kw'!G45</f>
        <v>25.8</v>
      </c>
      <c r="H20">
        <f>'history-kw'!H45</f>
        <v>25</v>
      </c>
      <c r="I20">
        <f>'history-kw'!I45</f>
        <v>23.8</v>
      </c>
      <c r="J20">
        <f>'history-kw'!J45</f>
        <v>25.6</v>
      </c>
      <c r="K20">
        <f>'history-kw'!K45</f>
        <v>24.4</v>
      </c>
      <c r="L20">
        <f>'history-kw'!L45</f>
        <v>23.4</v>
      </c>
      <c r="M20">
        <f>'history-kw'!M45</f>
        <v>24</v>
      </c>
      <c r="N20">
        <f>'history-kw'!N45</f>
        <v>24.8</v>
      </c>
      <c r="O20">
        <f>'history-kw'!O45</f>
        <v>24.2</v>
      </c>
      <c r="P20">
        <f>'history-kw'!P45</f>
        <v>31.2</v>
      </c>
      <c r="Q20">
        <f>'history-kw'!Q45</f>
        <v>35.799999999999997</v>
      </c>
      <c r="R20">
        <f>'history-kw'!R45</f>
        <v>35.4</v>
      </c>
      <c r="S20">
        <f>'history-kw'!S45</f>
        <v>36.200000000000003</v>
      </c>
      <c r="T20">
        <f>'history-kw'!T45</f>
        <v>34.4</v>
      </c>
      <c r="U20">
        <f>'history-kw'!U45</f>
        <v>35.6</v>
      </c>
      <c r="V20">
        <f>'history-kw'!V45</f>
        <v>37.799999999999997</v>
      </c>
      <c r="W20">
        <f>'history-kw'!W45</f>
        <v>35.799999999999997</v>
      </c>
      <c r="X20">
        <f>'history-kw'!X45</f>
        <v>38.799999999999997</v>
      </c>
      <c r="Y20">
        <f>'history-kw'!Y45</f>
        <v>40.4</v>
      </c>
      <c r="Z20">
        <f>'history-kw'!Z45</f>
        <v>37.799999999999997</v>
      </c>
      <c r="AA20">
        <f>'history-kw'!AA45</f>
        <v>36.200000000000003</v>
      </c>
      <c r="AB20">
        <f>'history-kw'!AB45</f>
        <v>40.6</v>
      </c>
      <c r="AC20">
        <f>'history-kw'!AC45</f>
        <v>44.8</v>
      </c>
      <c r="AD20">
        <f>'history-kw'!AD45</f>
        <v>45.6</v>
      </c>
      <c r="AE20">
        <f>'history-kw'!AE45</f>
        <v>43.6</v>
      </c>
      <c r="AF20">
        <f>'history-kw'!AF45</f>
        <v>48.2</v>
      </c>
      <c r="AG20">
        <f>'history-kw'!AG45</f>
        <v>42.6</v>
      </c>
      <c r="AH20">
        <f>'history-kw'!AH45</f>
        <v>41.8</v>
      </c>
      <c r="AI20">
        <f>'history-kw'!AI45</f>
        <v>41.4</v>
      </c>
      <c r="AJ20">
        <f>'history-kw'!AJ45</f>
        <v>43.2</v>
      </c>
      <c r="AK20">
        <f>'history-kw'!AK45</f>
        <v>40.4</v>
      </c>
      <c r="AL20">
        <f>'history-kw'!AL45</f>
        <v>42.2</v>
      </c>
      <c r="AM20">
        <f>'history-kw'!AM45</f>
        <v>42.6</v>
      </c>
      <c r="AN20">
        <f>'history-kw'!AN45</f>
        <v>40.200000000000003</v>
      </c>
      <c r="AO20">
        <f>'history-kw'!AO45</f>
        <v>40.4</v>
      </c>
      <c r="AP20">
        <f>'history-kw'!AP45</f>
        <v>36</v>
      </c>
      <c r="AQ20">
        <f>'history-kw'!AQ45</f>
        <v>32.200000000000003</v>
      </c>
      <c r="AR20">
        <f>'history-kw'!AR45</f>
        <v>28.8</v>
      </c>
      <c r="AS20">
        <f>'history-kw'!AS45</f>
        <v>29.4</v>
      </c>
      <c r="AT20">
        <f>'history-kw'!AT45</f>
        <v>32</v>
      </c>
      <c r="AU20">
        <f>'history-kw'!AU45</f>
        <v>30.2</v>
      </c>
      <c r="AV20">
        <f>'history-kw'!AV45</f>
        <v>27</v>
      </c>
      <c r="AW20">
        <f>'history-kw'!AW45</f>
        <v>27</v>
      </c>
      <c r="AX20">
        <f>'history-kw'!AX45</f>
        <v>24.8</v>
      </c>
      <c r="AY20">
        <f>'history-kw'!AY45</f>
        <v>24</v>
      </c>
      <c r="AZ20" s="3">
        <f t="shared" si="0"/>
        <v>808.60000000000014</v>
      </c>
      <c r="BA20">
        <f>VLOOKUP(C20,'history-kw'!$C$2:$BA$10000,51)</f>
        <v>61</v>
      </c>
      <c r="BB20">
        <f>VLOOKUP(C20,'history-kw'!$BB$4:$BC$9995,2)</f>
        <v>5</v>
      </c>
    </row>
    <row r="21" spans="1:54" x14ac:dyDescent="0.25">
      <c r="A21">
        <f>'history-kw'!A46</f>
        <v>7146330001</v>
      </c>
      <c r="B21">
        <f>'history-kw'!B46</f>
        <v>30025080</v>
      </c>
      <c r="C21" s="1">
        <f>'history-kw'!C46</f>
        <v>43028</v>
      </c>
      <c r="D21">
        <f>'history-kw'!D46</f>
        <v>21.6</v>
      </c>
      <c r="E21">
        <f>'history-kw'!E46</f>
        <v>22.6</v>
      </c>
      <c r="F21">
        <f>'history-kw'!F46</f>
        <v>22</v>
      </c>
      <c r="G21">
        <f>'history-kw'!G46</f>
        <v>24.2</v>
      </c>
      <c r="H21">
        <f>'history-kw'!H46</f>
        <v>21.8</v>
      </c>
      <c r="I21">
        <f>'history-kw'!I46</f>
        <v>21.6</v>
      </c>
      <c r="J21">
        <f>'history-kw'!J46</f>
        <v>21.6</v>
      </c>
      <c r="K21">
        <f>'history-kw'!K46</f>
        <v>22.6</v>
      </c>
      <c r="L21">
        <f>'history-kw'!L46</f>
        <v>20.8</v>
      </c>
      <c r="M21">
        <f>'history-kw'!M46</f>
        <v>24.4</v>
      </c>
      <c r="N21">
        <f>'history-kw'!N46</f>
        <v>29</v>
      </c>
      <c r="O21">
        <f>'history-kw'!O46</f>
        <v>29.4</v>
      </c>
      <c r="P21">
        <f>'history-kw'!P46</f>
        <v>31.4</v>
      </c>
      <c r="Q21">
        <f>'history-kw'!Q46</f>
        <v>33.6</v>
      </c>
      <c r="R21">
        <f>'history-kw'!R46</f>
        <v>36.6</v>
      </c>
      <c r="S21">
        <f>'history-kw'!S46</f>
        <v>34.799999999999997</v>
      </c>
      <c r="T21">
        <f>'history-kw'!T46</f>
        <v>35.799999999999997</v>
      </c>
      <c r="U21">
        <f>'history-kw'!U46</f>
        <v>47.4</v>
      </c>
      <c r="V21">
        <f>'history-kw'!V46</f>
        <v>38.6</v>
      </c>
      <c r="W21">
        <f>'history-kw'!W46</f>
        <v>35.799999999999997</v>
      </c>
      <c r="X21">
        <f>'history-kw'!X46</f>
        <v>40.4</v>
      </c>
      <c r="Y21">
        <f>'history-kw'!Y46</f>
        <v>41.8</v>
      </c>
      <c r="Z21">
        <f>'history-kw'!Z46</f>
        <v>46</v>
      </c>
      <c r="AA21">
        <f>'history-kw'!AA46</f>
        <v>50.4</v>
      </c>
      <c r="AB21">
        <f>'history-kw'!AB46</f>
        <v>50.4</v>
      </c>
      <c r="AC21">
        <f>'history-kw'!AC46</f>
        <v>45.6</v>
      </c>
      <c r="AD21">
        <f>'history-kw'!AD46</f>
        <v>48.6</v>
      </c>
      <c r="AE21">
        <f>'history-kw'!AE46</f>
        <v>46.8</v>
      </c>
      <c r="AF21">
        <f>'history-kw'!AF46</f>
        <v>48</v>
      </c>
      <c r="AG21">
        <f>'history-kw'!AG46</f>
        <v>49.8</v>
      </c>
      <c r="AH21">
        <f>'history-kw'!AH46</f>
        <v>52.6</v>
      </c>
      <c r="AI21">
        <f>'history-kw'!AI46</f>
        <v>46</v>
      </c>
      <c r="AJ21">
        <f>'history-kw'!AJ46</f>
        <v>41.2</v>
      </c>
      <c r="AK21">
        <f>'history-kw'!AK46</f>
        <v>40.200000000000003</v>
      </c>
      <c r="AL21">
        <f>'history-kw'!AL46</f>
        <v>36.200000000000003</v>
      </c>
      <c r="AM21">
        <f>'history-kw'!AM46</f>
        <v>32.799999999999997</v>
      </c>
      <c r="AN21">
        <f>'history-kw'!AN46</f>
        <v>44.4</v>
      </c>
      <c r="AO21">
        <f>'history-kw'!AO46</f>
        <v>39.4</v>
      </c>
      <c r="AP21">
        <f>'history-kw'!AP46</f>
        <v>35.799999999999997</v>
      </c>
      <c r="AQ21">
        <f>'history-kw'!AQ46</f>
        <v>33.799999999999997</v>
      </c>
      <c r="AR21">
        <f>'history-kw'!AR46</f>
        <v>27.4</v>
      </c>
      <c r="AS21">
        <f>'history-kw'!AS46</f>
        <v>27</v>
      </c>
      <c r="AT21">
        <f>'history-kw'!AT46</f>
        <v>28.6</v>
      </c>
      <c r="AU21">
        <f>'history-kw'!AU46</f>
        <v>27.2</v>
      </c>
      <c r="AV21">
        <f>'history-kw'!AV46</f>
        <v>26</v>
      </c>
      <c r="AW21">
        <f>'history-kw'!AW46</f>
        <v>26.2</v>
      </c>
      <c r="AX21">
        <f>'history-kw'!AX46</f>
        <v>26.2</v>
      </c>
      <c r="AY21">
        <f>'history-kw'!AY46</f>
        <v>24.2</v>
      </c>
      <c r="AZ21" s="3">
        <f t="shared" si="0"/>
        <v>829.30000000000007</v>
      </c>
      <c r="BA21">
        <f>VLOOKUP(C21,'history-kw'!$C$2:$BA$10000,51)</f>
        <v>66</v>
      </c>
      <c r="BB21">
        <f>VLOOKUP(C21,'history-kw'!$BB$4:$BC$9995,2)</f>
        <v>6</v>
      </c>
    </row>
    <row r="22" spans="1:54" x14ac:dyDescent="0.25">
      <c r="A22">
        <f>'history-kw'!A47</f>
        <v>7146330001</v>
      </c>
      <c r="B22">
        <f>'history-kw'!B47</f>
        <v>30025080</v>
      </c>
      <c r="C22" s="1">
        <f>'history-kw'!C47</f>
        <v>43029</v>
      </c>
      <c r="D22">
        <f>'history-kw'!D47</f>
        <v>21.8</v>
      </c>
      <c r="E22">
        <f>'history-kw'!E47</f>
        <v>21</v>
      </c>
      <c r="F22">
        <f>'history-kw'!F47</f>
        <v>20.2</v>
      </c>
      <c r="G22">
        <f>'history-kw'!G47</f>
        <v>19.399999999999999</v>
      </c>
      <c r="H22">
        <f>'history-kw'!H47</f>
        <v>18.8</v>
      </c>
      <c r="I22">
        <f>'history-kw'!I47</f>
        <v>20.6</v>
      </c>
      <c r="J22">
        <f>'history-kw'!J47</f>
        <v>20</v>
      </c>
      <c r="K22">
        <f>'history-kw'!K47</f>
        <v>19.600000000000001</v>
      </c>
      <c r="L22">
        <f>'history-kw'!L47</f>
        <v>19.8</v>
      </c>
      <c r="M22">
        <f>'history-kw'!M47</f>
        <v>19.2</v>
      </c>
      <c r="N22">
        <f>'history-kw'!N47</f>
        <v>19.8</v>
      </c>
      <c r="O22">
        <f>'history-kw'!O47</f>
        <v>20.6</v>
      </c>
      <c r="P22">
        <f>'history-kw'!P47</f>
        <v>22.8</v>
      </c>
      <c r="Q22">
        <f>'history-kw'!Q47</f>
        <v>26.2</v>
      </c>
      <c r="R22">
        <f>'history-kw'!R47</f>
        <v>30.2</v>
      </c>
      <c r="S22">
        <f>'history-kw'!S47</f>
        <v>34.4</v>
      </c>
      <c r="T22">
        <f>'history-kw'!T47</f>
        <v>36</v>
      </c>
      <c r="U22">
        <f>'history-kw'!U47</f>
        <v>31.2</v>
      </c>
      <c r="V22">
        <f>'history-kw'!V47</f>
        <v>36.799999999999997</v>
      </c>
      <c r="W22">
        <f>'history-kw'!W47</f>
        <v>42.8</v>
      </c>
      <c r="X22">
        <f>'history-kw'!X47</f>
        <v>38</v>
      </c>
      <c r="Y22">
        <f>'history-kw'!Y47</f>
        <v>40.6</v>
      </c>
      <c r="Z22">
        <f>'history-kw'!Z47</f>
        <v>39.799999999999997</v>
      </c>
      <c r="AA22">
        <f>'history-kw'!AA47</f>
        <v>38.4</v>
      </c>
      <c r="AB22">
        <f>'history-kw'!AB47</f>
        <v>39.6</v>
      </c>
      <c r="AC22">
        <f>'history-kw'!AC47</f>
        <v>36.799999999999997</v>
      </c>
      <c r="AD22">
        <f>'history-kw'!AD47</f>
        <v>36.200000000000003</v>
      </c>
      <c r="AE22">
        <f>'history-kw'!AE47</f>
        <v>37.799999999999997</v>
      </c>
      <c r="AF22">
        <f>'history-kw'!AF47</f>
        <v>42.2</v>
      </c>
      <c r="AG22">
        <f>'history-kw'!AG47</f>
        <v>39.200000000000003</v>
      </c>
      <c r="AH22">
        <f>'history-kw'!AH47</f>
        <v>45.6</v>
      </c>
      <c r="AI22">
        <f>'history-kw'!AI47</f>
        <v>36.200000000000003</v>
      </c>
      <c r="AJ22">
        <f>'history-kw'!AJ47</f>
        <v>42.8</v>
      </c>
      <c r="AK22">
        <f>'history-kw'!AK47</f>
        <v>43.6</v>
      </c>
      <c r="AL22">
        <f>'history-kw'!AL47</f>
        <v>40.799999999999997</v>
      </c>
      <c r="AM22">
        <f>'history-kw'!AM47</f>
        <v>41.2</v>
      </c>
      <c r="AN22">
        <f>'history-kw'!AN47</f>
        <v>33.6</v>
      </c>
      <c r="AO22">
        <f>'history-kw'!AO47</f>
        <v>44.2</v>
      </c>
      <c r="AP22">
        <f>'history-kw'!AP47</f>
        <v>33.200000000000003</v>
      </c>
      <c r="AQ22">
        <f>'history-kw'!AQ47</f>
        <v>27.4</v>
      </c>
      <c r="AR22">
        <f>'history-kw'!AR47</f>
        <v>27.6</v>
      </c>
      <c r="AS22">
        <f>'history-kw'!AS47</f>
        <v>32</v>
      </c>
      <c r="AT22">
        <f>'history-kw'!AT47</f>
        <v>30.2</v>
      </c>
      <c r="AU22">
        <f>'history-kw'!AU47</f>
        <v>30.4</v>
      </c>
      <c r="AV22">
        <f>'history-kw'!AV47</f>
        <v>28.8</v>
      </c>
      <c r="AW22">
        <f>'history-kw'!AW47</f>
        <v>28.8</v>
      </c>
      <c r="AX22">
        <f>'history-kw'!AX47</f>
        <v>27.4</v>
      </c>
      <c r="AY22">
        <f>'history-kw'!AY47</f>
        <v>24.4</v>
      </c>
      <c r="AZ22" s="3">
        <f t="shared" si="0"/>
        <v>754.00000000000011</v>
      </c>
      <c r="BA22">
        <f>VLOOKUP(C22,'history-kw'!$C$2:$BA$10000,51)</f>
        <v>65</v>
      </c>
      <c r="BB22">
        <f>VLOOKUP(C22,'history-kw'!$BB$4:$BC$9995,2)</f>
        <v>7</v>
      </c>
    </row>
    <row r="23" spans="1:54" x14ac:dyDescent="0.25">
      <c r="A23">
        <f>'history-kw'!A48</f>
        <v>7146330001</v>
      </c>
      <c r="B23">
        <f>'history-kw'!B48</f>
        <v>30025080</v>
      </c>
      <c r="C23" s="1">
        <f>'history-kw'!C48</f>
        <v>43030</v>
      </c>
      <c r="D23">
        <f>'history-kw'!D48</f>
        <v>23.2</v>
      </c>
      <c r="E23">
        <f>'history-kw'!E48</f>
        <v>22.4</v>
      </c>
      <c r="F23">
        <f>'history-kw'!F48</f>
        <v>23.8</v>
      </c>
      <c r="G23">
        <f>'history-kw'!G48</f>
        <v>21.8</v>
      </c>
      <c r="H23">
        <f>'history-kw'!H48</f>
        <v>21.4</v>
      </c>
      <c r="I23">
        <f>'history-kw'!I48</f>
        <v>21.4</v>
      </c>
      <c r="J23">
        <f>'history-kw'!J48</f>
        <v>21.2</v>
      </c>
      <c r="K23">
        <f>'history-kw'!K48</f>
        <v>21</v>
      </c>
      <c r="L23">
        <f>'history-kw'!L48</f>
        <v>20.399999999999999</v>
      </c>
      <c r="M23">
        <f>'history-kw'!M48</f>
        <v>20.6</v>
      </c>
      <c r="N23">
        <f>'history-kw'!N48</f>
        <v>19.399999999999999</v>
      </c>
      <c r="O23">
        <f>'history-kw'!O48</f>
        <v>20.2</v>
      </c>
      <c r="P23">
        <f>'history-kw'!P48</f>
        <v>24</v>
      </c>
      <c r="Q23">
        <f>'history-kw'!Q48</f>
        <v>24.4</v>
      </c>
      <c r="R23">
        <f>'history-kw'!R48</f>
        <v>28.6</v>
      </c>
      <c r="S23">
        <f>'history-kw'!S48</f>
        <v>33.4</v>
      </c>
      <c r="T23">
        <f>'history-kw'!T48</f>
        <v>33.6</v>
      </c>
      <c r="U23">
        <f>'history-kw'!U48</f>
        <v>29.4</v>
      </c>
      <c r="V23">
        <f>'history-kw'!V48</f>
        <v>29.6</v>
      </c>
      <c r="W23">
        <f>'history-kw'!W48</f>
        <v>31.8</v>
      </c>
      <c r="X23">
        <f>'history-kw'!X48</f>
        <v>40.6</v>
      </c>
      <c r="Y23">
        <f>'history-kw'!Y48</f>
        <v>41.6</v>
      </c>
      <c r="Z23">
        <f>'history-kw'!Z48</f>
        <v>38.4</v>
      </c>
      <c r="AA23">
        <f>'history-kw'!AA48</f>
        <v>35.200000000000003</v>
      </c>
      <c r="AB23">
        <f>'history-kw'!AB48</f>
        <v>40.4</v>
      </c>
      <c r="AC23">
        <f>'history-kw'!AC48</f>
        <v>36.6</v>
      </c>
      <c r="AD23">
        <f>'history-kw'!AD48</f>
        <v>41</v>
      </c>
      <c r="AE23">
        <f>'history-kw'!AE48</f>
        <v>37</v>
      </c>
      <c r="AF23">
        <f>'history-kw'!AF48</f>
        <v>46.8</v>
      </c>
      <c r="AG23">
        <f>'history-kw'!AG48</f>
        <v>36.200000000000003</v>
      </c>
      <c r="AH23">
        <f>'history-kw'!AH48</f>
        <v>40.200000000000003</v>
      </c>
      <c r="AI23">
        <f>'history-kw'!AI48</f>
        <v>40</v>
      </c>
      <c r="AJ23">
        <f>'history-kw'!AJ48</f>
        <v>39.6</v>
      </c>
      <c r="AK23">
        <f>'history-kw'!AK48</f>
        <v>36.200000000000003</v>
      </c>
      <c r="AL23">
        <f>'history-kw'!AL48</f>
        <v>38.6</v>
      </c>
      <c r="AM23">
        <f>'history-kw'!AM48</f>
        <v>33.799999999999997</v>
      </c>
      <c r="AN23">
        <f>'history-kw'!AN48</f>
        <v>33.6</v>
      </c>
      <c r="AO23">
        <f>'history-kw'!AO48</f>
        <v>33</v>
      </c>
      <c r="AP23">
        <f>'history-kw'!AP48</f>
        <v>38</v>
      </c>
      <c r="AQ23">
        <f>'history-kw'!AQ48</f>
        <v>28.2</v>
      </c>
      <c r="AR23">
        <f>'history-kw'!AR48</f>
        <v>27</v>
      </c>
      <c r="AS23">
        <f>'history-kw'!AS48</f>
        <v>25</v>
      </c>
      <c r="AT23">
        <f>'history-kw'!AT48</f>
        <v>25.8</v>
      </c>
      <c r="AU23">
        <f>'history-kw'!AU48</f>
        <v>25</v>
      </c>
      <c r="AV23">
        <f>'history-kw'!AV48</f>
        <v>23.8</v>
      </c>
      <c r="AW23">
        <f>'history-kw'!AW48</f>
        <v>24</v>
      </c>
      <c r="AX23">
        <f>'history-kw'!AX48</f>
        <v>23.4</v>
      </c>
      <c r="AY23">
        <f>'history-kw'!AY48</f>
        <v>20.6</v>
      </c>
      <c r="AZ23" s="3">
        <f t="shared" si="0"/>
        <v>720.59999999999991</v>
      </c>
      <c r="BA23">
        <f>VLOOKUP(C23,'history-kw'!$C$2:$BA$10000,51)</f>
        <v>66</v>
      </c>
      <c r="BB23">
        <f>VLOOKUP(C23,'history-kw'!$BB$4:$BC$9995,2)</f>
        <v>1</v>
      </c>
    </row>
    <row r="24" spans="1:54" x14ac:dyDescent="0.25">
      <c r="A24">
        <f>'history-kw'!A49</f>
        <v>7146330001</v>
      </c>
      <c r="B24">
        <f>'history-kw'!B49</f>
        <v>30025080</v>
      </c>
      <c r="C24" s="1">
        <f>'history-kw'!C49</f>
        <v>43031</v>
      </c>
      <c r="D24">
        <f>'history-kw'!D49</f>
        <v>20</v>
      </c>
      <c r="E24">
        <f>'history-kw'!E49</f>
        <v>19.8</v>
      </c>
      <c r="F24">
        <f>'history-kw'!F49</f>
        <v>20</v>
      </c>
      <c r="G24">
        <f>'history-kw'!G49</f>
        <v>22.4</v>
      </c>
      <c r="H24">
        <f>'history-kw'!H49</f>
        <v>21.2</v>
      </c>
      <c r="I24">
        <f>'history-kw'!I49</f>
        <v>23.6</v>
      </c>
      <c r="J24">
        <f>'history-kw'!J49</f>
        <v>22.4</v>
      </c>
      <c r="K24">
        <f>'history-kw'!K49</f>
        <v>21.2</v>
      </c>
      <c r="L24">
        <f>'history-kw'!L49</f>
        <v>23</v>
      </c>
      <c r="M24">
        <f>'history-kw'!M49</f>
        <v>21</v>
      </c>
      <c r="N24">
        <f>'history-kw'!N49</f>
        <v>20.8</v>
      </c>
      <c r="O24">
        <f>'history-kw'!O49</f>
        <v>22</v>
      </c>
      <c r="P24">
        <f>'history-kw'!P49</f>
        <v>26.6</v>
      </c>
      <c r="Q24">
        <f>'history-kw'!Q49</f>
        <v>31.2</v>
      </c>
      <c r="R24">
        <f>'history-kw'!R49</f>
        <v>32</v>
      </c>
      <c r="S24">
        <f>'history-kw'!S49</f>
        <v>32.799999999999997</v>
      </c>
      <c r="T24">
        <f>'history-kw'!T49</f>
        <v>34.799999999999997</v>
      </c>
      <c r="U24">
        <f>'history-kw'!U49</f>
        <v>41.6</v>
      </c>
      <c r="V24">
        <f>'history-kw'!V49</f>
        <v>39</v>
      </c>
      <c r="W24">
        <f>'history-kw'!W49</f>
        <v>38.6</v>
      </c>
      <c r="X24">
        <f>'history-kw'!X49</f>
        <v>40.200000000000003</v>
      </c>
      <c r="Y24">
        <f>'history-kw'!Y49</f>
        <v>40.6</v>
      </c>
      <c r="Z24">
        <f>'history-kw'!Z49</f>
        <v>44.6</v>
      </c>
      <c r="AA24">
        <f>'history-kw'!AA49</f>
        <v>50.6</v>
      </c>
      <c r="AB24">
        <f>'history-kw'!AB49</f>
        <v>46.8</v>
      </c>
      <c r="AC24">
        <f>'history-kw'!AC49</f>
        <v>51.2</v>
      </c>
      <c r="AD24">
        <f>'history-kw'!AD49</f>
        <v>51.4</v>
      </c>
      <c r="AE24">
        <f>'history-kw'!AE49</f>
        <v>56.2</v>
      </c>
      <c r="AF24">
        <f>'history-kw'!AF49</f>
        <v>53.8</v>
      </c>
      <c r="AG24">
        <f>'history-kw'!AG49</f>
        <v>48.2</v>
      </c>
      <c r="AH24">
        <f>'history-kw'!AH49</f>
        <v>48.4</v>
      </c>
      <c r="AI24">
        <f>'history-kw'!AI49</f>
        <v>50.4</v>
      </c>
      <c r="AJ24">
        <f>'history-kw'!AJ49</f>
        <v>56</v>
      </c>
      <c r="AK24">
        <f>'history-kw'!AK49</f>
        <v>55.8</v>
      </c>
      <c r="AL24">
        <f>'history-kw'!AL49</f>
        <v>58.2</v>
      </c>
      <c r="AM24">
        <f>'history-kw'!AM49</f>
        <v>45</v>
      </c>
      <c r="AN24">
        <f>'history-kw'!AN49</f>
        <v>46.2</v>
      </c>
      <c r="AO24">
        <f>'history-kw'!AO49</f>
        <v>47.8</v>
      </c>
      <c r="AP24">
        <f>'history-kw'!AP49</f>
        <v>52.8</v>
      </c>
      <c r="AQ24">
        <f>'history-kw'!AQ49</f>
        <v>49</v>
      </c>
      <c r="AR24">
        <f>'history-kw'!AR49</f>
        <v>39.799999999999997</v>
      </c>
      <c r="AS24">
        <f>'history-kw'!AS49</f>
        <v>39</v>
      </c>
      <c r="AT24">
        <f>'history-kw'!AT49</f>
        <v>37.6</v>
      </c>
      <c r="AU24">
        <f>'history-kw'!AU49</f>
        <v>36.6</v>
      </c>
      <c r="AV24">
        <f>'history-kw'!AV49</f>
        <v>37.6</v>
      </c>
      <c r="AW24">
        <f>'history-kw'!AW49</f>
        <v>36</v>
      </c>
      <c r="AX24">
        <f>'history-kw'!AX49</f>
        <v>32.6</v>
      </c>
      <c r="AY24">
        <f>'history-kw'!AY49</f>
        <v>28.6</v>
      </c>
      <c r="AZ24" s="3">
        <f t="shared" si="0"/>
        <v>907.49999999999989</v>
      </c>
      <c r="BA24">
        <f>VLOOKUP(C24,'history-kw'!$C$2:$BA$10000,51)</f>
        <v>69</v>
      </c>
      <c r="BB24">
        <f>VLOOKUP(C24,'history-kw'!$BB$4:$BC$9995,2)</f>
        <v>2</v>
      </c>
    </row>
    <row r="25" spans="1:54" x14ac:dyDescent="0.25">
      <c r="A25">
        <f>'history-kw'!A50</f>
        <v>7146330001</v>
      </c>
      <c r="B25">
        <f>'history-kw'!B50</f>
        <v>30025080</v>
      </c>
      <c r="C25" s="1">
        <f>'history-kw'!C50</f>
        <v>43032</v>
      </c>
      <c r="D25">
        <f>'history-kw'!D50</f>
        <v>24.6</v>
      </c>
      <c r="E25">
        <f>'history-kw'!E50</f>
        <v>27.4</v>
      </c>
      <c r="F25">
        <f>'history-kw'!F50</f>
        <v>25</v>
      </c>
      <c r="G25">
        <f>'history-kw'!G50</f>
        <v>33.6</v>
      </c>
      <c r="H25">
        <f>'history-kw'!H50</f>
        <v>29.2</v>
      </c>
      <c r="I25">
        <f>'history-kw'!I50</f>
        <v>22.8</v>
      </c>
      <c r="J25">
        <f>'history-kw'!J50</f>
        <v>26.4</v>
      </c>
      <c r="K25">
        <f>'history-kw'!K50</f>
        <v>24</v>
      </c>
      <c r="L25">
        <f>'history-kw'!L50</f>
        <v>21.8</v>
      </c>
      <c r="M25">
        <f>'history-kw'!M50</f>
        <v>22.8</v>
      </c>
      <c r="N25">
        <f>'history-kw'!N50</f>
        <v>23.4</v>
      </c>
      <c r="O25">
        <f>'history-kw'!O50</f>
        <v>25</v>
      </c>
      <c r="P25">
        <f>'history-kw'!P50</f>
        <v>30.2</v>
      </c>
      <c r="Q25">
        <f>'history-kw'!Q50</f>
        <v>35.200000000000003</v>
      </c>
      <c r="R25">
        <f>'history-kw'!R50</f>
        <v>32.6</v>
      </c>
      <c r="S25">
        <f>'history-kw'!S50</f>
        <v>32</v>
      </c>
      <c r="T25">
        <f>'history-kw'!T50</f>
        <v>35.4</v>
      </c>
      <c r="U25">
        <f>'history-kw'!U50</f>
        <v>36</v>
      </c>
      <c r="V25">
        <f>'history-kw'!V50</f>
        <v>40.6</v>
      </c>
      <c r="W25">
        <f>'history-kw'!W50</f>
        <v>43.2</v>
      </c>
      <c r="X25">
        <f>'history-kw'!X50</f>
        <v>44.4</v>
      </c>
      <c r="Y25">
        <f>'history-kw'!Y50</f>
        <v>44.4</v>
      </c>
      <c r="Z25">
        <f>'history-kw'!Z50</f>
        <v>46</v>
      </c>
      <c r="AA25">
        <f>'history-kw'!AA50</f>
        <v>45.8</v>
      </c>
      <c r="AB25">
        <f>'history-kw'!AB50</f>
        <v>50.6</v>
      </c>
      <c r="AC25">
        <f>'history-kw'!AC50</f>
        <v>49.4</v>
      </c>
      <c r="AD25">
        <f>'history-kw'!AD50</f>
        <v>50.2</v>
      </c>
      <c r="AE25">
        <f>'history-kw'!AE50</f>
        <v>53.4</v>
      </c>
      <c r="AF25">
        <f>'history-kw'!AF50</f>
        <v>52</v>
      </c>
      <c r="AG25">
        <f>'history-kw'!AG50</f>
        <v>50.2</v>
      </c>
      <c r="AH25">
        <f>'history-kw'!AH50</f>
        <v>50.2</v>
      </c>
      <c r="AI25">
        <f>'history-kw'!AI50</f>
        <v>45.6</v>
      </c>
      <c r="AJ25">
        <f>'history-kw'!AJ50</f>
        <v>40</v>
      </c>
      <c r="AK25">
        <f>'history-kw'!AK50</f>
        <v>48.8</v>
      </c>
      <c r="AL25">
        <f>'history-kw'!AL50</f>
        <v>39</v>
      </c>
      <c r="AM25">
        <f>'history-kw'!AM50</f>
        <v>37.200000000000003</v>
      </c>
      <c r="AN25">
        <f>'history-kw'!AN50</f>
        <v>41.6</v>
      </c>
      <c r="AO25">
        <f>'history-kw'!AO50</f>
        <v>39.6</v>
      </c>
      <c r="AP25">
        <f>'history-kw'!AP50</f>
        <v>47.6</v>
      </c>
      <c r="AQ25">
        <f>'history-kw'!AQ50</f>
        <v>35.6</v>
      </c>
      <c r="AR25">
        <f>'history-kw'!AR50</f>
        <v>33.6</v>
      </c>
      <c r="AS25">
        <f>'history-kw'!AS50</f>
        <v>33.200000000000003</v>
      </c>
      <c r="AT25">
        <f>'history-kw'!AT50</f>
        <v>32</v>
      </c>
      <c r="AU25">
        <f>'history-kw'!AU50</f>
        <v>28.8</v>
      </c>
      <c r="AV25">
        <f>'history-kw'!AV50</f>
        <v>27.8</v>
      </c>
      <c r="AW25">
        <f>'history-kw'!AW50</f>
        <v>29.4</v>
      </c>
      <c r="AX25">
        <f>'history-kw'!AX50</f>
        <v>24.4</v>
      </c>
      <c r="AY25">
        <f>'history-kw'!AY50</f>
        <v>23.4</v>
      </c>
      <c r="AZ25" s="3">
        <f t="shared" si="0"/>
        <v>867.69999999999993</v>
      </c>
      <c r="BA25">
        <f>VLOOKUP(C25,'history-kw'!$C$2:$BA$10000,51)</f>
        <v>66</v>
      </c>
      <c r="BB25">
        <f>VLOOKUP(C25,'history-kw'!$BB$4:$BC$9995,2)</f>
        <v>3</v>
      </c>
    </row>
    <row r="26" spans="1:54" x14ac:dyDescent="0.25">
      <c r="A26">
        <f>'history-kw'!A51</f>
        <v>7146330001</v>
      </c>
      <c r="B26">
        <f>'history-kw'!B51</f>
        <v>30025080</v>
      </c>
      <c r="C26" s="1">
        <f>'history-kw'!C51</f>
        <v>43033</v>
      </c>
      <c r="D26">
        <f>'history-kw'!D51</f>
        <v>22</v>
      </c>
      <c r="E26">
        <f>'history-kw'!E51</f>
        <v>21.2</v>
      </c>
      <c r="F26">
        <f>'history-kw'!F51</f>
        <v>21</v>
      </c>
      <c r="G26">
        <f>'history-kw'!G51</f>
        <v>21</v>
      </c>
      <c r="H26">
        <f>'history-kw'!H51</f>
        <v>21.4</v>
      </c>
      <c r="I26">
        <f>'history-kw'!I51</f>
        <v>21.6</v>
      </c>
      <c r="J26">
        <f>'history-kw'!J51</f>
        <v>21.8</v>
      </c>
      <c r="K26">
        <f>'history-kw'!K51</f>
        <v>21.4</v>
      </c>
      <c r="L26">
        <f>'history-kw'!L51</f>
        <v>20.2</v>
      </c>
      <c r="M26">
        <f>'history-kw'!M51</f>
        <v>20.8</v>
      </c>
      <c r="N26">
        <f>'history-kw'!N51</f>
        <v>20.399999999999999</v>
      </c>
      <c r="O26">
        <f>'history-kw'!O51</f>
        <v>25.2</v>
      </c>
      <c r="P26">
        <f>'history-kw'!P51</f>
        <v>28.4</v>
      </c>
      <c r="Q26">
        <f>'history-kw'!Q51</f>
        <v>30.4</v>
      </c>
      <c r="R26">
        <f>'history-kw'!R51</f>
        <v>30</v>
      </c>
      <c r="S26">
        <f>'history-kw'!S51</f>
        <v>36.200000000000003</v>
      </c>
      <c r="T26">
        <f>'history-kw'!T51</f>
        <v>31.8</v>
      </c>
      <c r="U26">
        <f>'history-kw'!U51</f>
        <v>38.200000000000003</v>
      </c>
      <c r="V26">
        <f>'history-kw'!V51</f>
        <v>33.799999999999997</v>
      </c>
      <c r="W26">
        <f>'history-kw'!W51</f>
        <v>36</v>
      </c>
      <c r="X26">
        <f>'history-kw'!X51</f>
        <v>39.6</v>
      </c>
      <c r="Y26">
        <f>'history-kw'!Y51</f>
        <v>37.4</v>
      </c>
      <c r="Z26">
        <f>'history-kw'!Z51</f>
        <v>38.4</v>
      </c>
      <c r="AA26">
        <f>'history-kw'!AA51</f>
        <v>36.6</v>
      </c>
      <c r="AB26">
        <f>'history-kw'!AB51</f>
        <v>40</v>
      </c>
      <c r="AC26">
        <f>'history-kw'!AC51</f>
        <v>47.2</v>
      </c>
      <c r="AD26">
        <f>'history-kw'!AD51</f>
        <v>43.2</v>
      </c>
      <c r="AE26">
        <f>'history-kw'!AE51</f>
        <v>41.4</v>
      </c>
      <c r="AF26">
        <f>'history-kw'!AF51</f>
        <v>37.200000000000003</v>
      </c>
      <c r="AG26">
        <f>'history-kw'!AG51</f>
        <v>41</v>
      </c>
      <c r="AH26">
        <f>'history-kw'!AH51</f>
        <v>36.4</v>
      </c>
      <c r="AI26">
        <f>'history-kw'!AI51</f>
        <v>36.6</v>
      </c>
      <c r="AJ26">
        <f>'history-kw'!AJ51</f>
        <v>40</v>
      </c>
      <c r="AK26">
        <f>'history-kw'!AK51</f>
        <v>43</v>
      </c>
      <c r="AL26">
        <f>'history-kw'!AL51</f>
        <v>38.6</v>
      </c>
      <c r="AM26">
        <f>'history-kw'!AM51</f>
        <v>35.4</v>
      </c>
      <c r="AN26">
        <f>'history-kw'!AN51</f>
        <v>33.200000000000003</v>
      </c>
      <c r="AO26">
        <f>'history-kw'!AO51</f>
        <v>37.4</v>
      </c>
      <c r="AP26">
        <f>'history-kw'!AP51</f>
        <v>45</v>
      </c>
      <c r="AQ26">
        <f>'history-kw'!AQ51</f>
        <v>34</v>
      </c>
      <c r="AR26">
        <f>'history-kw'!AR51</f>
        <v>31.4</v>
      </c>
      <c r="AS26">
        <f>'history-kw'!AS51</f>
        <v>31.4</v>
      </c>
      <c r="AT26">
        <f>'history-kw'!AT51</f>
        <v>29.2</v>
      </c>
      <c r="AU26">
        <f>'history-kw'!AU51</f>
        <v>26.2</v>
      </c>
      <c r="AV26">
        <f>'history-kw'!AV51</f>
        <v>25.4</v>
      </c>
      <c r="AW26">
        <f>'history-kw'!AW51</f>
        <v>27.8</v>
      </c>
      <c r="AX26">
        <f>'history-kw'!AX51</f>
        <v>23.2</v>
      </c>
      <c r="AY26">
        <f>'history-kw'!AY51</f>
        <v>22.8</v>
      </c>
      <c r="AZ26" s="3">
        <f t="shared" si="0"/>
        <v>760.90000000000032</v>
      </c>
      <c r="BA26">
        <f>VLOOKUP(C26,'history-kw'!$C$2:$BA$10000,51)</f>
        <v>57</v>
      </c>
      <c r="BB26">
        <f>VLOOKUP(C26,'history-kw'!$BB$4:$BC$9995,2)</f>
        <v>4</v>
      </c>
    </row>
    <row r="27" spans="1:54" x14ac:dyDescent="0.25">
      <c r="A27">
        <f>'history-kw'!A52</f>
        <v>7146330001</v>
      </c>
      <c r="B27">
        <f>'history-kw'!B52</f>
        <v>30025080</v>
      </c>
      <c r="C27" s="1">
        <f>'history-kw'!C52</f>
        <v>43034</v>
      </c>
      <c r="D27">
        <f>'history-kw'!D52</f>
        <v>22.8</v>
      </c>
      <c r="E27">
        <f>'history-kw'!E52</f>
        <v>21.2</v>
      </c>
      <c r="F27">
        <f>'history-kw'!F52</f>
        <v>24.2</v>
      </c>
      <c r="G27">
        <f>'history-kw'!G52</f>
        <v>23.8</v>
      </c>
      <c r="H27">
        <f>'history-kw'!H52</f>
        <v>23</v>
      </c>
      <c r="I27">
        <f>'history-kw'!I52</f>
        <v>23.2</v>
      </c>
      <c r="J27">
        <f>'history-kw'!J52</f>
        <v>21.6</v>
      </c>
      <c r="K27">
        <f>'history-kw'!K52</f>
        <v>21.6</v>
      </c>
      <c r="L27">
        <f>'history-kw'!L52</f>
        <v>23.2</v>
      </c>
      <c r="M27">
        <f>'history-kw'!M52</f>
        <v>22.2</v>
      </c>
      <c r="N27">
        <f>'history-kw'!N52</f>
        <v>26</v>
      </c>
      <c r="O27">
        <f>'history-kw'!O52</f>
        <v>27.4</v>
      </c>
      <c r="P27">
        <f>'history-kw'!P52</f>
        <v>30.6</v>
      </c>
      <c r="Q27">
        <f>'history-kw'!Q52</f>
        <v>33.6</v>
      </c>
      <c r="R27">
        <f>'history-kw'!R52</f>
        <v>34</v>
      </c>
      <c r="S27">
        <f>'history-kw'!S52</f>
        <v>37.200000000000003</v>
      </c>
      <c r="T27">
        <f>'history-kw'!T52</f>
        <v>40.799999999999997</v>
      </c>
      <c r="U27">
        <f>'history-kw'!U52</f>
        <v>36</v>
      </c>
      <c r="V27">
        <f>'history-kw'!V52</f>
        <v>38</v>
      </c>
      <c r="W27">
        <f>'history-kw'!W52</f>
        <v>41.8</v>
      </c>
      <c r="X27">
        <f>'history-kw'!X52</f>
        <v>40.799999999999997</v>
      </c>
      <c r="Y27">
        <f>'history-kw'!Y52</f>
        <v>37.799999999999997</v>
      </c>
      <c r="Z27">
        <f>'history-kw'!Z52</f>
        <v>39</v>
      </c>
      <c r="AA27">
        <f>'history-kw'!AA52</f>
        <v>38.6</v>
      </c>
      <c r="AB27">
        <f>'history-kw'!AB52</f>
        <v>38</v>
      </c>
      <c r="AC27">
        <f>'history-kw'!AC52</f>
        <v>39.200000000000003</v>
      </c>
      <c r="AD27">
        <f>'history-kw'!AD52</f>
        <v>41.2</v>
      </c>
      <c r="AE27">
        <f>'history-kw'!AE52</f>
        <v>45.8</v>
      </c>
      <c r="AF27">
        <f>'history-kw'!AF52</f>
        <v>39.4</v>
      </c>
      <c r="AG27">
        <f>'history-kw'!AG52</f>
        <v>40.200000000000003</v>
      </c>
      <c r="AH27">
        <f>'history-kw'!AH52</f>
        <v>38.4</v>
      </c>
      <c r="AI27">
        <f>'history-kw'!AI52</f>
        <v>35.6</v>
      </c>
      <c r="AJ27">
        <f>'history-kw'!AJ52</f>
        <v>33.799999999999997</v>
      </c>
      <c r="AK27">
        <f>'history-kw'!AK52</f>
        <v>34.6</v>
      </c>
      <c r="AL27">
        <f>'history-kw'!AL52</f>
        <v>35.4</v>
      </c>
      <c r="AM27">
        <f>'history-kw'!AM52</f>
        <v>31.4</v>
      </c>
      <c r="AN27">
        <f>'history-kw'!AN52</f>
        <v>33.4</v>
      </c>
      <c r="AO27">
        <f>'history-kw'!AO52</f>
        <v>39</v>
      </c>
      <c r="AP27">
        <f>'history-kw'!AP52</f>
        <v>28</v>
      </c>
      <c r="AQ27">
        <f>'history-kw'!AQ52</f>
        <v>26.6</v>
      </c>
      <c r="AR27">
        <f>'history-kw'!AR52</f>
        <v>25.8</v>
      </c>
      <c r="AS27">
        <f>'history-kw'!AS52</f>
        <v>28.8</v>
      </c>
      <c r="AT27">
        <f>'history-kw'!AT52</f>
        <v>27.2</v>
      </c>
      <c r="AU27">
        <f>'history-kw'!AU52</f>
        <v>28</v>
      </c>
      <c r="AV27">
        <f>'history-kw'!AV52</f>
        <v>24.6</v>
      </c>
      <c r="AW27">
        <f>'history-kw'!AW52</f>
        <v>25.2</v>
      </c>
      <c r="AX27">
        <f>'history-kw'!AX52</f>
        <v>23</v>
      </c>
      <c r="AY27">
        <f>'history-kw'!AY52</f>
        <v>24.4</v>
      </c>
      <c r="AZ27" s="3">
        <f t="shared" si="0"/>
        <v>757.69999999999993</v>
      </c>
      <c r="BA27">
        <f>VLOOKUP(C27,'history-kw'!$C$2:$BA$10000,51)</f>
        <v>56</v>
      </c>
      <c r="BB27">
        <f>VLOOKUP(C27,'history-kw'!$BB$4:$BC$9995,2)</f>
        <v>5</v>
      </c>
    </row>
    <row r="28" spans="1:54" x14ac:dyDescent="0.25">
      <c r="A28">
        <f>'history-kw'!A53</f>
        <v>7146330001</v>
      </c>
      <c r="B28">
        <f>'history-kw'!B53</f>
        <v>30025080</v>
      </c>
      <c r="C28" s="1">
        <f>'history-kw'!C53</f>
        <v>43035</v>
      </c>
      <c r="D28">
        <f>'history-kw'!D53</f>
        <v>23.2</v>
      </c>
      <c r="E28">
        <f>'history-kw'!E53</f>
        <v>23</v>
      </c>
      <c r="F28">
        <f>'history-kw'!F53</f>
        <v>22.8</v>
      </c>
      <c r="G28">
        <f>'history-kw'!G53</f>
        <v>23</v>
      </c>
      <c r="H28">
        <f>'history-kw'!H53</f>
        <v>23.8</v>
      </c>
      <c r="I28">
        <f>'history-kw'!I53</f>
        <v>24.2</v>
      </c>
      <c r="J28">
        <f>'history-kw'!J53</f>
        <v>24</v>
      </c>
      <c r="K28">
        <f>'history-kw'!K53</f>
        <v>26</v>
      </c>
      <c r="L28">
        <f>'history-kw'!L53</f>
        <v>22.6</v>
      </c>
      <c r="M28">
        <f>'history-kw'!M53</f>
        <v>23.4</v>
      </c>
      <c r="N28">
        <f>'history-kw'!N53</f>
        <v>22.6</v>
      </c>
      <c r="O28">
        <f>'history-kw'!O53</f>
        <v>27.6</v>
      </c>
      <c r="P28">
        <f>'history-kw'!P53</f>
        <v>30.2</v>
      </c>
      <c r="Q28">
        <f>'history-kw'!Q53</f>
        <v>35.4</v>
      </c>
      <c r="R28">
        <f>'history-kw'!R53</f>
        <v>35.200000000000003</v>
      </c>
      <c r="S28">
        <f>'history-kw'!S53</f>
        <v>48.6</v>
      </c>
      <c r="T28">
        <f>'history-kw'!T53</f>
        <v>46.8</v>
      </c>
      <c r="U28">
        <f>'history-kw'!U53</f>
        <v>47.2</v>
      </c>
      <c r="V28">
        <f>'history-kw'!V53</f>
        <v>45</v>
      </c>
      <c r="W28">
        <f>'history-kw'!W53</f>
        <v>42.6</v>
      </c>
      <c r="X28">
        <f>'history-kw'!X53</f>
        <v>46.4</v>
      </c>
      <c r="Y28">
        <f>'history-kw'!Y53</f>
        <v>49.4</v>
      </c>
      <c r="Z28">
        <f>'history-kw'!Z53</f>
        <v>44.2</v>
      </c>
      <c r="AA28">
        <f>'history-kw'!AA53</f>
        <v>36.6</v>
      </c>
      <c r="AB28">
        <f>'history-kw'!AB53</f>
        <v>39.6</v>
      </c>
      <c r="AC28">
        <f>'history-kw'!AC53</f>
        <v>40.799999999999997</v>
      </c>
      <c r="AD28">
        <f>'history-kw'!AD53</f>
        <v>46.2</v>
      </c>
      <c r="AE28">
        <f>'history-kw'!AE53</f>
        <v>39.200000000000003</v>
      </c>
      <c r="AF28">
        <f>'history-kw'!AF53</f>
        <v>35.799999999999997</v>
      </c>
      <c r="AG28">
        <f>'history-kw'!AG53</f>
        <v>36.6</v>
      </c>
      <c r="AH28">
        <f>'history-kw'!AH53</f>
        <v>37.799999999999997</v>
      </c>
      <c r="AI28">
        <f>'history-kw'!AI53</f>
        <v>42.6</v>
      </c>
      <c r="AJ28">
        <f>'history-kw'!AJ53</f>
        <v>32.200000000000003</v>
      </c>
      <c r="AK28">
        <f>'history-kw'!AK53</f>
        <v>36.799999999999997</v>
      </c>
      <c r="AL28">
        <f>'history-kw'!AL53</f>
        <v>37.200000000000003</v>
      </c>
      <c r="AM28">
        <f>'history-kw'!AM53</f>
        <v>34</v>
      </c>
      <c r="AN28">
        <f>'history-kw'!AN53</f>
        <v>34.4</v>
      </c>
      <c r="AO28">
        <f>'history-kw'!AO53</f>
        <v>40</v>
      </c>
      <c r="AP28">
        <f>'history-kw'!AP53</f>
        <v>34.799999999999997</v>
      </c>
      <c r="AQ28">
        <f>'history-kw'!AQ53</f>
        <v>31.4</v>
      </c>
      <c r="AR28">
        <f>'history-kw'!AR53</f>
        <v>34.4</v>
      </c>
      <c r="AS28">
        <f>'history-kw'!AS53</f>
        <v>30.4</v>
      </c>
      <c r="AT28">
        <f>'history-kw'!AT53</f>
        <v>31.2</v>
      </c>
      <c r="AU28">
        <f>'history-kw'!AU53</f>
        <v>31.2</v>
      </c>
      <c r="AV28">
        <f>'history-kw'!AV53</f>
        <v>31</v>
      </c>
      <c r="AW28">
        <f>'history-kw'!AW53</f>
        <v>30.4</v>
      </c>
      <c r="AX28">
        <f>'history-kw'!AX53</f>
        <v>27.6</v>
      </c>
      <c r="AY28">
        <f>'history-kw'!AY53</f>
        <v>27.6</v>
      </c>
      <c r="AZ28" s="3">
        <f t="shared" si="0"/>
        <v>818.50000000000011</v>
      </c>
      <c r="BA28">
        <f>VLOOKUP(C28,'history-kw'!$C$2:$BA$10000,51)</f>
        <v>57</v>
      </c>
      <c r="BB28">
        <f>VLOOKUP(C28,'history-kw'!$BB$4:$BC$9995,2)</f>
        <v>6</v>
      </c>
    </row>
    <row r="29" spans="1:54" x14ac:dyDescent="0.25">
      <c r="A29">
        <f>'history-kw'!A54</f>
        <v>7146330001</v>
      </c>
      <c r="B29">
        <f>'history-kw'!B54</f>
        <v>30025080</v>
      </c>
      <c r="C29" s="1">
        <f>'history-kw'!C54</f>
        <v>43036</v>
      </c>
      <c r="D29">
        <f>'history-kw'!D54</f>
        <v>26.6</v>
      </c>
      <c r="E29">
        <f>'history-kw'!E54</f>
        <v>24.8</v>
      </c>
      <c r="F29">
        <f>'history-kw'!F54</f>
        <v>26.6</v>
      </c>
      <c r="G29">
        <f>'history-kw'!G54</f>
        <v>24.4</v>
      </c>
      <c r="H29">
        <f>'history-kw'!H54</f>
        <v>24</v>
      </c>
      <c r="I29">
        <f>'history-kw'!I54</f>
        <v>25</v>
      </c>
      <c r="J29">
        <f>'history-kw'!J54</f>
        <v>23.4</v>
      </c>
      <c r="K29">
        <f>'history-kw'!K54</f>
        <v>24</v>
      </c>
      <c r="L29">
        <f>'history-kw'!L54</f>
        <v>24.8</v>
      </c>
      <c r="M29">
        <f>'history-kw'!M54</f>
        <v>25.2</v>
      </c>
      <c r="N29">
        <f>'history-kw'!N54</f>
        <v>23.6</v>
      </c>
      <c r="O29">
        <f>'history-kw'!O54</f>
        <v>30.2</v>
      </c>
      <c r="P29">
        <f>'history-kw'!P54</f>
        <v>33.799999999999997</v>
      </c>
      <c r="Q29">
        <f>'history-kw'!Q54</f>
        <v>32.6</v>
      </c>
      <c r="R29">
        <f>'history-kw'!R54</f>
        <v>35</v>
      </c>
      <c r="S29">
        <f>'history-kw'!S54</f>
        <v>41.6</v>
      </c>
      <c r="T29">
        <f>'history-kw'!T54</f>
        <v>36.6</v>
      </c>
      <c r="U29">
        <f>'history-kw'!U54</f>
        <v>37.6</v>
      </c>
      <c r="V29">
        <f>'history-kw'!V54</f>
        <v>41.6</v>
      </c>
      <c r="W29">
        <f>'history-kw'!W54</f>
        <v>36.200000000000003</v>
      </c>
      <c r="X29">
        <f>'history-kw'!X54</f>
        <v>36</v>
      </c>
      <c r="Y29">
        <f>'history-kw'!Y54</f>
        <v>36</v>
      </c>
      <c r="Z29">
        <f>'history-kw'!Z54</f>
        <v>36.799999999999997</v>
      </c>
      <c r="AA29">
        <f>'history-kw'!AA54</f>
        <v>36</v>
      </c>
      <c r="AB29">
        <f>'history-kw'!AB54</f>
        <v>35.4</v>
      </c>
      <c r="AC29">
        <f>'history-kw'!AC54</f>
        <v>34.4</v>
      </c>
      <c r="AD29">
        <f>'history-kw'!AD54</f>
        <v>43.6</v>
      </c>
      <c r="AE29">
        <f>'history-kw'!AE54</f>
        <v>36.799999999999997</v>
      </c>
      <c r="AF29">
        <f>'history-kw'!AF54</f>
        <v>35.4</v>
      </c>
      <c r="AG29">
        <f>'history-kw'!AG54</f>
        <v>36</v>
      </c>
      <c r="AH29">
        <f>'history-kw'!AH54</f>
        <v>33.200000000000003</v>
      </c>
      <c r="AI29">
        <f>'history-kw'!AI54</f>
        <v>36.799999999999997</v>
      </c>
      <c r="AJ29">
        <f>'history-kw'!AJ54</f>
        <v>37.200000000000003</v>
      </c>
      <c r="AK29">
        <f>'history-kw'!AK54</f>
        <v>43.6</v>
      </c>
      <c r="AL29">
        <f>'history-kw'!AL54</f>
        <v>34.6</v>
      </c>
      <c r="AM29">
        <f>'history-kw'!AM54</f>
        <v>36</v>
      </c>
      <c r="AN29">
        <f>'history-kw'!AN54</f>
        <v>29.2</v>
      </c>
      <c r="AO29">
        <f>'history-kw'!AO54</f>
        <v>37</v>
      </c>
      <c r="AP29">
        <f>'history-kw'!AP54</f>
        <v>30.8</v>
      </c>
      <c r="AQ29">
        <f>'history-kw'!AQ54</f>
        <v>28</v>
      </c>
      <c r="AR29">
        <f>'history-kw'!AR54</f>
        <v>28.8</v>
      </c>
      <c r="AS29">
        <f>'history-kw'!AS54</f>
        <v>29</v>
      </c>
      <c r="AT29">
        <f>'history-kw'!AT54</f>
        <v>29</v>
      </c>
      <c r="AU29">
        <f>'history-kw'!AU54</f>
        <v>28.8</v>
      </c>
      <c r="AV29">
        <f>'history-kw'!AV54</f>
        <v>27.2</v>
      </c>
      <c r="AW29">
        <f>'history-kw'!AW54</f>
        <v>26.4</v>
      </c>
      <c r="AX29">
        <f>'history-kw'!AX54</f>
        <v>27.6</v>
      </c>
      <c r="AY29">
        <f>'history-kw'!AY54</f>
        <v>26</v>
      </c>
      <c r="AZ29" s="3">
        <f t="shared" si="0"/>
        <v>766.59999999999991</v>
      </c>
      <c r="BA29">
        <f>VLOOKUP(C29,'history-kw'!$C$2:$BA$10000,51)</f>
        <v>64</v>
      </c>
      <c r="BB29">
        <f>VLOOKUP(C29,'history-kw'!$BB$4:$BC$9995,2)</f>
        <v>7</v>
      </c>
    </row>
    <row r="30" spans="1:54" x14ac:dyDescent="0.25">
      <c r="A30">
        <f>'history-kw'!A55</f>
        <v>7146330001</v>
      </c>
      <c r="B30">
        <f>'history-kw'!B55</f>
        <v>30025080</v>
      </c>
      <c r="C30" s="1">
        <f>'history-kw'!C55</f>
        <v>43037</v>
      </c>
      <c r="D30">
        <f>'history-kw'!D55</f>
        <v>24.8</v>
      </c>
      <c r="E30">
        <f>'history-kw'!E55</f>
        <v>25.2</v>
      </c>
      <c r="F30">
        <f>'history-kw'!F55</f>
        <v>25</v>
      </c>
      <c r="G30">
        <f>'history-kw'!G55</f>
        <v>27.4</v>
      </c>
      <c r="H30">
        <f>'history-kw'!H55</f>
        <v>26</v>
      </c>
      <c r="I30">
        <f>'history-kw'!I55</f>
        <v>26</v>
      </c>
      <c r="J30">
        <f>'history-kw'!J55</f>
        <v>24.6</v>
      </c>
      <c r="K30">
        <f>'history-kw'!K55</f>
        <v>25.2</v>
      </c>
      <c r="L30">
        <f>'history-kw'!L55</f>
        <v>25</v>
      </c>
      <c r="M30">
        <f>'history-kw'!M55</f>
        <v>24.2</v>
      </c>
      <c r="N30">
        <f>'history-kw'!N55</f>
        <v>23.8</v>
      </c>
      <c r="O30">
        <f>'history-kw'!O55</f>
        <v>23.6</v>
      </c>
      <c r="P30">
        <f>'history-kw'!P55</f>
        <v>32.4</v>
      </c>
      <c r="Q30">
        <f>'history-kw'!Q55</f>
        <v>31.8</v>
      </c>
      <c r="R30">
        <f>'history-kw'!R55</f>
        <v>39.4</v>
      </c>
      <c r="S30">
        <f>'history-kw'!S55</f>
        <v>37.4</v>
      </c>
      <c r="T30">
        <f>'history-kw'!T55</f>
        <v>35.799999999999997</v>
      </c>
      <c r="U30">
        <f>'history-kw'!U55</f>
        <v>37.799999999999997</v>
      </c>
      <c r="V30">
        <f>'history-kw'!V55</f>
        <v>41.2</v>
      </c>
      <c r="W30">
        <f>'history-kw'!W55</f>
        <v>36.200000000000003</v>
      </c>
      <c r="X30">
        <f>'history-kw'!X55</f>
        <v>31.2</v>
      </c>
      <c r="Y30">
        <f>'history-kw'!Y55</f>
        <v>35</v>
      </c>
      <c r="Z30">
        <f>'history-kw'!Z55</f>
        <v>31.8</v>
      </c>
      <c r="AA30">
        <f>'history-kw'!AA55</f>
        <v>31.2</v>
      </c>
      <c r="AB30">
        <f>'history-kw'!AB55</f>
        <v>35.799999999999997</v>
      </c>
      <c r="AC30">
        <f>'history-kw'!AC55</f>
        <v>32.4</v>
      </c>
      <c r="AD30">
        <f>'history-kw'!AD55</f>
        <v>42.4</v>
      </c>
      <c r="AE30">
        <f>'history-kw'!AE55</f>
        <v>38.799999999999997</v>
      </c>
      <c r="AF30">
        <f>'history-kw'!AF55</f>
        <v>40</v>
      </c>
      <c r="AG30">
        <f>'history-kw'!AG55</f>
        <v>36.6</v>
      </c>
      <c r="AH30">
        <f>'history-kw'!AH55</f>
        <v>32.799999999999997</v>
      </c>
      <c r="AI30">
        <f>'history-kw'!AI55</f>
        <v>32.200000000000003</v>
      </c>
      <c r="AJ30">
        <f>'history-kw'!AJ55</f>
        <v>31.2</v>
      </c>
      <c r="AK30">
        <f>'history-kw'!AK55</f>
        <v>34</v>
      </c>
      <c r="AL30">
        <f>'history-kw'!AL55</f>
        <v>34.4</v>
      </c>
      <c r="AM30">
        <f>'history-kw'!AM55</f>
        <v>31.8</v>
      </c>
      <c r="AN30">
        <f>'history-kw'!AN55</f>
        <v>31.6</v>
      </c>
      <c r="AO30">
        <f>'history-kw'!AO55</f>
        <v>39.4</v>
      </c>
      <c r="AP30">
        <f>'history-kw'!AP55</f>
        <v>39.799999999999997</v>
      </c>
      <c r="AQ30">
        <f>'history-kw'!AQ55</f>
        <v>33.799999999999997</v>
      </c>
      <c r="AR30">
        <f>'history-kw'!AR55</f>
        <v>35</v>
      </c>
      <c r="AS30">
        <f>'history-kw'!AS55</f>
        <v>34.799999999999997</v>
      </c>
      <c r="AT30">
        <f>'history-kw'!AT55</f>
        <v>31.2</v>
      </c>
      <c r="AU30">
        <f>'history-kw'!AU55</f>
        <v>32.200000000000003</v>
      </c>
      <c r="AV30">
        <f>'history-kw'!AV55</f>
        <v>33</v>
      </c>
      <c r="AW30">
        <f>'history-kw'!AW55</f>
        <v>29.8</v>
      </c>
      <c r="AX30">
        <f>'history-kw'!AX55</f>
        <v>30.4</v>
      </c>
      <c r="AY30">
        <f>'history-kw'!AY55</f>
        <v>28.8</v>
      </c>
      <c r="AZ30" s="3">
        <f t="shared" si="0"/>
        <v>772.1</v>
      </c>
      <c r="BA30">
        <f>VLOOKUP(C30,'history-kw'!$C$2:$BA$10000,51)</f>
        <v>58</v>
      </c>
      <c r="BB30">
        <f>VLOOKUP(C30,'history-kw'!$BB$4:$BC$9995,2)</f>
        <v>1</v>
      </c>
    </row>
    <row r="31" spans="1:54" x14ac:dyDescent="0.25">
      <c r="A31">
        <f>'history-kw'!A56</f>
        <v>7146330001</v>
      </c>
      <c r="B31">
        <f>'history-kw'!B56</f>
        <v>30025080</v>
      </c>
      <c r="C31" s="1">
        <f>'history-kw'!C56</f>
        <v>43038</v>
      </c>
      <c r="D31">
        <f>'history-kw'!D56</f>
        <v>28.6</v>
      </c>
      <c r="E31">
        <f>'history-kw'!E56</f>
        <v>28.6</v>
      </c>
      <c r="F31">
        <f>'history-kw'!F56</f>
        <v>31.6</v>
      </c>
      <c r="G31">
        <f>'history-kw'!G56</f>
        <v>29.4</v>
      </c>
      <c r="H31">
        <f>'history-kw'!H56</f>
        <v>30.4</v>
      </c>
      <c r="I31">
        <f>'history-kw'!I56</f>
        <v>30.6</v>
      </c>
      <c r="J31">
        <f>'history-kw'!J56</f>
        <v>29.6</v>
      </c>
      <c r="K31">
        <f>'history-kw'!K56</f>
        <v>29.4</v>
      </c>
      <c r="L31">
        <f>'history-kw'!L56</f>
        <v>30.8</v>
      </c>
      <c r="M31">
        <f>'history-kw'!M56</f>
        <v>32</v>
      </c>
      <c r="N31">
        <f>'history-kw'!N56</f>
        <v>29</v>
      </c>
      <c r="O31">
        <f>'history-kw'!O56</f>
        <v>33.6</v>
      </c>
      <c r="P31">
        <f>'history-kw'!P56</f>
        <v>36.799999999999997</v>
      </c>
      <c r="Q31">
        <f>'history-kw'!Q56</f>
        <v>40</v>
      </c>
      <c r="R31">
        <f>'history-kw'!R56</f>
        <v>41</v>
      </c>
      <c r="S31">
        <f>'history-kw'!S56</f>
        <v>45.4</v>
      </c>
      <c r="T31">
        <f>'history-kw'!T56</f>
        <v>47.4</v>
      </c>
      <c r="U31">
        <f>'history-kw'!U56</f>
        <v>45.6</v>
      </c>
      <c r="V31">
        <f>'history-kw'!V56</f>
        <v>47.2</v>
      </c>
      <c r="W31">
        <f>'history-kw'!W56</f>
        <v>46.6</v>
      </c>
      <c r="X31">
        <f>'history-kw'!X56</f>
        <v>52.6</v>
      </c>
      <c r="Y31">
        <f>'history-kw'!Y56</f>
        <v>47.6</v>
      </c>
      <c r="Z31">
        <f>'history-kw'!Z56</f>
        <v>50</v>
      </c>
      <c r="AA31">
        <f>'history-kw'!AA56</f>
        <v>51.2</v>
      </c>
      <c r="AB31">
        <f>'history-kw'!AB56</f>
        <v>44.4</v>
      </c>
      <c r="AC31">
        <f>'history-kw'!AC56</f>
        <v>43.4</v>
      </c>
      <c r="AD31">
        <f>'history-kw'!AD56</f>
        <v>51.4</v>
      </c>
      <c r="AE31">
        <f>'history-kw'!AE56</f>
        <v>43.2</v>
      </c>
      <c r="AF31">
        <f>'history-kw'!AF56</f>
        <v>44.6</v>
      </c>
      <c r="AG31">
        <f>'history-kw'!AG56</f>
        <v>47.6</v>
      </c>
      <c r="AH31">
        <f>'history-kw'!AH56</f>
        <v>41.4</v>
      </c>
      <c r="AI31">
        <f>'history-kw'!AI56</f>
        <v>41</v>
      </c>
      <c r="AJ31">
        <f>'history-kw'!AJ56</f>
        <v>42.6</v>
      </c>
      <c r="AK31">
        <f>'history-kw'!AK56</f>
        <v>48.4</v>
      </c>
      <c r="AL31">
        <f>'history-kw'!AL56</f>
        <v>48.4</v>
      </c>
      <c r="AM31">
        <f>'history-kw'!AM56</f>
        <v>47.8</v>
      </c>
      <c r="AN31">
        <f>'history-kw'!AN56</f>
        <v>38</v>
      </c>
      <c r="AO31">
        <f>'history-kw'!AO56</f>
        <v>48</v>
      </c>
      <c r="AP31">
        <f>'history-kw'!AP56</f>
        <v>36.799999999999997</v>
      </c>
      <c r="AQ31">
        <f>'history-kw'!AQ56</f>
        <v>35.799999999999997</v>
      </c>
      <c r="AR31">
        <f>'history-kw'!AR56</f>
        <v>33.200000000000003</v>
      </c>
      <c r="AS31">
        <f>'history-kw'!AS56</f>
        <v>31.2</v>
      </c>
      <c r="AT31">
        <f>'history-kw'!AT56</f>
        <v>31.8</v>
      </c>
      <c r="AU31">
        <f>'history-kw'!AU56</f>
        <v>32.200000000000003</v>
      </c>
      <c r="AV31">
        <f>'history-kw'!AV56</f>
        <v>31</v>
      </c>
      <c r="AW31">
        <f>'history-kw'!AW56</f>
        <v>30</v>
      </c>
      <c r="AX31">
        <f>'history-kw'!AX56</f>
        <v>26.2</v>
      </c>
      <c r="AY31">
        <f>'history-kw'!AY56</f>
        <v>28.8</v>
      </c>
      <c r="AZ31" s="3">
        <f t="shared" si="0"/>
        <v>931.10000000000014</v>
      </c>
      <c r="BA31">
        <f>VLOOKUP(C31,'history-kw'!$C$2:$BA$10000,51)</f>
        <v>53</v>
      </c>
      <c r="BB31">
        <f>VLOOKUP(C31,'history-kw'!$BB$4:$BC$9995,2)</f>
        <v>2</v>
      </c>
    </row>
    <row r="32" spans="1:54" x14ac:dyDescent="0.25">
      <c r="A32">
        <f>'history-kw'!A57</f>
        <v>7146330001</v>
      </c>
      <c r="B32">
        <f>'history-kw'!B57</f>
        <v>30025080</v>
      </c>
      <c r="C32" s="1">
        <f>'history-kw'!C57</f>
        <v>43039</v>
      </c>
      <c r="D32">
        <f>'history-kw'!D57</f>
        <v>27.8</v>
      </c>
      <c r="E32">
        <f>'history-kw'!E57</f>
        <v>27.4</v>
      </c>
      <c r="F32">
        <f>'history-kw'!F57</f>
        <v>26</v>
      </c>
      <c r="G32">
        <f>'history-kw'!G57</f>
        <v>28</v>
      </c>
      <c r="H32">
        <f>'history-kw'!H57</f>
        <v>26.4</v>
      </c>
      <c r="I32">
        <f>'history-kw'!I57</f>
        <v>29</v>
      </c>
      <c r="J32">
        <f>'history-kw'!J57</f>
        <v>28.4</v>
      </c>
      <c r="K32">
        <f>'history-kw'!K57</f>
        <v>28.2</v>
      </c>
      <c r="L32">
        <f>'history-kw'!L57</f>
        <v>28.4</v>
      </c>
      <c r="M32">
        <f>'history-kw'!M57</f>
        <v>28.2</v>
      </c>
      <c r="N32">
        <f>'history-kw'!N57</f>
        <v>30.6</v>
      </c>
      <c r="O32">
        <f>'history-kw'!O57</f>
        <v>30.2</v>
      </c>
      <c r="P32">
        <f>'history-kw'!P57</f>
        <v>37.4</v>
      </c>
      <c r="Q32">
        <f>'history-kw'!Q57</f>
        <v>43.4</v>
      </c>
      <c r="R32">
        <f>'history-kw'!R57</f>
        <v>42</v>
      </c>
      <c r="S32">
        <f>'history-kw'!S57</f>
        <v>45.2</v>
      </c>
      <c r="T32">
        <f>'history-kw'!T57</f>
        <v>49</v>
      </c>
      <c r="U32">
        <f>'history-kw'!U57</f>
        <v>43.4</v>
      </c>
      <c r="V32">
        <f>'history-kw'!V57</f>
        <v>44.2</v>
      </c>
      <c r="W32">
        <f>'history-kw'!W57</f>
        <v>50.4</v>
      </c>
      <c r="X32">
        <f>'history-kw'!X57</f>
        <v>47.8</v>
      </c>
      <c r="Y32">
        <f>'history-kw'!Y57</f>
        <v>44</v>
      </c>
      <c r="Z32">
        <f>'history-kw'!Z57</f>
        <v>46</v>
      </c>
      <c r="AA32">
        <f>'history-kw'!AA57</f>
        <v>41.6</v>
      </c>
      <c r="AB32">
        <f>'history-kw'!AB57</f>
        <v>41</v>
      </c>
      <c r="AC32">
        <f>'history-kw'!AC57</f>
        <v>40.200000000000003</v>
      </c>
      <c r="AD32">
        <f>'history-kw'!AD57</f>
        <v>40.799999999999997</v>
      </c>
      <c r="AE32">
        <f>'history-kw'!AE57</f>
        <v>41.2</v>
      </c>
      <c r="AF32">
        <f>'history-kw'!AF57</f>
        <v>38.4</v>
      </c>
      <c r="AG32">
        <f>'history-kw'!AG57</f>
        <v>38.4</v>
      </c>
      <c r="AH32">
        <f>'history-kw'!AH57</f>
        <v>40.799999999999997</v>
      </c>
      <c r="AI32">
        <f>'history-kw'!AI57</f>
        <v>44.6</v>
      </c>
      <c r="AJ32">
        <f>'history-kw'!AJ57</f>
        <v>39.4</v>
      </c>
      <c r="AK32">
        <f>'history-kw'!AK57</f>
        <v>39</v>
      </c>
      <c r="AL32">
        <f>'history-kw'!AL57</f>
        <v>34.6</v>
      </c>
      <c r="AM32">
        <f>'history-kw'!AM57</f>
        <v>36.799999999999997</v>
      </c>
      <c r="AN32">
        <f>'history-kw'!AN57</f>
        <v>37</v>
      </c>
      <c r="AO32">
        <f>'history-kw'!AO57</f>
        <v>35.799999999999997</v>
      </c>
      <c r="AP32">
        <f>'history-kw'!AP57</f>
        <v>37.4</v>
      </c>
      <c r="AQ32">
        <f>'history-kw'!AQ57</f>
        <v>44.2</v>
      </c>
      <c r="AR32">
        <f>'history-kw'!AR57</f>
        <v>37.799999999999997</v>
      </c>
      <c r="AS32">
        <f>'history-kw'!AS57</f>
        <v>32.4</v>
      </c>
      <c r="AT32">
        <f>'history-kw'!AT57</f>
        <v>31</v>
      </c>
      <c r="AU32">
        <f>'history-kw'!AU57</f>
        <v>32.200000000000003</v>
      </c>
      <c r="AV32">
        <f>'history-kw'!AV57</f>
        <v>29.8</v>
      </c>
      <c r="AW32">
        <f>'history-kw'!AW57</f>
        <v>29.8</v>
      </c>
      <c r="AX32">
        <f>'history-kw'!AX57</f>
        <v>28.2</v>
      </c>
      <c r="AY32">
        <f>'history-kw'!AY57</f>
        <v>31.6</v>
      </c>
      <c r="AZ32" s="3">
        <f t="shared" si="0"/>
        <v>877.69999999999993</v>
      </c>
      <c r="BA32">
        <f>VLOOKUP(C32,'history-kw'!$C$2:$BA$10000,51)</f>
        <v>54</v>
      </c>
      <c r="BB32">
        <f>VLOOKUP(C32,'history-kw'!$BB$4:$BC$9995,2)</f>
        <v>3</v>
      </c>
    </row>
    <row r="34" spans="3:53" x14ac:dyDescent="0.25">
      <c r="C34" s="101" t="s">
        <v>52</v>
      </c>
      <c r="D34" s="104">
        <f t="shared" ref="D34:AY34" si="1">AVERAGE(D2:D32)</f>
        <v>26.587096774193551</v>
      </c>
      <c r="E34" s="104">
        <f t="shared" si="1"/>
        <v>25.954838709677421</v>
      </c>
      <c r="F34" s="104">
        <f t="shared" si="1"/>
        <v>26.187096774193545</v>
      </c>
      <c r="G34" s="104">
        <f t="shared" si="1"/>
        <v>26.187096774193542</v>
      </c>
      <c r="H34" s="104">
        <f t="shared" si="1"/>
        <v>25.458064516129028</v>
      </c>
      <c r="I34" s="104">
        <f t="shared" si="1"/>
        <v>26.103225806451618</v>
      </c>
      <c r="J34" s="104">
        <f t="shared" si="1"/>
        <v>25.709677419354836</v>
      </c>
      <c r="K34" s="104">
        <f t="shared" si="1"/>
        <v>25.219354838709684</v>
      </c>
      <c r="L34" s="104">
        <f t="shared" si="1"/>
        <v>24.916129032258059</v>
      </c>
      <c r="M34" s="104">
        <f t="shared" si="1"/>
        <v>25.406451612903233</v>
      </c>
      <c r="N34" s="104">
        <f t="shared" si="1"/>
        <v>25.477419354838705</v>
      </c>
      <c r="O34" s="104">
        <f t="shared" si="1"/>
        <v>27.580645161290331</v>
      </c>
      <c r="P34" s="104">
        <f t="shared" si="1"/>
        <v>32.025806451612901</v>
      </c>
      <c r="Q34" s="104">
        <f t="shared" si="1"/>
        <v>34.251612903225812</v>
      </c>
      <c r="R34" s="104">
        <f t="shared" si="1"/>
        <v>36.141935483870974</v>
      </c>
      <c r="S34" s="104">
        <f t="shared" si="1"/>
        <v>38.367741935483885</v>
      </c>
      <c r="T34" s="104">
        <f t="shared" si="1"/>
        <v>38.619354838709661</v>
      </c>
      <c r="U34" s="104">
        <f t="shared" si="1"/>
        <v>39.774193548387096</v>
      </c>
      <c r="V34" s="104">
        <f t="shared" si="1"/>
        <v>42.761290322580642</v>
      </c>
      <c r="W34" s="104">
        <f t="shared" si="1"/>
        <v>43.948387096774191</v>
      </c>
      <c r="X34" s="104">
        <f t="shared" si="1"/>
        <v>43.941935483870971</v>
      </c>
      <c r="Y34" s="104">
        <f t="shared" si="1"/>
        <v>44.038709677419362</v>
      </c>
      <c r="Z34" s="104">
        <f t="shared" si="1"/>
        <v>44.967741935483865</v>
      </c>
      <c r="AA34" s="104">
        <f t="shared" si="1"/>
        <v>44.232258064516117</v>
      </c>
      <c r="AB34" s="104">
        <f t="shared" si="1"/>
        <v>45.232258064516131</v>
      </c>
      <c r="AC34" s="104">
        <f t="shared" si="1"/>
        <v>45.729032258064528</v>
      </c>
      <c r="AD34" s="104">
        <f t="shared" si="1"/>
        <v>46.625806451612924</v>
      </c>
      <c r="AE34" s="104">
        <f t="shared" si="1"/>
        <v>45.806451612903224</v>
      </c>
      <c r="AF34" s="104">
        <f t="shared" si="1"/>
        <v>46.696774193548393</v>
      </c>
      <c r="AG34" s="104">
        <f t="shared" si="1"/>
        <v>48.064516129032256</v>
      </c>
      <c r="AH34" s="104">
        <f t="shared" si="1"/>
        <v>46.361290322580651</v>
      </c>
      <c r="AI34" s="104">
        <f t="shared" si="1"/>
        <v>46.574193548387079</v>
      </c>
      <c r="AJ34" s="104">
        <f t="shared" si="1"/>
        <v>46.025806451612901</v>
      </c>
      <c r="AK34" s="104">
        <f t="shared" si="1"/>
        <v>46.606451612903221</v>
      </c>
      <c r="AL34" s="104">
        <f t="shared" si="1"/>
        <v>44.503225806451617</v>
      </c>
      <c r="AM34" s="104">
        <f t="shared" si="1"/>
        <v>42.445161290322588</v>
      </c>
      <c r="AN34" s="104">
        <f t="shared" si="1"/>
        <v>42.000000000000014</v>
      </c>
      <c r="AO34" s="104">
        <f t="shared" si="1"/>
        <v>45.477419354838716</v>
      </c>
      <c r="AP34" s="104">
        <f t="shared" si="1"/>
        <v>42.999999999999986</v>
      </c>
      <c r="AQ34" s="104">
        <f t="shared" si="1"/>
        <v>38.696774193548386</v>
      </c>
      <c r="AR34" s="104">
        <f t="shared" si="1"/>
        <v>36.341935483870955</v>
      </c>
      <c r="AS34" s="104">
        <f t="shared" si="1"/>
        <v>36.000000000000007</v>
      </c>
      <c r="AT34" s="104">
        <f t="shared" si="1"/>
        <v>34.754838709677429</v>
      </c>
      <c r="AU34" s="104">
        <f t="shared" si="1"/>
        <v>34.064516129032263</v>
      </c>
      <c r="AV34" s="104">
        <f t="shared" si="1"/>
        <v>32.916129032258063</v>
      </c>
      <c r="AW34" s="104">
        <f t="shared" si="1"/>
        <v>31.787096774193543</v>
      </c>
      <c r="AX34" s="104">
        <f t="shared" si="1"/>
        <v>29.593548387096781</v>
      </c>
      <c r="AY34" s="104">
        <f t="shared" si="1"/>
        <v>27.890322580645158</v>
      </c>
      <c r="AZ34" s="3">
        <f>AVERAGE(AZ3:AZ32)</f>
        <v>894.63333333333321</v>
      </c>
      <c r="BA34" s="3">
        <f>AVERAGE(BA3:BA32)</f>
        <v>65.266666666666666</v>
      </c>
    </row>
    <row r="35" spans="3:53" x14ac:dyDescent="0.25">
      <c r="C35" s="101" t="s">
        <v>53</v>
      </c>
      <c r="D35" s="104">
        <f t="shared" ref="D35:AY35" si="2">MAX(D2:D32)</f>
        <v>40.6</v>
      </c>
      <c r="E35" s="104">
        <f t="shared" si="2"/>
        <v>38.6</v>
      </c>
      <c r="F35" s="104">
        <f t="shared" si="2"/>
        <v>44</v>
      </c>
      <c r="G35" s="104">
        <f t="shared" si="2"/>
        <v>40.6</v>
      </c>
      <c r="H35" s="104">
        <f t="shared" si="2"/>
        <v>35.799999999999997</v>
      </c>
      <c r="I35" s="104">
        <f t="shared" si="2"/>
        <v>41.2</v>
      </c>
      <c r="J35" s="104">
        <f t="shared" si="2"/>
        <v>38</v>
      </c>
      <c r="K35" s="104">
        <f t="shared" si="2"/>
        <v>36.200000000000003</v>
      </c>
      <c r="L35" s="104">
        <f t="shared" si="2"/>
        <v>38.799999999999997</v>
      </c>
      <c r="M35" s="104">
        <f t="shared" si="2"/>
        <v>39.4</v>
      </c>
      <c r="N35" s="104">
        <f t="shared" si="2"/>
        <v>38</v>
      </c>
      <c r="O35" s="104">
        <f t="shared" si="2"/>
        <v>43.2</v>
      </c>
      <c r="P35" s="104">
        <f t="shared" si="2"/>
        <v>53.8</v>
      </c>
      <c r="Q35" s="104">
        <f t="shared" si="2"/>
        <v>50.6</v>
      </c>
      <c r="R35" s="104">
        <f t="shared" si="2"/>
        <v>51.4</v>
      </c>
      <c r="S35" s="104">
        <f t="shared" si="2"/>
        <v>54.2</v>
      </c>
      <c r="T35" s="104">
        <f t="shared" si="2"/>
        <v>61</v>
      </c>
      <c r="U35" s="104">
        <f t="shared" si="2"/>
        <v>68.400000000000006</v>
      </c>
      <c r="V35" s="104">
        <f t="shared" si="2"/>
        <v>67.2</v>
      </c>
      <c r="W35" s="104">
        <f t="shared" si="2"/>
        <v>70</v>
      </c>
      <c r="X35" s="104">
        <f t="shared" si="2"/>
        <v>70.400000000000006</v>
      </c>
      <c r="Y35" s="104">
        <f t="shared" si="2"/>
        <v>64.400000000000006</v>
      </c>
      <c r="Z35" s="104">
        <f t="shared" si="2"/>
        <v>66.400000000000006</v>
      </c>
      <c r="AA35" s="104">
        <f t="shared" si="2"/>
        <v>74.8</v>
      </c>
      <c r="AB35" s="104">
        <f t="shared" si="2"/>
        <v>70.8</v>
      </c>
      <c r="AC35" s="104">
        <f t="shared" si="2"/>
        <v>68.599999999999994</v>
      </c>
      <c r="AD35" s="104">
        <f t="shared" si="2"/>
        <v>65.599999999999994</v>
      </c>
      <c r="AE35" s="104">
        <f t="shared" si="2"/>
        <v>66</v>
      </c>
      <c r="AF35" s="104">
        <f t="shared" si="2"/>
        <v>72.8</v>
      </c>
      <c r="AG35" s="104">
        <f t="shared" si="2"/>
        <v>77.400000000000006</v>
      </c>
      <c r="AH35" s="104">
        <f t="shared" si="2"/>
        <v>74.400000000000006</v>
      </c>
      <c r="AI35" s="104">
        <f t="shared" si="2"/>
        <v>74</v>
      </c>
      <c r="AJ35" s="104">
        <f t="shared" si="2"/>
        <v>68.2</v>
      </c>
      <c r="AK35" s="104">
        <f t="shared" si="2"/>
        <v>73.8</v>
      </c>
      <c r="AL35" s="104">
        <f t="shared" si="2"/>
        <v>67.2</v>
      </c>
      <c r="AM35" s="104">
        <f t="shared" si="2"/>
        <v>62.8</v>
      </c>
      <c r="AN35" s="104">
        <f t="shared" si="2"/>
        <v>69.599999999999994</v>
      </c>
      <c r="AO35" s="104">
        <f t="shared" si="2"/>
        <v>74.2</v>
      </c>
      <c r="AP35" s="104">
        <f t="shared" si="2"/>
        <v>65.2</v>
      </c>
      <c r="AQ35" s="104">
        <f t="shared" si="2"/>
        <v>64.8</v>
      </c>
      <c r="AR35" s="104">
        <f t="shared" si="2"/>
        <v>58.4</v>
      </c>
      <c r="AS35" s="104">
        <f t="shared" si="2"/>
        <v>63</v>
      </c>
      <c r="AT35" s="104">
        <f t="shared" si="2"/>
        <v>53</v>
      </c>
      <c r="AU35" s="104">
        <f t="shared" si="2"/>
        <v>55.2</v>
      </c>
      <c r="AV35" s="104">
        <f t="shared" si="2"/>
        <v>54</v>
      </c>
      <c r="AW35" s="104">
        <f t="shared" si="2"/>
        <v>49</v>
      </c>
      <c r="AX35" s="104">
        <f t="shared" si="2"/>
        <v>46.8</v>
      </c>
      <c r="AY35" s="104">
        <f t="shared" si="2"/>
        <v>43.4</v>
      </c>
    </row>
    <row r="36" spans="3:53" x14ac:dyDescent="0.25">
      <c r="C36" s="101" t="s">
        <v>54</v>
      </c>
      <c r="D36" s="104">
        <f t="shared" ref="D36:AY36" si="3">MIN(D2:D32)</f>
        <v>20</v>
      </c>
      <c r="E36" s="104">
        <f t="shared" si="3"/>
        <v>19</v>
      </c>
      <c r="F36" s="104">
        <f t="shared" si="3"/>
        <v>18.600000000000001</v>
      </c>
      <c r="G36" s="104">
        <f t="shared" si="3"/>
        <v>19.2</v>
      </c>
      <c r="H36" s="104">
        <f t="shared" si="3"/>
        <v>18.8</v>
      </c>
      <c r="I36" s="104">
        <f t="shared" si="3"/>
        <v>20.6</v>
      </c>
      <c r="J36" s="104">
        <f t="shared" si="3"/>
        <v>20</v>
      </c>
      <c r="K36" s="104">
        <f t="shared" si="3"/>
        <v>19.600000000000001</v>
      </c>
      <c r="L36" s="104">
        <f t="shared" si="3"/>
        <v>19.8</v>
      </c>
      <c r="M36" s="104">
        <f t="shared" si="3"/>
        <v>19.2</v>
      </c>
      <c r="N36" s="104">
        <f t="shared" si="3"/>
        <v>19.399999999999999</v>
      </c>
      <c r="O36" s="104">
        <f t="shared" si="3"/>
        <v>20.2</v>
      </c>
      <c r="P36" s="104">
        <f t="shared" si="3"/>
        <v>22.8</v>
      </c>
      <c r="Q36" s="104">
        <f t="shared" si="3"/>
        <v>24.4</v>
      </c>
      <c r="R36" s="104">
        <f t="shared" si="3"/>
        <v>27.4</v>
      </c>
      <c r="S36" s="104">
        <f t="shared" si="3"/>
        <v>29.6</v>
      </c>
      <c r="T36" s="104">
        <f t="shared" si="3"/>
        <v>31.4</v>
      </c>
      <c r="U36" s="104">
        <f t="shared" si="3"/>
        <v>29.4</v>
      </c>
      <c r="V36" s="104">
        <f t="shared" si="3"/>
        <v>29.6</v>
      </c>
      <c r="W36" s="104">
        <f t="shared" si="3"/>
        <v>31.8</v>
      </c>
      <c r="X36" s="104">
        <f t="shared" si="3"/>
        <v>31.2</v>
      </c>
      <c r="Y36" s="104">
        <f t="shared" si="3"/>
        <v>30.8</v>
      </c>
      <c r="Z36" s="104">
        <f t="shared" si="3"/>
        <v>31.8</v>
      </c>
      <c r="AA36" s="104">
        <f t="shared" si="3"/>
        <v>31.2</v>
      </c>
      <c r="AB36" s="104">
        <f t="shared" si="3"/>
        <v>30.6</v>
      </c>
      <c r="AC36" s="104">
        <f t="shared" si="3"/>
        <v>32.4</v>
      </c>
      <c r="AD36" s="104">
        <f t="shared" si="3"/>
        <v>33.6</v>
      </c>
      <c r="AE36" s="104">
        <f t="shared" si="3"/>
        <v>36</v>
      </c>
      <c r="AF36" s="104">
        <f t="shared" si="3"/>
        <v>32.4</v>
      </c>
      <c r="AG36" s="104">
        <f t="shared" si="3"/>
        <v>36</v>
      </c>
      <c r="AH36" s="104">
        <f t="shared" si="3"/>
        <v>32.799999999999997</v>
      </c>
      <c r="AI36" s="104">
        <f t="shared" si="3"/>
        <v>32.200000000000003</v>
      </c>
      <c r="AJ36" s="104">
        <f t="shared" si="3"/>
        <v>31.2</v>
      </c>
      <c r="AK36" s="104">
        <f t="shared" si="3"/>
        <v>34</v>
      </c>
      <c r="AL36" s="104">
        <f t="shared" si="3"/>
        <v>34.4</v>
      </c>
      <c r="AM36" s="104">
        <f t="shared" si="3"/>
        <v>31.4</v>
      </c>
      <c r="AN36" s="104">
        <f t="shared" si="3"/>
        <v>28.8</v>
      </c>
      <c r="AO36" s="104">
        <f t="shared" si="3"/>
        <v>30.2</v>
      </c>
      <c r="AP36" s="104">
        <f t="shared" si="3"/>
        <v>28</v>
      </c>
      <c r="AQ36" s="104">
        <f t="shared" si="3"/>
        <v>26.6</v>
      </c>
      <c r="AR36" s="104">
        <f t="shared" si="3"/>
        <v>25.8</v>
      </c>
      <c r="AS36" s="104">
        <f t="shared" si="3"/>
        <v>25</v>
      </c>
      <c r="AT36" s="104">
        <f t="shared" si="3"/>
        <v>25.8</v>
      </c>
      <c r="AU36" s="104">
        <f t="shared" si="3"/>
        <v>25</v>
      </c>
      <c r="AV36" s="104">
        <f t="shared" si="3"/>
        <v>23.8</v>
      </c>
      <c r="AW36" s="104">
        <f t="shared" si="3"/>
        <v>23.8</v>
      </c>
      <c r="AX36" s="104">
        <f t="shared" si="3"/>
        <v>23</v>
      </c>
      <c r="AY36" s="104">
        <f t="shared" si="3"/>
        <v>20.6</v>
      </c>
    </row>
    <row r="38" spans="3:53" x14ac:dyDescent="0.25">
      <c r="C38" s="101" t="s">
        <v>69</v>
      </c>
      <c r="D38" s="104">
        <f>AVERAGEIFS(D2:D32,$BB$2:$BB$32,"&gt;1",$BB$2:$BB$32,"&lt;7")</f>
        <v>26.445454545454549</v>
      </c>
      <c r="E38" s="104">
        <f t="shared" ref="E38:AY38" si="4">AVERAGEIFS(E2:E32,$BB$2:$BB$32,"&gt;1",$BB$2:$BB$32,"&lt;7")</f>
        <v>25.981818181818184</v>
      </c>
      <c r="F38" s="104">
        <f t="shared" si="4"/>
        <v>26.145454545454541</v>
      </c>
      <c r="G38" s="104">
        <f t="shared" si="4"/>
        <v>26.727272727272723</v>
      </c>
      <c r="H38" s="104">
        <f t="shared" si="4"/>
        <v>25.709090909090904</v>
      </c>
      <c r="I38" s="104">
        <f t="shared" si="4"/>
        <v>26.163636363636371</v>
      </c>
      <c r="J38" s="104">
        <f t="shared" si="4"/>
        <v>25.845454545454547</v>
      </c>
      <c r="K38" s="104">
        <f t="shared" si="4"/>
        <v>25.436363636363637</v>
      </c>
      <c r="L38" s="104">
        <f t="shared" si="4"/>
        <v>24.9</v>
      </c>
      <c r="M38" s="104">
        <f t="shared" si="4"/>
        <v>25.672727272727272</v>
      </c>
      <c r="N38" s="104">
        <f t="shared" si="4"/>
        <v>25.86363636363637</v>
      </c>
      <c r="O38" s="104">
        <f t="shared" si="4"/>
        <v>27.945454545454549</v>
      </c>
      <c r="P38" s="104">
        <f t="shared" si="4"/>
        <v>32.86363636363636</v>
      </c>
      <c r="Q38" s="104">
        <f t="shared" si="4"/>
        <v>35.609090909090916</v>
      </c>
      <c r="R38" s="104">
        <f t="shared" si="4"/>
        <v>36.627272727272732</v>
      </c>
      <c r="S38" s="104">
        <f t="shared" si="4"/>
        <v>38.736363636363642</v>
      </c>
      <c r="T38" s="104">
        <f t="shared" si="4"/>
        <v>39.654545454545442</v>
      </c>
      <c r="U38" s="104">
        <f t="shared" si="4"/>
        <v>41.300000000000004</v>
      </c>
      <c r="V38" s="104">
        <f t="shared" si="4"/>
        <v>43.963636363636368</v>
      </c>
      <c r="W38" s="104">
        <f t="shared" si="4"/>
        <v>45.018181818181816</v>
      </c>
      <c r="X38" s="104">
        <f t="shared" si="4"/>
        <v>45.918181818181814</v>
      </c>
      <c r="Y38" s="104">
        <f t="shared" si="4"/>
        <v>45.463636363636361</v>
      </c>
      <c r="Z38" s="104">
        <f t="shared" si="4"/>
        <v>46.6</v>
      </c>
      <c r="AA38" s="104">
        <f t="shared" si="4"/>
        <v>45.909090909090914</v>
      </c>
      <c r="AB38" s="104">
        <f t="shared" si="4"/>
        <v>46.581818181818178</v>
      </c>
      <c r="AC38" s="104">
        <f t="shared" si="4"/>
        <v>48.163636363636357</v>
      </c>
      <c r="AD38" s="104">
        <f t="shared" si="4"/>
        <v>47.872727272727282</v>
      </c>
      <c r="AE38" s="104">
        <f t="shared" si="4"/>
        <v>47.436363636363645</v>
      </c>
      <c r="AF38" s="104">
        <f t="shared" si="4"/>
        <v>47.518181818181823</v>
      </c>
      <c r="AG38" s="104">
        <f t="shared" si="4"/>
        <v>49.045454545454554</v>
      </c>
      <c r="AH38" s="104">
        <f t="shared" si="4"/>
        <v>47.481818181818177</v>
      </c>
      <c r="AI38" s="104">
        <f t="shared" si="4"/>
        <v>47.690909090909095</v>
      </c>
      <c r="AJ38" s="104">
        <f t="shared" si="4"/>
        <v>46.645454545454548</v>
      </c>
      <c r="AK38" s="104">
        <f t="shared" si="4"/>
        <v>47.427272727272729</v>
      </c>
      <c r="AL38" s="104">
        <f t="shared" si="4"/>
        <v>45.045454545454554</v>
      </c>
      <c r="AM38" s="104">
        <f t="shared" si="4"/>
        <v>42.772727272727266</v>
      </c>
      <c r="AN38" s="104">
        <f t="shared" si="4"/>
        <v>43.481818181818191</v>
      </c>
      <c r="AO38" s="104">
        <f t="shared" si="4"/>
        <v>45.554545454545448</v>
      </c>
      <c r="AP38" s="104">
        <f t="shared" si="4"/>
        <v>43.172727272727258</v>
      </c>
      <c r="AQ38" s="104">
        <f t="shared" si="4"/>
        <v>39.009090909090908</v>
      </c>
      <c r="AR38" s="104">
        <f t="shared" si="4"/>
        <v>36.43636363636363</v>
      </c>
      <c r="AS38" s="104">
        <f t="shared" si="4"/>
        <v>35.836363636363636</v>
      </c>
      <c r="AT38" s="104">
        <f t="shared" si="4"/>
        <v>34.309090909090919</v>
      </c>
      <c r="AU38" s="104">
        <f t="shared" si="4"/>
        <v>33.74545454545455</v>
      </c>
      <c r="AV38" s="104">
        <f t="shared" si="4"/>
        <v>32.290909090909082</v>
      </c>
      <c r="AW38" s="104">
        <f t="shared" si="4"/>
        <v>31.418181818181811</v>
      </c>
      <c r="AX38" s="104">
        <f t="shared" si="4"/>
        <v>28.845454545454551</v>
      </c>
      <c r="AY38" s="104">
        <f t="shared" si="4"/>
        <v>26.918181818181814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Y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'history-kw'!A58</f>
        <v>7146330001</v>
      </c>
      <c r="B2">
        <f>'history-kw'!B58</f>
        <v>30025080</v>
      </c>
      <c r="C2" s="1">
        <f>'history-kw'!C58</f>
        <v>43040</v>
      </c>
      <c r="D2">
        <f>'history-kw'!D58</f>
        <v>27.6</v>
      </c>
      <c r="E2">
        <f>'history-kw'!E58</f>
        <v>28</v>
      </c>
      <c r="F2">
        <f>'history-kw'!F58</f>
        <v>28.8</v>
      </c>
      <c r="G2">
        <f>'history-kw'!G58</f>
        <v>28.8</v>
      </c>
      <c r="H2">
        <f>'history-kw'!H58</f>
        <v>29.4</v>
      </c>
      <c r="I2">
        <f>'history-kw'!I58</f>
        <v>29.6</v>
      </c>
      <c r="J2">
        <f>'history-kw'!J58</f>
        <v>31.4</v>
      </c>
      <c r="K2">
        <f>'history-kw'!K58</f>
        <v>29.2</v>
      </c>
      <c r="L2">
        <f>'history-kw'!L58</f>
        <v>30.4</v>
      </c>
      <c r="M2">
        <f>'history-kw'!M58</f>
        <v>31.2</v>
      </c>
      <c r="N2">
        <f>'history-kw'!N58</f>
        <v>33.4</v>
      </c>
      <c r="O2">
        <f>'history-kw'!O58</f>
        <v>33.6</v>
      </c>
      <c r="P2">
        <f>'history-kw'!P58</f>
        <v>41.2</v>
      </c>
      <c r="Q2">
        <f>'history-kw'!Q58</f>
        <v>40</v>
      </c>
      <c r="R2">
        <f>'history-kw'!R58</f>
        <v>43</v>
      </c>
      <c r="S2">
        <f>'history-kw'!S58</f>
        <v>47</v>
      </c>
      <c r="T2">
        <f>'history-kw'!T58</f>
        <v>44.4</v>
      </c>
      <c r="U2">
        <f>'history-kw'!U58</f>
        <v>45.4</v>
      </c>
      <c r="V2">
        <f>'history-kw'!V58</f>
        <v>44.2</v>
      </c>
      <c r="W2">
        <f>'history-kw'!W58</f>
        <v>43.8</v>
      </c>
      <c r="X2">
        <f>'history-kw'!X58</f>
        <v>47</v>
      </c>
      <c r="Y2">
        <f>'history-kw'!Y58</f>
        <v>42.6</v>
      </c>
      <c r="Z2">
        <f>'history-kw'!Z58</f>
        <v>49.4</v>
      </c>
      <c r="AA2">
        <f>'history-kw'!AA58</f>
        <v>43.6</v>
      </c>
      <c r="AB2">
        <f>'history-kw'!AB58</f>
        <v>44.4</v>
      </c>
      <c r="AC2">
        <f>'history-kw'!AC58</f>
        <v>40.799999999999997</v>
      </c>
      <c r="AD2">
        <f>'history-kw'!AD58</f>
        <v>41</v>
      </c>
      <c r="AE2">
        <f>'history-kw'!AE58</f>
        <v>41.6</v>
      </c>
      <c r="AF2">
        <f>'history-kw'!AF58</f>
        <v>42.2</v>
      </c>
      <c r="AG2">
        <f>'history-kw'!AG58</f>
        <v>40.200000000000003</v>
      </c>
      <c r="AH2">
        <f>'history-kw'!AH58</f>
        <v>42.6</v>
      </c>
      <c r="AI2">
        <f>'history-kw'!AI58</f>
        <v>47.6</v>
      </c>
      <c r="AJ2">
        <f>'history-kw'!AJ58</f>
        <v>42</v>
      </c>
      <c r="AK2">
        <f>'history-kw'!AK58</f>
        <v>49</v>
      </c>
      <c r="AL2">
        <f>'history-kw'!AL58</f>
        <v>45.4</v>
      </c>
      <c r="AM2">
        <f>'history-kw'!AM58</f>
        <v>44.4</v>
      </c>
      <c r="AN2">
        <f>'history-kw'!AN58</f>
        <v>40.200000000000003</v>
      </c>
      <c r="AO2">
        <f>'history-kw'!AO58</f>
        <v>36</v>
      </c>
      <c r="AP2">
        <f>'history-kw'!AP58</f>
        <v>44.2</v>
      </c>
      <c r="AQ2">
        <f>'history-kw'!AQ58</f>
        <v>41.8</v>
      </c>
      <c r="AR2">
        <f>'history-kw'!AR58</f>
        <v>31.4</v>
      </c>
      <c r="AS2">
        <f>'history-kw'!AS58</f>
        <v>32</v>
      </c>
      <c r="AT2">
        <f>'history-kw'!AT58</f>
        <v>29.6</v>
      </c>
      <c r="AU2">
        <f>'history-kw'!AU58</f>
        <v>31.8</v>
      </c>
      <c r="AV2">
        <f>'history-kw'!AV58</f>
        <v>29.8</v>
      </c>
      <c r="AW2">
        <f>'history-kw'!AW58</f>
        <v>29</v>
      </c>
      <c r="AX2">
        <f>'history-kw'!AX58</f>
        <v>28</v>
      </c>
      <c r="AY2">
        <f>'history-kw'!AY58</f>
        <v>27.2</v>
      </c>
      <c r="AZ2" s="3">
        <f t="shared" ref="AZ2:AZ31" si="0">SUM(D2:AY2)/2</f>
        <v>907.59999999999991</v>
      </c>
      <c r="BA2">
        <f>VLOOKUP(C2,'history-kw'!$C$2:$BA$10000,51)</f>
        <v>55</v>
      </c>
      <c r="BB2">
        <f>VLOOKUP(C2,'history-kw'!$BB$4:$BC$9995,2)</f>
        <v>4</v>
      </c>
    </row>
    <row r="3" spans="1:54" x14ac:dyDescent="0.25">
      <c r="A3">
        <f>'history-kw'!A59</f>
        <v>7146330001</v>
      </c>
      <c r="B3">
        <f>'history-kw'!B59</f>
        <v>30025080</v>
      </c>
      <c r="C3" s="1">
        <f>'history-kw'!C59</f>
        <v>43041</v>
      </c>
      <c r="D3">
        <f>'history-kw'!D59</f>
        <v>28.6</v>
      </c>
      <c r="E3">
        <f>'history-kw'!E59</f>
        <v>26.6</v>
      </c>
      <c r="F3">
        <f>'history-kw'!F59</f>
        <v>26.8</v>
      </c>
      <c r="G3">
        <f>'history-kw'!G59</f>
        <v>27.4</v>
      </c>
      <c r="H3">
        <f>'history-kw'!H59</f>
        <v>26.2</v>
      </c>
      <c r="I3">
        <f>'history-kw'!I59</f>
        <v>26.2</v>
      </c>
      <c r="J3">
        <f>'history-kw'!J59</f>
        <v>25</v>
      </c>
      <c r="K3">
        <f>'history-kw'!K59</f>
        <v>27.6</v>
      </c>
      <c r="L3">
        <f>'history-kw'!L59</f>
        <v>26.2</v>
      </c>
      <c r="M3">
        <f>'history-kw'!M59</f>
        <v>27.6</v>
      </c>
      <c r="N3">
        <f>'history-kw'!N59</f>
        <v>26.4</v>
      </c>
      <c r="O3">
        <f>'history-kw'!O59</f>
        <v>27.2</v>
      </c>
      <c r="P3">
        <f>'history-kw'!P59</f>
        <v>37</v>
      </c>
      <c r="Q3">
        <f>'history-kw'!Q59</f>
        <v>37</v>
      </c>
      <c r="R3">
        <f>'history-kw'!R59</f>
        <v>41.2</v>
      </c>
      <c r="S3">
        <f>'history-kw'!S59</f>
        <v>40</v>
      </c>
      <c r="T3">
        <f>'history-kw'!T59</f>
        <v>40.200000000000003</v>
      </c>
      <c r="U3">
        <f>'history-kw'!U59</f>
        <v>41.4</v>
      </c>
      <c r="V3">
        <f>'history-kw'!V59</f>
        <v>43.2</v>
      </c>
      <c r="W3">
        <f>'history-kw'!W59</f>
        <v>43.2</v>
      </c>
      <c r="X3">
        <f>'history-kw'!X59</f>
        <v>40.799999999999997</v>
      </c>
      <c r="Y3">
        <f>'history-kw'!Y59</f>
        <v>48.6</v>
      </c>
      <c r="Z3">
        <f>'history-kw'!Z59</f>
        <v>46.2</v>
      </c>
      <c r="AA3">
        <f>'history-kw'!AA59</f>
        <v>47.2</v>
      </c>
      <c r="AB3">
        <f>'history-kw'!AB59</f>
        <v>45.2</v>
      </c>
      <c r="AC3">
        <f>'history-kw'!AC59</f>
        <v>45.2</v>
      </c>
      <c r="AD3">
        <f>'history-kw'!AD59</f>
        <v>46.2</v>
      </c>
      <c r="AE3">
        <f>'history-kw'!AE59</f>
        <v>44.4</v>
      </c>
      <c r="AF3">
        <f>'history-kw'!AF59</f>
        <v>56</v>
      </c>
      <c r="AG3">
        <f>'history-kw'!AG59</f>
        <v>44.8</v>
      </c>
      <c r="AH3">
        <f>'history-kw'!AH59</f>
        <v>45</v>
      </c>
      <c r="AI3">
        <f>'history-kw'!AI59</f>
        <v>42.8</v>
      </c>
      <c r="AJ3">
        <f>'history-kw'!AJ59</f>
        <v>40.799999999999997</v>
      </c>
      <c r="AK3">
        <f>'history-kw'!AK59</f>
        <v>46.8</v>
      </c>
      <c r="AL3">
        <f>'history-kw'!AL59</f>
        <v>44.8</v>
      </c>
      <c r="AM3">
        <f>'history-kw'!AM59</f>
        <v>38.6</v>
      </c>
      <c r="AN3">
        <f>'history-kw'!AN59</f>
        <v>43.2</v>
      </c>
      <c r="AO3">
        <f>'history-kw'!AO59</f>
        <v>35.6</v>
      </c>
      <c r="AP3">
        <f>'history-kw'!AP59</f>
        <v>38.4</v>
      </c>
      <c r="AQ3">
        <f>'history-kw'!AQ59</f>
        <v>43.2</v>
      </c>
      <c r="AR3">
        <f>'history-kw'!AR59</f>
        <v>28</v>
      </c>
      <c r="AS3">
        <f>'history-kw'!AS59</f>
        <v>27.4</v>
      </c>
      <c r="AT3">
        <f>'history-kw'!AT59</f>
        <v>28.6</v>
      </c>
      <c r="AU3">
        <f>'history-kw'!AU59</f>
        <v>28</v>
      </c>
      <c r="AV3">
        <f>'history-kw'!AV59</f>
        <v>26.6</v>
      </c>
      <c r="AW3">
        <f>'history-kw'!AW59</f>
        <v>26.4</v>
      </c>
      <c r="AX3">
        <f>'history-kw'!AX59</f>
        <v>23.6</v>
      </c>
      <c r="AY3">
        <f>'history-kw'!AY59</f>
        <v>23.8</v>
      </c>
      <c r="AZ3" s="3">
        <f t="shared" si="0"/>
        <v>870.59999999999991</v>
      </c>
      <c r="BA3">
        <f>VLOOKUP(C3,'history-kw'!$C$2:$BA$10000,51)</f>
        <v>64</v>
      </c>
      <c r="BB3">
        <f>VLOOKUP(C3,'history-kw'!$BB$4:$BC$9995,2)</f>
        <v>5</v>
      </c>
    </row>
    <row r="4" spans="1:54" x14ac:dyDescent="0.25">
      <c r="A4">
        <f>'history-kw'!A60</f>
        <v>7146330001</v>
      </c>
      <c r="B4">
        <f>'history-kw'!B60</f>
        <v>30025080</v>
      </c>
      <c r="C4" s="1">
        <f>'history-kw'!C60</f>
        <v>43042</v>
      </c>
      <c r="D4">
        <f>'history-kw'!D60</f>
        <v>23.2</v>
      </c>
      <c r="E4">
        <f>'history-kw'!E60</f>
        <v>21.6</v>
      </c>
      <c r="F4">
        <f>'history-kw'!F60</f>
        <v>22</v>
      </c>
      <c r="G4">
        <f>'history-kw'!G60</f>
        <v>22.6</v>
      </c>
      <c r="H4">
        <f>'history-kw'!H60</f>
        <v>24.6</v>
      </c>
      <c r="I4">
        <f>'history-kw'!I60</f>
        <v>22</v>
      </c>
      <c r="J4">
        <f>'history-kw'!J60</f>
        <v>24</v>
      </c>
      <c r="K4">
        <f>'history-kw'!K60</f>
        <v>23.6</v>
      </c>
      <c r="L4">
        <f>'history-kw'!L60</f>
        <v>24.6</v>
      </c>
      <c r="M4">
        <f>'history-kw'!M60</f>
        <v>23.8</v>
      </c>
      <c r="N4">
        <f>'history-kw'!N60</f>
        <v>25.4</v>
      </c>
      <c r="O4">
        <f>'history-kw'!O60</f>
        <v>28.6</v>
      </c>
      <c r="P4">
        <f>'history-kw'!P60</f>
        <v>31.8</v>
      </c>
      <c r="Q4">
        <f>'history-kw'!Q60</f>
        <v>34</v>
      </c>
      <c r="R4">
        <f>'history-kw'!R60</f>
        <v>39.799999999999997</v>
      </c>
      <c r="S4">
        <f>'history-kw'!S60</f>
        <v>39.200000000000003</v>
      </c>
      <c r="T4">
        <f>'history-kw'!T60</f>
        <v>39.4</v>
      </c>
      <c r="U4">
        <f>'history-kw'!U60</f>
        <v>35.4</v>
      </c>
      <c r="V4">
        <f>'history-kw'!V60</f>
        <v>42.8</v>
      </c>
      <c r="W4">
        <f>'history-kw'!W60</f>
        <v>44</v>
      </c>
      <c r="X4">
        <f>'history-kw'!X60</f>
        <v>41.2</v>
      </c>
      <c r="Y4">
        <f>'history-kw'!Y60</f>
        <v>39.799999999999997</v>
      </c>
      <c r="Z4">
        <f>'history-kw'!Z60</f>
        <v>39.200000000000003</v>
      </c>
      <c r="AA4">
        <f>'history-kw'!AA60</f>
        <v>40</v>
      </c>
      <c r="AB4">
        <f>'history-kw'!AB60</f>
        <v>46</v>
      </c>
      <c r="AC4">
        <f>'history-kw'!AC60</f>
        <v>44.6</v>
      </c>
      <c r="AD4">
        <f>'history-kw'!AD60</f>
        <v>46</v>
      </c>
      <c r="AE4">
        <f>'history-kw'!AE60</f>
        <v>46.8</v>
      </c>
      <c r="AF4">
        <f>'history-kw'!AF60</f>
        <v>45.4</v>
      </c>
      <c r="AG4">
        <f>'history-kw'!AG60</f>
        <v>42.8</v>
      </c>
      <c r="AH4">
        <f>'history-kw'!AH60</f>
        <v>41.2</v>
      </c>
      <c r="AI4">
        <f>'history-kw'!AI60</f>
        <v>47.6</v>
      </c>
      <c r="AJ4">
        <f>'history-kw'!AJ60</f>
        <v>44.2</v>
      </c>
      <c r="AK4">
        <f>'history-kw'!AK60</f>
        <v>42.6</v>
      </c>
      <c r="AL4">
        <f>'history-kw'!AL60</f>
        <v>36.200000000000003</v>
      </c>
      <c r="AM4">
        <f>'history-kw'!AM60</f>
        <v>40.799999999999997</v>
      </c>
      <c r="AN4">
        <f>'history-kw'!AN60</f>
        <v>38.6</v>
      </c>
      <c r="AO4">
        <f>'history-kw'!AO60</f>
        <v>40.799999999999997</v>
      </c>
      <c r="AP4">
        <f>'history-kw'!AP60</f>
        <v>32.200000000000003</v>
      </c>
      <c r="AQ4">
        <f>'history-kw'!AQ60</f>
        <v>30</v>
      </c>
      <c r="AR4">
        <f>'history-kw'!AR60</f>
        <v>34</v>
      </c>
      <c r="AS4">
        <f>'history-kw'!AS60</f>
        <v>30.4</v>
      </c>
      <c r="AT4">
        <f>'history-kw'!AT60</f>
        <v>29.2</v>
      </c>
      <c r="AU4">
        <f>'history-kw'!AU60</f>
        <v>30.2</v>
      </c>
      <c r="AV4">
        <f>'history-kw'!AV60</f>
        <v>28</v>
      </c>
      <c r="AW4">
        <f>'history-kw'!AW60</f>
        <v>27.6</v>
      </c>
      <c r="AX4">
        <f>'history-kw'!AX60</f>
        <v>26.4</v>
      </c>
      <c r="AY4">
        <f>'history-kw'!AY60</f>
        <v>24.8</v>
      </c>
      <c r="AZ4" s="3">
        <f t="shared" si="0"/>
        <v>824.5</v>
      </c>
      <c r="BA4">
        <f>VLOOKUP(C4,'history-kw'!$C$2:$BA$10000,51)</f>
        <v>68</v>
      </c>
      <c r="BB4">
        <f>VLOOKUP(C4,'history-kw'!$BB$4:$BC$9995,2)</f>
        <v>6</v>
      </c>
    </row>
    <row r="5" spans="1:54" x14ac:dyDescent="0.25">
      <c r="A5">
        <f>'history-kw'!A61</f>
        <v>7146330001</v>
      </c>
      <c r="B5">
        <f>'history-kw'!B61</f>
        <v>30025080</v>
      </c>
      <c r="C5" s="1">
        <f>'history-kw'!C61</f>
        <v>43043</v>
      </c>
      <c r="D5">
        <f>'history-kw'!D61</f>
        <v>22.4</v>
      </c>
      <c r="E5">
        <f>'history-kw'!E61</f>
        <v>21.4</v>
      </c>
      <c r="F5">
        <f>'history-kw'!F61</f>
        <v>21.2</v>
      </c>
      <c r="G5">
        <f>'history-kw'!G61</f>
        <v>21.4</v>
      </c>
      <c r="H5">
        <f>'history-kw'!H61</f>
        <v>22.2</v>
      </c>
      <c r="I5">
        <f>'history-kw'!I61</f>
        <v>22.4</v>
      </c>
      <c r="J5">
        <f>'history-kw'!J61</f>
        <v>23.8</v>
      </c>
      <c r="K5">
        <f>'history-kw'!K61</f>
        <v>23</v>
      </c>
      <c r="L5">
        <f>'history-kw'!L61</f>
        <v>25.2</v>
      </c>
      <c r="M5">
        <f>'history-kw'!M61</f>
        <v>24</v>
      </c>
      <c r="N5">
        <f>'history-kw'!N61</f>
        <v>23.6</v>
      </c>
      <c r="O5">
        <f>'history-kw'!O61</f>
        <v>24</v>
      </c>
      <c r="P5">
        <f>'history-kw'!P61</f>
        <v>26.2</v>
      </c>
      <c r="Q5">
        <f>'history-kw'!Q61</f>
        <v>30.6</v>
      </c>
      <c r="R5">
        <f>'history-kw'!R61</f>
        <v>32</v>
      </c>
      <c r="S5">
        <f>'history-kw'!S61</f>
        <v>40.799999999999997</v>
      </c>
      <c r="T5">
        <f>'history-kw'!T61</f>
        <v>39</v>
      </c>
      <c r="U5">
        <f>'history-kw'!U61</f>
        <v>39.200000000000003</v>
      </c>
      <c r="V5">
        <f>'history-kw'!V61</f>
        <v>36.799999999999997</v>
      </c>
      <c r="W5">
        <f>'history-kw'!W61</f>
        <v>37</v>
      </c>
      <c r="X5">
        <f>'history-kw'!X61</f>
        <v>44.2</v>
      </c>
      <c r="Y5">
        <f>'history-kw'!Y61</f>
        <v>35.799999999999997</v>
      </c>
      <c r="Z5">
        <f>'history-kw'!Z61</f>
        <v>34.799999999999997</v>
      </c>
      <c r="AA5">
        <f>'history-kw'!AA61</f>
        <v>31.2</v>
      </c>
      <c r="AB5">
        <f>'history-kw'!AB61</f>
        <v>32.4</v>
      </c>
      <c r="AC5">
        <f>'history-kw'!AC61</f>
        <v>31.2</v>
      </c>
      <c r="AD5">
        <f>'history-kw'!AD61</f>
        <v>30.4</v>
      </c>
      <c r="AE5">
        <f>'history-kw'!AE61</f>
        <v>31.2</v>
      </c>
      <c r="AF5">
        <f>'history-kw'!AF61</f>
        <v>30</v>
      </c>
      <c r="AG5">
        <f>'history-kw'!AG61</f>
        <v>33.6</v>
      </c>
      <c r="AH5">
        <f>'history-kw'!AH61</f>
        <v>36.6</v>
      </c>
      <c r="AI5">
        <f>'history-kw'!AI61</f>
        <v>34.6</v>
      </c>
      <c r="AJ5">
        <f>'history-kw'!AJ61</f>
        <v>31.4</v>
      </c>
      <c r="AK5">
        <f>'history-kw'!AK61</f>
        <v>34</v>
      </c>
      <c r="AL5">
        <f>'history-kw'!AL61</f>
        <v>31.4</v>
      </c>
      <c r="AM5">
        <f>'history-kw'!AM61</f>
        <v>38.200000000000003</v>
      </c>
      <c r="AN5">
        <f>'history-kw'!AN61</f>
        <v>35.799999999999997</v>
      </c>
      <c r="AO5">
        <f>'history-kw'!AO61</f>
        <v>38</v>
      </c>
      <c r="AP5">
        <f>'history-kw'!AP61</f>
        <v>28.2</v>
      </c>
      <c r="AQ5">
        <f>'history-kw'!AQ61</f>
        <v>27.8</v>
      </c>
      <c r="AR5">
        <f>'history-kw'!AR61</f>
        <v>27.8</v>
      </c>
      <c r="AS5">
        <f>'history-kw'!AS61</f>
        <v>31</v>
      </c>
      <c r="AT5">
        <f>'history-kw'!AT61</f>
        <v>29.8</v>
      </c>
      <c r="AU5">
        <f>'history-kw'!AU61</f>
        <v>28.8</v>
      </c>
      <c r="AV5">
        <f>'history-kw'!AV61</f>
        <v>28.6</v>
      </c>
      <c r="AW5">
        <f>'history-kw'!AW61</f>
        <v>28.2</v>
      </c>
      <c r="AX5">
        <f>'history-kw'!AX61</f>
        <v>25.8</v>
      </c>
      <c r="AY5">
        <f>'history-kw'!AY61</f>
        <v>26.8</v>
      </c>
      <c r="AZ5" s="3">
        <f t="shared" si="0"/>
        <v>726.9</v>
      </c>
      <c r="BA5">
        <f>VLOOKUP(C5,'history-kw'!$C$2:$BA$10000,51)</f>
        <v>55</v>
      </c>
      <c r="BB5">
        <f>VLOOKUP(C5,'history-kw'!$BB$4:$BC$9995,2)</f>
        <v>7</v>
      </c>
    </row>
    <row r="6" spans="1:54" x14ac:dyDescent="0.25">
      <c r="A6">
        <f>'history-kw'!A62</f>
        <v>7146330001</v>
      </c>
      <c r="B6">
        <f>'history-kw'!B62</f>
        <v>30025080</v>
      </c>
      <c r="C6" s="1">
        <f>'history-kw'!C62</f>
        <v>43044</v>
      </c>
      <c r="D6">
        <f>'history-kw'!D62</f>
        <v>26.6</v>
      </c>
      <c r="E6">
        <f>'history-kw'!E62</f>
        <v>23.4</v>
      </c>
      <c r="F6">
        <f>'history-kw'!F62</f>
        <v>48</v>
      </c>
      <c r="G6">
        <f>'history-kw'!G62</f>
        <v>47.8</v>
      </c>
      <c r="H6">
        <f>'history-kw'!H62</f>
        <v>23.2</v>
      </c>
      <c r="I6">
        <f>'history-kw'!I62</f>
        <v>23.8</v>
      </c>
      <c r="J6">
        <f>'history-kw'!J62</f>
        <v>23.4</v>
      </c>
      <c r="K6">
        <f>'history-kw'!K62</f>
        <v>22</v>
      </c>
      <c r="L6">
        <f>'history-kw'!L62</f>
        <v>22</v>
      </c>
      <c r="M6">
        <f>'history-kw'!M62</f>
        <v>22.6</v>
      </c>
      <c r="N6">
        <f>'history-kw'!N62</f>
        <v>24.2</v>
      </c>
      <c r="O6">
        <f>'history-kw'!O62</f>
        <v>24</v>
      </c>
      <c r="P6">
        <f>'history-kw'!P62</f>
        <v>24.2</v>
      </c>
      <c r="Q6">
        <f>'history-kw'!Q62</f>
        <v>28.4</v>
      </c>
      <c r="R6">
        <f>'history-kw'!R62</f>
        <v>30.2</v>
      </c>
      <c r="S6">
        <f>'history-kw'!S62</f>
        <v>31.6</v>
      </c>
      <c r="T6">
        <f>'history-kw'!T62</f>
        <v>36.6</v>
      </c>
      <c r="U6">
        <f>'history-kw'!U62</f>
        <v>34.200000000000003</v>
      </c>
      <c r="V6">
        <f>'history-kw'!V62</f>
        <v>34.200000000000003</v>
      </c>
      <c r="W6">
        <f>'history-kw'!W62</f>
        <v>32.799999999999997</v>
      </c>
      <c r="X6">
        <f>'history-kw'!X62</f>
        <v>41</v>
      </c>
      <c r="Y6">
        <f>'history-kw'!Y62</f>
        <v>31.6</v>
      </c>
      <c r="Z6">
        <f>'history-kw'!Z62</f>
        <v>32.4</v>
      </c>
      <c r="AA6">
        <f>'history-kw'!AA62</f>
        <v>33.4</v>
      </c>
      <c r="AB6">
        <f>'history-kw'!AB62</f>
        <v>31.6</v>
      </c>
      <c r="AC6">
        <f>'history-kw'!AC62</f>
        <v>31.8</v>
      </c>
      <c r="AD6">
        <f>'history-kw'!AD62</f>
        <v>31.4</v>
      </c>
      <c r="AE6">
        <f>'history-kw'!AE62</f>
        <v>30.8</v>
      </c>
      <c r="AF6">
        <f>'history-kw'!AF62</f>
        <v>30.4</v>
      </c>
      <c r="AG6">
        <f>'history-kw'!AG62</f>
        <v>37.6</v>
      </c>
      <c r="AH6">
        <f>'history-kw'!AH62</f>
        <v>32.6</v>
      </c>
      <c r="AI6">
        <f>'history-kw'!AI62</f>
        <v>30.8</v>
      </c>
      <c r="AJ6">
        <f>'history-kw'!AJ62</f>
        <v>30</v>
      </c>
      <c r="AK6">
        <f>'history-kw'!AK62</f>
        <v>33.200000000000003</v>
      </c>
      <c r="AL6">
        <f>'history-kw'!AL62</f>
        <v>31.4</v>
      </c>
      <c r="AM6">
        <f>'history-kw'!AM62</f>
        <v>34.799999999999997</v>
      </c>
      <c r="AN6">
        <f>'history-kw'!AN62</f>
        <v>40.799999999999997</v>
      </c>
      <c r="AO6">
        <f>'history-kw'!AO62</f>
        <v>33.799999999999997</v>
      </c>
      <c r="AP6">
        <f>'history-kw'!AP62</f>
        <v>30.6</v>
      </c>
      <c r="AQ6">
        <f>'history-kw'!AQ62</f>
        <v>28.8</v>
      </c>
      <c r="AR6">
        <f>'history-kw'!AR62</f>
        <v>28.8</v>
      </c>
      <c r="AS6">
        <f>'history-kw'!AS62</f>
        <v>28.4</v>
      </c>
      <c r="AT6">
        <f>'history-kw'!AT62</f>
        <v>30.2</v>
      </c>
      <c r="AU6">
        <f>'history-kw'!AU62</f>
        <v>28.8</v>
      </c>
      <c r="AV6">
        <f>'history-kw'!AV62</f>
        <v>27.2</v>
      </c>
      <c r="AW6">
        <f>'history-kw'!AW62</f>
        <v>28.8</v>
      </c>
      <c r="AX6">
        <f>'history-kw'!AX62</f>
        <v>25.6</v>
      </c>
      <c r="AY6">
        <f>'history-kw'!AY62</f>
        <v>26.6</v>
      </c>
      <c r="AZ6" s="3">
        <f t="shared" si="0"/>
        <v>733.19999999999982</v>
      </c>
      <c r="BA6">
        <f>VLOOKUP(C6,'history-kw'!$C$2:$BA$10000,51)</f>
        <v>58</v>
      </c>
      <c r="BB6">
        <f>VLOOKUP(C6,'history-kw'!$BB$4:$BC$9995,2)</f>
        <v>1</v>
      </c>
    </row>
    <row r="7" spans="1:54" x14ac:dyDescent="0.25">
      <c r="A7">
        <f>'history-kw'!A63</f>
        <v>7146330001</v>
      </c>
      <c r="B7">
        <f>'history-kw'!B63</f>
        <v>30025080</v>
      </c>
      <c r="C7" s="1">
        <f>'history-kw'!C63</f>
        <v>43045</v>
      </c>
      <c r="D7">
        <f>'history-kw'!D63</f>
        <v>27.2</v>
      </c>
      <c r="E7">
        <f>'history-kw'!E63</f>
        <v>24.4</v>
      </c>
      <c r="F7">
        <f>'history-kw'!F63</f>
        <v>23.4</v>
      </c>
      <c r="G7">
        <f>'history-kw'!G63</f>
        <v>25.6</v>
      </c>
      <c r="H7">
        <f>'history-kw'!H63</f>
        <v>24.6</v>
      </c>
      <c r="I7">
        <f>'history-kw'!I63</f>
        <v>26.4</v>
      </c>
      <c r="J7">
        <f>'history-kw'!J63</f>
        <v>24.6</v>
      </c>
      <c r="K7">
        <f>'history-kw'!K63</f>
        <v>24.4</v>
      </c>
      <c r="L7">
        <f>'history-kw'!L63</f>
        <v>29</v>
      </c>
      <c r="M7">
        <f>'history-kw'!M63</f>
        <v>33.6</v>
      </c>
      <c r="N7">
        <f>'history-kw'!N63</f>
        <v>32.200000000000003</v>
      </c>
      <c r="O7">
        <f>'history-kw'!O63</f>
        <v>30</v>
      </c>
      <c r="P7">
        <f>'history-kw'!P63</f>
        <v>35.200000000000003</v>
      </c>
      <c r="Q7">
        <f>'history-kw'!Q63</f>
        <v>38.4</v>
      </c>
      <c r="R7">
        <f>'history-kw'!R63</f>
        <v>36.4</v>
      </c>
      <c r="S7">
        <f>'history-kw'!S63</f>
        <v>38.799999999999997</v>
      </c>
      <c r="T7">
        <f>'history-kw'!T63</f>
        <v>48.8</v>
      </c>
      <c r="U7">
        <f>'history-kw'!U63</f>
        <v>41</v>
      </c>
      <c r="V7">
        <f>'history-kw'!V63</f>
        <v>42.8</v>
      </c>
      <c r="W7">
        <f>'history-kw'!W63</f>
        <v>41.2</v>
      </c>
      <c r="X7">
        <f>'history-kw'!X63</f>
        <v>42.4</v>
      </c>
      <c r="Y7">
        <f>'history-kw'!Y63</f>
        <v>46.6</v>
      </c>
      <c r="Z7">
        <f>'history-kw'!Z63</f>
        <v>43.4</v>
      </c>
      <c r="AA7">
        <f>'history-kw'!AA63</f>
        <v>44.6</v>
      </c>
      <c r="AB7">
        <f>'history-kw'!AB63</f>
        <v>42.8</v>
      </c>
      <c r="AC7">
        <f>'history-kw'!AC63</f>
        <v>39.799999999999997</v>
      </c>
      <c r="AD7">
        <f>'history-kw'!AD63</f>
        <v>49.6</v>
      </c>
      <c r="AE7">
        <f>'history-kw'!AE63</f>
        <v>46</v>
      </c>
      <c r="AF7">
        <f>'history-kw'!AF63</f>
        <v>44.2</v>
      </c>
      <c r="AG7">
        <f>'history-kw'!AG63</f>
        <v>42.4</v>
      </c>
      <c r="AH7">
        <f>'history-kw'!AH63</f>
        <v>42.8</v>
      </c>
      <c r="AI7">
        <f>'history-kw'!AI63</f>
        <v>43.2</v>
      </c>
      <c r="AJ7">
        <f>'history-kw'!AJ63</f>
        <v>41.4</v>
      </c>
      <c r="AK7">
        <f>'history-kw'!AK63</f>
        <v>43</v>
      </c>
      <c r="AL7">
        <f>'history-kw'!AL63</f>
        <v>43.2</v>
      </c>
      <c r="AM7">
        <f>'history-kw'!AM63</f>
        <v>41.6</v>
      </c>
      <c r="AN7">
        <f>'history-kw'!AN63</f>
        <v>41.4</v>
      </c>
      <c r="AO7">
        <f>'history-kw'!AO63</f>
        <v>42.6</v>
      </c>
      <c r="AP7">
        <f>'history-kw'!AP63</f>
        <v>48.6</v>
      </c>
      <c r="AQ7">
        <f>'history-kw'!AQ63</f>
        <v>44.2</v>
      </c>
      <c r="AR7">
        <f>'history-kw'!AR63</f>
        <v>33.200000000000003</v>
      </c>
      <c r="AS7">
        <f>'history-kw'!AS63</f>
        <v>30.4</v>
      </c>
      <c r="AT7">
        <f>'history-kw'!AT63</f>
        <v>30.2</v>
      </c>
      <c r="AU7">
        <f>'history-kw'!AU63</f>
        <v>28.8</v>
      </c>
      <c r="AV7">
        <f>'history-kw'!AV63</f>
        <v>29</v>
      </c>
      <c r="AW7">
        <f>'history-kw'!AW63</f>
        <v>26</v>
      </c>
      <c r="AX7">
        <f>'history-kw'!AX63</f>
        <v>24</v>
      </c>
      <c r="AY7">
        <f>'history-kw'!AY63</f>
        <v>23</v>
      </c>
      <c r="AZ7" s="3">
        <f t="shared" si="0"/>
        <v>873.2</v>
      </c>
      <c r="BA7">
        <f>VLOOKUP(C7,'history-kw'!$C$2:$BA$10000,51)</f>
        <v>63</v>
      </c>
      <c r="BB7">
        <f>VLOOKUP(C7,'history-kw'!$BB$4:$BC$9995,2)</f>
        <v>2</v>
      </c>
    </row>
    <row r="8" spans="1:54" x14ac:dyDescent="0.25">
      <c r="A8">
        <f>'history-kw'!A64</f>
        <v>7146330001</v>
      </c>
      <c r="B8">
        <f>'history-kw'!B64</f>
        <v>30025080</v>
      </c>
      <c r="C8" s="1">
        <f>'history-kw'!C64</f>
        <v>43046</v>
      </c>
      <c r="D8">
        <f>'history-kw'!D64</f>
        <v>28.2</v>
      </c>
      <c r="E8">
        <f>'history-kw'!E64</f>
        <v>26.2</v>
      </c>
      <c r="F8">
        <f>'history-kw'!F64</f>
        <v>23.2</v>
      </c>
      <c r="G8">
        <f>'history-kw'!G64</f>
        <v>25.4</v>
      </c>
      <c r="H8">
        <f>'history-kw'!H64</f>
        <v>28.2</v>
      </c>
      <c r="I8">
        <f>'history-kw'!I64</f>
        <v>26.8</v>
      </c>
      <c r="J8">
        <f>'history-kw'!J64</f>
        <v>25.8</v>
      </c>
      <c r="K8">
        <f>'history-kw'!K64</f>
        <v>26</v>
      </c>
      <c r="L8">
        <f>'history-kw'!L64</f>
        <v>31.6</v>
      </c>
      <c r="M8">
        <f>'history-kw'!M64</f>
        <v>39.799999999999997</v>
      </c>
      <c r="N8">
        <f>'history-kw'!N64</f>
        <v>33.200000000000003</v>
      </c>
      <c r="O8">
        <f>'history-kw'!O64</f>
        <v>33</v>
      </c>
      <c r="P8">
        <f>'history-kw'!P64</f>
        <v>36</v>
      </c>
      <c r="Q8">
        <f>'history-kw'!Q64</f>
        <v>38</v>
      </c>
      <c r="R8">
        <f>'history-kw'!R64</f>
        <v>42.6</v>
      </c>
      <c r="S8">
        <f>'history-kw'!S64</f>
        <v>44.8</v>
      </c>
      <c r="T8">
        <f>'history-kw'!T64</f>
        <v>52.8</v>
      </c>
      <c r="U8">
        <f>'history-kw'!U64</f>
        <v>51.8</v>
      </c>
      <c r="V8">
        <f>'history-kw'!V64</f>
        <v>44.8</v>
      </c>
      <c r="W8">
        <f>'history-kw'!W64</f>
        <v>41.6</v>
      </c>
      <c r="X8">
        <f>'history-kw'!X64</f>
        <v>44.4</v>
      </c>
      <c r="Y8">
        <f>'history-kw'!Y64</f>
        <v>48.2</v>
      </c>
      <c r="Z8">
        <f>'history-kw'!Z64</f>
        <v>52</v>
      </c>
      <c r="AA8">
        <f>'history-kw'!AA64</f>
        <v>46</v>
      </c>
      <c r="AB8">
        <f>'history-kw'!AB64</f>
        <v>49.2</v>
      </c>
      <c r="AC8">
        <f>'history-kw'!AC64</f>
        <v>51</v>
      </c>
      <c r="AD8">
        <f>'history-kw'!AD64</f>
        <v>50.2</v>
      </c>
      <c r="AE8">
        <f>'history-kw'!AE64</f>
        <v>51.6</v>
      </c>
      <c r="AF8">
        <f>'history-kw'!AF64</f>
        <v>47.2</v>
      </c>
      <c r="AG8">
        <f>'history-kw'!AG64</f>
        <v>50.2</v>
      </c>
      <c r="AH8">
        <f>'history-kw'!AH64</f>
        <v>47</v>
      </c>
      <c r="AI8">
        <f>'history-kw'!AI64</f>
        <v>47</v>
      </c>
      <c r="AJ8">
        <f>'history-kw'!AJ64</f>
        <v>48.2</v>
      </c>
      <c r="AK8">
        <f>'history-kw'!AK64</f>
        <v>46</v>
      </c>
      <c r="AL8">
        <f>'history-kw'!AL64</f>
        <v>48</v>
      </c>
      <c r="AM8">
        <f>'history-kw'!AM64</f>
        <v>49.8</v>
      </c>
      <c r="AN8">
        <f>'history-kw'!AN64</f>
        <v>48.2</v>
      </c>
      <c r="AO8">
        <f>'history-kw'!AO64</f>
        <v>53.4</v>
      </c>
      <c r="AP8">
        <f>'history-kw'!AP64</f>
        <v>55</v>
      </c>
      <c r="AQ8">
        <f>'history-kw'!AQ64</f>
        <v>44.8</v>
      </c>
      <c r="AR8">
        <f>'history-kw'!AR64</f>
        <v>43</v>
      </c>
      <c r="AS8">
        <f>'history-kw'!AS64</f>
        <v>40</v>
      </c>
      <c r="AT8">
        <f>'history-kw'!AT64</f>
        <v>40</v>
      </c>
      <c r="AU8">
        <f>'history-kw'!AU64</f>
        <v>37.6</v>
      </c>
      <c r="AV8">
        <f>'history-kw'!AV64</f>
        <v>39.4</v>
      </c>
      <c r="AW8">
        <f>'history-kw'!AW64</f>
        <v>38.799999999999997</v>
      </c>
      <c r="AX8">
        <f>'history-kw'!AX64</f>
        <v>33.799999999999997</v>
      </c>
      <c r="AY8">
        <f>'history-kw'!AY64</f>
        <v>34.4</v>
      </c>
      <c r="AZ8" s="3">
        <f t="shared" si="0"/>
        <v>992.1</v>
      </c>
      <c r="BA8">
        <f>VLOOKUP(C8,'history-kw'!$C$2:$BA$10000,51)</f>
        <v>49</v>
      </c>
      <c r="BB8">
        <f>VLOOKUP(C8,'history-kw'!$BB$4:$BC$9995,2)</f>
        <v>3</v>
      </c>
    </row>
    <row r="9" spans="1:54" x14ac:dyDescent="0.25">
      <c r="A9">
        <f>'history-kw'!A65</f>
        <v>7146330001</v>
      </c>
      <c r="B9">
        <f>'history-kw'!B65</f>
        <v>30025080</v>
      </c>
      <c r="C9" s="1">
        <f>'history-kw'!C65</f>
        <v>43047</v>
      </c>
      <c r="D9">
        <f>'history-kw'!D65</f>
        <v>34</v>
      </c>
      <c r="E9">
        <f>'history-kw'!E65</f>
        <v>33.6</v>
      </c>
      <c r="F9">
        <f>'history-kw'!F65</f>
        <v>35.6</v>
      </c>
      <c r="G9">
        <f>'history-kw'!G65</f>
        <v>35.200000000000003</v>
      </c>
      <c r="H9">
        <f>'history-kw'!H65</f>
        <v>33</v>
      </c>
      <c r="I9">
        <f>'history-kw'!I65</f>
        <v>35.799999999999997</v>
      </c>
      <c r="J9">
        <f>'history-kw'!J65</f>
        <v>34.200000000000003</v>
      </c>
      <c r="K9">
        <f>'history-kw'!K65</f>
        <v>34.4</v>
      </c>
      <c r="L9">
        <f>'history-kw'!L65</f>
        <v>35.200000000000003</v>
      </c>
      <c r="M9">
        <f>'history-kw'!M65</f>
        <v>37</v>
      </c>
      <c r="N9">
        <f>'history-kw'!N65</f>
        <v>37.799999999999997</v>
      </c>
      <c r="O9">
        <f>'history-kw'!O65</f>
        <v>40.6</v>
      </c>
      <c r="P9">
        <f>'history-kw'!P65</f>
        <v>43.8</v>
      </c>
      <c r="Q9">
        <f>'history-kw'!Q65</f>
        <v>46.4</v>
      </c>
      <c r="R9">
        <f>'history-kw'!R65</f>
        <v>44.4</v>
      </c>
      <c r="S9">
        <f>'history-kw'!S65</f>
        <v>47.4</v>
      </c>
      <c r="T9">
        <f>'history-kw'!T65</f>
        <v>52.4</v>
      </c>
      <c r="U9">
        <f>'history-kw'!U65</f>
        <v>57.2</v>
      </c>
      <c r="V9">
        <f>'history-kw'!V65</f>
        <v>54.6</v>
      </c>
      <c r="W9">
        <f>'history-kw'!W65</f>
        <v>49.4</v>
      </c>
      <c r="X9">
        <f>'history-kw'!X65</f>
        <v>48.6</v>
      </c>
      <c r="Y9">
        <f>'history-kw'!Y65</f>
        <v>47.6</v>
      </c>
      <c r="Z9">
        <f>'history-kw'!Z65</f>
        <v>50.4</v>
      </c>
      <c r="AA9">
        <f>'history-kw'!AA65</f>
        <v>51</v>
      </c>
      <c r="AB9">
        <f>'history-kw'!AB65</f>
        <v>49.4</v>
      </c>
      <c r="AC9">
        <f>'history-kw'!AC65</f>
        <v>47.4</v>
      </c>
      <c r="AD9">
        <f>'history-kw'!AD65</f>
        <v>44.6</v>
      </c>
      <c r="AE9">
        <f>'history-kw'!AE65</f>
        <v>50.4</v>
      </c>
      <c r="AF9">
        <f>'history-kw'!AF65</f>
        <v>52.6</v>
      </c>
      <c r="AG9">
        <f>'history-kw'!AG65</f>
        <v>50.8</v>
      </c>
      <c r="AH9">
        <f>'history-kw'!AH65</f>
        <v>52.2</v>
      </c>
      <c r="AI9">
        <f>'history-kw'!AI65</f>
        <v>47</v>
      </c>
      <c r="AJ9">
        <f>'history-kw'!AJ65</f>
        <v>48.6</v>
      </c>
      <c r="AK9">
        <f>'history-kw'!AK65</f>
        <v>50.4</v>
      </c>
      <c r="AL9">
        <f>'history-kw'!AL65</f>
        <v>52</v>
      </c>
      <c r="AM9">
        <f>'history-kw'!AM65</f>
        <v>50.2</v>
      </c>
      <c r="AN9">
        <f>'history-kw'!AN65</f>
        <v>46.6</v>
      </c>
      <c r="AO9">
        <f>'history-kw'!AO65</f>
        <v>50.4</v>
      </c>
      <c r="AP9">
        <f>'history-kw'!AP65</f>
        <v>59.8</v>
      </c>
      <c r="AQ9">
        <f>'history-kw'!AQ65</f>
        <v>43.6</v>
      </c>
      <c r="AR9">
        <f>'history-kw'!AR65</f>
        <v>41.8</v>
      </c>
      <c r="AS9">
        <f>'history-kw'!AS65</f>
        <v>40.4</v>
      </c>
      <c r="AT9">
        <f>'history-kw'!AT65</f>
        <v>41.6</v>
      </c>
      <c r="AU9">
        <f>'history-kw'!AU65</f>
        <v>39.200000000000003</v>
      </c>
      <c r="AV9">
        <f>'history-kw'!AV65</f>
        <v>38.4</v>
      </c>
      <c r="AW9">
        <f>'history-kw'!AW65</f>
        <v>39</v>
      </c>
      <c r="AX9">
        <f>'history-kw'!AX65</f>
        <v>36.4</v>
      </c>
      <c r="AY9">
        <f>'history-kw'!AY65</f>
        <v>36</v>
      </c>
      <c r="AZ9" s="3">
        <f t="shared" si="0"/>
        <v>1064.2</v>
      </c>
      <c r="BA9">
        <f>VLOOKUP(C9,'history-kw'!$C$2:$BA$10000,51)</f>
        <v>46</v>
      </c>
      <c r="BB9">
        <f>VLOOKUP(C9,'history-kw'!$BB$4:$BC$9995,2)</f>
        <v>4</v>
      </c>
    </row>
    <row r="10" spans="1:54" x14ac:dyDescent="0.25">
      <c r="A10">
        <f>'history-kw'!A66</f>
        <v>7146330001</v>
      </c>
      <c r="B10">
        <f>'history-kw'!B66</f>
        <v>30025080</v>
      </c>
      <c r="C10" s="1">
        <f>'history-kw'!C66</f>
        <v>43048</v>
      </c>
      <c r="D10">
        <f>'history-kw'!D66</f>
        <v>34.799999999999997</v>
      </c>
      <c r="E10">
        <f>'history-kw'!E66</f>
        <v>33.6</v>
      </c>
      <c r="F10">
        <f>'history-kw'!F66</f>
        <v>34.4</v>
      </c>
      <c r="G10">
        <f>'history-kw'!G66</f>
        <v>34.799999999999997</v>
      </c>
      <c r="H10">
        <f>'history-kw'!H66</f>
        <v>33.799999999999997</v>
      </c>
      <c r="I10">
        <f>'history-kw'!I66</f>
        <v>33.6</v>
      </c>
      <c r="J10">
        <f>'history-kw'!J66</f>
        <v>33.6</v>
      </c>
      <c r="K10">
        <f>'history-kw'!K66</f>
        <v>34.799999999999997</v>
      </c>
      <c r="L10">
        <f>'history-kw'!L66</f>
        <v>32.4</v>
      </c>
      <c r="M10">
        <f>'history-kw'!M66</f>
        <v>41</v>
      </c>
      <c r="N10">
        <f>'history-kw'!N66</f>
        <v>38.4</v>
      </c>
      <c r="O10">
        <f>'history-kw'!O66</f>
        <v>43.6</v>
      </c>
      <c r="P10">
        <f>'history-kw'!P66</f>
        <v>42</v>
      </c>
      <c r="Q10">
        <f>'history-kw'!Q66</f>
        <v>47.6</v>
      </c>
      <c r="R10">
        <f>'history-kw'!R66</f>
        <v>47.2</v>
      </c>
      <c r="S10">
        <f>'history-kw'!S66</f>
        <v>51</v>
      </c>
      <c r="T10">
        <f>'history-kw'!T66</f>
        <v>49.6</v>
      </c>
      <c r="U10">
        <f>'history-kw'!U66</f>
        <v>56</v>
      </c>
      <c r="V10">
        <f>'history-kw'!V66</f>
        <v>52</v>
      </c>
      <c r="W10">
        <f>'history-kw'!W66</f>
        <v>52.4</v>
      </c>
      <c r="X10">
        <f>'history-kw'!X66</f>
        <v>54.2</v>
      </c>
      <c r="Y10">
        <f>'history-kw'!Y66</f>
        <v>57</v>
      </c>
      <c r="Z10">
        <f>'history-kw'!Z66</f>
        <v>52.4</v>
      </c>
      <c r="AA10">
        <f>'history-kw'!AA66</f>
        <v>51.2</v>
      </c>
      <c r="AB10">
        <f>'history-kw'!AB66</f>
        <v>49.4</v>
      </c>
      <c r="AC10">
        <f>'history-kw'!AC66</f>
        <v>52.8</v>
      </c>
      <c r="AD10">
        <f>'history-kw'!AD66</f>
        <v>50.4</v>
      </c>
      <c r="AE10">
        <f>'history-kw'!AE66</f>
        <v>41.6</v>
      </c>
      <c r="AF10">
        <f>'history-kw'!AF66</f>
        <v>42</v>
      </c>
      <c r="AG10">
        <f>'history-kw'!AG66</f>
        <v>42.2</v>
      </c>
      <c r="AH10">
        <f>'history-kw'!AH66</f>
        <v>42</v>
      </c>
      <c r="AI10">
        <f>'history-kw'!AI66</f>
        <v>42</v>
      </c>
      <c r="AJ10">
        <f>'history-kw'!AJ66</f>
        <v>40.6</v>
      </c>
      <c r="AK10">
        <f>'history-kw'!AK66</f>
        <v>45.8</v>
      </c>
      <c r="AL10">
        <f>'history-kw'!AL66</f>
        <v>45.6</v>
      </c>
      <c r="AM10">
        <f>'history-kw'!AM66</f>
        <v>47.2</v>
      </c>
      <c r="AN10">
        <f>'history-kw'!AN66</f>
        <v>46.2</v>
      </c>
      <c r="AO10">
        <f>'history-kw'!AO66</f>
        <v>47.8</v>
      </c>
      <c r="AP10">
        <f>'history-kw'!AP66</f>
        <v>47.2</v>
      </c>
      <c r="AQ10">
        <f>'history-kw'!AQ66</f>
        <v>40.4</v>
      </c>
      <c r="AR10">
        <f>'history-kw'!AR66</f>
        <v>37</v>
      </c>
      <c r="AS10">
        <f>'history-kw'!AS66</f>
        <v>39.200000000000003</v>
      </c>
      <c r="AT10">
        <f>'history-kw'!AT66</f>
        <v>37.799999999999997</v>
      </c>
      <c r="AU10">
        <f>'history-kw'!AU66</f>
        <v>36</v>
      </c>
      <c r="AV10">
        <f>'history-kw'!AV66</f>
        <v>38.6</v>
      </c>
      <c r="AW10">
        <f>'history-kw'!AW66</f>
        <v>35.4</v>
      </c>
      <c r="AX10">
        <f>'history-kw'!AX66</f>
        <v>34.200000000000003</v>
      </c>
      <c r="AY10">
        <f>'history-kw'!AY66</f>
        <v>33</v>
      </c>
      <c r="AZ10" s="3">
        <f t="shared" si="0"/>
        <v>1027.9000000000001</v>
      </c>
      <c r="BA10">
        <f>VLOOKUP(C10,'history-kw'!$C$2:$BA$10000,51)</f>
        <v>51</v>
      </c>
      <c r="BB10">
        <f>VLOOKUP(C10,'history-kw'!$BB$4:$BC$9995,2)</f>
        <v>5</v>
      </c>
    </row>
    <row r="11" spans="1:54" x14ac:dyDescent="0.25">
      <c r="A11">
        <f>'history-kw'!A67</f>
        <v>7146330001</v>
      </c>
      <c r="B11">
        <f>'history-kw'!B67</f>
        <v>30025080</v>
      </c>
      <c r="C11" s="1">
        <f>'history-kw'!C67</f>
        <v>43049</v>
      </c>
      <c r="D11">
        <f>'history-kw'!D67</f>
        <v>31.2</v>
      </c>
      <c r="E11">
        <f>'history-kw'!E67</f>
        <v>33.200000000000003</v>
      </c>
      <c r="F11">
        <f>'history-kw'!F67</f>
        <v>32.200000000000003</v>
      </c>
      <c r="G11">
        <f>'history-kw'!G67</f>
        <v>35.4</v>
      </c>
      <c r="H11">
        <f>'history-kw'!H67</f>
        <v>33.799999999999997</v>
      </c>
      <c r="I11">
        <f>'history-kw'!I67</f>
        <v>33.200000000000003</v>
      </c>
      <c r="J11">
        <f>'history-kw'!J67</f>
        <v>32.799999999999997</v>
      </c>
      <c r="K11">
        <f>'history-kw'!K67</f>
        <v>32.4</v>
      </c>
      <c r="L11">
        <f>'history-kw'!L67</f>
        <v>32.4</v>
      </c>
      <c r="M11">
        <f>'history-kw'!M67</f>
        <v>32.4</v>
      </c>
      <c r="N11">
        <f>'history-kw'!N67</f>
        <v>32.799999999999997</v>
      </c>
      <c r="O11">
        <f>'history-kw'!O67</f>
        <v>42.8</v>
      </c>
      <c r="P11">
        <f>'history-kw'!P67</f>
        <v>38.200000000000003</v>
      </c>
      <c r="Q11">
        <f>'history-kw'!Q67</f>
        <v>42.4</v>
      </c>
      <c r="R11">
        <f>'history-kw'!R67</f>
        <v>45.6</v>
      </c>
      <c r="S11">
        <f>'history-kw'!S67</f>
        <v>49.2</v>
      </c>
      <c r="T11">
        <f>'history-kw'!T67</f>
        <v>46.6</v>
      </c>
      <c r="U11">
        <f>'history-kw'!U67</f>
        <v>54.4</v>
      </c>
      <c r="V11">
        <f>'history-kw'!V67</f>
        <v>49.4</v>
      </c>
      <c r="W11">
        <f>'history-kw'!W67</f>
        <v>45.2</v>
      </c>
      <c r="X11">
        <f>'history-kw'!X67</f>
        <v>47.2</v>
      </c>
      <c r="Y11">
        <f>'history-kw'!Y67</f>
        <v>42.8</v>
      </c>
      <c r="Z11">
        <f>'history-kw'!Z67</f>
        <v>43.6</v>
      </c>
      <c r="AA11">
        <f>'history-kw'!AA67</f>
        <v>40.200000000000003</v>
      </c>
      <c r="AB11">
        <f>'history-kw'!AB67</f>
        <v>37.200000000000003</v>
      </c>
      <c r="AC11">
        <f>'history-kw'!AC67</f>
        <v>42.8</v>
      </c>
      <c r="AD11">
        <f>'history-kw'!AD67</f>
        <v>41.6</v>
      </c>
      <c r="AE11">
        <f>'history-kw'!AE67</f>
        <v>48.2</v>
      </c>
      <c r="AF11">
        <f>'history-kw'!AF67</f>
        <v>44.2</v>
      </c>
      <c r="AG11">
        <f>'history-kw'!AG67</f>
        <v>41</v>
      </c>
      <c r="AH11">
        <f>'history-kw'!AH67</f>
        <v>42.2</v>
      </c>
      <c r="AI11">
        <f>'history-kw'!AI67</f>
        <v>44.8</v>
      </c>
      <c r="AJ11">
        <f>'history-kw'!AJ67</f>
        <v>40.799999999999997</v>
      </c>
      <c r="AK11">
        <f>'history-kw'!AK67</f>
        <v>41.6</v>
      </c>
      <c r="AL11">
        <f>'history-kw'!AL67</f>
        <v>47.4</v>
      </c>
      <c r="AM11">
        <f>'history-kw'!AM67</f>
        <v>48.2</v>
      </c>
      <c r="AN11">
        <f>'history-kw'!AN67</f>
        <v>44.6</v>
      </c>
      <c r="AO11">
        <f>'history-kw'!AO67</f>
        <v>50.4</v>
      </c>
      <c r="AP11">
        <f>'history-kw'!AP67</f>
        <v>41.8</v>
      </c>
      <c r="AQ11">
        <f>'history-kw'!AQ67</f>
        <v>41.2</v>
      </c>
      <c r="AR11">
        <f>'history-kw'!AR67</f>
        <v>40.799999999999997</v>
      </c>
      <c r="AS11">
        <f>'history-kw'!AS67</f>
        <v>43</v>
      </c>
      <c r="AT11">
        <f>'history-kw'!AT67</f>
        <v>46</v>
      </c>
      <c r="AU11">
        <f>'history-kw'!AU67</f>
        <v>43.8</v>
      </c>
      <c r="AV11">
        <f>'history-kw'!AV67</f>
        <v>49.8</v>
      </c>
      <c r="AW11">
        <f>'history-kw'!AW67</f>
        <v>42.2</v>
      </c>
      <c r="AX11">
        <f>'history-kw'!AX67</f>
        <v>43.2</v>
      </c>
      <c r="AY11">
        <f>'history-kw'!AY67</f>
        <v>43.2</v>
      </c>
      <c r="AZ11" s="3">
        <f t="shared" si="0"/>
        <v>999.7</v>
      </c>
      <c r="BA11">
        <f>VLOOKUP(C11,'history-kw'!$C$2:$BA$10000,51)</f>
        <v>41</v>
      </c>
      <c r="BB11">
        <f>VLOOKUP(C11,'history-kw'!$BB$4:$BC$9995,2)</f>
        <v>6</v>
      </c>
    </row>
    <row r="12" spans="1:54" x14ac:dyDescent="0.25">
      <c r="A12">
        <f>'history-kw'!A68</f>
        <v>7146330001</v>
      </c>
      <c r="B12">
        <f>'history-kw'!B68</f>
        <v>30025080</v>
      </c>
      <c r="C12" s="1">
        <f>'history-kw'!C68</f>
        <v>43050</v>
      </c>
      <c r="D12">
        <f>'history-kw'!D68</f>
        <v>40.799999999999997</v>
      </c>
      <c r="E12">
        <f>'history-kw'!E68</f>
        <v>39.799999999999997</v>
      </c>
      <c r="F12">
        <f>'history-kw'!F68</f>
        <v>41.8</v>
      </c>
      <c r="G12">
        <f>'history-kw'!G68</f>
        <v>41</v>
      </c>
      <c r="H12">
        <f>'history-kw'!H68</f>
        <v>40.799999999999997</v>
      </c>
      <c r="I12">
        <f>'history-kw'!I68</f>
        <v>40.799999999999997</v>
      </c>
      <c r="J12">
        <f>'history-kw'!J68</f>
        <v>39.200000000000003</v>
      </c>
      <c r="K12">
        <f>'history-kw'!K68</f>
        <v>41.6</v>
      </c>
      <c r="L12">
        <f>'history-kw'!L68</f>
        <v>45.8</v>
      </c>
      <c r="M12">
        <f>'history-kw'!M68</f>
        <v>44.2</v>
      </c>
      <c r="N12">
        <f>'history-kw'!N68</f>
        <v>43.2</v>
      </c>
      <c r="O12">
        <f>'history-kw'!O68</f>
        <v>44.8</v>
      </c>
      <c r="P12">
        <f>'history-kw'!P68</f>
        <v>44.6</v>
      </c>
      <c r="Q12">
        <f>'history-kw'!Q68</f>
        <v>48</v>
      </c>
      <c r="R12">
        <f>'history-kw'!R68</f>
        <v>53.2</v>
      </c>
      <c r="S12">
        <f>'history-kw'!S68</f>
        <v>55.6</v>
      </c>
      <c r="T12">
        <f>'history-kw'!T68</f>
        <v>55.6</v>
      </c>
      <c r="U12">
        <f>'history-kw'!U68</f>
        <v>54.8</v>
      </c>
      <c r="V12">
        <f>'history-kw'!V68</f>
        <v>61.4</v>
      </c>
      <c r="W12">
        <f>'history-kw'!W68</f>
        <v>61.2</v>
      </c>
      <c r="X12">
        <f>'history-kw'!X68</f>
        <v>46</v>
      </c>
      <c r="Y12">
        <f>'history-kw'!Y68</f>
        <v>47.4</v>
      </c>
      <c r="Z12">
        <f>'history-kw'!Z68</f>
        <v>45.6</v>
      </c>
      <c r="AA12">
        <f>'history-kw'!AA68</f>
        <v>44</v>
      </c>
      <c r="AB12">
        <f>'history-kw'!AB68</f>
        <v>50.4</v>
      </c>
      <c r="AC12">
        <f>'history-kw'!AC68</f>
        <v>47.6</v>
      </c>
      <c r="AD12">
        <f>'history-kw'!AD68</f>
        <v>44.8</v>
      </c>
      <c r="AE12">
        <f>'history-kw'!AE68</f>
        <v>41.4</v>
      </c>
      <c r="AF12">
        <f>'history-kw'!AF68</f>
        <v>49.6</v>
      </c>
      <c r="AG12">
        <f>'history-kw'!AG68</f>
        <v>47.8</v>
      </c>
      <c r="AH12">
        <f>'history-kw'!AH68</f>
        <v>46.8</v>
      </c>
      <c r="AI12">
        <f>'history-kw'!AI68</f>
        <v>43.4</v>
      </c>
      <c r="AJ12">
        <f>'history-kw'!AJ68</f>
        <v>44.6</v>
      </c>
      <c r="AK12">
        <f>'history-kw'!AK68</f>
        <v>42.2</v>
      </c>
      <c r="AL12">
        <f>'history-kw'!AL68</f>
        <v>50.8</v>
      </c>
      <c r="AM12">
        <f>'history-kw'!AM68</f>
        <v>50.6</v>
      </c>
      <c r="AN12">
        <f>'history-kw'!AN68</f>
        <v>48.8</v>
      </c>
      <c r="AO12">
        <f>'history-kw'!AO68</f>
        <v>48.8</v>
      </c>
      <c r="AP12">
        <f>'history-kw'!AP68</f>
        <v>40.6</v>
      </c>
      <c r="AQ12">
        <f>'history-kw'!AQ68</f>
        <v>42.2</v>
      </c>
      <c r="AR12">
        <f>'history-kw'!AR68</f>
        <v>44</v>
      </c>
      <c r="AS12">
        <f>'history-kw'!AS68</f>
        <v>45.2</v>
      </c>
      <c r="AT12">
        <f>'history-kw'!AT68</f>
        <v>48</v>
      </c>
      <c r="AU12">
        <f>'history-kw'!AU68</f>
        <v>43.4</v>
      </c>
      <c r="AV12">
        <f>'history-kw'!AV68</f>
        <v>42.2</v>
      </c>
      <c r="AW12">
        <f>'history-kw'!AW68</f>
        <v>41.8</v>
      </c>
      <c r="AX12">
        <f>'history-kw'!AX68</f>
        <v>42.4</v>
      </c>
      <c r="AY12">
        <f>'history-kw'!AY68</f>
        <v>43</v>
      </c>
      <c r="AZ12" s="3">
        <f t="shared" si="0"/>
        <v>1105.8</v>
      </c>
      <c r="BA12">
        <f>VLOOKUP(C12,'history-kw'!$C$2:$BA$10000,51)</f>
        <v>33</v>
      </c>
      <c r="BB12">
        <f>VLOOKUP(C12,'history-kw'!$BB$4:$BC$9995,2)</f>
        <v>7</v>
      </c>
    </row>
    <row r="13" spans="1:54" x14ac:dyDescent="0.25">
      <c r="A13">
        <f>'history-kw'!A69</f>
        <v>7146330001</v>
      </c>
      <c r="B13">
        <f>'history-kw'!B69</f>
        <v>30025080</v>
      </c>
      <c r="C13" s="1">
        <f>'history-kw'!C69</f>
        <v>43051</v>
      </c>
      <c r="D13">
        <f>'history-kw'!D69</f>
        <v>43</v>
      </c>
      <c r="E13">
        <f>'history-kw'!E69</f>
        <v>38.799999999999997</v>
      </c>
      <c r="F13">
        <f>'history-kw'!F69</f>
        <v>38</v>
      </c>
      <c r="G13">
        <f>'history-kw'!G69</f>
        <v>39.4</v>
      </c>
      <c r="H13">
        <f>'history-kw'!H69</f>
        <v>39</v>
      </c>
      <c r="I13">
        <f>'history-kw'!I69</f>
        <v>37.200000000000003</v>
      </c>
      <c r="J13">
        <f>'history-kw'!J69</f>
        <v>37</v>
      </c>
      <c r="K13">
        <f>'history-kw'!K69</f>
        <v>38.4</v>
      </c>
      <c r="L13">
        <f>'history-kw'!L69</f>
        <v>38.200000000000003</v>
      </c>
      <c r="M13">
        <f>'history-kw'!M69</f>
        <v>37.4</v>
      </c>
      <c r="N13">
        <f>'history-kw'!N69</f>
        <v>38.4</v>
      </c>
      <c r="O13">
        <f>'history-kw'!O69</f>
        <v>44.2</v>
      </c>
      <c r="P13">
        <f>'history-kw'!P69</f>
        <v>43</v>
      </c>
      <c r="Q13">
        <f>'history-kw'!Q69</f>
        <v>48.2</v>
      </c>
      <c r="R13">
        <f>'history-kw'!R69</f>
        <v>50.8</v>
      </c>
      <c r="S13">
        <f>'history-kw'!S69</f>
        <v>50.6</v>
      </c>
      <c r="T13">
        <f>'history-kw'!T69</f>
        <v>50.6</v>
      </c>
      <c r="U13">
        <f>'history-kw'!U69</f>
        <v>48.4</v>
      </c>
      <c r="V13">
        <f>'history-kw'!V69</f>
        <v>49</v>
      </c>
      <c r="W13">
        <f>'history-kw'!W69</f>
        <v>52.8</v>
      </c>
      <c r="X13">
        <f>'history-kw'!X69</f>
        <v>44</v>
      </c>
      <c r="Y13">
        <f>'history-kw'!Y69</f>
        <v>45.8</v>
      </c>
      <c r="Z13">
        <f>'history-kw'!Z69</f>
        <v>39.4</v>
      </c>
      <c r="AA13">
        <f>'history-kw'!AA69</f>
        <v>39</v>
      </c>
      <c r="AB13">
        <f>'history-kw'!AB69</f>
        <v>38.799999999999997</v>
      </c>
      <c r="AC13">
        <f>'history-kw'!AC69</f>
        <v>47.4</v>
      </c>
      <c r="AD13">
        <f>'history-kw'!AD69</f>
        <v>40.6</v>
      </c>
      <c r="AE13">
        <f>'history-kw'!AE69</f>
        <v>39</v>
      </c>
      <c r="AF13">
        <f>'history-kw'!AF69</f>
        <v>36.6</v>
      </c>
      <c r="AG13">
        <f>'history-kw'!AG69</f>
        <v>40.4</v>
      </c>
      <c r="AH13">
        <f>'history-kw'!AH69</f>
        <v>37.200000000000003</v>
      </c>
      <c r="AI13">
        <f>'history-kw'!AI69</f>
        <v>40.799999999999997</v>
      </c>
      <c r="AJ13">
        <f>'history-kw'!AJ69</f>
        <v>36.6</v>
      </c>
      <c r="AK13">
        <f>'history-kw'!AK69</f>
        <v>39.6</v>
      </c>
      <c r="AL13">
        <f>'history-kw'!AL69</f>
        <v>43.2</v>
      </c>
      <c r="AM13">
        <f>'history-kw'!AM69</f>
        <v>40.200000000000003</v>
      </c>
      <c r="AN13">
        <f>'history-kw'!AN69</f>
        <v>44.8</v>
      </c>
      <c r="AO13">
        <f>'history-kw'!AO69</f>
        <v>43.4</v>
      </c>
      <c r="AP13">
        <f>'history-kw'!AP69</f>
        <v>38.200000000000003</v>
      </c>
      <c r="AQ13">
        <f>'history-kw'!AQ69</f>
        <v>42.6</v>
      </c>
      <c r="AR13">
        <f>'history-kw'!AR69</f>
        <v>39.200000000000003</v>
      </c>
      <c r="AS13">
        <f>'history-kw'!AS69</f>
        <v>40</v>
      </c>
      <c r="AT13">
        <f>'history-kw'!AT69</f>
        <v>36.799999999999997</v>
      </c>
      <c r="AU13">
        <f>'history-kw'!AU69</f>
        <v>39.6</v>
      </c>
      <c r="AV13">
        <f>'history-kw'!AV69</f>
        <v>38.200000000000003</v>
      </c>
      <c r="AW13">
        <f>'history-kw'!AW69</f>
        <v>37</v>
      </c>
      <c r="AX13">
        <f>'history-kw'!AX69</f>
        <v>37.200000000000003</v>
      </c>
      <c r="AY13">
        <f>'history-kw'!AY69</f>
        <v>35.799999999999997</v>
      </c>
      <c r="AZ13" s="3">
        <f t="shared" si="0"/>
        <v>991.89999999999986</v>
      </c>
      <c r="BA13">
        <f>VLOOKUP(C13,'history-kw'!$C$2:$BA$10000,51)</f>
        <v>39</v>
      </c>
      <c r="BB13">
        <f>VLOOKUP(C13,'history-kw'!$BB$4:$BC$9995,2)</f>
        <v>1</v>
      </c>
    </row>
    <row r="14" spans="1:54" x14ac:dyDescent="0.25">
      <c r="A14">
        <f>'history-kw'!A70</f>
        <v>7146330001</v>
      </c>
      <c r="B14">
        <f>'history-kw'!B70</f>
        <v>30025080</v>
      </c>
      <c r="C14" s="1">
        <f>'history-kw'!C70</f>
        <v>43052</v>
      </c>
      <c r="D14">
        <f>'history-kw'!D70</f>
        <v>35.4</v>
      </c>
      <c r="E14">
        <f>'history-kw'!E70</f>
        <v>35.200000000000003</v>
      </c>
      <c r="F14">
        <f>'history-kw'!F70</f>
        <v>33.799999999999997</v>
      </c>
      <c r="G14">
        <f>'history-kw'!G70</f>
        <v>39.6</v>
      </c>
      <c r="H14">
        <f>'history-kw'!H70</f>
        <v>37.799999999999997</v>
      </c>
      <c r="I14">
        <f>'history-kw'!I70</f>
        <v>35</v>
      </c>
      <c r="J14">
        <f>'history-kw'!J70</f>
        <v>33.6</v>
      </c>
      <c r="K14">
        <f>'history-kw'!K70</f>
        <v>34.799999999999997</v>
      </c>
      <c r="L14">
        <f>'history-kw'!L70</f>
        <v>33.799999999999997</v>
      </c>
      <c r="M14">
        <f>'history-kw'!M70</f>
        <v>35.200000000000003</v>
      </c>
      <c r="N14">
        <f>'history-kw'!N70</f>
        <v>34</v>
      </c>
      <c r="O14">
        <f>'history-kw'!O70</f>
        <v>37.200000000000003</v>
      </c>
      <c r="P14">
        <f>'history-kw'!P70</f>
        <v>43.2</v>
      </c>
      <c r="Q14">
        <f>'history-kw'!Q70</f>
        <v>46.4</v>
      </c>
      <c r="R14">
        <f>'history-kw'!R70</f>
        <v>45.6</v>
      </c>
      <c r="S14">
        <f>'history-kw'!S70</f>
        <v>46.8</v>
      </c>
      <c r="T14">
        <f>'history-kw'!T70</f>
        <v>46</v>
      </c>
      <c r="U14">
        <f>'history-kw'!U70</f>
        <v>45.4</v>
      </c>
      <c r="V14">
        <f>'history-kw'!V70</f>
        <v>48.6</v>
      </c>
      <c r="W14">
        <f>'history-kw'!W70</f>
        <v>48.6</v>
      </c>
      <c r="X14">
        <f>'history-kw'!X70</f>
        <v>53.8</v>
      </c>
      <c r="Y14">
        <f>'history-kw'!Y70</f>
        <v>47.6</v>
      </c>
      <c r="Z14">
        <f>'history-kw'!Z70</f>
        <v>48</v>
      </c>
      <c r="AA14">
        <f>'history-kw'!AA70</f>
        <v>50</v>
      </c>
      <c r="AB14">
        <f>'history-kw'!AB70</f>
        <v>45.4</v>
      </c>
      <c r="AC14">
        <f>'history-kw'!AC70</f>
        <v>45.8</v>
      </c>
      <c r="AD14">
        <f>'history-kw'!AD70</f>
        <v>56.2</v>
      </c>
      <c r="AE14">
        <f>'history-kw'!AE70</f>
        <v>48</v>
      </c>
      <c r="AF14">
        <f>'history-kw'!AF70</f>
        <v>45.2</v>
      </c>
      <c r="AG14">
        <f>'history-kw'!AG70</f>
        <v>46</v>
      </c>
      <c r="AH14">
        <f>'history-kw'!AH70</f>
        <v>48.8</v>
      </c>
      <c r="AI14">
        <f>'history-kw'!AI70</f>
        <v>46</v>
      </c>
      <c r="AJ14">
        <f>'history-kw'!AJ70</f>
        <v>49.8</v>
      </c>
      <c r="AK14">
        <f>'history-kw'!AK70</f>
        <v>44.2</v>
      </c>
      <c r="AL14">
        <f>'history-kw'!AL70</f>
        <v>49</v>
      </c>
      <c r="AM14">
        <f>'history-kw'!AM70</f>
        <v>49</v>
      </c>
      <c r="AN14">
        <f>'history-kw'!AN70</f>
        <v>46.8</v>
      </c>
      <c r="AO14">
        <f>'history-kw'!AO70</f>
        <v>50.8</v>
      </c>
      <c r="AP14">
        <f>'history-kw'!AP70</f>
        <v>41</v>
      </c>
      <c r="AQ14">
        <f>'history-kw'!AQ70</f>
        <v>41.2</v>
      </c>
      <c r="AR14">
        <f>'history-kw'!AR70</f>
        <v>38.6</v>
      </c>
      <c r="AS14">
        <f>'history-kw'!AS70</f>
        <v>37.200000000000003</v>
      </c>
      <c r="AT14">
        <f>'history-kw'!AT70</f>
        <v>38.799999999999997</v>
      </c>
      <c r="AU14">
        <f>'history-kw'!AU70</f>
        <v>35.4</v>
      </c>
      <c r="AV14">
        <f>'history-kw'!AV70</f>
        <v>39.200000000000003</v>
      </c>
      <c r="AW14">
        <f>'history-kw'!AW70</f>
        <v>36.6</v>
      </c>
      <c r="AX14">
        <f>'history-kw'!AX70</f>
        <v>33.799999999999997</v>
      </c>
      <c r="AY14">
        <f>'history-kw'!AY70</f>
        <v>34.200000000000003</v>
      </c>
      <c r="AZ14" s="3">
        <f t="shared" si="0"/>
        <v>1021.1999999999999</v>
      </c>
      <c r="BA14">
        <f>VLOOKUP(C14,'history-kw'!$C$2:$BA$10000,51)</f>
        <v>47</v>
      </c>
      <c r="BB14">
        <f>VLOOKUP(C14,'history-kw'!$BB$4:$BC$9995,2)</f>
        <v>2</v>
      </c>
    </row>
    <row r="15" spans="1:54" x14ac:dyDescent="0.25">
      <c r="A15">
        <f>'history-kw'!A71</f>
        <v>7146330001</v>
      </c>
      <c r="B15">
        <f>'history-kw'!B71</f>
        <v>30025080</v>
      </c>
      <c r="C15" s="1">
        <f>'history-kw'!C71</f>
        <v>43053</v>
      </c>
      <c r="D15">
        <f>'history-kw'!D71</f>
        <v>35.4</v>
      </c>
      <c r="E15">
        <f>'history-kw'!E71</f>
        <v>34.6</v>
      </c>
      <c r="F15">
        <f>'history-kw'!F71</f>
        <v>37.200000000000003</v>
      </c>
      <c r="G15">
        <f>'history-kw'!G71</f>
        <v>36.4</v>
      </c>
      <c r="H15">
        <f>'history-kw'!H71</f>
        <v>32.799999999999997</v>
      </c>
      <c r="I15">
        <f>'history-kw'!I71</f>
        <v>36</v>
      </c>
      <c r="J15">
        <f>'history-kw'!J71</f>
        <v>32</v>
      </c>
      <c r="K15">
        <f>'history-kw'!K71</f>
        <v>37.200000000000003</v>
      </c>
      <c r="L15">
        <f>'history-kw'!L71</f>
        <v>34.799999999999997</v>
      </c>
      <c r="M15">
        <f>'history-kw'!M71</f>
        <v>34</v>
      </c>
      <c r="N15">
        <f>'history-kw'!N71</f>
        <v>34.200000000000003</v>
      </c>
      <c r="O15">
        <f>'history-kw'!O71</f>
        <v>39.799999999999997</v>
      </c>
      <c r="P15">
        <f>'history-kw'!P71</f>
        <v>41.8</v>
      </c>
      <c r="Q15">
        <f>'history-kw'!Q71</f>
        <v>42.4</v>
      </c>
      <c r="R15">
        <f>'history-kw'!R71</f>
        <v>46.8</v>
      </c>
      <c r="S15">
        <f>'history-kw'!S71</f>
        <v>45.6</v>
      </c>
      <c r="T15">
        <f>'history-kw'!T71</f>
        <v>47.8</v>
      </c>
      <c r="U15">
        <f>'history-kw'!U71</f>
        <v>47.6</v>
      </c>
      <c r="V15">
        <f>'history-kw'!V71</f>
        <v>49.2</v>
      </c>
      <c r="W15">
        <f>'history-kw'!W71</f>
        <v>55.2</v>
      </c>
      <c r="X15">
        <f>'history-kw'!X71</f>
        <v>47.8</v>
      </c>
      <c r="Y15">
        <f>'history-kw'!Y71</f>
        <v>48.2</v>
      </c>
      <c r="Z15">
        <f>'history-kw'!Z71</f>
        <v>48.4</v>
      </c>
      <c r="AA15">
        <f>'history-kw'!AA71</f>
        <v>50.4</v>
      </c>
      <c r="AB15">
        <f>'history-kw'!AB71</f>
        <v>51.4</v>
      </c>
      <c r="AC15">
        <f>'history-kw'!AC71</f>
        <v>49.6</v>
      </c>
      <c r="AD15">
        <f>'history-kw'!AD71</f>
        <v>54</v>
      </c>
      <c r="AE15">
        <f>'history-kw'!AE71</f>
        <v>45.6</v>
      </c>
      <c r="AF15">
        <f>'history-kw'!AF71</f>
        <v>43</v>
      </c>
      <c r="AG15">
        <f>'history-kw'!AG71</f>
        <v>48.8</v>
      </c>
      <c r="AH15">
        <f>'history-kw'!AH71</f>
        <v>43.6</v>
      </c>
      <c r="AI15">
        <f>'history-kw'!AI71</f>
        <v>43.2</v>
      </c>
      <c r="AJ15">
        <f>'history-kw'!AJ71</f>
        <v>41.2</v>
      </c>
      <c r="AK15">
        <f>'history-kw'!AK71</f>
        <v>49.6</v>
      </c>
      <c r="AL15">
        <f>'history-kw'!AL71</f>
        <v>44.2</v>
      </c>
      <c r="AM15">
        <f>'history-kw'!AM71</f>
        <v>46.6</v>
      </c>
      <c r="AN15">
        <f>'history-kw'!AN71</f>
        <v>43.2</v>
      </c>
      <c r="AO15">
        <f>'history-kw'!AO71</f>
        <v>56.2</v>
      </c>
      <c r="AP15">
        <f>'history-kw'!AP71</f>
        <v>45.6</v>
      </c>
      <c r="AQ15">
        <f>'history-kw'!AQ71</f>
        <v>42.8</v>
      </c>
      <c r="AR15">
        <f>'history-kw'!AR71</f>
        <v>40</v>
      </c>
      <c r="AS15">
        <f>'history-kw'!AS71</f>
        <v>41.6</v>
      </c>
      <c r="AT15">
        <f>'history-kw'!AT71</f>
        <v>39.200000000000003</v>
      </c>
      <c r="AU15">
        <f>'history-kw'!AU71</f>
        <v>37.6</v>
      </c>
      <c r="AV15">
        <f>'history-kw'!AV71</f>
        <v>37.799999999999997</v>
      </c>
      <c r="AW15">
        <f>'history-kw'!AW71</f>
        <v>39.6</v>
      </c>
      <c r="AX15">
        <f>'history-kw'!AX71</f>
        <v>33.200000000000003</v>
      </c>
      <c r="AY15">
        <f>'history-kw'!AY71</f>
        <v>35.200000000000003</v>
      </c>
      <c r="AZ15" s="3">
        <f t="shared" si="0"/>
        <v>1024.1999999999996</v>
      </c>
      <c r="BA15">
        <f>VLOOKUP(C15,'history-kw'!$C$2:$BA$10000,51)</f>
        <v>45</v>
      </c>
      <c r="BB15">
        <f>VLOOKUP(C15,'history-kw'!$BB$4:$BC$9995,2)</f>
        <v>3</v>
      </c>
    </row>
    <row r="16" spans="1:54" x14ac:dyDescent="0.25">
      <c r="A16">
        <f>'history-kw'!A72</f>
        <v>7146330001</v>
      </c>
      <c r="B16">
        <f>'history-kw'!B72</f>
        <v>30025080</v>
      </c>
      <c r="C16" s="1">
        <f>'history-kw'!C72</f>
        <v>43054</v>
      </c>
      <c r="D16">
        <f>'history-kw'!D72</f>
        <v>35.4</v>
      </c>
      <c r="E16">
        <f>'history-kw'!E72</f>
        <v>33.4</v>
      </c>
      <c r="F16">
        <f>'history-kw'!F72</f>
        <v>35.200000000000003</v>
      </c>
      <c r="G16">
        <f>'history-kw'!G72</f>
        <v>36.200000000000003</v>
      </c>
      <c r="H16">
        <f>'history-kw'!H72</f>
        <v>34.4</v>
      </c>
      <c r="I16">
        <f>'history-kw'!I72</f>
        <v>37.799999999999997</v>
      </c>
      <c r="J16">
        <f>'history-kw'!J72</f>
        <v>37.200000000000003</v>
      </c>
      <c r="K16">
        <f>'history-kw'!K72</f>
        <v>34.200000000000003</v>
      </c>
      <c r="L16">
        <f>'history-kw'!L72</f>
        <v>35.4</v>
      </c>
      <c r="M16">
        <f>'history-kw'!M72</f>
        <v>34.200000000000003</v>
      </c>
      <c r="N16">
        <f>'history-kw'!N72</f>
        <v>36.200000000000003</v>
      </c>
      <c r="O16">
        <f>'history-kw'!O72</f>
        <v>38.6</v>
      </c>
      <c r="P16">
        <f>'history-kw'!P72</f>
        <v>43.6</v>
      </c>
      <c r="Q16">
        <f>'history-kw'!Q72</f>
        <v>44.2</v>
      </c>
      <c r="R16">
        <f>'history-kw'!R72</f>
        <v>47.8</v>
      </c>
      <c r="S16">
        <f>'history-kw'!S72</f>
        <v>51.2</v>
      </c>
      <c r="T16">
        <f>'history-kw'!T72</f>
        <v>51.2</v>
      </c>
      <c r="U16">
        <f>'history-kw'!U72</f>
        <v>48.4</v>
      </c>
      <c r="V16">
        <f>'history-kw'!V72</f>
        <v>47</v>
      </c>
      <c r="W16">
        <f>'history-kw'!W72</f>
        <v>47.6</v>
      </c>
      <c r="X16">
        <f>'history-kw'!X72</f>
        <v>46.4</v>
      </c>
      <c r="Y16">
        <f>'history-kw'!Y72</f>
        <v>45.2</v>
      </c>
      <c r="Z16">
        <f>'history-kw'!Z72</f>
        <v>41</v>
      </c>
      <c r="AA16">
        <f>'history-kw'!AA72</f>
        <v>43.6</v>
      </c>
      <c r="AB16">
        <f>'history-kw'!AB72</f>
        <v>41.4</v>
      </c>
      <c r="AC16">
        <f>'history-kw'!AC72</f>
        <v>43.2</v>
      </c>
      <c r="AD16">
        <f>'history-kw'!AD72</f>
        <v>41.2</v>
      </c>
      <c r="AE16">
        <f>'history-kw'!AE72</f>
        <v>46.8</v>
      </c>
      <c r="AF16">
        <f>'history-kw'!AF72</f>
        <v>42.2</v>
      </c>
      <c r="AG16">
        <f>'history-kw'!AG72</f>
        <v>45.6</v>
      </c>
      <c r="AH16">
        <f>'history-kw'!AH72</f>
        <v>39.799999999999997</v>
      </c>
      <c r="AI16">
        <f>'history-kw'!AI72</f>
        <v>39.799999999999997</v>
      </c>
      <c r="AJ16">
        <f>'history-kw'!AJ72</f>
        <v>39.799999999999997</v>
      </c>
      <c r="AK16">
        <f>'history-kw'!AK72</f>
        <v>38</v>
      </c>
      <c r="AL16">
        <f>'history-kw'!AL72</f>
        <v>40.799999999999997</v>
      </c>
      <c r="AM16">
        <f>'history-kw'!AM72</f>
        <v>39.4</v>
      </c>
      <c r="AN16">
        <f>'history-kw'!AN72</f>
        <v>39.4</v>
      </c>
      <c r="AO16">
        <f>'history-kw'!AO72</f>
        <v>44.4</v>
      </c>
      <c r="AP16">
        <f>'history-kw'!AP72</f>
        <v>44.8</v>
      </c>
      <c r="AQ16">
        <f>'history-kw'!AQ72</f>
        <v>43.2</v>
      </c>
      <c r="AR16">
        <f>'history-kw'!AR72</f>
        <v>36.799999999999997</v>
      </c>
      <c r="AS16">
        <f>'history-kw'!AS72</f>
        <v>35.4</v>
      </c>
      <c r="AT16">
        <f>'history-kw'!AT72</f>
        <v>35.200000000000003</v>
      </c>
      <c r="AU16">
        <f>'history-kw'!AU72</f>
        <v>34.799999999999997</v>
      </c>
      <c r="AV16">
        <f>'history-kw'!AV72</f>
        <v>36</v>
      </c>
      <c r="AW16">
        <f>'history-kw'!AW72</f>
        <v>35.799999999999997</v>
      </c>
      <c r="AX16">
        <f>'history-kw'!AX72</f>
        <v>33.6</v>
      </c>
      <c r="AY16">
        <f>'history-kw'!AY72</f>
        <v>29.6</v>
      </c>
      <c r="AZ16" s="3">
        <f t="shared" si="0"/>
        <v>966.2</v>
      </c>
      <c r="BA16">
        <f>VLOOKUP(C16,'history-kw'!$C$2:$BA$10000,51)</f>
        <v>45</v>
      </c>
      <c r="BB16">
        <f>VLOOKUP(C16,'history-kw'!$BB$4:$BC$9995,2)</f>
        <v>4</v>
      </c>
    </row>
    <row r="17" spans="1:54" x14ac:dyDescent="0.25">
      <c r="A17">
        <f>'history-kw'!A73</f>
        <v>7146330001</v>
      </c>
      <c r="B17">
        <f>'history-kw'!B73</f>
        <v>30025080</v>
      </c>
      <c r="C17" s="1">
        <f>'history-kw'!C73</f>
        <v>43055</v>
      </c>
      <c r="D17">
        <f>'history-kw'!D73</f>
        <v>29.6</v>
      </c>
      <c r="E17">
        <f>'history-kw'!E73</f>
        <v>29</v>
      </c>
      <c r="F17">
        <f>'history-kw'!F73</f>
        <v>28.2</v>
      </c>
      <c r="G17">
        <f>'history-kw'!G73</f>
        <v>28.8</v>
      </c>
      <c r="H17">
        <f>'history-kw'!H73</f>
        <v>30</v>
      </c>
      <c r="I17">
        <f>'history-kw'!I73</f>
        <v>29.4</v>
      </c>
      <c r="J17">
        <f>'history-kw'!J73</f>
        <v>29.2</v>
      </c>
      <c r="K17">
        <f>'history-kw'!K73</f>
        <v>30.6</v>
      </c>
      <c r="L17">
        <f>'history-kw'!L73</f>
        <v>29.2</v>
      </c>
      <c r="M17">
        <f>'history-kw'!M73</f>
        <v>30.8</v>
      </c>
      <c r="N17">
        <f>'history-kw'!N73</f>
        <v>31.8</v>
      </c>
      <c r="O17">
        <f>'history-kw'!O73</f>
        <v>32.4</v>
      </c>
      <c r="P17">
        <f>'history-kw'!P73</f>
        <v>34.4</v>
      </c>
      <c r="Q17">
        <f>'history-kw'!Q73</f>
        <v>40.200000000000003</v>
      </c>
      <c r="R17">
        <f>'history-kw'!R73</f>
        <v>45.6</v>
      </c>
      <c r="S17">
        <f>'history-kw'!S73</f>
        <v>43.4</v>
      </c>
      <c r="T17">
        <f>'history-kw'!T73</f>
        <v>41.2</v>
      </c>
      <c r="U17">
        <f>'history-kw'!U73</f>
        <v>45.6</v>
      </c>
      <c r="V17">
        <f>'history-kw'!V73</f>
        <v>47.8</v>
      </c>
      <c r="W17">
        <f>'history-kw'!W73</f>
        <v>41.4</v>
      </c>
      <c r="X17">
        <f>'history-kw'!X73</f>
        <v>34</v>
      </c>
      <c r="Y17">
        <f>'history-kw'!Y73</f>
        <v>39.6</v>
      </c>
      <c r="Z17">
        <f>'history-kw'!Z73</f>
        <v>40</v>
      </c>
      <c r="AA17">
        <f>'history-kw'!AA73</f>
        <v>39</v>
      </c>
      <c r="AB17">
        <f>'history-kw'!AB73</f>
        <v>40.4</v>
      </c>
      <c r="AC17">
        <f>'history-kw'!AC73</f>
        <v>42.8</v>
      </c>
      <c r="AD17">
        <f>'history-kw'!AD73</f>
        <v>36.6</v>
      </c>
      <c r="AE17">
        <f>'history-kw'!AE73</f>
        <v>36.200000000000003</v>
      </c>
      <c r="AF17">
        <f>'history-kw'!AF73</f>
        <v>39.6</v>
      </c>
      <c r="AG17">
        <f>'history-kw'!AG73</f>
        <v>40</v>
      </c>
      <c r="AH17">
        <f>'history-kw'!AH73</f>
        <v>35</v>
      </c>
      <c r="AI17">
        <f>'history-kw'!AI73</f>
        <v>37.799999999999997</v>
      </c>
      <c r="AJ17">
        <f>'history-kw'!AJ73</f>
        <v>35.200000000000003</v>
      </c>
      <c r="AK17">
        <f>'history-kw'!AK73</f>
        <v>38.4</v>
      </c>
      <c r="AL17">
        <f>'history-kw'!AL73</f>
        <v>38.799999999999997</v>
      </c>
      <c r="AM17">
        <f>'history-kw'!AM73</f>
        <v>39.4</v>
      </c>
      <c r="AN17">
        <f>'history-kw'!AN73</f>
        <v>40.799999999999997</v>
      </c>
      <c r="AO17">
        <f>'history-kw'!AO73</f>
        <v>46.8</v>
      </c>
      <c r="AP17">
        <f>'history-kw'!AP73</f>
        <v>40</v>
      </c>
      <c r="AQ17">
        <f>'history-kw'!AQ73</f>
        <v>35.6</v>
      </c>
      <c r="AR17">
        <f>'history-kw'!AR73</f>
        <v>35.799999999999997</v>
      </c>
      <c r="AS17">
        <f>'history-kw'!AS73</f>
        <v>38.200000000000003</v>
      </c>
      <c r="AT17">
        <f>'history-kw'!AT73</f>
        <v>34.6</v>
      </c>
      <c r="AU17">
        <f>'history-kw'!AU73</f>
        <v>39.6</v>
      </c>
      <c r="AV17">
        <f>'history-kw'!AV73</f>
        <v>34.799999999999997</v>
      </c>
      <c r="AW17">
        <f>'history-kw'!AW73</f>
        <v>38</v>
      </c>
      <c r="AX17">
        <f>'history-kw'!AX73</f>
        <v>32.6</v>
      </c>
      <c r="AY17">
        <f>'history-kw'!AY73</f>
        <v>34</v>
      </c>
      <c r="AZ17" s="3">
        <f t="shared" si="0"/>
        <v>881.0999999999998</v>
      </c>
      <c r="BA17">
        <f>VLOOKUP(C17,'history-kw'!$C$2:$BA$10000,51)</f>
        <v>54</v>
      </c>
      <c r="BB17">
        <f>VLOOKUP(C17,'history-kw'!$BB$4:$BC$9995,2)</f>
        <v>5</v>
      </c>
    </row>
    <row r="18" spans="1:54" x14ac:dyDescent="0.25">
      <c r="A18">
        <f>'history-kw'!A74</f>
        <v>7146330001</v>
      </c>
      <c r="B18">
        <f>'history-kw'!B74</f>
        <v>30025080</v>
      </c>
      <c r="C18" s="1">
        <f>'history-kw'!C74</f>
        <v>43056</v>
      </c>
      <c r="D18">
        <f>'history-kw'!D74</f>
        <v>33.6</v>
      </c>
      <c r="E18">
        <f>'history-kw'!E74</f>
        <v>28</v>
      </c>
      <c r="F18">
        <f>'history-kw'!F74</f>
        <v>33.6</v>
      </c>
      <c r="G18">
        <f>'history-kw'!G74</f>
        <v>32</v>
      </c>
      <c r="H18">
        <f>'history-kw'!H74</f>
        <v>33</v>
      </c>
      <c r="I18">
        <f>'history-kw'!I74</f>
        <v>31.2</v>
      </c>
      <c r="J18">
        <f>'history-kw'!J74</f>
        <v>36.200000000000003</v>
      </c>
      <c r="K18">
        <f>'history-kw'!K74</f>
        <v>30</v>
      </c>
      <c r="L18">
        <f>'history-kw'!L74</f>
        <v>34.6</v>
      </c>
      <c r="M18">
        <f>'history-kw'!M74</f>
        <v>32.200000000000003</v>
      </c>
      <c r="N18">
        <f>'history-kw'!N74</f>
        <v>33.799999999999997</v>
      </c>
      <c r="O18">
        <f>'history-kw'!O74</f>
        <v>39.200000000000003</v>
      </c>
      <c r="P18">
        <f>'history-kw'!P74</f>
        <v>43.4</v>
      </c>
      <c r="Q18">
        <f>'history-kw'!Q74</f>
        <v>42.4</v>
      </c>
      <c r="R18">
        <f>'history-kw'!R74</f>
        <v>47</v>
      </c>
      <c r="S18">
        <f>'history-kw'!S74</f>
        <v>44.8</v>
      </c>
      <c r="T18">
        <f>'history-kw'!T74</f>
        <v>41.8</v>
      </c>
      <c r="U18">
        <f>'history-kw'!U74</f>
        <v>45</v>
      </c>
      <c r="V18">
        <f>'history-kw'!V74</f>
        <v>45.8</v>
      </c>
      <c r="W18">
        <f>'history-kw'!W74</f>
        <v>46.6</v>
      </c>
      <c r="X18">
        <f>'history-kw'!X74</f>
        <v>48.8</v>
      </c>
      <c r="Y18">
        <f>'history-kw'!Y74</f>
        <v>49</v>
      </c>
      <c r="Z18">
        <f>'history-kw'!Z74</f>
        <v>41</v>
      </c>
      <c r="AA18">
        <f>'history-kw'!AA74</f>
        <v>43.6</v>
      </c>
      <c r="AB18">
        <f>'history-kw'!AB74</f>
        <v>46.8</v>
      </c>
      <c r="AC18">
        <f>'history-kw'!AC74</f>
        <v>43.6</v>
      </c>
      <c r="AD18">
        <f>'history-kw'!AD74</f>
        <v>45</v>
      </c>
      <c r="AE18">
        <f>'history-kw'!AE74</f>
        <v>40.200000000000003</v>
      </c>
      <c r="AF18">
        <f>'history-kw'!AF74</f>
        <v>41.2</v>
      </c>
      <c r="AG18">
        <f>'history-kw'!AG74</f>
        <v>36.799999999999997</v>
      </c>
      <c r="AH18">
        <f>'history-kw'!AH74</f>
        <v>40.200000000000003</v>
      </c>
      <c r="AI18">
        <f>'history-kw'!AI74</f>
        <v>38.4</v>
      </c>
      <c r="AJ18">
        <f>'history-kw'!AJ74</f>
        <v>34.6</v>
      </c>
      <c r="AK18">
        <f>'history-kw'!AK74</f>
        <v>42.4</v>
      </c>
      <c r="AL18">
        <f>'history-kw'!AL74</f>
        <v>39.799999999999997</v>
      </c>
      <c r="AM18">
        <f>'history-kw'!AM74</f>
        <v>39.799999999999997</v>
      </c>
      <c r="AN18">
        <f>'history-kw'!AN74</f>
        <v>39.4</v>
      </c>
      <c r="AO18">
        <f>'history-kw'!AO74</f>
        <v>43.6</v>
      </c>
      <c r="AP18">
        <f>'history-kw'!AP74</f>
        <v>39.799999999999997</v>
      </c>
      <c r="AQ18">
        <f>'history-kw'!AQ74</f>
        <v>40.6</v>
      </c>
      <c r="AR18">
        <f>'history-kw'!AR74</f>
        <v>37.799999999999997</v>
      </c>
      <c r="AS18">
        <f>'history-kw'!AS74</f>
        <v>38.6</v>
      </c>
      <c r="AT18">
        <f>'history-kw'!AT74</f>
        <v>40.200000000000003</v>
      </c>
      <c r="AU18">
        <f>'history-kw'!AU74</f>
        <v>40.200000000000003</v>
      </c>
      <c r="AV18">
        <f>'history-kw'!AV74</f>
        <v>40.6</v>
      </c>
      <c r="AW18">
        <f>'history-kw'!AW74</f>
        <v>40.799999999999997</v>
      </c>
      <c r="AX18">
        <f>'history-kw'!AX74</f>
        <v>37.6</v>
      </c>
      <c r="AY18">
        <f>'history-kw'!AY74</f>
        <v>38.4</v>
      </c>
      <c r="AZ18" s="3">
        <f t="shared" si="0"/>
        <v>951.49999999999977</v>
      </c>
      <c r="BA18">
        <f>VLOOKUP(C18,'history-kw'!$C$2:$BA$10000,51)</f>
        <v>47</v>
      </c>
      <c r="BB18">
        <f>VLOOKUP(C18,'history-kw'!$BB$4:$BC$9995,2)</f>
        <v>6</v>
      </c>
    </row>
    <row r="19" spans="1:54" x14ac:dyDescent="0.25">
      <c r="A19">
        <f>'history-kw'!A75</f>
        <v>7146330001</v>
      </c>
      <c r="B19">
        <f>'history-kw'!B75</f>
        <v>30025080</v>
      </c>
      <c r="C19" s="1">
        <f>'history-kw'!C75</f>
        <v>43057</v>
      </c>
      <c r="D19">
        <f>'history-kw'!D75</f>
        <v>33.6</v>
      </c>
      <c r="E19">
        <f>'history-kw'!E75</f>
        <v>37.6</v>
      </c>
      <c r="F19">
        <f>'history-kw'!F75</f>
        <v>36</v>
      </c>
      <c r="G19">
        <f>'history-kw'!G75</f>
        <v>36.799999999999997</v>
      </c>
      <c r="H19">
        <f>'history-kw'!H75</f>
        <v>34.799999999999997</v>
      </c>
      <c r="I19">
        <f>'history-kw'!I75</f>
        <v>34.799999999999997</v>
      </c>
      <c r="J19">
        <f>'history-kw'!J75</f>
        <v>33.799999999999997</v>
      </c>
      <c r="K19">
        <f>'history-kw'!K75</f>
        <v>34.4</v>
      </c>
      <c r="L19">
        <f>'history-kw'!L75</f>
        <v>34.799999999999997</v>
      </c>
      <c r="M19">
        <f>'history-kw'!M75</f>
        <v>36.4</v>
      </c>
      <c r="N19">
        <f>'history-kw'!N75</f>
        <v>35.200000000000003</v>
      </c>
      <c r="O19">
        <f>'history-kw'!O75</f>
        <v>37</v>
      </c>
      <c r="P19">
        <f>'history-kw'!P75</f>
        <v>38.200000000000003</v>
      </c>
      <c r="Q19">
        <f>'history-kw'!Q75</f>
        <v>42.6</v>
      </c>
      <c r="R19">
        <f>'history-kw'!R75</f>
        <v>46.4</v>
      </c>
      <c r="S19">
        <f>'history-kw'!S75</f>
        <v>47</v>
      </c>
      <c r="T19">
        <f>'history-kw'!T75</f>
        <v>43.4</v>
      </c>
      <c r="U19">
        <f>'history-kw'!U75</f>
        <v>43.8</v>
      </c>
      <c r="V19">
        <f>'history-kw'!V75</f>
        <v>42.8</v>
      </c>
      <c r="W19">
        <f>'history-kw'!W75</f>
        <v>39</v>
      </c>
      <c r="X19">
        <f>'history-kw'!X75</f>
        <v>41.6</v>
      </c>
      <c r="Y19">
        <f>'history-kw'!Y75</f>
        <v>39.200000000000003</v>
      </c>
      <c r="Z19">
        <f>'history-kw'!Z75</f>
        <v>37.799999999999997</v>
      </c>
      <c r="AA19">
        <f>'history-kw'!AA75</f>
        <v>35</v>
      </c>
      <c r="AB19">
        <f>'history-kw'!AB75</f>
        <v>35.6</v>
      </c>
      <c r="AC19">
        <f>'history-kw'!AC75</f>
        <v>34</v>
      </c>
      <c r="AD19">
        <f>'history-kw'!AD75</f>
        <v>45.4</v>
      </c>
      <c r="AE19">
        <f>'history-kw'!AE75</f>
        <v>34.6</v>
      </c>
      <c r="AF19">
        <f>'history-kw'!AF75</f>
        <v>33.6</v>
      </c>
      <c r="AG19">
        <f>'history-kw'!AG75</f>
        <v>33.4</v>
      </c>
      <c r="AH19">
        <f>'history-kw'!AH75</f>
        <v>32</v>
      </c>
      <c r="AI19">
        <f>'history-kw'!AI75</f>
        <v>33.200000000000003</v>
      </c>
      <c r="AJ19">
        <f>'history-kw'!AJ75</f>
        <v>31.6</v>
      </c>
      <c r="AK19">
        <f>'history-kw'!AK75</f>
        <v>32.799999999999997</v>
      </c>
      <c r="AL19">
        <f>'history-kw'!AL75</f>
        <v>36.200000000000003</v>
      </c>
      <c r="AM19">
        <f>'history-kw'!AM75</f>
        <v>38.799999999999997</v>
      </c>
      <c r="AN19">
        <f>'history-kw'!AN75</f>
        <v>37.4</v>
      </c>
      <c r="AO19">
        <f>'history-kw'!AO75</f>
        <v>38</v>
      </c>
      <c r="AP19">
        <f>'history-kw'!AP75</f>
        <v>29.4</v>
      </c>
      <c r="AQ19">
        <f>'history-kw'!AQ75</f>
        <v>32.799999999999997</v>
      </c>
      <c r="AR19">
        <f>'history-kw'!AR75</f>
        <v>30.2</v>
      </c>
      <c r="AS19">
        <f>'history-kw'!AS75</f>
        <v>29</v>
      </c>
      <c r="AT19">
        <f>'history-kw'!AT75</f>
        <v>30.6</v>
      </c>
      <c r="AU19">
        <f>'history-kw'!AU75</f>
        <v>31.2</v>
      </c>
      <c r="AV19">
        <f>'history-kw'!AV75</f>
        <v>28.8</v>
      </c>
      <c r="AW19">
        <f>'history-kw'!AW75</f>
        <v>27.4</v>
      </c>
      <c r="AX19">
        <f>'history-kw'!AX75</f>
        <v>25.4</v>
      </c>
      <c r="AY19">
        <f>'history-kw'!AY75</f>
        <v>26</v>
      </c>
      <c r="AZ19" s="3">
        <f t="shared" si="0"/>
        <v>854.7</v>
      </c>
      <c r="BA19">
        <f>VLOOKUP(C19,'history-kw'!$C$2:$BA$10000,51)</f>
        <v>50</v>
      </c>
      <c r="BB19">
        <f>VLOOKUP(C19,'history-kw'!$BB$4:$BC$9995,2)</f>
        <v>7</v>
      </c>
    </row>
    <row r="20" spans="1:54" x14ac:dyDescent="0.25">
      <c r="A20">
        <f>'history-kw'!A76</f>
        <v>7146330001</v>
      </c>
      <c r="B20">
        <f>'history-kw'!B76</f>
        <v>30025080</v>
      </c>
      <c r="C20" s="1">
        <f>'history-kw'!C76</f>
        <v>43058</v>
      </c>
      <c r="D20">
        <f>'history-kw'!D76</f>
        <v>25.8</v>
      </c>
      <c r="E20">
        <f>'history-kw'!E76</f>
        <v>22.8</v>
      </c>
      <c r="F20">
        <f>'history-kw'!F76</f>
        <v>24.4</v>
      </c>
      <c r="G20">
        <f>'history-kw'!G76</f>
        <v>23.2</v>
      </c>
      <c r="H20">
        <f>'history-kw'!H76</f>
        <v>24.6</v>
      </c>
      <c r="I20">
        <f>'history-kw'!I76</f>
        <v>23.4</v>
      </c>
      <c r="J20">
        <f>'history-kw'!J76</f>
        <v>23.6</v>
      </c>
      <c r="K20">
        <f>'history-kw'!K76</f>
        <v>23.2</v>
      </c>
      <c r="L20">
        <f>'history-kw'!L76</f>
        <v>23</v>
      </c>
      <c r="M20">
        <f>'history-kw'!M76</f>
        <v>23.8</v>
      </c>
      <c r="N20">
        <f>'history-kw'!N76</f>
        <v>25.4</v>
      </c>
      <c r="O20">
        <f>'history-kw'!O76</f>
        <v>26.2</v>
      </c>
      <c r="P20">
        <f>'history-kw'!P76</f>
        <v>29.6</v>
      </c>
      <c r="Q20">
        <f>'history-kw'!Q76</f>
        <v>31.4</v>
      </c>
      <c r="R20">
        <f>'history-kw'!R76</f>
        <v>37.6</v>
      </c>
      <c r="S20">
        <f>'history-kw'!S76</f>
        <v>39.4</v>
      </c>
      <c r="T20">
        <f>'history-kw'!T76</f>
        <v>37.6</v>
      </c>
      <c r="U20">
        <f>'history-kw'!U76</f>
        <v>40.200000000000003</v>
      </c>
      <c r="V20">
        <f>'history-kw'!V76</f>
        <v>39</v>
      </c>
      <c r="W20">
        <f>'history-kw'!W76</f>
        <v>38.4</v>
      </c>
      <c r="X20">
        <f>'history-kw'!X76</f>
        <v>33.200000000000003</v>
      </c>
      <c r="Y20">
        <f>'history-kw'!Y76</f>
        <v>36.799999999999997</v>
      </c>
      <c r="Z20">
        <f>'history-kw'!Z76</f>
        <v>33</v>
      </c>
      <c r="AA20">
        <f>'history-kw'!AA76</f>
        <v>35</v>
      </c>
      <c r="AB20">
        <f>'history-kw'!AB76</f>
        <v>42.6</v>
      </c>
      <c r="AC20">
        <f>'history-kw'!AC76</f>
        <v>41.4</v>
      </c>
      <c r="AD20">
        <f>'history-kw'!AD76</f>
        <v>37.200000000000003</v>
      </c>
      <c r="AE20">
        <f>'history-kw'!AE76</f>
        <v>34.6</v>
      </c>
      <c r="AF20">
        <f>'history-kw'!AF76</f>
        <v>32</v>
      </c>
      <c r="AG20">
        <f>'history-kw'!AG76</f>
        <v>36.200000000000003</v>
      </c>
      <c r="AH20">
        <f>'history-kw'!AH76</f>
        <v>34.200000000000003</v>
      </c>
      <c r="AI20">
        <f>'history-kw'!AI76</f>
        <v>39.6</v>
      </c>
      <c r="AJ20">
        <f>'history-kw'!AJ76</f>
        <v>34.799999999999997</v>
      </c>
      <c r="AK20">
        <f>'history-kw'!AK76</f>
        <v>41.4</v>
      </c>
      <c r="AL20">
        <f>'history-kw'!AL76</f>
        <v>37</v>
      </c>
      <c r="AM20">
        <f>'history-kw'!AM76</f>
        <v>39.6</v>
      </c>
      <c r="AN20">
        <f>'history-kw'!AN76</f>
        <v>43</v>
      </c>
      <c r="AO20">
        <f>'history-kw'!AO76</f>
        <v>37.200000000000003</v>
      </c>
      <c r="AP20">
        <f>'history-kw'!AP76</f>
        <v>34.200000000000003</v>
      </c>
      <c r="AQ20">
        <f>'history-kw'!AQ76</f>
        <v>35.799999999999997</v>
      </c>
      <c r="AR20">
        <f>'history-kw'!AR76</f>
        <v>36.799999999999997</v>
      </c>
      <c r="AS20">
        <f>'history-kw'!AS76</f>
        <v>36.799999999999997</v>
      </c>
      <c r="AT20">
        <f>'history-kw'!AT76</f>
        <v>34</v>
      </c>
      <c r="AU20">
        <f>'history-kw'!AU76</f>
        <v>36.799999999999997</v>
      </c>
      <c r="AV20">
        <f>'history-kw'!AV76</f>
        <v>36</v>
      </c>
      <c r="AW20">
        <f>'history-kw'!AW76</f>
        <v>34.4</v>
      </c>
      <c r="AX20">
        <f>'history-kw'!AX76</f>
        <v>34.6</v>
      </c>
      <c r="AY20">
        <f>'history-kw'!AY76</f>
        <v>34.799999999999997</v>
      </c>
      <c r="AZ20" s="3">
        <f t="shared" si="0"/>
        <v>802.80000000000007</v>
      </c>
      <c r="BA20">
        <f>VLOOKUP(C20,'history-kw'!$C$2:$BA$10000,51)</f>
        <v>54</v>
      </c>
      <c r="BB20">
        <f>VLOOKUP(C20,'history-kw'!$BB$4:$BC$9995,2)</f>
        <v>1</v>
      </c>
    </row>
    <row r="21" spans="1:54" x14ac:dyDescent="0.25">
      <c r="A21">
        <f>'history-kw'!A77</f>
        <v>7146330001</v>
      </c>
      <c r="B21">
        <f>'history-kw'!B77</f>
        <v>30025080</v>
      </c>
      <c r="C21" s="1">
        <f>'history-kw'!C77</f>
        <v>43059</v>
      </c>
      <c r="D21">
        <f>'history-kw'!D77</f>
        <v>34</v>
      </c>
      <c r="E21">
        <f>'history-kw'!E77</f>
        <v>32.200000000000003</v>
      </c>
      <c r="F21">
        <f>'history-kw'!F77</f>
        <v>34</v>
      </c>
      <c r="G21">
        <f>'history-kw'!G77</f>
        <v>32.799999999999997</v>
      </c>
      <c r="H21">
        <f>'history-kw'!H77</f>
        <v>31.8</v>
      </c>
      <c r="I21">
        <f>'history-kw'!I77</f>
        <v>32.799999999999997</v>
      </c>
      <c r="J21">
        <f>'history-kw'!J77</f>
        <v>32.4</v>
      </c>
      <c r="K21">
        <f>'history-kw'!K77</f>
        <v>33.6</v>
      </c>
      <c r="L21">
        <f>'history-kw'!L77</f>
        <v>33.4</v>
      </c>
      <c r="M21">
        <f>'history-kw'!M77</f>
        <v>39.4</v>
      </c>
      <c r="N21">
        <f>'history-kw'!N77</f>
        <v>39.200000000000003</v>
      </c>
      <c r="O21">
        <f>'history-kw'!O77</f>
        <v>40</v>
      </c>
      <c r="P21">
        <f>'history-kw'!P77</f>
        <v>39.4</v>
      </c>
      <c r="Q21">
        <f>'history-kw'!Q77</f>
        <v>42.8</v>
      </c>
      <c r="R21">
        <f>'history-kw'!R77</f>
        <v>45.2</v>
      </c>
      <c r="S21">
        <f>'history-kw'!S77</f>
        <v>47</v>
      </c>
      <c r="T21">
        <f>'history-kw'!T77</f>
        <v>46.6</v>
      </c>
      <c r="U21">
        <f>'history-kw'!U77</f>
        <v>53</v>
      </c>
      <c r="V21">
        <f>'history-kw'!V77</f>
        <v>60.8</v>
      </c>
      <c r="W21">
        <f>'history-kw'!W77</f>
        <v>52.4</v>
      </c>
      <c r="X21">
        <f>'history-kw'!X77</f>
        <v>52.8</v>
      </c>
      <c r="Y21">
        <f>'history-kw'!Y77</f>
        <v>47.8</v>
      </c>
      <c r="Z21">
        <f>'history-kw'!Z77</f>
        <v>49.4</v>
      </c>
      <c r="AA21">
        <f>'history-kw'!AA77</f>
        <v>44.2</v>
      </c>
      <c r="AB21">
        <f>'history-kw'!AB77</f>
        <v>42.2</v>
      </c>
      <c r="AC21">
        <f>'history-kw'!AC77</f>
        <v>40.799999999999997</v>
      </c>
      <c r="AD21">
        <f>'history-kw'!AD77</f>
        <v>40.6</v>
      </c>
      <c r="AE21">
        <f>'history-kw'!AE77</f>
        <v>38.799999999999997</v>
      </c>
      <c r="AF21">
        <f>'history-kw'!AF77</f>
        <v>39.799999999999997</v>
      </c>
      <c r="AG21">
        <f>'history-kw'!AG77</f>
        <v>48</v>
      </c>
      <c r="AH21">
        <f>'history-kw'!AH77</f>
        <v>40.799999999999997</v>
      </c>
      <c r="AI21">
        <f>'history-kw'!AI77</f>
        <v>40.6</v>
      </c>
      <c r="AJ21">
        <f>'history-kw'!AJ77</f>
        <v>41.8</v>
      </c>
      <c r="AK21">
        <f>'history-kw'!AK77</f>
        <v>43.2</v>
      </c>
      <c r="AL21">
        <f>'history-kw'!AL77</f>
        <v>46.6</v>
      </c>
      <c r="AM21">
        <f>'history-kw'!AM77</f>
        <v>47.4</v>
      </c>
      <c r="AN21">
        <f>'history-kw'!AN77</f>
        <v>45.4</v>
      </c>
      <c r="AO21">
        <f>'history-kw'!AO77</f>
        <v>55.8</v>
      </c>
      <c r="AP21">
        <f>'history-kw'!AP77</f>
        <v>56.8</v>
      </c>
      <c r="AQ21">
        <f>'history-kw'!AQ77</f>
        <v>44.2</v>
      </c>
      <c r="AR21">
        <f>'history-kw'!AR77</f>
        <v>39.4</v>
      </c>
      <c r="AS21">
        <f>'history-kw'!AS77</f>
        <v>39</v>
      </c>
      <c r="AT21">
        <f>'history-kw'!AT77</f>
        <v>39.799999999999997</v>
      </c>
      <c r="AU21">
        <f>'history-kw'!AU77</f>
        <v>39.4</v>
      </c>
      <c r="AV21">
        <f>'history-kw'!AV77</f>
        <v>39.200000000000003</v>
      </c>
      <c r="AW21">
        <f>'history-kw'!AW77</f>
        <v>37</v>
      </c>
      <c r="AX21">
        <f>'history-kw'!AX77</f>
        <v>37.799999999999997</v>
      </c>
      <c r="AY21">
        <f>'history-kw'!AY77</f>
        <v>34.200000000000003</v>
      </c>
      <c r="AZ21" s="3">
        <f t="shared" si="0"/>
        <v>1007.7999999999998</v>
      </c>
      <c r="BA21">
        <f>VLOOKUP(C21,'history-kw'!$C$2:$BA$10000,51)</f>
        <v>46</v>
      </c>
      <c r="BB21">
        <f>VLOOKUP(C21,'history-kw'!$BB$4:$BC$9995,2)</f>
        <v>2</v>
      </c>
    </row>
    <row r="22" spans="1:54" x14ac:dyDescent="0.25">
      <c r="A22">
        <f>'history-kw'!A78</f>
        <v>7146330001</v>
      </c>
      <c r="B22">
        <f>'history-kw'!B78</f>
        <v>30025080</v>
      </c>
      <c r="C22" s="1">
        <f>'history-kw'!C78</f>
        <v>43060</v>
      </c>
      <c r="D22">
        <f>'history-kw'!D78</f>
        <v>34.200000000000003</v>
      </c>
      <c r="E22">
        <f>'history-kw'!E78</f>
        <v>36.4</v>
      </c>
      <c r="F22">
        <f>'history-kw'!F78</f>
        <v>35.4</v>
      </c>
      <c r="G22">
        <f>'history-kw'!G78</f>
        <v>36.6</v>
      </c>
      <c r="H22">
        <f>'history-kw'!H78</f>
        <v>35.6</v>
      </c>
      <c r="I22">
        <f>'history-kw'!I78</f>
        <v>35.200000000000003</v>
      </c>
      <c r="J22">
        <f>'history-kw'!J78</f>
        <v>34.6</v>
      </c>
      <c r="K22">
        <f>'history-kw'!K78</f>
        <v>34</v>
      </c>
      <c r="L22">
        <f>'history-kw'!L78</f>
        <v>34.799999999999997</v>
      </c>
      <c r="M22">
        <f>'history-kw'!M78</f>
        <v>42.6</v>
      </c>
      <c r="N22">
        <f>'history-kw'!N78</f>
        <v>43.2</v>
      </c>
      <c r="O22">
        <f>'history-kw'!O78</f>
        <v>40.200000000000003</v>
      </c>
      <c r="P22">
        <f>'history-kw'!P78</f>
        <v>47.6</v>
      </c>
      <c r="Q22">
        <f>'history-kw'!Q78</f>
        <v>43.4</v>
      </c>
      <c r="R22">
        <f>'history-kw'!R78</f>
        <v>47.8</v>
      </c>
      <c r="S22">
        <f>'history-kw'!S78</f>
        <v>53.6</v>
      </c>
      <c r="T22">
        <f>'history-kw'!T78</f>
        <v>56.8</v>
      </c>
      <c r="U22">
        <f>'history-kw'!U78</f>
        <v>49</v>
      </c>
      <c r="V22">
        <f>'history-kw'!V78</f>
        <v>50</v>
      </c>
      <c r="W22">
        <f>'history-kw'!W78</f>
        <v>55.6</v>
      </c>
      <c r="X22">
        <f>'history-kw'!X78</f>
        <v>43.8</v>
      </c>
      <c r="Y22">
        <f>'history-kw'!Y78</f>
        <v>48.4</v>
      </c>
      <c r="Z22">
        <f>'history-kw'!Z78</f>
        <v>48.6</v>
      </c>
      <c r="AA22">
        <f>'history-kw'!AA78</f>
        <v>46.8</v>
      </c>
      <c r="AB22">
        <f>'history-kw'!AB78</f>
        <v>40.4</v>
      </c>
      <c r="AC22">
        <f>'history-kw'!AC78</f>
        <v>42.2</v>
      </c>
      <c r="AD22">
        <f>'history-kw'!AD78</f>
        <v>43.2</v>
      </c>
      <c r="AE22">
        <f>'history-kw'!AE78</f>
        <v>39.200000000000003</v>
      </c>
      <c r="AF22">
        <f>'history-kw'!AF78</f>
        <v>37.4</v>
      </c>
      <c r="AG22">
        <f>'history-kw'!AG78</f>
        <v>43</v>
      </c>
      <c r="AH22">
        <f>'history-kw'!AH78</f>
        <v>39.799999999999997</v>
      </c>
      <c r="AI22">
        <f>'history-kw'!AI78</f>
        <v>40.4</v>
      </c>
      <c r="AJ22">
        <f>'history-kw'!AJ78</f>
        <v>37</v>
      </c>
      <c r="AK22">
        <f>'history-kw'!AK78</f>
        <v>37</v>
      </c>
      <c r="AL22">
        <f>'history-kw'!AL78</f>
        <v>39.799999999999997</v>
      </c>
      <c r="AM22">
        <f>'history-kw'!AM78</f>
        <v>43.4</v>
      </c>
      <c r="AN22">
        <f>'history-kw'!AN78</f>
        <v>44.2</v>
      </c>
      <c r="AO22">
        <f>'history-kw'!AO78</f>
        <v>43.4</v>
      </c>
      <c r="AP22">
        <f>'history-kw'!AP78</f>
        <v>43</v>
      </c>
      <c r="AQ22">
        <f>'history-kw'!AQ78</f>
        <v>39.6</v>
      </c>
      <c r="AR22">
        <f>'history-kw'!AR78</f>
        <v>38.4</v>
      </c>
      <c r="AS22">
        <f>'history-kw'!AS78</f>
        <v>33.6</v>
      </c>
      <c r="AT22">
        <f>'history-kw'!AT78</f>
        <v>34.200000000000003</v>
      </c>
      <c r="AU22">
        <f>'history-kw'!AU78</f>
        <v>33.799999999999997</v>
      </c>
      <c r="AV22">
        <f>'history-kw'!AV78</f>
        <v>31.2</v>
      </c>
      <c r="AW22">
        <f>'history-kw'!AW78</f>
        <v>33</v>
      </c>
      <c r="AX22">
        <f>'history-kw'!AX78</f>
        <v>32.6</v>
      </c>
      <c r="AY22">
        <f>'history-kw'!AY78</f>
        <v>30.2</v>
      </c>
      <c r="AZ22" s="3">
        <f t="shared" si="0"/>
        <v>977.10000000000025</v>
      </c>
      <c r="BA22">
        <f>VLOOKUP(C22,'history-kw'!$C$2:$BA$10000,51)</f>
        <v>51</v>
      </c>
      <c r="BB22">
        <f>VLOOKUP(C22,'history-kw'!$BB$4:$BC$9995,2)</f>
        <v>3</v>
      </c>
    </row>
    <row r="23" spans="1:54" x14ac:dyDescent="0.25">
      <c r="A23">
        <f>'history-kw'!A79</f>
        <v>7146330001</v>
      </c>
      <c r="B23">
        <f>'history-kw'!B79</f>
        <v>30025080</v>
      </c>
      <c r="C23" s="1">
        <f>'history-kw'!C79</f>
        <v>43061</v>
      </c>
      <c r="D23">
        <f>'history-kw'!D79</f>
        <v>30.4</v>
      </c>
      <c r="E23">
        <f>'history-kw'!E79</f>
        <v>28.8</v>
      </c>
      <c r="F23">
        <f>'history-kw'!F79</f>
        <v>30.4</v>
      </c>
      <c r="G23">
        <f>'history-kw'!G79</f>
        <v>29</v>
      </c>
      <c r="H23">
        <f>'history-kw'!H79</f>
        <v>28.8</v>
      </c>
      <c r="I23">
        <f>'history-kw'!I79</f>
        <v>27.8</v>
      </c>
      <c r="J23">
        <f>'history-kw'!J79</f>
        <v>29.4</v>
      </c>
      <c r="K23">
        <f>'history-kw'!K79</f>
        <v>28</v>
      </c>
      <c r="L23">
        <f>'history-kw'!L79</f>
        <v>28</v>
      </c>
      <c r="M23">
        <f>'history-kw'!M79</f>
        <v>35.4</v>
      </c>
      <c r="N23">
        <f>'history-kw'!N79</f>
        <v>33.6</v>
      </c>
      <c r="O23">
        <f>'history-kw'!O79</f>
        <v>36.6</v>
      </c>
      <c r="P23">
        <f>'history-kw'!P79</f>
        <v>36.799999999999997</v>
      </c>
      <c r="Q23">
        <f>'history-kw'!Q79</f>
        <v>38.200000000000003</v>
      </c>
      <c r="R23">
        <f>'history-kw'!R79</f>
        <v>41.2</v>
      </c>
      <c r="S23">
        <f>'history-kw'!S79</f>
        <v>42.6</v>
      </c>
      <c r="T23">
        <f>'history-kw'!T79</f>
        <v>43</v>
      </c>
      <c r="U23">
        <f>'history-kw'!U79</f>
        <v>41</v>
      </c>
      <c r="V23">
        <f>'history-kw'!V79</f>
        <v>36.799999999999997</v>
      </c>
      <c r="W23">
        <f>'history-kw'!W79</f>
        <v>35.6</v>
      </c>
      <c r="X23">
        <f>'history-kw'!X79</f>
        <v>37.4</v>
      </c>
      <c r="Y23">
        <f>'history-kw'!Y79</f>
        <v>35</v>
      </c>
      <c r="Z23">
        <f>'history-kw'!Z79</f>
        <v>33.4</v>
      </c>
      <c r="AA23">
        <f>'history-kw'!AA79</f>
        <v>38.799999999999997</v>
      </c>
      <c r="AB23">
        <f>'history-kw'!AB79</f>
        <v>45.4</v>
      </c>
      <c r="AC23">
        <f>'history-kw'!AC79</f>
        <v>40.799999999999997</v>
      </c>
      <c r="AD23">
        <f>'history-kw'!AD79</f>
        <v>45.2</v>
      </c>
      <c r="AE23">
        <f>'history-kw'!AE79</f>
        <v>41.2</v>
      </c>
      <c r="AF23">
        <f>'history-kw'!AF79</f>
        <v>36.799999999999997</v>
      </c>
      <c r="AG23">
        <f>'history-kw'!AG79</f>
        <v>42.2</v>
      </c>
      <c r="AH23">
        <f>'history-kw'!AH79</f>
        <v>40.6</v>
      </c>
      <c r="AI23">
        <f>'history-kw'!AI79</f>
        <v>40.4</v>
      </c>
      <c r="AJ23">
        <f>'history-kw'!AJ79</f>
        <v>40.799999999999997</v>
      </c>
      <c r="AK23">
        <f>'history-kw'!AK79</f>
        <v>41.8</v>
      </c>
      <c r="AL23">
        <f>'history-kw'!AL79</f>
        <v>43.4</v>
      </c>
      <c r="AM23">
        <f>'history-kw'!AM79</f>
        <v>43.2</v>
      </c>
      <c r="AN23">
        <f>'history-kw'!AN79</f>
        <v>41.6</v>
      </c>
      <c r="AO23">
        <f>'history-kw'!AO79</f>
        <v>48.4</v>
      </c>
      <c r="AP23">
        <f>'history-kw'!AP79</f>
        <v>47.4</v>
      </c>
      <c r="AQ23">
        <f>'history-kw'!AQ79</f>
        <v>46.6</v>
      </c>
      <c r="AR23">
        <f>'history-kw'!AR79</f>
        <v>43.6</v>
      </c>
      <c r="AS23">
        <f>'history-kw'!AS79</f>
        <v>40.799999999999997</v>
      </c>
      <c r="AT23">
        <f>'history-kw'!AT79</f>
        <v>41.2</v>
      </c>
      <c r="AU23">
        <f>'history-kw'!AU79</f>
        <v>40.6</v>
      </c>
      <c r="AV23">
        <f>'history-kw'!AV79</f>
        <v>42.6</v>
      </c>
      <c r="AW23">
        <f>'history-kw'!AW79</f>
        <v>41.6</v>
      </c>
      <c r="AX23">
        <f>'history-kw'!AX79</f>
        <v>38.200000000000003</v>
      </c>
      <c r="AY23">
        <f>'history-kw'!AY79</f>
        <v>39.799999999999997</v>
      </c>
      <c r="AZ23" s="3">
        <f t="shared" si="0"/>
        <v>920.0999999999998</v>
      </c>
      <c r="BA23">
        <f>VLOOKUP(C23,'history-kw'!$C$2:$BA$10000,51)</f>
        <v>48</v>
      </c>
      <c r="BB23">
        <f>VLOOKUP(C23,'history-kw'!$BB$4:$BC$9995,2)</f>
        <v>4</v>
      </c>
    </row>
    <row r="24" spans="1:54" x14ac:dyDescent="0.25">
      <c r="A24">
        <f>'history-kw'!A80</f>
        <v>7146330001</v>
      </c>
      <c r="B24">
        <f>'history-kw'!B80</f>
        <v>30025080</v>
      </c>
      <c r="C24" s="1">
        <f>'history-kw'!C80</f>
        <v>43062</v>
      </c>
      <c r="D24">
        <f>'history-kw'!D80</f>
        <v>36.799999999999997</v>
      </c>
      <c r="E24">
        <f>'history-kw'!E80</f>
        <v>36.4</v>
      </c>
      <c r="F24">
        <f>'history-kw'!F80</f>
        <v>38.6</v>
      </c>
      <c r="G24">
        <f>'history-kw'!G80</f>
        <v>38</v>
      </c>
      <c r="H24">
        <f>'history-kw'!H80</f>
        <v>38.799999999999997</v>
      </c>
      <c r="I24">
        <f>'history-kw'!I80</f>
        <v>36.799999999999997</v>
      </c>
      <c r="J24">
        <f>'history-kw'!J80</f>
        <v>37.799999999999997</v>
      </c>
      <c r="K24">
        <f>'history-kw'!K80</f>
        <v>38.6</v>
      </c>
      <c r="L24">
        <f>'history-kw'!L80</f>
        <v>36.6</v>
      </c>
      <c r="M24">
        <f>'history-kw'!M80</f>
        <v>38.200000000000003</v>
      </c>
      <c r="N24">
        <f>'history-kw'!N80</f>
        <v>42.4</v>
      </c>
      <c r="O24">
        <f>'history-kw'!O80</f>
        <v>40.799999999999997</v>
      </c>
      <c r="P24">
        <f>'history-kw'!P80</f>
        <v>46.4</v>
      </c>
      <c r="Q24">
        <f>'history-kw'!Q80</f>
        <v>43.2</v>
      </c>
      <c r="R24">
        <f>'history-kw'!R80</f>
        <v>50</v>
      </c>
      <c r="S24">
        <f>'history-kw'!S80</f>
        <v>52</v>
      </c>
      <c r="T24">
        <f>'history-kw'!T80</f>
        <v>49</v>
      </c>
      <c r="U24">
        <f>'history-kw'!U80</f>
        <v>46.8</v>
      </c>
      <c r="V24">
        <f>'history-kw'!V80</f>
        <v>48.2</v>
      </c>
      <c r="W24">
        <f>'history-kw'!W80</f>
        <v>44.4</v>
      </c>
      <c r="X24">
        <f>'history-kw'!X80</f>
        <v>45</v>
      </c>
      <c r="Y24">
        <f>'history-kw'!Y80</f>
        <v>40.799999999999997</v>
      </c>
      <c r="Z24">
        <f>'history-kw'!Z80</f>
        <v>42</v>
      </c>
      <c r="AA24">
        <f>'history-kw'!AA80</f>
        <v>39.6</v>
      </c>
      <c r="AB24">
        <f>'history-kw'!AB80</f>
        <v>40.799999999999997</v>
      </c>
      <c r="AC24">
        <f>'history-kw'!AC80</f>
        <v>43.8</v>
      </c>
      <c r="AD24">
        <f>'history-kw'!AD80</f>
        <v>38.799999999999997</v>
      </c>
      <c r="AE24">
        <f>'history-kw'!AE80</f>
        <v>37.4</v>
      </c>
      <c r="AF24">
        <f>'history-kw'!AF80</f>
        <v>37</v>
      </c>
      <c r="AG24">
        <f>'history-kw'!AG80</f>
        <v>37.4</v>
      </c>
      <c r="AH24">
        <f>'history-kw'!AH80</f>
        <v>38.200000000000003</v>
      </c>
      <c r="AI24">
        <f>'history-kw'!AI80</f>
        <v>36.4</v>
      </c>
      <c r="AJ24">
        <f>'history-kw'!AJ80</f>
        <v>37.4</v>
      </c>
      <c r="AK24">
        <f>'history-kw'!AK80</f>
        <v>38.4</v>
      </c>
      <c r="AL24">
        <f>'history-kw'!AL80</f>
        <v>39.799999999999997</v>
      </c>
      <c r="AM24">
        <f>'history-kw'!AM80</f>
        <v>42.6</v>
      </c>
      <c r="AN24">
        <f>'history-kw'!AN80</f>
        <v>42</v>
      </c>
      <c r="AO24">
        <f>'history-kw'!AO80</f>
        <v>48</v>
      </c>
      <c r="AP24">
        <f>'history-kw'!AP80</f>
        <v>39</v>
      </c>
      <c r="AQ24">
        <f>'history-kw'!AQ80</f>
        <v>41</v>
      </c>
      <c r="AR24">
        <f>'history-kw'!AR80</f>
        <v>40.4</v>
      </c>
      <c r="AS24">
        <f>'history-kw'!AS80</f>
        <v>40.4</v>
      </c>
      <c r="AT24">
        <f>'history-kw'!AT80</f>
        <v>43.8</v>
      </c>
      <c r="AU24">
        <f>'history-kw'!AU80</f>
        <v>40</v>
      </c>
      <c r="AV24">
        <f>'history-kw'!AV80</f>
        <v>41</v>
      </c>
      <c r="AW24">
        <f>'history-kw'!AW80</f>
        <v>41.6</v>
      </c>
      <c r="AX24">
        <f>'history-kw'!AX80</f>
        <v>39.799999999999997</v>
      </c>
      <c r="AY24">
        <f>'history-kw'!AY80</f>
        <v>38.4</v>
      </c>
      <c r="AZ24" s="3">
        <f t="shared" si="0"/>
        <v>985.30000000000018</v>
      </c>
      <c r="BA24">
        <f>VLOOKUP(C24,'history-kw'!$C$2:$BA$10000,51)</f>
        <v>40</v>
      </c>
      <c r="BB24">
        <f>VLOOKUP(C24,'history-kw'!$BB$4:$BC$9995,2)</f>
        <v>0</v>
      </c>
    </row>
    <row r="25" spans="1:54" x14ac:dyDescent="0.25">
      <c r="A25">
        <f>'history-kw'!A81</f>
        <v>7146330001</v>
      </c>
      <c r="B25">
        <f>'history-kw'!B81</f>
        <v>30025080</v>
      </c>
      <c r="C25" s="1">
        <f>'history-kw'!C81</f>
        <v>43063</v>
      </c>
      <c r="D25">
        <f>'history-kw'!D81</f>
        <v>35</v>
      </c>
      <c r="E25">
        <f>'history-kw'!E81</f>
        <v>35.6</v>
      </c>
      <c r="F25">
        <f>'history-kw'!F81</f>
        <v>37.6</v>
      </c>
      <c r="G25">
        <f>'history-kw'!G81</f>
        <v>38.4</v>
      </c>
      <c r="H25">
        <f>'history-kw'!H81</f>
        <v>36.200000000000003</v>
      </c>
      <c r="I25">
        <f>'history-kw'!I81</f>
        <v>34.799999999999997</v>
      </c>
      <c r="J25">
        <f>'history-kw'!J81</f>
        <v>37</v>
      </c>
      <c r="K25">
        <f>'history-kw'!K81</f>
        <v>34.799999999999997</v>
      </c>
      <c r="L25">
        <f>'history-kw'!L81</f>
        <v>37.4</v>
      </c>
      <c r="M25">
        <f>'history-kw'!M81</f>
        <v>39.6</v>
      </c>
      <c r="N25">
        <f>'history-kw'!N81</f>
        <v>37.4</v>
      </c>
      <c r="O25">
        <f>'history-kw'!O81</f>
        <v>40.6</v>
      </c>
      <c r="P25">
        <f>'history-kw'!P81</f>
        <v>40.200000000000003</v>
      </c>
      <c r="Q25">
        <f>'history-kw'!Q81</f>
        <v>42.2</v>
      </c>
      <c r="R25">
        <f>'history-kw'!R81</f>
        <v>45.4</v>
      </c>
      <c r="S25">
        <f>'history-kw'!S81</f>
        <v>47.8</v>
      </c>
      <c r="T25">
        <f>'history-kw'!T81</f>
        <v>49.4</v>
      </c>
      <c r="U25">
        <f>'history-kw'!U81</f>
        <v>49</v>
      </c>
      <c r="V25">
        <f>'history-kw'!V81</f>
        <v>46.2</v>
      </c>
      <c r="W25">
        <f>'history-kw'!W81</f>
        <v>44.6</v>
      </c>
      <c r="X25">
        <f>'history-kw'!X81</f>
        <v>48</v>
      </c>
      <c r="Y25">
        <f>'history-kw'!Y81</f>
        <v>40.4</v>
      </c>
      <c r="Z25">
        <f>'history-kw'!Z81</f>
        <v>37.200000000000003</v>
      </c>
      <c r="AA25">
        <f>'history-kw'!AA81</f>
        <v>37.6</v>
      </c>
      <c r="AB25">
        <f>'history-kw'!AB81</f>
        <v>37</v>
      </c>
      <c r="AC25">
        <f>'history-kw'!AC81</f>
        <v>36.799999999999997</v>
      </c>
      <c r="AD25">
        <f>'history-kw'!AD81</f>
        <v>44</v>
      </c>
      <c r="AE25">
        <f>'history-kw'!AE81</f>
        <v>36.4</v>
      </c>
      <c r="AF25">
        <f>'history-kw'!AF81</f>
        <v>39.200000000000003</v>
      </c>
      <c r="AG25">
        <f>'history-kw'!AG81</f>
        <v>36.200000000000003</v>
      </c>
      <c r="AH25">
        <f>'history-kw'!AH81</f>
        <v>36.799999999999997</v>
      </c>
      <c r="AI25">
        <f>'history-kw'!AI81</f>
        <v>36.799999999999997</v>
      </c>
      <c r="AJ25">
        <f>'history-kw'!AJ81</f>
        <v>39.200000000000003</v>
      </c>
      <c r="AK25">
        <f>'history-kw'!AK81</f>
        <v>35.200000000000003</v>
      </c>
      <c r="AL25">
        <f>'history-kw'!AL81</f>
        <v>37.799999999999997</v>
      </c>
      <c r="AM25">
        <f>'history-kw'!AM81</f>
        <v>43.2</v>
      </c>
      <c r="AN25">
        <f>'history-kw'!AN81</f>
        <v>38.6</v>
      </c>
      <c r="AO25">
        <f>'history-kw'!AO81</f>
        <v>42.6</v>
      </c>
      <c r="AP25">
        <f>'history-kw'!AP81</f>
        <v>39.200000000000003</v>
      </c>
      <c r="AQ25">
        <f>'history-kw'!AQ81</f>
        <v>36.4</v>
      </c>
      <c r="AR25">
        <f>'history-kw'!AR81</f>
        <v>40</v>
      </c>
      <c r="AS25">
        <f>'history-kw'!AS81</f>
        <v>39.4</v>
      </c>
      <c r="AT25">
        <f>'history-kw'!AT81</f>
        <v>41</v>
      </c>
      <c r="AU25">
        <f>'history-kw'!AU81</f>
        <v>39.6</v>
      </c>
      <c r="AV25">
        <f>'history-kw'!AV81</f>
        <v>38.6</v>
      </c>
      <c r="AW25">
        <f>'history-kw'!AW81</f>
        <v>38</v>
      </c>
      <c r="AX25">
        <f>'history-kw'!AX81</f>
        <v>38.4</v>
      </c>
      <c r="AY25">
        <f>'history-kw'!AY81</f>
        <v>38.6</v>
      </c>
      <c r="AZ25" s="3">
        <f t="shared" si="0"/>
        <v>950.7</v>
      </c>
      <c r="BA25">
        <f>VLOOKUP(C25,'history-kw'!$C$2:$BA$10000,51)</f>
        <v>43</v>
      </c>
      <c r="BB25">
        <f>VLOOKUP(C25,'history-kw'!$BB$4:$BC$9995,2)</f>
        <v>0</v>
      </c>
    </row>
    <row r="26" spans="1:54" x14ac:dyDescent="0.25">
      <c r="A26">
        <f>'history-kw'!A82</f>
        <v>7146330001</v>
      </c>
      <c r="B26">
        <f>'history-kw'!B82</f>
        <v>30025080</v>
      </c>
      <c r="C26" s="1">
        <f>'history-kw'!C82</f>
        <v>43064</v>
      </c>
      <c r="D26">
        <f>'history-kw'!D82</f>
        <v>39.200000000000003</v>
      </c>
      <c r="E26">
        <f>'history-kw'!E82</f>
        <v>37.4</v>
      </c>
      <c r="F26">
        <f>'history-kw'!F82</f>
        <v>35.200000000000003</v>
      </c>
      <c r="G26">
        <f>'history-kw'!G82</f>
        <v>36.4</v>
      </c>
      <c r="H26">
        <f>'history-kw'!H82</f>
        <v>36.4</v>
      </c>
      <c r="I26">
        <f>'history-kw'!I82</f>
        <v>35</v>
      </c>
      <c r="J26">
        <f>'history-kw'!J82</f>
        <v>36</v>
      </c>
      <c r="K26">
        <f>'history-kw'!K82</f>
        <v>34.4</v>
      </c>
      <c r="L26">
        <f>'history-kw'!L82</f>
        <v>34.200000000000003</v>
      </c>
      <c r="M26">
        <f>'history-kw'!M82</f>
        <v>34.4</v>
      </c>
      <c r="N26">
        <f>'history-kw'!N82</f>
        <v>33.200000000000003</v>
      </c>
      <c r="O26">
        <f>'history-kw'!O82</f>
        <v>33.799999999999997</v>
      </c>
      <c r="P26">
        <f>'history-kw'!P82</f>
        <v>43.2</v>
      </c>
      <c r="Q26">
        <f>'history-kw'!Q82</f>
        <v>39.4</v>
      </c>
      <c r="R26">
        <f>'history-kw'!R82</f>
        <v>42</v>
      </c>
      <c r="S26">
        <f>'history-kw'!S82</f>
        <v>47.8</v>
      </c>
      <c r="T26">
        <f>'history-kw'!T82</f>
        <v>44.4</v>
      </c>
      <c r="U26">
        <f>'history-kw'!U82</f>
        <v>42.6</v>
      </c>
      <c r="V26">
        <f>'history-kw'!V82</f>
        <v>43.4</v>
      </c>
      <c r="W26">
        <f>'history-kw'!W82</f>
        <v>49</v>
      </c>
      <c r="X26">
        <f>'history-kw'!X82</f>
        <v>38.200000000000003</v>
      </c>
      <c r="Y26">
        <f>'history-kw'!Y82</f>
        <v>37</v>
      </c>
      <c r="Z26">
        <f>'history-kw'!Z82</f>
        <v>36</v>
      </c>
      <c r="AA26">
        <f>'history-kw'!AA82</f>
        <v>34.4</v>
      </c>
      <c r="AB26">
        <f>'history-kw'!AB82</f>
        <v>34.799999999999997</v>
      </c>
      <c r="AC26">
        <f>'history-kw'!AC82</f>
        <v>36.799999999999997</v>
      </c>
      <c r="AD26">
        <f>'history-kw'!AD82</f>
        <v>31.8</v>
      </c>
      <c r="AE26">
        <f>'history-kw'!AE82</f>
        <v>38.799999999999997</v>
      </c>
      <c r="AF26">
        <f>'history-kw'!AF82</f>
        <v>32.200000000000003</v>
      </c>
      <c r="AG26">
        <f>'history-kw'!AG82</f>
        <v>34.200000000000003</v>
      </c>
      <c r="AH26">
        <f>'history-kw'!AH82</f>
        <v>38.4</v>
      </c>
      <c r="AI26">
        <f>'history-kw'!AI82</f>
        <v>39.4</v>
      </c>
      <c r="AJ26">
        <f>'history-kw'!AJ82</f>
        <v>35.200000000000003</v>
      </c>
      <c r="AK26">
        <f>'history-kw'!AK82</f>
        <v>37.4</v>
      </c>
      <c r="AL26">
        <f>'history-kw'!AL82</f>
        <v>34.799999999999997</v>
      </c>
      <c r="AM26">
        <f>'history-kw'!AM82</f>
        <v>35.799999999999997</v>
      </c>
      <c r="AN26">
        <f>'history-kw'!AN82</f>
        <v>41.6</v>
      </c>
      <c r="AO26">
        <f>'history-kw'!AO82</f>
        <v>33.200000000000003</v>
      </c>
      <c r="AP26">
        <f>'history-kw'!AP82</f>
        <v>31.8</v>
      </c>
      <c r="AQ26">
        <f>'history-kw'!AQ82</f>
        <v>33.799999999999997</v>
      </c>
      <c r="AR26">
        <f>'history-kw'!AR82</f>
        <v>35.200000000000003</v>
      </c>
      <c r="AS26">
        <f>'history-kw'!AS82</f>
        <v>37.6</v>
      </c>
      <c r="AT26">
        <f>'history-kw'!AT82</f>
        <v>35.799999999999997</v>
      </c>
      <c r="AU26">
        <f>'history-kw'!AU82</f>
        <v>34.4</v>
      </c>
      <c r="AV26">
        <f>'history-kw'!AV82</f>
        <v>33.6</v>
      </c>
      <c r="AW26">
        <f>'history-kw'!AW82</f>
        <v>31.6</v>
      </c>
      <c r="AX26">
        <f>'history-kw'!AX82</f>
        <v>29.6</v>
      </c>
      <c r="AY26">
        <f>'history-kw'!AY82</f>
        <v>32</v>
      </c>
      <c r="AZ26" s="3">
        <f t="shared" si="0"/>
        <v>881.39999999999986</v>
      </c>
      <c r="BA26">
        <f>VLOOKUP(C26,'history-kw'!$C$2:$BA$10000,51)</f>
        <v>49</v>
      </c>
      <c r="BB26">
        <f>VLOOKUP(C26,'history-kw'!$BB$4:$BC$9995,2)</f>
        <v>7</v>
      </c>
    </row>
    <row r="27" spans="1:54" x14ac:dyDescent="0.25">
      <c r="A27">
        <f>'history-kw'!A83</f>
        <v>7146330001</v>
      </c>
      <c r="B27">
        <f>'history-kw'!B83</f>
        <v>30025080</v>
      </c>
      <c r="C27" s="1">
        <f>'history-kw'!C83</f>
        <v>43065</v>
      </c>
      <c r="D27">
        <f>'history-kw'!D83</f>
        <v>27.8</v>
      </c>
      <c r="E27">
        <f>'history-kw'!E83</f>
        <v>28.4</v>
      </c>
      <c r="F27">
        <f>'history-kw'!F83</f>
        <v>30</v>
      </c>
      <c r="G27">
        <f>'history-kw'!G83</f>
        <v>29.8</v>
      </c>
      <c r="H27">
        <f>'history-kw'!H83</f>
        <v>29.2</v>
      </c>
      <c r="I27">
        <f>'history-kw'!I83</f>
        <v>28.8</v>
      </c>
      <c r="J27">
        <f>'history-kw'!J83</f>
        <v>28.8</v>
      </c>
      <c r="K27">
        <f>'history-kw'!K83</f>
        <v>30.2</v>
      </c>
      <c r="L27">
        <f>'history-kw'!L83</f>
        <v>27.6</v>
      </c>
      <c r="M27">
        <f>'history-kw'!M83</f>
        <v>34</v>
      </c>
      <c r="N27">
        <f>'history-kw'!N83</f>
        <v>29</v>
      </c>
      <c r="O27">
        <f>'history-kw'!O83</f>
        <v>37</v>
      </c>
      <c r="P27">
        <f>'history-kw'!P83</f>
        <v>32</v>
      </c>
      <c r="Q27">
        <f>'history-kw'!Q83</f>
        <v>39</v>
      </c>
      <c r="R27">
        <f>'history-kw'!R83</f>
        <v>39.799999999999997</v>
      </c>
      <c r="S27">
        <f>'history-kw'!S83</f>
        <v>37.200000000000003</v>
      </c>
      <c r="T27">
        <f>'history-kw'!T83</f>
        <v>41</v>
      </c>
      <c r="U27">
        <f>'history-kw'!U83</f>
        <v>37.4</v>
      </c>
      <c r="V27">
        <f>'history-kw'!V83</f>
        <v>43.8</v>
      </c>
      <c r="W27">
        <f>'history-kw'!W83</f>
        <v>37</v>
      </c>
      <c r="X27">
        <f>'history-kw'!X83</f>
        <v>36.799999999999997</v>
      </c>
      <c r="Y27">
        <f>'history-kw'!Y83</f>
        <v>34.6</v>
      </c>
      <c r="Z27">
        <f>'history-kw'!Z83</f>
        <v>33.4</v>
      </c>
      <c r="AA27">
        <f>'history-kw'!AA83</f>
        <v>35.6</v>
      </c>
      <c r="AB27">
        <f>'history-kw'!AB83</f>
        <v>33</v>
      </c>
      <c r="AC27">
        <f>'history-kw'!AC83</f>
        <v>32.4</v>
      </c>
      <c r="AD27">
        <f>'history-kw'!AD83</f>
        <v>39.6</v>
      </c>
      <c r="AE27">
        <f>'history-kw'!AE83</f>
        <v>31.8</v>
      </c>
      <c r="AF27">
        <f>'history-kw'!AF83</f>
        <v>36.4</v>
      </c>
      <c r="AG27">
        <f>'history-kw'!AG83</f>
        <v>33.200000000000003</v>
      </c>
      <c r="AH27">
        <f>'history-kw'!AH83</f>
        <v>33.6</v>
      </c>
      <c r="AI27">
        <f>'history-kw'!AI83</f>
        <v>36.6</v>
      </c>
      <c r="AJ27">
        <f>'history-kw'!AJ83</f>
        <v>33.799999999999997</v>
      </c>
      <c r="AK27">
        <f>'history-kw'!AK83</f>
        <v>36.799999999999997</v>
      </c>
      <c r="AL27">
        <f>'history-kw'!AL83</f>
        <v>41.2</v>
      </c>
      <c r="AM27">
        <f>'history-kw'!AM83</f>
        <v>41.6</v>
      </c>
      <c r="AN27">
        <f>'history-kw'!AN83</f>
        <v>36.4</v>
      </c>
      <c r="AO27">
        <f>'history-kw'!AO83</f>
        <v>43.6</v>
      </c>
      <c r="AP27">
        <f>'history-kw'!AP83</f>
        <v>36.4</v>
      </c>
      <c r="AQ27">
        <f>'history-kw'!AQ83</f>
        <v>34.6</v>
      </c>
      <c r="AR27">
        <f>'history-kw'!AR83</f>
        <v>36.200000000000003</v>
      </c>
      <c r="AS27">
        <f>'history-kw'!AS83</f>
        <v>39</v>
      </c>
      <c r="AT27">
        <f>'history-kw'!AT83</f>
        <v>38.200000000000003</v>
      </c>
      <c r="AU27">
        <f>'history-kw'!AU83</f>
        <v>37.799999999999997</v>
      </c>
      <c r="AV27">
        <f>'history-kw'!AV83</f>
        <v>36.799999999999997</v>
      </c>
      <c r="AW27">
        <f>'history-kw'!AW83</f>
        <v>33.6</v>
      </c>
      <c r="AX27">
        <f>'history-kw'!AX83</f>
        <v>34.4</v>
      </c>
      <c r="AY27">
        <f>'history-kw'!AY83</f>
        <v>32</v>
      </c>
      <c r="AZ27" s="3">
        <f t="shared" si="0"/>
        <v>838.5999999999998</v>
      </c>
      <c r="BA27">
        <f>VLOOKUP(C27,'history-kw'!$C$2:$BA$10000,51)</f>
        <v>49</v>
      </c>
      <c r="BB27">
        <f>VLOOKUP(C27,'history-kw'!$BB$4:$BC$9995,2)</f>
        <v>1</v>
      </c>
    </row>
    <row r="28" spans="1:54" x14ac:dyDescent="0.25">
      <c r="A28">
        <f>'history-kw'!A84</f>
        <v>7146330001</v>
      </c>
      <c r="B28">
        <f>'history-kw'!B84</f>
        <v>30025080</v>
      </c>
      <c r="C28" s="1">
        <f>'history-kw'!C84</f>
        <v>43066</v>
      </c>
      <c r="D28">
        <f>'history-kw'!D84</f>
        <v>31.2</v>
      </c>
      <c r="E28">
        <f>'history-kw'!E84</f>
        <v>30.8</v>
      </c>
      <c r="F28">
        <f>'history-kw'!F84</f>
        <v>38.4</v>
      </c>
      <c r="G28">
        <f>'history-kw'!G84</f>
        <v>45.4</v>
      </c>
      <c r="H28">
        <f>'history-kw'!H84</f>
        <v>35.200000000000003</v>
      </c>
      <c r="I28">
        <f>'history-kw'!I84</f>
        <v>31.6</v>
      </c>
      <c r="J28">
        <f>'history-kw'!J84</f>
        <v>34.799999999999997</v>
      </c>
      <c r="K28">
        <f>'history-kw'!K84</f>
        <v>35.799999999999997</v>
      </c>
      <c r="L28">
        <f>'history-kw'!L84</f>
        <v>35.200000000000003</v>
      </c>
      <c r="M28">
        <f>'history-kw'!M84</f>
        <v>37.6</v>
      </c>
      <c r="N28">
        <f>'history-kw'!N84</f>
        <v>37.799999999999997</v>
      </c>
      <c r="O28">
        <f>'history-kw'!O84</f>
        <v>38.799999999999997</v>
      </c>
      <c r="P28">
        <f>'history-kw'!P84</f>
        <v>43.4</v>
      </c>
      <c r="Q28">
        <f>'history-kw'!Q84</f>
        <v>45</v>
      </c>
      <c r="R28">
        <f>'history-kw'!R84</f>
        <v>52.4</v>
      </c>
      <c r="S28">
        <f>'history-kw'!S84</f>
        <v>50</v>
      </c>
      <c r="T28">
        <f>'history-kw'!T84</f>
        <v>51.4</v>
      </c>
      <c r="U28">
        <f>'history-kw'!U84</f>
        <v>49.6</v>
      </c>
      <c r="V28">
        <f>'history-kw'!V84</f>
        <v>54.4</v>
      </c>
      <c r="W28">
        <f>'history-kw'!W84</f>
        <v>52.4</v>
      </c>
      <c r="X28">
        <f>'history-kw'!X84</f>
        <v>50.4</v>
      </c>
      <c r="Y28">
        <f>'history-kw'!Y84</f>
        <v>44.6</v>
      </c>
      <c r="Z28">
        <f>'history-kw'!Z84</f>
        <v>43.2</v>
      </c>
      <c r="AA28">
        <f>'history-kw'!AA84</f>
        <v>38.799999999999997</v>
      </c>
      <c r="AB28">
        <f>'history-kw'!AB84</f>
        <v>41.6</v>
      </c>
      <c r="AC28">
        <f>'history-kw'!AC84</f>
        <v>42.6</v>
      </c>
      <c r="AD28">
        <f>'history-kw'!AD84</f>
        <v>47.8</v>
      </c>
      <c r="AE28">
        <f>'history-kw'!AE84</f>
        <v>40</v>
      </c>
      <c r="AF28">
        <f>'history-kw'!AF84</f>
        <v>38.4</v>
      </c>
      <c r="AG28">
        <f>'history-kw'!AG84</f>
        <v>37.4</v>
      </c>
      <c r="AH28">
        <f>'history-kw'!AH84</f>
        <v>38.200000000000003</v>
      </c>
      <c r="AI28">
        <f>'history-kw'!AI84</f>
        <v>38.6</v>
      </c>
      <c r="AJ28">
        <f>'history-kw'!AJ84</f>
        <v>37.6</v>
      </c>
      <c r="AK28">
        <f>'history-kw'!AK84</f>
        <v>39.4</v>
      </c>
      <c r="AL28">
        <f>'history-kw'!AL84</f>
        <v>43.4</v>
      </c>
      <c r="AM28">
        <f>'history-kw'!AM84</f>
        <v>37.799999999999997</v>
      </c>
      <c r="AN28">
        <f>'history-kw'!AN84</f>
        <v>36.6</v>
      </c>
      <c r="AO28">
        <f>'history-kw'!AO84</f>
        <v>44.2</v>
      </c>
      <c r="AP28">
        <f>'history-kw'!AP84</f>
        <v>48</v>
      </c>
      <c r="AQ28">
        <f>'history-kw'!AQ84</f>
        <v>43.2</v>
      </c>
      <c r="AR28">
        <f>'history-kw'!AR84</f>
        <v>35.4</v>
      </c>
      <c r="AS28">
        <f>'history-kw'!AS84</f>
        <v>35.200000000000003</v>
      </c>
      <c r="AT28">
        <f>'history-kw'!AT84</f>
        <v>34.4</v>
      </c>
      <c r="AU28">
        <f>'history-kw'!AU84</f>
        <v>36.200000000000003</v>
      </c>
      <c r="AV28">
        <f>'history-kw'!AV84</f>
        <v>35.4</v>
      </c>
      <c r="AW28">
        <f>'history-kw'!AW84</f>
        <v>36.200000000000003</v>
      </c>
      <c r="AX28">
        <f>'history-kw'!AX84</f>
        <v>33.6</v>
      </c>
      <c r="AY28">
        <f>'history-kw'!AY84</f>
        <v>32.6</v>
      </c>
      <c r="AZ28" s="3">
        <f t="shared" si="0"/>
        <v>971.00000000000011</v>
      </c>
      <c r="BA28">
        <f>VLOOKUP(C28,'history-kw'!$C$2:$BA$10000,51)</f>
        <v>50</v>
      </c>
      <c r="BB28">
        <f>VLOOKUP(C28,'history-kw'!$BB$4:$BC$9995,2)</f>
        <v>2</v>
      </c>
    </row>
    <row r="29" spans="1:54" x14ac:dyDescent="0.25">
      <c r="A29">
        <f>'history-kw'!A85</f>
        <v>7146330001</v>
      </c>
      <c r="B29">
        <f>'history-kw'!B85</f>
        <v>30025080</v>
      </c>
      <c r="C29" s="1">
        <f>'history-kw'!C85</f>
        <v>43067</v>
      </c>
      <c r="D29">
        <f>'history-kw'!D85</f>
        <v>32</v>
      </c>
      <c r="E29">
        <f>'history-kw'!E85</f>
        <v>32.4</v>
      </c>
      <c r="F29">
        <f>'history-kw'!F85</f>
        <v>35.4</v>
      </c>
      <c r="G29">
        <f>'history-kw'!G85</f>
        <v>33.200000000000003</v>
      </c>
      <c r="H29">
        <f>'history-kw'!H85</f>
        <v>32.799999999999997</v>
      </c>
      <c r="I29">
        <f>'history-kw'!I85</f>
        <v>32.4</v>
      </c>
      <c r="J29">
        <f>'history-kw'!J85</f>
        <v>33.6</v>
      </c>
      <c r="K29">
        <f>'history-kw'!K85</f>
        <v>34.4</v>
      </c>
      <c r="L29">
        <f>'history-kw'!L85</f>
        <v>35.6</v>
      </c>
      <c r="M29">
        <f>'history-kw'!M85</f>
        <v>36.200000000000003</v>
      </c>
      <c r="N29">
        <f>'history-kw'!N85</f>
        <v>35.799999999999997</v>
      </c>
      <c r="O29">
        <f>'history-kw'!O85</f>
        <v>38.6</v>
      </c>
      <c r="P29">
        <f>'history-kw'!P85</f>
        <v>45</v>
      </c>
      <c r="Q29">
        <f>'history-kw'!Q85</f>
        <v>50</v>
      </c>
      <c r="R29">
        <f>'history-kw'!R85</f>
        <v>51.2</v>
      </c>
      <c r="S29">
        <f>'history-kw'!S85</f>
        <v>51.2</v>
      </c>
      <c r="T29">
        <f>'history-kw'!T85</f>
        <v>49.4</v>
      </c>
      <c r="U29">
        <f>'history-kw'!U85</f>
        <v>47.6</v>
      </c>
      <c r="V29">
        <f>'history-kw'!V85</f>
        <v>47</v>
      </c>
      <c r="W29">
        <f>'history-kw'!W85</f>
        <v>52.6</v>
      </c>
      <c r="X29">
        <f>'history-kw'!X85</f>
        <v>44.6</v>
      </c>
      <c r="Y29">
        <f>'history-kw'!Y85</f>
        <v>52.4</v>
      </c>
      <c r="Z29">
        <f>'history-kw'!Z85</f>
        <v>42.4</v>
      </c>
      <c r="AA29">
        <f>'history-kw'!AA85</f>
        <v>40.200000000000003</v>
      </c>
      <c r="AB29">
        <f>'history-kw'!AB85</f>
        <v>39.4</v>
      </c>
      <c r="AC29">
        <f>'history-kw'!AC85</f>
        <v>39.6</v>
      </c>
      <c r="AD29">
        <f>'history-kw'!AD85</f>
        <v>43.6</v>
      </c>
      <c r="AE29">
        <f>'history-kw'!AE85</f>
        <v>35.6</v>
      </c>
      <c r="AF29">
        <f>'history-kw'!AF85</f>
        <v>37.799999999999997</v>
      </c>
      <c r="AG29">
        <f>'history-kw'!AG85</f>
        <v>40.6</v>
      </c>
      <c r="AH29">
        <f>'history-kw'!AH85</f>
        <v>34.799999999999997</v>
      </c>
      <c r="AI29">
        <f>'history-kw'!AI85</f>
        <v>38.4</v>
      </c>
      <c r="AJ29">
        <f>'history-kw'!AJ85</f>
        <v>39</v>
      </c>
      <c r="AK29">
        <f>'history-kw'!AK85</f>
        <v>38.200000000000003</v>
      </c>
      <c r="AL29">
        <f>'history-kw'!AL85</f>
        <v>37.799999999999997</v>
      </c>
      <c r="AM29">
        <f>'history-kw'!AM85</f>
        <v>42.8</v>
      </c>
      <c r="AN29">
        <f>'history-kw'!AN85</f>
        <v>40.4</v>
      </c>
      <c r="AO29">
        <f>'history-kw'!AO85</f>
        <v>49.2</v>
      </c>
      <c r="AP29">
        <f>'history-kw'!AP85</f>
        <v>45.8</v>
      </c>
      <c r="AQ29">
        <f>'history-kw'!AQ85</f>
        <v>41</v>
      </c>
      <c r="AR29">
        <f>'history-kw'!AR85</f>
        <v>39.6</v>
      </c>
      <c r="AS29">
        <f>'history-kw'!AS85</f>
        <v>35</v>
      </c>
      <c r="AT29">
        <f>'history-kw'!AT85</f>
        <v>31.8</v>
      </c>
      <c r="AU29">
        <f>'history-kw'!AU85</f>
        <v>34.4</v>
      </c>
      <c r="AV29">
        <f>'history-kw'!AV85</f>
        <v>32.6</v>
      </c>
      <c r="AW29">
        <f>'history-kw'!AW85</f>
        <v>32.4</v>
      </c>
      <c r="AX29">
        <f>'history-kw'!AX85</f>
        <v>32</v>
      </c>
      <c r="AY29">
        <f>'history-kw'!AY85</f>
        <v>28.8</v>
      </c>
      <c r="AZ29" s="3">
        <f t="shared" si="0"/>
        <v>948.29999999999984</v>
      </c>
      <c r="BA29">
        <f>VLOOKUP(C29,'history-kw'!$C$2:$BA$10000,51)</f>
        <v>50</v>
      </c>
      <c r="BB29">
        <f>VLOOKUP(C29,'history-kw'!$BB$4:$BC$9995,2)</f>
        <v>3</v>
      </c>
    </row>
    <row r="30" spans="1:54" x14ac:dyDescent="0.25">
      <c r="A30">
        <f>'history-kw'!A86</f>
        <v>7146330001</v>
      </c>
      <c r="B30">
        <f>'history-kw'!B86</f>
        <v>30025080</v>
      </c>
      <c r="C30" s="1">
        <f>'history-kw'!C86</f>
        <v>43068</v>
      </c>
      <c r="D30">
        <f>'history-kw'!D86</f>
        <v>30.8</v>
      </c>
      <c r="E30">
        <f>'history-kw'!E86</f>
        <v>28.6</v>
      </c>
      <c r="F30">
        <f>'history-kw'!F86</f>
        <v>28.8</v>
      </c>
      <c r="G30">
        <f>'history-kw'!G86</f>
        <v>29</v>
      </c>
      <c r="H30">
        <f>'history-kw'!H86</f>
        <v>29.4</v>
      </c>
      <c r="I30">
        <f>'history-kw'!I86</f>
        <v>31.6</v>
      </c>
      <c r="J30">
        <f>'history-kw'!J86</f>
        <v>29</v>
      </c>
      <c r="K30">
        <f>'history-kw'!K86</f>
        <v>31.8</v>
      </c>
      <c r="L30">
        <f>'history-kw'!L86</f>
        <v>31.4</v>
      </c>
      <c r="M30">
        <f>'history-kw'!M86</f>
        <v>32</v>
      </c>
      <c r="N30">
        <f>'history-kw'!N86</f>
        <v>35.200000000000003</v>
      </c>
      <c r="O30">
        <f>'history-kw'!O86</f>
        <v>33.6</v>
      </c>
      <c r="P30">
        <f>'history-kw'!P86</f>
        <v>38.4</v>
      </c>
      <c r="Q30">
        <f>'history-kw'!Q86</f>
        <v>48.2</v>
      </c>
      <c r="R30">
        <f>'history-kw'!R86</f>
        <v>45.4</v>
      </c>
      <c r="S30">
        <f>'history-kw'!S86</f>
        <v>45.6</v>
      </c>
      <c r="T30">
        <f>'history-kw'!T86</f>
        <v>46.2</v>
      </c>
      <c r="U30">
        <f>'history-kw'!U86</f>
        <v>45.2</v>
      </c>
      <c r="V30">
        <f>'history-kw'!V86</f>
        <v>44.8</v>
      </c>
      <c r="W30">
        <f>'history-kw'!W86</f>
        <v>44.8</v>
      </c>
      <c r="X30">
        <f>'history-kw'!X86</f>
        <v>49.4</v>
      </c>
      <c r="Y30">
        <f>'history-kw'!Y86</f>
        <v>41.2</v>
      </c>
      <c r="Z30">
        <f>'history-kw'!Z86</f>
        <v>37.200000000000003</v>
      </c>
      <c r="AA30">
        <f>'history-kw'!AA86</f>
        <v>39.4</v>
      </c>
      <c r="AB30">
        <f>'history-kw'!AB86</f>
        <v>42.2</v>
      </c>
      <c r="AC30">
        <f>'history-kw'!AC86</f>
        <v>47.2</v>
      </c>
      <c r="AD30">
        <f>'history-kw'!AD86</f>
        <v>46.2</v>
      </c>
      <c r="AE30">
        <f>'history-kw'!AE86</f>
        <v>37</v>
      </c>
      <c r="AF30">
        <f>'history-kw'!AF86</f>
        <v>38</v>
      </c>
      <c r="AG30">
        <f>'history-kw'!AG86</f>
        <v>35.200000000000003</v>
      </c>
      <c r="AH30">
        <f>'history-kw'!AH86</f>
        <v>32</v>
      </c>
      <c r="AI30">
        <f>'history-kw'!AI86</f>
        <v>35.4</v>
      </c>
      <c r="AJ30">
        <f>'history-kw'!AJ86</f>
        <v>35.799999999999997</v>
      </c>
      <c r="AK30">
        <f>'history-kw'!AK86</f>
        <v>36.799999999999997</v>
      </c>
      <c r="AL30">
        <f>'history-kw'!AL86</f>
        <v>34.799999999999997</v>
      </c>
      <c r="AM30">
        <f>'history-kw'!AM86</f>
        <v>36.200000000000003</v>
      </c>
      <c r="AN30">
        <f>'history-kw'!AN86</f>
        <v>38</v>
      </c>
      <c r="AO30">
        <f>'history-kw'!AO86</f>
        <v>48.4</v>
      </c>
      <c r="AP30">
        <f>'history-kw'!AP86</f>
        <v>39.200000000000003</v>
      </c>
      <c r="AQ30">
        <f>'history-kw'!AQ86</f>
        <v>33.200000000000003</v>
      </c>
      <c r="AR30">
        <f>'history-kw'!AR86</f>
        <v>34.200000000000003</v>
      </c>
      <c r="AS30">
        <f>'history-kw'!AS86</f>
        <v>37.4</v>
      </c>
      <c r="AT30">
        <f>'history-kw'!AT86</f>
        <v>33.6</v>
      </c>
      <c r="AU30">
        <f>'history-kw'!AU86</f>
        <v>34.200000000000003</v>
      </c>
      <c r="AV30">
        <f>'history-kw'!AV86</f>
        <v>36</v>
      </c>
      <c r="AW30">
        <f>'history-kw'!AW86</f>
        <v>35</v>
      </c>
      <c r="AX30">
        <f>'history-kw'!AX86</f>
        <v>30.8</v>
      </c>
      <c r="AY30">
        <f>'history-kw'!AY86</f>
        <v>31</v>
      </c>
      <c r="AZ30" s="3">
        <f t="shared" si="0"/>
        <v>892.4000000000002</v>
      </c>
      <c r="BA30">
        <f>VLOOKUP(C30,'history-kw'!$C$2:$BA$10000,51)</f>
        <v>56</v>
      </c>
      <c r="BB30">
        <f>VLOOKUP(C30,'history-kw'!$BB$4:$BC$9995,2)</f>
        <v>4</v>
      </c>
    </row>
    <row r="31" spans="1:54" x14ac:dyDescent="0.25">
      <c r="A31">
        <f>'history-kw'!A87</f>
        <v>7146330001</v>
      </c>
      <c r="B31">
        <f>'history-kw'!B87</f>
        <v>30025080</v>
      </c>
      <c r="C31" s="1">
        <f>'history-kw'!C87</f>
        <v>43069</v>
      </c>
      <c r="D31">
        <f>'history-kw'!D87</f>
        <v>32.200000000000003</v>
      </c>
      <c r="E31">
        <f>'history-kw'!E87</f>
        <v>31.6</v>
      </c>
      <c r="F31">
        <f>'history-kw'!F87</f>
        <v>31.4</v>
      </c>
      <c r="G31">
        <f>'history-kw'!G87</f>
        <v>31.4</v>
      </c>
      <c r="H31">
        <f>'history-kw'!H87</f>
        <v>30.6</v>
      </c>
      <c r="I31">
        <f>'history-kw'!I87</f>
        <v>31.2</v>
      </c>
      <c r="J31">
        <f>'history-kw'!J87</f>
        <v>29.8</v>
      </c>
      <c r="K31">
        <f>'history-kw'!K87</f>
        <v>31.6</v>
      </c>
      <c r="L31">
        <f>'history-kw'!L87</f>
        <v>32</v>
      </c>
      <c r="M31">
        <f>'history-kw'!M87</f>
        <v>30.6</v>
      </c>
      <c r="N31">
        <f>'history-kw'!N87</f>
        <v>34.200000000000003</v>
      </c>
      <c r="O31">
        <f>'history-kw'!O87</f>
        <v>34.799999999999997</v>
      </c>
      <c r="P31">
        <f>'history-kw'!P87</f>
        <v>39.6</v>
      </c>
      <c r="Q31">
        <f>'history-kw'!Q87</f>
        <v>44.6</v>
      </c>
      <c r="R31">
        <f>'history-kw'!R87</f>
        <v>47</v>
      </c>
      <c r="S31">
        <f>'history-kw'!S87</f>
        <v>45.2</v>
      </c>
      <c r="T31">
        <f>'history-kw'!T87</f>
        <v>48.4</v>
      </c>
      <c r="U31">
        <f>'history-kw'!U87</f>
        <v>45.2</v>
      </c>
      <c r="V31">
        <f>'history-kw'!V87</f>
        <v>55.4</v>
      </c>
      <c r="W31">
        <f>'history-kw'!W87</f>
        <v>46.2</v>
      </c>
      <c r="X31">
        <f>'history-kw'!X87</f>
        <v>49.4</v>
      </c>
      <c r="Y31">
        <f>'history-kw'!Y87</f>
        <v>46.6</v>
      </c>
      <c r="Z31">
        <f>'history-kw'!Z87</f>
        <v>46.6</v>
      </c>
      <c r="AA31">
        <f>'history-kw'!AA87</f>
        <v>48</v>
      </c>
      <c r="AB31">
        <f>'history-kw'!AB87</f>
        <v>47</v>
      </c>
      <c r="AC31">
        <f>'history-kw'!AC87</f>
        <v>47</v>
      </c>
      <c r="AD31">
        <f>'history-kw'!AD87</f>
        <v>41.4</v>
      </c>
      <c r="AE31">
        <f>'history-kw'!AE87</f>
        <v>44.8</v>
      </c>
      <c r="AF31">
        <f>'history-kw'!AF87</f>
        <v>39.4</v>
      </c>
      <c r="AG31">
        <f>'history-kw'!AG87</f>
        <v>33.4</v>
      </c>
      <c r="AH31">
        <f>'history-kw'!AH87</f>
        <v>36.200000000000003</v>
      </c>
      <c r="AI31">
        <f>'history-kw'!AI87</f>
        <v>35.6</v>
      </c>
      <c r="AJ31">
        <f>'history-kw'!AJ87</f>
        <v>33</v>
      </c>
      <c r="AK31">
        <f>'history-kw'!AK87</f>
        <v>32</v>
      </c>
      <c r="AL31">
        <f>'history-kw'!AL87</f>
        <v>35.799999999999997</v>
      </c>
      <c r="AM31">
        <f>'history-kw'!AM87</f>
        <v>40.4</v>
      </c>
      <c r="AN31">
        <f>'history-kw'!AN87</f>
        <v>35.6</v>
      </c>
      <c r="AO31">
        <f>'history-kw'!AO87</f>
        <v>34.799999999999997</v>
      </c>
      <c r="AP31">
        <f>'history-kw'!AP87</f>
        <v>33.799999999999997</v>
      </c>
      <c r="AQ31">
        <f>'history-kw'!AQ87</f>
        <v>30.6</v>
      </c>
      <c r="AR31">
        <f>'history-kw'!AR87</f>
        <v>29.6</v>
      </c>
      <c r="AS31">
        <f>'history-kw'!AS87</f>
        <v>30.8</v>
      </c>
      <c r="AT31">
        <f>'history-kw'!AT87</f>
        <v>29.8</v>
      </c>
      <c r="AU31">
        <f>'history-kw'!AU87</f>
        <v>34.4</v>
      </c>
      <c r="AV31">
        <f>'history-kw'!AV87</f>
        <v>30.2</v>
      </c>
      <c r="AW31">
        <f>'history-kw'!AW87</f>
        <v>31.4</v>
      </c>
      <c r="AX31">
        <f>'history-kw'!AX87</f>
        <v>32.200000000000003</v>
      </c>
      <c r="AY31">
        <f>'history-kw'!AY87</f>
        <v>27.4</v>
      </c>
      <c r="AZ31" s="3">
        <f t="shared" si="0"/>
        <v>895.10000000000014</v>
      </c>
      <c r="BA31">
        <f>VLOOKUP(C31,'history-kw'!$C$2:$BA$10000,51)</f>
        <v>51</v>
      </c>
      <c r="BB31">
        <f>VLOOKUP(C31,'history-kw'!$BB$4:$BC$9995,2)</f>
        <v>5</v>
      </c>
    </row>
    <row r="32" spans="1:54" x14ac:dyDescent="0.25">
      <c r="C32" s="1"/>
    </row>
    <row r="34" spans="3:53" x14ac:dyDescent="0.25">
      <c r="C34" s="101" t="s">
        <v>52</v>
      </c>
      <c r="D34" s="104">
        <f t="shared" ref="D34:AY34" si="1">AVERAGE(D2:D32)</f>
        <v>31.999999999999996</v>
      </c>
      <c r="E34" s="104">
        <f t="shared" si="1"/>
        <v>30.993333333333329</v>
      </c>
      <c r="F34" s="104">
        <f t="shared" si="1"/>
        <v>32.633333333333333</v>
      </c>
      <c r="G34" s="104">
        <f t="shared" si="1"/>
        <v>33.26</v>
      </c>
      <c r="H34" s="104">
        <f t="shared" si="1"/>
        <v>31.699999999999996</v>
      </c>
      <c r="I34" s="104">
        <f t="shared" si="1"/>
        <v>31.446666666666662</v>
      </c>
      <c r="J34" s="104">
        <f t="shared" si="1"/>
        <v>31.453333333333326</v>
      </c>
      <c r="K34" s="104">
        <f t="shared" si="1"/>
        <v>31.633333333333333</v>
      </c>
      <c r="L34" s="104">
        <f t="shared" si="1"/>
        <v>32.159999999999997</v>
      </c>
      <c r="M34" s="104">
        <f t="shared" si="1"/>
        <v>34.04</v>
      </c>
      <c r="N34" s="104">
        <f t="shared" si="1"/>
        <v>34.020000000000003</v>
      </c>
      <c r="O34" s="104">
        <f t="shared" si="1"/>
        <v>36.053333333333327</v>
      </c>
      <c r="P34" s="104">
        <f t="shared" si="1"/>
        <v>38.980000000000004</v>
      </c>
      <c r="Q34" s="104">
        <f t="shared" si="1"/>
        <v>41.486666666666672</v>
      </c>
      <c r="R34" s="104">
        <f t="shared" si="1"/>
        <v>44.353333333333339</v>
      </c>
      <c r="S34" s="104">
        <f t="shared" si="1"/>
        <v>45.806666666666665</v>
      </c>
      <c r="T34" s="104">
        <f t="shared" si="1"/>
        <v>46.353333333333353</v>
      </c>
      <c r="U34" s="104">
        <f t="shared" si="1"/>
        <v>46.053333333333327</v>
      </c>
      <c r="V34" s="104">
        <f t="shared" si="1"/>
        <v>46.873333333333335</v>
      </c>
      <c r="W34" s="104">
        <f t="shared" si="1"/>
        <v>45.866666666666667</v>
      </c>
      <c r="X34" s="104">
        <f t="shared" si="1"/>
        <v>44.74666666666667</v>
      </c>
      <c r="Y34" s="104">
        <f t="shared" si="1"/>
        <v>43.606666666666662</v>
      </c>
      <c r="Z34" s="104">
        <f t="shared" si="1"/>
        <v>42.24666666666667</v>
      </c>
      <c r="AA34" s="104">
        <f t="shared" si="1"/>
        <v>41.713333333333338</v>
      </c>
      <c r="AB34" s="104">
        <f t="shared" si="1"/>
        <v>42.139999999999993</v>
      </c>
      <c r="AC34" s="104">
        <f t="shared" si="1"/>
        <v>42.426666666666655</v>
      </c>
      <c r="AD34" s="104">
        <f t="shared" si="1"/>
        <v>43.153333333333336</v>
      </c>
      <c r="AE34" s="104">
        <f t="shared" si="1"/>
        <v>40.666666666666664</v>
      </c>
      <c r="AF34" s="104">
        <f t="shared" si="1"/>
        <v>40.320000000000014</v>
      </c>
      <c r="AG34" s="104">
        <f t="shared" si="1"/>
        <v>40.713333333333345</v>
      </c>
      <c r="AH34" s="104">
        <f t="shared" si="1"/>
        <v>39.706666666666671</v>
      </c>
      <c r="AI34" s="104">
        <f t="shared" si="1"/>
        <v>40.273333333333326</v>
      </c>
      <c r="AJ34" s="104">
        <f t="shared" si="1"/>
        <v>38.893333333333331</v>
      </c>
      <c r="AK34" s="104">
        <f t="shared" si="1"/>
        <v>40.573333333333338</v>
      </c>
      <c r="AL34" s="104">
        <f t="shared" si="1"/>
        <v>41.346666666666664</v>
      </c>
      <c r="AM34" s="104">
        <f t="shared" si="1"/>
        <v>42.386666666666663</v>
      </c>
      <c r="AN34" s="104">
        <f t="shared" si="1"/>
        <v>41.653333333333329</v>
      </c>
      <c r="AO34" s="104">
        <f t="shared" si="1"/>
        <v>44.32</v>
      </c>
      <c r="AP34" s="104">
        <f t="shared" si="1"/>
        <v>41.333333333333336</v>
      </c>
      <c r="AQ34" s="104">
        <f t="shared" si="1"/>
        <v>38.893333333333331</v>
      </c>
      <c r="AR34" s="104">
        <f t="shared" si="1"/>
        <v>36.566666666666656</v>
      </c>
      <c r="AS34" s="104">
        <f t="shared" si="1"/>
        <v>36.413333333333334</v>
      </c>
      <c r="AT34" s="104">
        <f t="shared" si="1"/>
        <v>36.133333333333333</v>
      </c>
      <c r="AU34" s="104">
        <f t="shared" si="1"/>
        <v>35.880000000000003</v>
      </c>
      <c r="AV34" s="104">
        <f t="shared" si="1"/>
        <v>35.54</v>
      </c>
      <c r="AW34" s="104">
        <f t="shared" si="1"/>
        <v>34.806666666666665</v>
      </c>
      <c r="AX34" s="104">
        <f t="shared" si="1"/>
        <v>33.026666666666664</v>
      </c>
      <c r="AY34" s="104">
        <f t="shared" si="1"/>
        <v>32.493333333333332</v>
      </c>
      <c r="AZ34" s="3">
        <f>AVERAGE(AZ2:AZ31)</f>
        <v>929.56999999999982</v>
      </c>
      <c r="BA34" s="3">
        <f>AVERAGE(BA2:BA31)</f>
        <v>49.9</v>
      </c>
    </row>
    <row r="35" spans="3:53" x14ac:dyDescent="0.25">
      <c r="C35" s="101" t="s">
        <v>53</v>
      </c>
      <c r="D35" s="104">
        <f t="shared" ref="D35:AY35" si="2">MAX(D2:D32)</f>
        <v>43</v>
      </c>
      <c r="E35" s="104">
        <f t="shared" si="2"/>
        <v>39.799999999999997</v>
      </c>
      <c r="F35" s="104">
        <f t="shared" si="2"/>
        <v>48</v>
      </c>
      <c r="G35" s="104">
        <f t="shared" si="2"/>
        <v>47.8</v>
      </c>
      <c r="H35" s="104">
        <f t="shared" si="2"/>
        <v>40.799999999999997</v>
      </c>
      <c r="I35" s="104">
        <f t="shared" si="2"/>
        <v>40.799999999999997</v>
      </c>
      <c r="J35" s="104">
        <f t="shared" si="2"/>
        <v>39.200000000000003</v>
      </c>
      <c r="K35" s="104">
        <f t="shared" si="2"/>
        <v>41.6</v>
      </c>
      <c r="L35" s="104">
        <f t="shared" si="2"/>
        <v>45.8</v>
      </c>
      <c r="M35" s="104">
        <f t="shared" si="2"/>
        <v>44.2</v>
      </c>
      <c r="N35" s="104">
        <f t="shared" si="2"/>
        <v>43.2</v>
      </c>
      <c r="O35" s="104">
        <f t="shared" si="2"/>
        <v>44.8</v>
      </c>
      <c r="P35" s="104">
        <f t="shared" si="2"/>
        <v>47.6</v>
      </c>
      <c r="Q35" s="104">
        <f t="shared" si="2"/>
        <v>50</v>
      </c>
      <c r="R35" s="104">
        <f t="shared" si="2"/>
        <v>53.2</v>
      </c>
      <c r="S35" s="104">
        <f t="shared" si="2"/>
        <v>55.6</v>
      </c>
      <c r="T35" s="104">
        <f t="shared" si="2"/>
        <v>56.8</v>
      </c>
      <c r="U35" s="104">
        <f t="shared" si="2"/>
        <v>57.2</v>
      </c>
      <c r="V35" s="104">
        <f t="shared" si="2"/>
        <v>61.4</v>
      </c>
      <c r="W35" s="104">
        <f t="shared" si="2"/>
        <v>61.2</v>
      </c>
      <c r="X35" s="104">
        <f t="shared" si="2"/>
        <v>54.2</v>
      </c>
      <c r="Y35" s="104">
        <f t="shared" si="2"/>
        <v>57</v>
      </c>
      <c r="Z35" s="104">
        <f t="shared" si="2"/>
        <v>52.4</v>
      </c>
      <c r="AA35" s="104">
        <f t="shared" si="2"/>
        <v>51.2</v>
      </c>
      <c r="AB35" s="104">
        <f t="shared" si="2"/>
        <v>51.4</v>
      </c>
      <c r="AC35" s="104">
        <f t="shared" si="2"/>
        <v>52.8</v>
      </c>
      <c r="AD35" s="104">
        <f t="shared" si="2"/>
        <v>56.2</v>
      </c>
      <c r="AE35" s="104">
        <f t="shared" si="2"/>
        <v>51.6</v>
      </c>
      <c r="AF35" s="104">
        <f t="shared" si="2"/>
        <v>56</v>
      </c>
      <c r="AG35" s="104">
        <f t="shared" si="2"/>
        <v>50.8</v>
      </c>
      <c r="AH35" s="104">
        <f t="shared" si="2"/>
        <v>52.2</v>
      </c>
      <c r="AI35" s="104">
        <f t="shared" si="2"/>
        <v>47.6</v>
      </c>
      <c r="AJ35" s="104">
        <f t="shared" si="2"/>
        <v>49.8</v>
      </c>
      <c r="AK35" s="104">
        <f t="shared" si="2"/>
        <v>50.4</v>
      </c>
      <c r="AL35" s="104">
        <f t="shared" si="2"/>
        <v>52</v>
      </c>
      <c r="AM35" s="104">
        <f t="shared" si="2"/>
        <v>50.6</v>
      </c>
      <c r="AN35" s="104">
        <f t="shared" si="2"/>
        <v>48.8</v>
      </c>
      <c r="AO35" s="104">
        <f t="shared" si="2"/>
        <v>56.2</v>
      </c>
      <c r="AP35" s="104">
        <f t="shared" si="2"/>
        <v>59.8</v>
      </c>
      <c r="AQ35" s="104">
        <f t="shared" si="2"/>
        <v>46.6</v>
      </c>
      <c r="AR35" s="104">
        <f t="shared" si="2"/>
        <v>44</v>
      </c>
      <c r="AS35" s="104">
        <f t="shared" si="2"/>
        <v>45.2</v>
      </c>
      <c r="AT35" s="104">
        <f t="shared" si="2"/>
        <v>48</v>
      </c>
      <c r="AU35" s="104">
        <f t="shared" si="2"/>
        <v>43.8</v>
      </c>
      <c r="AV35" s="104">
        <f t="shared" si="2"/>
        <v>49.8</v>
      </c>
      <c r="AW35" s="104">
        <f t="shared" si="2"/>
        <v>42.2</v>
      </c>
      <c r="AX35" s="104">
        <f t="shared" si="2"/>
        <v>43.2</v>
      </c>
      <c r="AY35" s="104">
        <f t="shared" si="2"/>
        <v>43.2</v>
      </c>
    </row>
    <row r="36" spans="3:53" x14ac:dyDescent="0.25">
      <c r="C36" s="101" t="s">
        <v>54</v>
      </c>
      <c r="D36" s="104">
        <f t="shared" ref="D36:AY36" si="3">MIN(D2:D32)</f>
        <v>22.4</v>
      </c>
      <c r="E36" s="104">
        <f t="shared" si="3"/>
        <v>21.4</v>
      </c>
      <c r="F36" s="104">
        <f t="shared" si="3"/>
        <v>21.2</v>
      </c>
      <c r="G36" s="104">
        <f t="shared" si="3"/>
        <v>21.4</v>
      </c>
      <c r="H36" s="104">
        <f t="shared" si="3"/>
        <v>22.2</v>
      </c>
      <c r="I36" s="104">
        <f t="shared" si="3"/>
        <v>22</v>
      </c>
      <c r="J36" s="104">
        <f t="shared" si="3"/>
        <v>23.4</v>
      </c>
      <c r="K36" s="104">
        <f t="shared" si="3"/>
        <v>22</v>
      </c>
      <c r="L36" s="104">
        <f t="shared" si="3"/>
        <v>22</v>
      </c>
      <c r="M36" s="104">
        <f t="shared" si="3"/>
        <v>22.6</v>
      </c>
      <c r="N36" s="104">
        <f t="shared" si="3"/>
        <v>23.6</v>
      </c>
      <c r="O36" s="104">
        <f t="shared" si="3"/>
        <v>24</v>
      </c>
      <c r="P36" s="104">
        <f t="shared" si="3"/>
        <v>24.2</v>
      </c>
      <c r="Q36" s="104">
        <f t="shared" si="3"/>
        <v>28.4</v>
      </c>
      <c r="R36" s="104">
        <f t="shared" si="3"/>
        <v>30.2</v>
      </c>
      <c r="S36" s="104">
        <f t="shared" si="3"/>
        <v>31.6</v>
      </c>
      <c r="T36" s="104">
        <f t="shared" si="3"/>
        <v>36.6</v>
      </c>
      <c r="U36" s="104">
        <f t="shared" si="3"/>
        <v>34.200000000000003</v>
      </c>
      <c r="V36" s="104">
        <f t="shared" si="3"/>
        <v>34.200000000000003</v>
      </c>
      <c r="W36" s="104">
        <f t="shared" si="3"/>
        <v>32.799999999999997</v>
      </c>
      <c r="X36" s="104">
        <f t="shared" si="3"/>
        <v>33.200000000000003</v>
      </c>
      <c r="Y36" s="104">
        <f t="shared" si="3"/>
        <v>31.6</v>
      </c>
      <c r="Z36" s="104">
        <f t="shared" si="3"/>
        <v>32.4</v>
      </c>
      <c r="AA36" s="104">
        <f t="shared" si="3"/>
        <v>31.2</v>
      </c>
      <c r="AB36" s="104">
        <f t="shared" si="3"/>
        <v>31.6</v>
      </c>
      <c r="AC36" s="104">
        <f t="shared" si="3"/>
        <v>31.2</v>
      </c>
      <c r="AD36" s="104">
        <f t="shared" si="3"/>
        <v>30.4</v>
      </c>
      <c r="AE36" s="104">
        <f t="shared" si="3"/>
        <v>30.8</v>
      </c>
      <c r="AF36" s="104">
        <f t="shared" si="3"/>
        <v>30</v>
      </c>
      <c r="AG36" s="104">
        <f t="shared" si="3"/>
        <v>33.200000000000003</v>
      </c>
      <c r="AH36" s="104">
        <f t="shared" si="3"/>
        <v>32</v>
      </c>
      <c r="AI36" s="104">
        <f t="shared" si="3"/>
        <v>30.8</v>
      </c>
      <c r="AJ36" s="104">
        <f t="shared" si="3"/>
        <v>30</v>
      </c>
      <c r="AK36" s="104">
        <f t="shared" si="3"/>
        <v>32</v>
      </c>
      <c r="AL36" s="104">
        <f t="shared" si="3"/>
        <v>31.4</v>
      </c>
      <c r="AM36" s="104">
        <f t="shared" si="3"/>
        <v>34.799999999999997</v>
      </c>
      <c r="AN36" s="104">
        <f t="shared" si="3"/>
        <v>35.6</v>
      </c>
      <c r="AO36" s="104">
        <f t="shared" si="3"/>
        <v>33.200000000000003</v>
      </c>
      <c r="AP36" s="104">
        <f t="shared" si="3"/>
        <v>28.2</v>
      </c>
      <c r="AQ36" s="104">
        <f t="shared" si="3"/>
        <v>27.8</v>
      </c>
      <c r="AR36" s="104">
        <f t="shared" si="3"/>
        <v>27.8</v>
      </c>
      <c r="AS36" s="104">
        <f t="shared" si="3"/>
        <v>27.4</v>
      </c>
      <c r="AT36" s="104">
        <f t="shared" si="3"/>
        <v>28.6</v>
      </c>
      <c r="AU36" s="104">
        <f t="shared" si="3"/>
        <v>28</v>
      </c>
      <c r="AV36" s="104">
        <f t="shared" si="3"/>
        <v>26.6</v>
      </c>
      <c r="AW36" s="104">
        <f t="shared" si="3"/>
        <v>26</v>
      </c>
      <c r="AX36" s="104">
        <f t="shared" si="3"/>
        <v>23.6</v>
      </c>
      <c r="AY36" s="104">
        <f t="shared" si="3"/>
        <v>23</v>
      </c>
    </row>
    <row r="38" spans="3:53" x14ac:dyDescent="0.25">
      <c r="C38" s="101" t="s">
        <v>69</v>
      </c>
      <c r="D38" s="104">
        <f>AVERAGEIFS(D2:D32,$BB$2:$BB$32,"&gt;1",$BB$2:$BB$32,"&lt;7")</f>
        <v>31.45</v>
      </c>
      <c r="E38" s="104">
        <f t="shared" ref="E38:AY38" si="4">AVERAGEIFS(E2:E32,$BB$2:$BB$32,"&gt;1",$BB$2:$BB$32,"&lt;7")</f>
        <v>30.409999999999997</v>
      </c>
      <c r="F38" s="104">
        <f t="shared" si="4"/>
        <v>31.409999999999997</v>
      </c>
      <c r="G38" s="104">
        <f t="shared" si="4"/>
        <v>32.28</v>
      </c>
      <c r="H38" s="104">
        <f t="shared" si="4"/>
        <v>31.29</v>
      </c>
      <c r="I38" s="104">
        <f t="shared" si="4"/>
        <v>31.28</v>
      </c>
      <c r="J38" s="104">
        <f t="shared" si="4"/>
        <v>31.159999999999997</v>
      </c>
      <c r="K38" s="104">
        <f t="shared" si="4"/>
        <v>31.419999999999998</v>
      </c>
      <c r="L38" s="104">
        <f t="shared" si="4"/>
        <v>32</v>
      </c>
      <c r="M38" s="104">
        <f t="shared" si="4"/>
        <v>34.33</v>
      </c>
      <c r="N38" s="104">
        <f t="shared" si="4"/>
        <v>34.429999999999993</v>
      </c>
      <c r="O38" s="104">
        <f t="shared" si="4"/>
        <v>36.459999999999994</v>
      </c>
      <c r="P38" s="104">
        <f t="shared" si="4"/>
        <v>40.089999999999996</v>
      </c>
      <c r="Q38" s="104">
        <f t="shared" si="4"/>
        <v>42.58</v>
      </c>
      <c r="R38" s="104">
        <f t="shared" si="4"/>
        <v>45.160000000000011</v>
      </c>
      <c r="S38" s="104">
        <f t="shared" si="4"/>
        <v>46.220000000000006</v>
      </c>
      <c r="T38" s="104">
        <f t="shared" si="4"/>
        <v>47.2</v>
      </c>
      <c r="U38" s="104">
        <f t="shared" si="4"/>
        <v>47.260000000000005</v>
      </c>
      <c r="V38" s="104">
        <f t="shared" si="4"/>
        <v>48.069999999999986</v>
      </c>
      <c r="W38" s="104">
        <f t="shared" si="4"/>
        <v>46.989999999999995</v>
      </c>
      <c r="X38" s="104">
        <f t="shared" si="4"/>
        <v>46.219999999999992</v>
      </c>
      <c r="Y38" s="104">
        <f t="shared" si="4"/>
        <v>45.940000000000005</v>
      </c>
      <c r="Z38" s="104">
        <f t="shared" si="4"/>
        <v>44.790000000000006</v>
      </c>
      <c r="AA38" s="104">
        <f t="shared" si="4"/>
        <v>44.33</v>
      </c>
      <c r="AB38" s="104">
        <f t="shared" si="4"/>
        <v>44.359999999999992</v>
      </c>
      <c r="AC38" s="104">
        <f t="shared" si="4"/>
        <v>44.480000000000004</v>
      </c>
      <c r="AD38" s="104">
        <f t="shared" si="4"/>
        <v>45.530000000000008</v>
      </c>
      <c r="AE38" s="104">
        <f t="shared" si="4"/>
        <v>43.2</v>
      </c>
      <c r="AF38" s="104">
        <f t="shared" si="4"/>
        <v>42.629999999999988</v>
      </c>
      <c r="AG38" s="104">
        <f t="shared" si="4"/>
        <v>42.57</v>
      </c>
      <c r="AH38" s="104">
        <f t="shared" si="4"/>
        <v>41.24</v>
      </c>
      <c r="AI38" s="104">
        <f t="shared" si="4"/>
        <v>41.83</v>
      </c>
      <c r="AJ38" s="104">
        <f t="shared" si="4"/>
        <v>40.61</v>
      </c>
      <c r="AK38" s="104">
        <f t="shared" si="4"/>
        <v>42.31</v>
      </c>
      <c r="AL38" s="104">
        <f t="shared" si="4"/>
        <v>42.839999999999989</v>
      </c>
      <c r="AM38" s="104">
        <f t="shared" si="4"/>
        <v>43.309999999999988</v>
      </c>
      <c r="AN38" s="104">
        <f t="shared" si="4"/>
        <v>42.02</v>
      </c>
      <c r="AO38" s="104">
        <f t="shared" si="4"/>
        <v>46.149999999999991</v>
      </c>
      <c r="AP38" s="104">
        <f t="shared" si="4"/>
        <v>44.61999999999999</v>
      </c>
      <c r="AQ38" s="104">
        <f t="shared" si="4"/>
        <v>40.550000000000011</v>
      </c>
      <c r="AR38" s="104">
        <f t="shared" si="4"/>
        <v>36.920000000000009</v>
      </c>
      <c r="AS38" s="104">
        <f t="shared" si="4"/>
        <v>36.279999999999994</v>
      </c>
      <c r="AT38" s="104">
        <f t="shared" si="4"/>
        <v>35.79</v>
      </c>
      <c r="AU38" s="104">
        <f t="shared" si="4"/>
        <v>35.800000000000004</v>
      </c>
      <c r="AV38" s="104">
        <f t="shared" si="4"/>
        <v>35.760000000000005</v>
      </c>
      <c r="AW38" s="104">
        <f t="shared" si="4"/>
        <v>35.090000000000003</v>
      </c>
      <c r="AX38" s="104">
        <f t="shared" si="4"/>
        <v>32.88000000000001</v>
      </c>
      <c r="AY38" s="104">
        <f t="shared" si="4"/>
        <v>32.039999999999992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'history-kw'!A88</f>
        <v>7146330001</v>
      </c>
      <c r="B2">
        <f>'history-kw'!B88</f>
        <v>30025080</v>
      </c>
      <c r="C2" s="1">
        <f>'history-kw'!C88</f>
        <v>43070</v>
      </c>
      <c r="D2" s="103">
        <f>'history-kw'!D88</f>
        <v>27.8</v>
      </c>
      <c r="E2" s="103">
        <f>'history-kw'!E88</f>
        <v>26.6</v>
      </c>
      <c r="F2" s="103">
        <f>'history-kw'!F88</f>
        <v>29.6</v>
      </c>
      <c r="G2" s="103">
        <f>'history-kw'!G88</f>
        <v>26.6</v>
      </c>
      <c r="H2" s="103">
        <f>'history-kw'!H88</f>
        <v>27.8</v>
      </c>
      <c r="I2" s="103">
        <f>'history-kw'!I88</f>
        <v>28.2</v>
      </c>
      <c r="J2" s="103">
        <f>'history-kw'!J88</f>
        <v>29.8</v>
      </c>
      <c r="K2" s="103">
        <f>'history-kw'!K88</f>
        <v>29.4</v>
      </c>
      <c r="L2" s="103">
        <f>'history-kw'!L88</f>
        <v>30</v>
      </c>
      <c r="M2" s="103">
        <f>'history-kw'!M88</f>
        <v>31.6</v>
      </c>
      <c r="N2" s="103">
        <f>'history-kw'!N88</f>
        <v>31.8</v>
      </c>
      <c r="O2" s="103">
        <f>'history-kw'!O88</f>
        <v>32.799999999999997</v>
      </c>
      <c r="P2" s="103">
        <f>'history-kw'!P88</f>
        <v>36</v>
      </c>
      <c r="Q2" s="103">
        <f>'history-kw'!Q88</f>
        <v>40.799999999999997</v>
      </c>
      <c r="R2" s="103">
        <f>'history-kw'!R88</f>
        <v>39.6</v>
      </c>
      <c r="S2" s="103">
        <f>'history-kw'!S88</f>
        <v>43.8</v>
      </c>
      <c r="T2" s="103">
        <f>'history-kw'!T88</f>
        <v>38.200000000000003</v>
      </c>
      <c r="U2" s="103">
        <f>'history-kw'!U88</f>
        <v>41</v>
      </c>
      <c r="V2" s="103">
        <f>'history-kw'!V88</f>
        <v>44.8</v>
      </c>
      <c r="W2" s="103">
        <f>'history-kw'!W88</f>
        <v>54</v>
      </c>
      <c r="X2" s="103">
        <f>'history-kw'!X88</f>
        <v>47.6</v>
      </c>
      <c r="Y2" s="103">
        <f>'history-kw'!Y88</f>
        <v>40.200000000000003</v>
      </c>
      <c r="Z2" s="103">
        <f>'history-kw'!Z88</f>
        <v>38.4</v>
      </c>
      <c r="AA2" s="103">
        <f>'history-kw'!AA88</f>
        <v>42.2</v>
      </c>
      <c r="AB2" s="103">
        <f>'history-kw'!AB88</f>
        <v>38.4</v>
      </c>
      <c r="AC2" s="103">
        <f>'history-kw'!AC88</f>
        <v>45.2</v>
      </c>
      <c r="AD2" s="103">
        <f>'history-kw'!AD88</f>
        <v>41</v>
      </c>
      <c r="AE2" s="103">
        <f>'history-kw'!AE88</f>
        <v>36.6</v>
      </c>
      <c r="AF2" s="103">
        <f>'history-kw'!AF88</f>
        <v>40.200000000000003</v>
      </c>
      <c r="AG2" s="103">
        <f>'history-kw'!AG88</f>
        <v>37.200000000000003</v>
      </c>
      <c r="AH2" s="103">
        <f>'history-kw'!AH88</f>
        <v>38.4</v>
      </c>
      <c r="AI2" s="103">
        <f>'history-kw'!AI88</f>
        <v>39</v>
      </c>
      <c r="AJ2" s="103">
        <f>'history-kw'!AJ88</f>
        <v>34.200000000000003</v>
      </c>
      <c r="AK2" s="103">
        <f>'history-kw'!AK88</f>
        <v>35.200000000000003</v>
      </c>
      <c r="AL2" s="103">
        <f>'history-kw'!AL88</f>
        <v>34.799999999999997</v>
      </c>
      <c r="AM2" s="103">
        <f>'history-kw'!AM88</f>
        <v>40.200000000000003</v>
      </c>
      <c r="AN2" s="103">
        <f>'history-kw'!AN88</f>
        <v>35.6</v>
      </c>
      <c r="AO2" s="103">
        <f>'history-kw'!AO88</f>
        <v>37.799999999999997</v>
      </c>
      <c r="AP2" s="103">
        <f>'history-kw'!AP88</f>
        <v>33.4</v>
      </c>
      <c r="AQ2" s="103">
        <f>'history-kw'!AQ88</f>
        <v>36.6</v>
      </c>
      <c r="AR2" s="103">
        <f>'history-kw'!AR88</f>
        <v>33.799999999999997</v>
      </c>
      <c r="AS2" s="103">
        <f>'history-kw'!AS88</f>
        <v>39</v>
      </c>
      <c r="AT2" s="103">
        <f>'history-kw'!AT88</f>
        <v>34.799999999999997</v>
      </c>
      <c r="AU2" s="103">
        <f>'history-kw'!AU88</f>
        <v>39</v>
      </c>
      <c r="AV2" s="103">
        <f>'history-kw'!AV88</f>
        <v>37.6</v>
      </c>
      <c r="AW2" s="103">
        <f>'history-kw'!AW88</f>
        <v>38</v>
      </c>
      <c r="AX2" s="103">
        <f>'history-kw'!AX88</f>
        <v>41.2</v>
      </c>
      <c r="AY2" s="103">
        <f>'history-kw'!AY88</f>
        <v>34.799999999999997</v>
      </c>
      <c r="AZ2" s="3">
        <f t="shared" ref="AZ2:AZ32" si="0">SUM(D2:AY2)/2</f>
        <v>880.30000000000007</v>
      </c>
      <c r="BA2">
        <f>VLOOKUP(C2,'history-kw'!$C$2:$BA$10000,51)</f>
        <v>50</v>
      </c>
      <c r="BB2">
        <f>VLOOKUP(C2,'history-kw'!$BB$4:$BC$9995,2)</f>
        <v>6</v>
      </c>
    </row>
    <row r="3" spans="1:54" x14ac:dyDescent="0.25">
      <c r="A3">
        <f>'history-kw'!A89</f>
        <v>7146330001</v>
      </c>
      <c r="B3">
        <f>'history-kw'!B89</f>
        <v>30025080</v>
      </c>
      <c r="C3" s="1">
        <f>'history-kw'!C89</f>
        <v>43071</v>
      </c>
      <c r="D3" s="103">
        <f>'history-kw'!D89</f>
        <v>34.200000000000003</v>
      </c>
      <c r="E3" s="103">
        <f>'history-kw'!E89</f>
        <v>32.799999999999997</v>
      </c>
      <c r="F3" s="103">
        <f>'history-kw'!F89</f>
        <v>33</v>
      </c>
      <c r="G3" s="103">
        <f>'history-kw'!G89</f>
        <v>31.4</v>
      </c>
      <c r="H3" s="103">
        <f>'history-kw'!H89</f>
        <v>35.200000000000003</v>
      </c>
      <c r="I3" s="103">
        <f>'history-kw'!I89</f>
        <v>32.200000000000003</v>
      </c>
      <c r="J3" s="103">
        <f>'history-kw'!J89</f>
        <v>33.799999999999997</v>
      </c>
      <c r="K3" s="103">
        <f>'history-kw'!K89</f>
        <v>33</v>
      </c>
      <c r="L3" s="103">
        <f>'history-kw'!L89</f>
        <v>33.4</v>
      </c>
      <c r="M3" s="103">
        <f>'history-kw'!M89</f>
        <v>31</v>
      </c>
      <c r="N3" s="103">
        <f>'history-kw'!N89</f>
        <v>35</v>
      </c>
      <c r="O3" s="103">
        <f>'history-kw'!O89</f>
        <v>36.799999999999997</v>
      </c>
      <c r="P3" s="103">
        <f>'history-kw'!P89</f>
        <v>36</v>
      </c>
      <c r="Q3" s="103">
        <f>'history-kw'!Q89</f>
        <v>39.799999999999997</v>
      </c>
      <c r="R3" s="103">
        <f>'history-kw'!R89</f>
        <v>45.6</v>
      </c>
      <c r="S3" s="103">
        <f>'history-kw'!S89</f>
        <v>45.8</v>
      </c>
      <c r="T3" s="103">
        <f>'history-kw'!T89</f>
        <v>53.6</v>
      </c>
      <c r="U3" s="103">
        <f>'history-kw'!U89</f>
        <v>46.4</v>
      </c>
      <c r="V3" s="103">
        <f>'history-kw'!V89</f>
        <v>45</v>
      </c>
      <c r="W3" s="103">
        <f>'history-kw'!W89</f>
        <v>44</v>
      </c>
      <c r="X3" s="103">
        <f>'history-kw'!X89</f>
        <v>49.2</v>
      </c>
      <c r="Y3" s="103">
        <f>'history-kw'!Y89</f>
        <v>49.6</v>
      </c>
      <c r="Z3" s="103">
        <f>'history-kw'!Z89</f>
        <v>45</v>
      </c>
      <c r="AA3" s="103">
        <f>'history-kw'!AA89</f>
        <v>40.4</v>
      </c>
      <c r="AB3" s="103">
        <f>'history-kw'!AB89</f>
        <v>38.799999999999997</v>
      </c>
      <c r="AC3" s="103">
        <f>'history-kw'!AC89</f>
        <v>48.4</v>
      </c>
      <c r="AD3" s="103">
        <f>'history-kw'!AD89</f>
        <v>37.6</v>
      </c>
      <c r="AE3" s="103">
        <f>'history-kw'!AE89</f>
        <v>38.200000000000003</v>
      </c>
      <c r="AF3" s="103">
        <f>'history-kw'!AF89</f>
        <v>36.6</v>
      </c>
      <c r="AG3" s="103">
        <f>'history-kw'!AG89</f>
        <v>36</v>
      </c>
      <c r="AH3" s="103">
        <f>'history-kw'!AH89</f>
        <v>32.799999999999997</v>
      </c>
      <c r="AI3" s="103">
        <f>'history-kw'!AI89</f>
        <v>36</v>
      </c>
      <c r="AJ3" s="103">
        <f>'history-kw'!AJ89</f>
        <v>32.6</v>
      </c>
      <c r="AK3" s="103">
        <f>'history-kw'!AK89</f>
        <v>35.200000000000003</v>
      </c>
      <c r="AL3" s="103">
        <f>'history-kw'!AL89</f>
        <v>37.799999999999997</v>
      </c>
      <c r="AM3" s="103">
        <f>'history-kw'!AM89</f>
        <v>36.4</v>
      </c>
      <c r="AN3" s="103">
        <f>'history-kw'!AN89</f>
        <v>48.4</v>
      </c>
      <c r="AO3" s="103">
        <f>'history-kw'!AO89</f>
        <v>36.4</v>
      </c>
      <c r="AP3" s="103">
        <f>'history-kw'!AP89</f>
        <v>36</v>
      </c>
      <c r="AQ3" s="103">
        <f>'history-kw'!AQ89</f>
        <v>36.799999999999997</v>
      </c>
      <c r="AR3" s="103">
        <f>'history-kw'!AR89</f>
        <v>38.200000000000003</v>
      </c>
      <c r="AS3" s="103">
        <f>'history-kw'!AS89</f>
        <v>37.6</v>
      </c>
      <c r="AT3" s="103">
        <f>'history-kw'!AT89</f>
        <v>37.6</v>
      </c>
      <c r="AU3" s="103">
        <f>'history-kw'!AU89</f>
        <v>41.8</v>
      </c>
      <c r="AV3" s="103">
        <f>'history-kw'!AV89</f>
        <v>37.4</v>
      </c>
      <c r="AW3" s="103">
        <f>'history-kw'!AW89</f>
        <v>38.200000000000003</v>
      </c>
      <c r="AX3" s="103">
        <f>'history-kw'!AX89</f>
        <v>38.4</v>
      </c>
      <c r="AY3" s="103">
        <f>'history-kw'!AY89</f>
        <v>37.799999999999997</v>
      </c>
      <c r="AZ3" s="3">
        <f t="shared" si="0"/>
        <v>926.6</v>
      </c>
      <c r="BA3">
        <f>VLOOKUP(C3,'history-kw'!$C$2:$BA$10000,51)</f>
        <v>45</v>
      </c>
      <c r="BB3">
        <f>VLOOKUP(C3,'history-kw'!$BB$4:$BC$9995,2)</f>
        <v>7</v>
      </c>
    </row>
    <row r="4" spans="1:54" x14ac:dyDescent="0.25">
      <c r="A4">
        <f>'history-kw'!A90</f>
        <v>7146330001</v>
      </c>
      <c r="B4">
        <f>'history-kw'!B90</f>
        <v>30025080</v>
      </c>
      <c r="C4" s="1">
        <f>'history-kw'!C90</f>
        <v>43072</v>
      </c>
      <c r="D4" s="103">
        <f>'history-kw'!D90</f>
        <v>37.200000000000003</v>
      </c>
      <c r="E4" s="103">
        <f>'history-kw'!E90</f>
        <v>37</v>
      </c>
      <c r="F4" s="103">
        <f>'history-kw'!F90</f>
        <v>35</v>
      </c>
      <c r="G4" s="103">
        <f>'history-kw'!G90</f>
        <v>36.6</v>
      </c>
      <c r="H4" s="103">
        <f>'history-kw'!H90</f>
        <v>34.200000000000003</v>
      </c>
      <c r="I4" s="103">
        <f>'history-kw'!I90</f>
        <v>37.799999999999997</v>
      </c>
      <c r="J4" s="103">
        <f>'history-kw'!J90</f>
        <v>36.799999999999997</v>
      </c>
      <c r="K4" s="103">
        <f>'history-kw'!K90</f>
        <v>33.200000000000003</v>
      </c>
      <c r="L4" s="103">
        <f>'history-kw'!L90</f>
        <v>34</v>
      </c>
      <c r="M4" s="103">
        <f>'history-kw'!M90</f>
        <v>35.4</v>
      </c>
      <c r="N4" s="103">
        <f>'history-kw'!N90</f>
        <v>35.4</v>
      </c>
      <c r="O4" s="103">
        <f>'history-kw'!O90</f>
        <v>34.6</v>
      </c>
      <c r="P4" s="103">
        <f>'history-kw'!P90</f>
        <v>38</v>
      </c>
      <c r="Q4" s="103">
        <f>'history-kw'!Q90</f>
        <v>40</v>
      </c>
      <c r="R4" s="103">
        <f>'history-kw'!R90</f>
        <v>43.6</v>
      </c>
      <c r="S4" s="103">
        <f>'history-kw'!S90</f>
        <v>45.8</v>
      </c>
      <c r="T4" s="103">
        <f>'history-kw'!T90</f>
        <v>45.8</v>
      </c>
      <c r="U4" s="103">
        <f>'history-kw'!U90</f>
        <v>43.8</v>
      </c>
      <c r="V4" s="103">
        <f>'history-kw'!V90</f>
        <v>43</v>
      </c>
      <c r="W4" s="103">
        <f>'history-kw'!W90</f>
        <v>40.6</v>
      </c>
      <c r="X4" s="103">
        <f>'history-kw'!X90</f>
        <v>37.799999999999997</v>
      </c>
      <c r="Y4" s="103">
        <f>'history-kw'!Y90</f>
        <v>39.200000000000003</v>
      </c>
      <c r="Z4" s="103">
        <f>'history-kw'!Z90</f>
        <v>39.200000000000003</v>
      </c>
      <c r="AA4" s="103">
        <f>'history-kw'!AA90</f>
        <v>36</v>
      </c>
      <c r="AB4" s="103">
        <f>'history-kw'!AB90</f>
        <v>37.799999999999997</v>
      </c>
      <c r="AC4" s="103">
        <f>'history-kw'!AC90</f>
        <v>38.6</v>
      </c>
      <c r="AD4" s="103">
        <f>'history-kw'!AD90</f>
        <v>38.4</v>
      </c>
      <c r="AE4" s="103">
        <f>'history-kw'!AE90</f>
        <v>34.200000000000003</v>
      </c>
      <c r="AF4" s="103">
        <f>'history-kw'!AF90</f>
        <v>36.200000000000003</v>
      </c>
      <c r="AG4" s="103">
        <f>'history-kw'!AG90</f>
        <v>34</v>
      </c>
      <c r="AH4" s="103">
        <f>'history-kw'!AH90</f>
        <v>33.799999999999997</v>
      </c>
      <c r="AI4" s="103">
        <f>'history-kw'!AI90</f>
        <v>37.6</v>
      </c>
      <c r="AJ4" s="103">
        <f>'history-kw'!AJ90</f>
        <v>33.6</v>
      </c>
      <c r="AK4" s="103">
        <f>'history-kw'!AK90</f>
        <v>37.200000000000003</v>
      </c>
      <c r="AL4" s="103">
        <f>'history-kw'!AL90</f>
        <v>37.4</v>
      </c>
      <c r="AM4" s="103">
        <f>'history-kw'!AM90</f>
        <v>40.4</v>
      </c>
      <c r="AN4" s="103">
        <f>'history-kw'!AN90</f>
        <v>44.6</v>
      </c>
      <c r="AO4" s="103">
        <f>'history-kw'!AO90</f>
        <v>41.6</v>
      </c>
      <c r="AP4" s="103">
        <f>'history-kw'!AP90</f>
        <v>36</v>
      </c>
      <c r="AQ4" s="103">
        <f>'history-kw'!AQ90</f>
        <v>38.200000000000003</v>
      </c>
      <c r="AR4" s="103">
        <f>'history-kw'!AR90</f>
        <v>39.6</v>
      </c>
      <c r="AS4" s="103">
        <f>'history-kw'!AS90</f>
        <v>37.6</v>
      </c>
      <c r="AT4" s="103">
        <f>'history-kw'!AT90</f>
        <v>39.4</v>
      </c>
      <c r="AU4" s="103">
        <f>'history-kw'!AU90</f>
        <v>38</v>
      </c>
      <c r="AV4" s="103">
        <f>'history-kw'!AV90</f>
        <v>37.4</v>
      </c>
      <c r="AW4" s="103">
        <f>'history-kw'!AW90</f>
        <v>41</v>
      </c>
      <c r="AX4" s="103">
        <f>'history-kw'!AX90</f>
        <v>36.6</v>
      </c>
      <c r="AY4" s="103">
        <f>'history-kw'!AY90</f>
        <v>36.200000000000003</v>
      </c>
      <c r="AZ4" s="3">
        <f t="shared" si="0"/>
        <v>912.69999999999993</v>
      </c>
      <c r="BA4">
        <f>VLOOKUP(C4,'history-kw'!$C$2:$BA$10000,51)</f>
        <v>48</v>
      </c>
      <c r="BB4">
        <f>VLOOKUP(C4,'history-kw'!$BB$4:$BC$9995,2)</f>
        <v>1</v>
      </c>
    </row>
    <row r="5" spans="1:54" x14ac:dyDescent="0.25">
      <c r="A5">
        <f>'history-kw'!A91</f>
        <v>7146330001</v>
      </c>
      <c r="B5">
        <f>'history-kw'!B91</f>
        <v>30025080</v>
      </c>
      <c r="C5" s="1">
        <f>'history-kw'!C91</f>
        <v>43073</v>
      </c>
      <c r="D5" s="103">
        <f>'history-kw'!D91</f>
        <v>35.6</v>
      </c>
      <c r="E5" s="103">
        <f>'history-kw'!E91</f>
        <v>36.4</v>
      </c>
      <c r="F5" s="103">
        <f>'history-kw'!F91</f>
        <v>35.4</v>
      </c>
      <c r="G5" s="103">
        <f>'history-kw'!G91</f>
        <v>35.200000000000003</v>
      </c>
      <c r="H5" s="103">
        <f>'history-kw'!H91</f>
        <v>37.200000000000003</v>
      </c>
      <c r="I5" s="103">
        <f>'history-kw'!I91</f>
        <v>35.4</v>
      </c>
      <c r="J5" s="103">
        <f>'history-kw'!J91</f>
        <v>35.799999999999997</v>
      </c>
      <c r="K5" s="103">
        <f>'history-kw'!K91</f>
        <v>37</v>
      </c>
      <c r="L5" s="103">
        <f>'history-kw'!L91</f>
        <v>36.4</v>
      </c>
      <c r="M5" s="103">
        <f>'history-kw'!M91</f>
        <v>40.200000000000003</v>
      </c>
      <c r="N5" s="103">
        <f>'history-kw'!N91</f>
        <v>44.2</v>
      </c>
      <c r="O5" s="103">
        <f>'history-kw'!O91</f>
        <v>41.8</v>
      </c>
      <c r="P5" s="103">
        <f>'history-kw'!P91</f>
        <v>47</v>
      </c>
      <c r="Q5" s="103">
        <f>'history-kw'!Q91</f>
        <v>48.8</v>
      </c>
      <c r="R5" s="103">
        <f>'history-kw'!R91</f>
        <v>52.6</v>
      </c>
      <c r="S5" s="103">
        <f>'history-kw'!S91</f>
        <v>51.2</v>
      </c>
      <c r="T5" s="103">
        <f>'history-kw'!T91</f>
        <v>56.8</v>
      </c>
      <c r="U5" s="103">
        <f>'history-kw'!U91</f>
        <v>64.2</v>
      </c>
      <c r="V5" s="103">
        <f>'history-kw'!V91</f>
        <v>56.6</v>
      </c>
      <c r="W5" s="103">
        <f>'history-kw'!W91</f>
        <v>52.8</v>
      </c>
      <c r="X5" s="103">
        <f>'history-kw'!X91</f>
        <v>50.4</v>
      </c>
      <c r="Y5" s="103">
        <f>'history-kw'!Y91</f>
        <v>54.6</v>
      </c>
      <c r="Z5" s="103">
        <f>'history-kw'!Z91</f>
        <v>54.6</v>
      </c>
      <c r="AA5" s="103">
        <f>'history-kw'!AA91</f>
        <v>54.4</v>
      </c>
      <c r="AB5" s="103">
        <f>'history-kw'!AB91</f>
        <v>53.2</v>
      </c>
      <c r="AC5" s="103">
        <f>'history-kw'!AC91</f>
        <v>48</v>
      </c>
      <c r="AD5" s="103">
        <f>'history-kw'!AD91</f>
        <v>45.8</v>
      </c>
      <c r="AE5" s="103">
        <f>'history-kw'!AE91</f>
        <v>47.4</v>
      </c>
      <c r="AF5" s="103">
        <f>'history-kw'!AF91</f>
        <v>50</v>
      </c>
      <c r="AG5" s="103">
        <f>'history-kw'!AG91</f>
        <v>46.2</v>
      </c>
      <c r="AH5" s="103">
        <f>'history-kw'!AH91</f>
        <v>39.200000000000003</v>
      </c>
      <c r="AI5" s="103">
        <f>'history-kw'!AI91</f>
        <v>46.2</v>
      </c>
      <c r="AJ5" s="103">
        <f>'history-kw'!AJ91</f>
        <v>41.2</v>
      </c>
      <c r="AK5" s="103">
        <f>'history-kw'!AK91</f>
        <v>42.4</v>
      </c>
      <c r="AL5" s="103">
        <f>'history-kw'!AL91</f>
        <v>43.2</v>
      </c>
      <c r="AM5" s="103">
        <f>'history-kw'!AM91</f>
        <v>45</v>
      </c>
      <c r="AN5" s="103">
        <f>'history-kw'!AN91</f>
        <v>44</v>
      </c>
      <c r="AO5" s="103">
        <f>'history-kw'!AO91</f>
        <v>44.2</v>
      </c>
      <c r="AP5" s="103">
        <f>'history-kw'!AP91</f>
        <v>42.6</v>
      </c>
      <c r="AQ5" s="103">
        <f>'history-kw'!AQ91</f>
        <v>45</v>
      </c>
      <c r="AR5" s="103">
        <f>'history-kw'!AR91</f>
        <v>48.4</v>
      </c>
      <c r="AS5" s="103">
        <f>'history-kw'!AS91</f>
        <v>37.799999999999997</v>
      </c>
      <c r="AT5" s="103">
        <f>'history-kw'!AT91</f>
        <v>40.6</v>
      </c>
      <c r="AU5" s="103">
        <f>'history-kw'!AU91</f>
        <v>39</v>
      </c>
      <c r="AV5" s="103">
        <f>'history-kw'!AV91</f>
        <v>37</v>
      </c>
      <c r="AW5" s="103">
        <f>'history-kw'!AW91</f>
        <v>35.4</v>
      </c>
      <c r="AX5" s="103">
        <f>'history-kw'!AX91</f>
        <v>33.799999999999997</v>
      </c>
      <c r="AY5" s="103">
        <f>'history-kw'!AY91</f>
        <v>32.799999999999997</v>
      </c>
      <c r="AZ5" s="3">
        <f t="shared" si="0"/>
        <v>1061.5000000000005</v>
      </c>
      <c r="BA5">
        <f>VLOOKUP(C5,'history-kw'!$C$2:$BA$10000,51)</f>
        <v>46</v>
      </c>
      <c r="BB5">
        <f>VLOOKUP(C5,'history-kw'!$BB$4:$BC$9995,2)</f>
        <v>2</v>
      </c>
    </row>
    <row r="6" spans="1:54" x14ac:dyDescent="0.25">
      <c r="A6">
        <f>'history-kw'!A92</f>
        <v>7146330001</v>
      </c>
      <c r="B6">
        <f>'history-kw'!B92</f>
        <v>30025080</v>
      </c>
      <c r="C6" s="1">
        <f>'history-kw'!C92</f>
        <v>43074</v>
      </c>
      <c r="D6" s="103">
        <f>'history-kw'!D92</f>
        <v>33.799999999999997</v>
      </c>
      <c r="E6" s="103">
        <f>'history-kw'!E92</f>
        <v>35.200000000000003</v>
      </c>
      <c r="F6" s="103">
        <f>'history-kw'!F92</f>
        <v>33.6</v>
      </c>
      <c r="G6" s="103">
        <f>'history-kw'!G92</f>
        <v>34</v>
      </c>
      <c r="H6" s="103">
        <f>'history-kw'!H92</f>
        <v>32.799999999999997</v>
      </c>
      <c r="I6" s="103">
        <f>'history-kw'!I92</f>
        <v>33</v>
      </c>
      <c r="J6" s="103">
        <f>'history-kw'!J92</f>
        <v>33.6</v>
      </c>
      <c r="K6" s="103">
        <f>'history-kw'!K92</f>
        <v>33.6</v>
      </c>
      <c r="L6" s="103">
        <f>'history-kw'!L92</f>
        <v>32.6</v>
      </c>
      <c r="M6" s="103">
        <f>'history-kw'!M92</f>
        <v>36.799999999999997</v>
      </c>
      <c r="N6" s="103">
        <f>'history-kw'!N92</f>
        <v>36.6</v>
      </c>
      <c r="O6" s="103">
        <f>'history-kw'!O92</f>
        <v>40.4</v>
      </c>
      <c r="P6" s="103">
        <f>'history-kw'!P92</f>
        <v>46.4</v>
      </c>
      <c r="Q6" s="103">
        <f>'history-kw'!Q92</f>
        <v>40.799999999999997</v>
      </c>
      <c r="R6" s="103">
        <f>'history-kw'!R92</f>
        <v>46</v>
      </c>
      <c r="S6" s="103">
        <f>'history-kw'!S92</f>
        <v>48.4</v>
      </c>
      <c r="T6" s="103">
        <f>'history-kw'!T92</f>
        <v>48.2</v>
      </c>
      <c r="U6" s="103">
        <f>'history-kw'!U92</f>
        <v>46.4</v>
      </c>
      <c r="V6" s="103">
        <f>'history-kw'!V92</f>
        <v>43.4</v>
      </c>
      <c r="W6" s="103">
        <f>'history-kw'!W92</f>
        <v>43.2</v>
      </c>
      <c r="X6" s="103">
        <f>'history-kw'!X92</f>
        <v>44.2</v>
      </c>
      <c r="Y6" s="103">
        <f>'history-kw'!Y92</f>
        <v>47</v>
      </c>
      <c r="Z6" s="103">
        <f>'history-kw'!Z92</f>
        <v>43.2</v>
      </c>
      <c r="AA6" s="103">
        <f>'history-kw'!AA92</f>
        <v>43.2</v>
      </c>
      <c r="AB6" s="103">
        <f>'history-kw'!AB92</f>
        <v>44.2</v>
      </c>
      <c r="AC6" s="103">
        <f>'history-kw'!AC92</f>
        <v>39.799999999999997</v>
      </c>
      <c r="AD6" s="103">
        <f>'history-kw'!AD92</f>
        <v>45.6</v>
      </c>
      <c r="AE6" s="103">
        <f>'history-kw'!AE92</f>
        <v>41.2</v>
      </c>
      <c r="AF6" s="103">
        <f>'history-kw'!AF92</f>
        <v>38.4</v>
      </c>
      <c r="AG6" s="103">
        <f>'history-kw'!AG92</f>
        <v>41.4</v>
      </c>
      <c r="AH6" s="103">
        <f>'history-kw'!AH92</f>
        <v>41.4</v>
      </c>
      <c r="AI6" s="103">
        <f>'history-kw'!AI92</f>
        <v>43.2</v>
      </c>
      <c r="AJ6" s="103">
        <f>'history-kw'!AJ92</f>
        <v>39.200000000000003</v>
      </c>
      <c r="AK6" s="103">
        <f>'history-kw'!AK92</f>
        <v>40.6</v>
      </c>
      <c r="AL6" s="103">
        <f>'history-kw'!AL92</f>
        <v>45.2</v>
      </c>
      <c r="AM6" s="103">
        <f>'history-kw'!AM92</f>
        <v>39.799999999999997</v>
      </c>
      <c r="AN6" s="103">
        <f>'history-kw'!AN92</f>
        <v>42</v>
      </c>
      <c r="AO6" s="103">
        <f>'history-kw'!AO92</f>
        <v>40.799999999999997</v>
      </c>
      <c r="AP6" s="103">
        <f>'history-kw'!AP92</f>
        <v>44.4</v>
      </c>
      <c r="AQ6" s="103">
        <f>'history-kw'!AQ92</f>
        <v>37.4</v>
      </c>
      <c r="AR6" s="103">
        <f>'history-kw'!AR92</f>
        <v>33.6</v>
      </c>
      <c r="AS6" s="103">
        <f>'history-kw'!AS92</f>
        <v>34.799999999999997</v>
      </c>
      <c r="AT6" s="103">
        <f>'history-kw'!AT92</f>
        <v>32.6</v>
      </c>
      <c r="AU6" s="103">
        <f>'history-kw'!AU92</f>
        <v>34</v>
      </c>
      <c r="AV6" s="103">
        <f>'history-kw'!AV92</f>
        <v>31</v>
      </c>
      <c r="AW6" s="103">
        <f>'history-kw'!AW92</f>
        <v>34.200000000000003</v>
      </c>
      <c r="AX6" s="103">
        <f>'history-kw'!AX92</f>
        <v>31.2</v>
      </c>
      <c r="AY6" s="103">
        <f>'history-kw'!AY92</f>
        <v>29.8</v>
      </c>
      <c r="AZ6" s="3">
        <f t="shared" si="0"/>
        <v>941.10000000000025</v>
      </c>
      <c r="BA6">
        <f>VLOOKUP(C6,'history-kw'!$C$2:$BA$10000,51)</f>
        <v>53</v>
      </c>
      <c r="BB6">
        <f>VLOOKUP(C6,'history-kw'!$BB$4:$BC$9995,2)</f>
        <v>3</v>
      </c>
    </row>
    <row r="7" spans="1:54" x14ac:dyDescent="0.25">
      <c r="A7">
        <f>'history-kw'!A93</f>
        <v>7146330001</v>
      </c>
      <c r="B7">
        <f>'history-kw'!B93</f>
        <v>30025080</v>
      </c>
      <c r="C7" s="1">
        <f>'history-kw'!C93</f>
        <v>43075</v>
      </c>
      <c r="D7" s="103">
        <f>'history-kw'!D93</f>
        <v>27</v>
      </c>
      <c r="E7" s="103">
        <f>'history-kw'!E93</f>
        <v>28</v>
      </c>
      <c r="F7" s="103">
        <f>'history-kw'!F93</f>
        <v>26.2</v>
      </c>
      <c r="G7" s="103">
        <f>'history-kw'!G93</f>
        <v>28.4</v>
      </c>
      <c r="H7" s="103">
        <f>'history-kw'!H93</f>
        <v>29.4</v>
      </c>
      <c r="I7" s="103">
        <f>'history-kw'!I93</f>
        <v>29.8</v>
      </c>
      <c r="J7" s="103">
        <f>'history-kw'!J93</f>
        <v>31.2</v>
      </c>
      <c r="K7" s="103">
        <f>'history-kw'!K93</f>
        <v>31.2</v>
      </c>
      <c r="L7" s="103">
        <f>'history-kw'!L93</f>
        <v>30.4</v>
      </c>
      <c r="M7" s="103">
        <f>'history-kw'!M93</f>
        <v>31.6</v>
      </c>
      <c r="N7" s="103">
        <f>'history-kw'!N93</f>
        <v>35.4</v>
      </c>
      <c r="O7" s="103">
        <f>'history-kw'!O93</f>
        <v>40.4</v>
      </c>
      <c r="P7" s="103">
        <f>'history-kw'!P93</f>
        <v>40.4</v>
      </c>
      <c r="Q7" s="103">
        <f>'history-kw'!Q93</f>
        <v>46.4</v>
      </c>
      <c r="R7" s="103">
        <f>'history-kw'!R93</f>
        <v>46.2</v>
      </c>
      <c r="S7" s="103">
        <f>'history-kw'!S93</f>
        <v>47.6</v>
      </c>
      <c r="T7" s="103">
        <f>'history-kw'!T93</f>
        <v>54</v>
      </c>
      <c r="U7" s="103">
        <f>'history-kw'!U93</f>
        <v>53.6</v>
      </c>
      <c r="V7" s="103">
        <f>'history-kw'!V93</f>
        <v>52.2</v>
      </c>
      <c r="W7" s="103">
        <f>'history-kw'!W93</f>
        <v>52.4</v>
      </c>
      <c r="X7" s="103">
        <f>'history-kw'!X93</f>
        <v>48</v>
      </c>
      <c r="Y7" s="103">
        <f>'history-kw'!Y93</f>
        <v>54.2</v>
      </c>
      <c r="Z7" s="103">
        <f>'history-kw'!Z93</f>
        <v>50.8</v>
      </c>
      <c r="AA7" s="103">
        <f>'history-kw'!AA93</f>
        <v>52</v>
      </c>
      <c r="AB7" s="103">
        <f>'history-kw'!AB93</f>
        <v>52.2</v>
      </c>
      <c r="AC7" s="103">
        <f>'history-kw'!AC93</f>
        <v>47</v>
      </c>
      <c r="AD7" s="103">
        <f>'history-kw'!AD93</f>
        <v>50.4</v>
      </c>
      <c r="AE7" s="103">
        <f>'history-kw'!AE93</f>
        <v>47.2</v>
      </c>
      <c r="AF7" s="103">
        <f>'history-kw'!AF93</f>
        <v>45.4</v>
      </c>
      <c r="AG7" s="103">
        <f>'history-kw'!AG93</f>
        <v>46.6</v>
      </c>
      <c r="AH7" s="103">
        <f>'history-kw'!AH93</f>
        <v>46.4</v>
      </c>
      <c r="AI7" s="103">
        <f>'history-kw'!AI93</f>
        <v>48.6</v>
      </c>
      <c r="AJ7" s="103">
        <f>'history-kw'!AJ93</f>
        <v>46.6</v>
      </c>
      <c r="AK7" s="103">
        <f>'history-kw'!AK93</f>
        <v>46.6</v>
      </c>
      <c r="AL7" s="103">
        <f>'history-kw'!AL93</f>
        <v>48</v>
      </c>
      <c r="AM7" s="103">
        <f>'history-kw'!AM93</f>
        <v>50</v>
      </c>
      <c r="AN7" s="103">
        <f>'history-kw'!AN93</f>
        <v>47.8</v>
      </c>
      <c r="AO7" s="103">
        <f>'history-kw'!AO93</f>
        <v>50</v>
      </c>
      <c r="AP7" s="103">
        <f>'history-kw'!AP93</f>
        <v>48.6</v>
      </c>
      <c r="AQ7" s="103">
        <f>'history-kw'!AQ93</f>
        <v>43</v>
      </c>
      <c r="AR7" s="103">
        <f>'history-kw'!AR93</f>
        <v>40.799999999999997</v>
      </c>
      <c r="AS7" s="103">
        <f>'history-kw'!AS93</f>
        <v>41.4</v>
      </c>
      <c r="AT7" s="103">
        <f>'history-kw'!AT93</f>
        <v>37.6</v>
      </c>
      <c r="AU7" s="103">
        <f>'history-kw'!AU93</f>
        <v>38.200000000000003</v>
      </c>
      <c r="AV7" s="103">
        <f>'history-kw'!AV93</f>
        <v>39.200000000000003</v>
      </c>
      <c r="AW7" s="103">
        <f>'history-kw'!AW93</f>
        <v>36</v>
      </c>
      <c r="AX7" s="103">
        <f>'history-kw'!AX93</f>
        <v>40.200000000000003</v>
      </c>
      <c r="AY7" s="103">
        <f>'history-kw'!AY93</f>
        <v>36.4</v>
      </c>
      <c r="AZ7" s="3">
        <f t="shared" si="0"/>
        <v>1020.5</v>
      </c>
      <c r="BA7">
        <f>VLOOKUP(C7,'history-kw'!$C$2:$BA$10000,51)</f>
        <v>50</v>
      </c>
      <c r="BB7">
        <f>VLOOKUP(C7,'history-kw'!$BB$4:$BC$9995,2)</f>
        <v>4</v>
      </c>
    </row>
    <row r="8" spans="1:54" x14ac:dyDescent="0.25">
      <c r="A8">
        <f>'history-kw'!A94</f>
        <v>7146330001</v>
      </c>
      <c r="B8">
        <f>'history-kw'!B94</f>
        <v>30025080</v>
      </c>
      <c r="C8" s="1">
        <f>'history-kw'!C94</f>
        <v>43076</v>
      </c>
      <c r="D8" s="103">
        <f>'history-kw'!D94</f>
        <v>36.799999999999997</v>
      </c>
      <c r="E8" s="103">
        <f>'history-kw'!E94</f>
        <v>34.200000000000003</v>
      </c>
      <c r="F8" s="103">
        <f>'history-kw'!F94</f>
        <v>35.4</v>
      </c>
      <c r="G8" s="103">
        <f>'history-kw'!G94</f>
        <v>35.6</v>
      </c>
      <c r="H8" s="103">
        <f>'history-kw'!H94</f>
        <v>36.6</v>
      </c>
      <c r="I8" s="103">
        <f>'history-kw'!I94</f>
        <v>36</v>
      </c>
      <c r="J8" s="103">
        <f>'history-kw'!J94</f>
        <v>34.6</v>
      </c>
      <c r="K8" s="103">
        <f>'history-kw'!K94</f>
        <v>34.799999999999997</v>
      </c>
      <c r="L8" s="103">
        <f>'history-kw'!L94</f>
        <v>34.4</v>
      </c>
      <c r="M8" s="103">
        <f>'history-kw'!M94</f>
        <v>37.4</v>
      </c>
      <c r="N8" s="103">
        <f>'history-kw'!N94</f>
        <v>44</v>
      </c>
      <c r="O8" s="103">
        <f>'history-kw'!O94</f>
        <v>42.6</v>
      </c>
      <c r="P8" s="103">
        <f>'history-kw'!P94</f>
        <v>43.6</v>
      </c>
      <c r="Q8" s="103">
        <f>'history-kw'!Q94</f>
        <v>51.2</v>
      </c>
      <c r="R8" s="103">
        <f>'history-kw'!R94</f>
        <v>51</v>
      </c>
      <c r="S8" s="103">
        <f>'history-kw'!S94</f>
        <v>52.2</v>
      </c>
      <c r="T8" s="103">
        <f>'history-kw'!T94</f>
        <v>59.8</v>
      </c>
      <c r="U8" s="103">
        <f>'history-kw'!U94</f>
        <v>51.8</v>
      </c>
      <c r="V8" s="103">
        <f>'history-kw'!V94</f>
        <v>50.2</v>
      </c>
      <c r="W8" s="103">
        <f>'history-kw'!W94</f>
        <v>48.2</v>
      </c>
      <c r="X8" s="103">
        <f>'history-kw'!X94</f>
        <v>49</v>
      </c>
      <c r="Y8" s="103">
        <f>'history-kw'!Y94</f>
        <v>45.8</v>
      </c>
      <c r="Z8" s="103">
        <f>'history-kw'!Z94</f>
        <v>43.6</v>
      </c>
      <c r="AA8" s="103">
        <f>'history-kw'!AA94</f>
        <v>42.8</v>
      </c>
      <c r="AB8" s="103">
        <f>'history-kw'!AB94</f>
        <v>46.8</v>
      </c>
      <c r="AC8" s="103">
        <f>'history-kw'!AC94</f>
        <v>50.8</v>
      </c>
      <c r="AD8" s="103">
        <f>'history-kw'!AD94</f>
        <v>50.2</v>
      </c>
      <c r="AE8" s="103">
        <f>'history-kw'!AE94</f>
        <v>50.8</v>
      </c>
      <c r="AF8" s="103">
        <f>'history-kw'!AF94</f>
        <v>50.2</v>
      </c>
      <c r="AG8" s="103">
        <f>'history-kw'!AG94</f>
        <v>51.2</v>
      </c>
      <c r="AH8" s="103">
        <f>'history-kw'!AH94</f>
        <v>53.6</v>
      </c>
      <c r="AI8" s="103">
        <f>'history-kw'!AI94</f>
        <v>57.8</v>
      </c>
      <c r="AJ8" s="103">
        <f>'history-kw'!AJ94</f>
        <v>51</v>
      </c>
      <c r="AK8" s="103">
        <f>'history-kw'!AK94</f>
        <v>50</v>
      </c>
      <c r="AL8" s="103">
        <f>'history-kw'!AL94</f>
        <v>50.4</v>
      </c>
      <c r="AM8" s="103">
        <f>'history-kw'!AM94</f>
        <v>54</v>
      </c>
      <c r="AN8" s="103">
        <f>'history-kw'!AN94</f>
        <v>46</v>
      </c>
      <c r="AO8" s="103">
        <f>'history-kw'!AO94</f>
        <v>50</v>
      </c>
      <c r="AP8" s="103">
        <f>'history-kw'!AP94</f>
        <v>48.8</v>
      </c>
      <c r="AQ8" s="103">
        <f>'history-kw'!AQ94</f>
        <v>41.6</v>
      </c>
      <c r="AR8" s="103">
        <f>'history-kw'!AR94</f>
        <v>42.2</v>
      </c>
      <c r="AS8" s="103">
        <f>'history-kw'!AS94</f>
        <v>41.4</v>
      </c>
      <c r="AT8" s="103">
        <f>'history-kw'!AT94</f>
        <v>40.6</v>
      </c>
      <c r="AU8" s="103">
        <f>'history-kw'!AU94</f>
        <v>45</v>
      </c>
      <c r="AV8" s="103">
        <f>'history-kw'!AV94</f>
        <v>38.200000000000003</v>
      </c>
      <c r="AW8" s="103">
        <f>'history-kw'!AW94</f>
        <v>42.8</v>
      </c>
      <c r="AX8" s="103">
        <f>'history-kw'!AX94</f>
        <v>38.6</v>
      </c>
      <c r="AY8" s="103">
        <f>'history-kw'!AY94</f>
        <v>39.200000000000003</v>
      </c>
      <c r="AZ8" s="3">
        <f t="shared" si="0"/>
        <v>1081.3999999999999</v>
      </c>
      <c r="BA8">
        <f>VLOOKUP(C8,'history-kw'!$C$2:$BA$10000,51)</f>
        <v>46</v>
      </c>
      <c r="BB8">
        <f>VLOOKUP(C8,'history-kw'!$BB$4:$BC$9995,2)</f>
        <v>5</v>
      </c>
    </row>
    <row r="9" spans="1:54" x14ac:dyDescent="0.25">
      <c r="A9">
        <f>'history-kw'!A95</f>
        <v>7146330001</v>
      </c>
      <c r="B9">
        <f>'history-kw'!B95</f>
        <v>30025080</v>
      </c>
      <c r="C9" s="1">
        <f>'history-kw'!C95</f>
        <v>43077</v>
      </c>
      <c r="D9" s="103">
        <f>'history-kw'!D95</f>
        <v>38.4</v>
      </c>
      <c r="E9" s="103">
        <f>'history-kw'!E95</f>
        <v>38.6</v>
      </c>
      <c r="F9" s="103">
        <f>'history-kw'!F95</f>
        <v>38.799999999999997</v>
      </c>
      <c r="G9" s="103">
        <f>'history-kw'!G95</f>
        <v>39.799999999999997</v>
      </c>
      <c r="H9" s="103">
        <f>'history-kw'!H95</f>
        <v>37</v>
      </c>
      <c r="I9" s="103">
        <f>'history-kw'!I95</f>
        <v>38.4</v>
      </c>
      <c r="J9" s="103">
        <f>'history-kw'!J95</f>
        <v>38.799999999999997</v>
      </c>
      <c r="K9" s="103">
        <f>'history-kw'!K95</f>
        <v>40</v>
      </c>
      <c r="L9" s="103">
        <f>'history-kw'!L95</f>
        <v>40.4</v>
      </c>
      <c r="M9" s="103">
        <f>'history-kw'!M95</f>
        <v>43.2</v>
      </c>
      <c r="N9" s="103">
        <f>'history-kw'!N95</f>
        <v>44.4</v>
      </c>
      <c r="O9" s="103">
        <f>'history-kw'!O95</f>
        <v>45.6</v>
      </c>
      <c r="P9" s="103">
        <f>'history-kw'!P95</f>
        <v>47.6</v>
      </c>
      <c r="Q9" s="103">
        <f>'history-kw'!Q95</f>
        <v>48.4</v>
      </c>
      <c r="R9" s="103">
        <f>'history-kw'!R95</f>
        <v>52.8</v>
      </c>
      <c r="S9" s="103">
        <f>'history-kw'!S95</f>
        <v>56.4</v>
      </c>
      <c r="T9" s="103">
        <f>'history-kw'!T95</f>
        <v>58.8</v>
      </c>
      <c r="U9" s="103">
        <f>'history-kw'!U95</f>
        <v>58.4</v>
      </c>
      <c r="V9" s="103">
        <f>'history-kw'!V95</f>
        <v>60</v>
      </c>
      <c r="W9" s="103">
        <f>'history-kw'!W95</f>
        <v>56</v>
      </c>
      <c r="X9" s="103">
        <f>'history-kw'!X95</f>
        <v>65.599999999999994</v>
      </c>
      <c r="Y9" s="103">
        <f>'history-kw'!Y95</f>
        <v>63.2</v>
      </c>
      <c r="Z9" s="103">
        <f>'history-kw'!Z95</f>
        <v>61.6</v>
      </c>
      <c r="AA9" s="103">
        <f>'history-kw'!AA95</f>
        <v>57.6</v>
      </c>
      <c r="AB9" s="103">
        <f>'history-kw'!AB95</f>
        <v>57.2</v>
      </c>
      <c r="AC9" s="103">
        <f>'history-kw'!AC95</f>
        <v>54.6</v>
      </c>
      <c r="AD9" s="103">
        <f>'history-kw'!AD95</f>
        <v>55.8</v>
      </c>
      <c r="AE9" s="103">
        <f>'history-kw'!AE95</f>
        <v>53.6</v>
      </c>
      <c r="AF9" s="103">
        <f>'history-kw'!AF95</f>
        <v>51.4</v>
      </c>
      <c r="AG9" s="103">
        <f>'history-kw'!AG95</f>
        <v>50</v>
      </c>
      <c r="AH9" s="103">
        <f>'history-kw'!AH95</f>
        <v>47</v>
      </c>
      <c r="AI9" s="103">
        <f>'history-kw'!AI95</f>
        <v>46.2</v>
      </c>
      <c r="AJ9" s="103">
        <f>'history-kw'!AJ95</f>
        <v>46.4</v>
      </c>
      <c r="AK9" s="103">
        <f>'history-kw'!AK95</f>
        <v>45.4</v>
      </c>
      <c r="AL9" s="103">
        <f>'history-kw'!AL95</f>
        <v>47.6</v>
      </c>
      <c r="AM9" s="103">
        <f>'history-kw'!AM95</f>
        <v>50.8</v>
      </c>
      <c r="AN9" s="103">
        <f>'history-kw'!AN95</f>
        <v>51.2</v>
      </c>
      <c r="AO9" s="103">
        <f>'history-kw'!AO95</f>
        <v>43.8</v>
      </c>
      <c r="AP9" s="103">
        <f>'history-kw'!AP95</f>
        <v>41</v>
      </c>
      <c r="AQ9" s="103">
        <f>'history-kw'!AQ95</f>
        <v>39.799999999999997</v>
      </c>
      <c r="AR9" s="103">
        <f>'history-kw'!AR95</f>
        <v>43.4</v>
      </c>
      <c r="AS9" s="103">
        <f>'history-kw'!AS95</f>
        <v>45.4</v>
      </c>
      <c r="AT9" s="103">
        <f>'history-kw'!AT95</f>
        <v>42.8</v>
      </c>
      <c r="AU9" s="103">
        <f>'history-kw'!AU95</f>
        <v>42.4</v>
      </c>
      <c r="AV9" s="103">
        <f>'history-kw'!AV95</f>
        <v>42.2</v>
      </c>
      <c r="AW9" s="103">
        <f>'history-kw'!AW95</f>
        <v>39.6</v>
      </c>
      <c r="AX9" s="103">
        <f>'history-kw'!AX95</f>
        <v>39.6</v>
      </c>
      <c r="AY9" s="103">
        <f>'history-kw'!AY95</f>
        <v>38.799999999999997</v>
      </c>
      <c r="AZ9" s="3">
        <f t="shared" si="0"/>
        <v>1142.8999999999999</v>
      </c>
      <c r="BA9">
        <f>VLOOKUP(C9,'history-kw'!$C$2:$BA$10000,51)</f>
        <v>40</v>
      </c>
      <c r="BB9">
        <f>VLOOKUP(C9,'history-kw'!$BB$4:$BC$9995,2)</f>
        <v>6</v>
      </c>
    </row>
    <row r="10" spans="1:54" x14ac:dyDescent="0.25">
      <c r="A10">
        <f>'history-kw'!A96</f>
        <v>7146330001</v>
      </c>
      <c r="B10">
        <f>'history-kw'!B96</f>
        <v>30025080</v>
      </c>
      <c r="C10" s="1">
        <f>'history-kw'!C96</f>
        <v>43078</v>
      </c>
      <c r="D10" s="103">
        <f>'history-kw'!D96</f>
        <v>39.4</v>
      </c>
      <c r="E10" s="103">
        <f>'history-kw'!E96</f>
        <v>35.6</v>
      </c>
      <c r="F10" s="103">
        <f>'history-kw'!F96</f>
        <v>37.4</v>
      </c>
      <c r="G10" s="103">
        <f>'history-kw'!G96</f>
        <v>37.4</v>
      </c>
      <c r="H10" s="103">
        <f>'history-kw'!H96</f>
        <v>37.200000000000003</v>
      </c>
      <c r="I10" s="103">
        <f>'history-kw'!I96</f>
        <v>38.200000000000003</v>
      </c>
      <c r="J10" s="103">
        <f>'history-kw'!J96</f>
        <v>38.4</v>
      </c>
      <c r="K10" s="103">
        <f>'history-kw'!K96</f>
        <v>37.6</v>
      </c>
      <c r="L10" s="103">
        <f>'history-kw'!L96</f>
        <v>37.4</v>
      </c>
      <c r="M10" s="103">
        <f>'history-kw'!M96</f>
        <v>43</v>
      </c>
      <c r="N10" s="103">
        <f>'history-kw'!N96</f>
        <v>40.799999999999997</v>
      </c>
      <c r="O10" s="103">
        <f>'history-kw'!O96</f>
        <v>42.2</v>
      </c>
      <c r="P10" s="103">
        <f>'history-kw'!P96</f>
        <v>42.8</v>
      </c>
      <c r="Q10" s="103">
        <f>'history-kw'!Q96</f>
        <v>40.200000000000003</v>
      </c>
      <c r="R10" s="103">
        <f>'history-kw'!R96</f>
        <v>42.8</v>
      </c>
      <c r="S10" s="103">
        <f>'history-kw'!S96</f>
        <v>50.6</v>
      </c>
      <c r="T10" s="103">
        <f>'history-kw'!T96</f>
        <v>55.2</v>
      </c>
      <c r="U10" s="103">
        <f>'history-kw'!U96</f>
        <v>49.2</v>
      </c>
      <c r="V10" s="103">
        <f>'history-kw'!V96</f>
        <v>55.2</v>
      </c>
      <c r="W10" s="103">
        <f>'history-kw'!W96</f>
        <v>46.4</v>
      </c>
      <c r="X10" s="103">
        <f>'history-kw'!X96</f>
        <v>45.6</v>
      </c>
      <c r="Y10" s="103">
        <f>'history-kw'!Y96</f>
        <v>46.2</v>
      </c>
      <c r="Z10" s="103">
        <f>'history-kw'!Z96</f>
        <v>47.6</v>
      </c>
      <c r="AA10" s="103">
        <f>'history-kw'!AA96</f>
        <v>51.2</v>
      </c>
      <c r="AB10" s="103">
        <f>'history-kw'!AB96</f>
        <v>48.8</v>
      </c>
      <c r="AC10" s="103">
        <f>'history-kw'!AC96</f>
        <v>49.4</v>
      </c>
      <c r="AD10" s="103">
        <f>'history-kw'!AD96</f>
        <v>53.2</v>
      </c>
      <c r="AE10" s="103">
        <f>'history-kw'!AE96</f>
        <v>47.8</v>
      </c>
      <c r="AF10" s="103">
        <f>'history-kw'!AF96</f>
        <v>49</v>
      </c>
      <c r="AG10" s="103">
        <f>'history-kw'!AG96</f>
        <v>50.6</v>
      </c>
      <c r="AH10" s="103">
        <f>'history-kw'!AH96</f>
        <v>51</v>
      </c>
      <c r="AI10" s="103">
        <f>'history-kw'!AI96</f>
        <v>48.4</v>
      </c>
      <c r="AJ10" s="103">
        <f>'history-kw'!AJ96</f>
        <v>50.2</v>
      </c>
      <c r="AK10" s="103">
        <f>'history-kw'!AK96</f>
        <v>49</v>
      </c>
      <c r="AL10" s="103">
        <f>'history-kw'!AL96</f>
        <v>47.2</v>
      </c>
      <c r="AM10" s="103">
        <f>'history-kw'!AM96</f>
        <v>51</v>
      </c>
      <c r="AN10" s="103">
        <f>'history-kw'!AN96</f>
        <v>55</v>
      </c>
      <c r="AO10" s="103">
        <f>'history-kw'!AO96</f>
        <v>47.6</v>
      </c>
      <c r="AP10" s="103">
        <f>'history-kw'!AP96</f>
        <v>44</v>
      </c>
      <c r="AQ10" s="103">
        <f>'history-kw'!AQ96</f>
        <v>45</v>
      </c>
      <c r="AR10" s="103">
        <f>'history-kw'!AR96</f>
        <v>46.6</v>
      </c>
      <c r="AS10" s="103">
        <f>'history-kw'!AS96</f>
        <v>43.4</v>
      </c>
      <c r="AT10" s="103">
        <f>'history-kw'!AT96</f>
        <v>44.6</v>
      </c>
      <c r="AU10" s="103">
        <f>'history-kw'!AU96</f>
        <v>44.6</v>
      </c>
      <c r="AV10" s="103">
        <f>'history-kw'!AV96</f>
        <v>45.6</v>
      </c>
      <c r="AW10" s="103">
        <f>'history-kw'!AW96</f>
        <v>42.8</v>
      </c>
      <c r="AX10" s="103">
        <f>'history-kw'!AX96</f>
        <v>42.8</v>
      </c>
      <c r="AY10" s="103">
        <f>'history-kw'!AY96</f>
        <v>41.8</v>
      </c>
      <c r="AZ10" s="3">
        <f t="shared" si="0"/>
        <v>1088.5000000000002</v>
      </c>
      <c r="BA10">
        <f>VLOOKUP(C10,'history-kw'!$C$2:$BA$10000,51)</f>
        <v>35</v>
      </c>
      <c r="BB10">
        <f>VLOOKUP(C10,'history-kw'!$BB$4:$BC$9995,2)</f>
        <v>7</v>
      </c>
    </row>
    <row r="11" spans="1:54" x14ac:dyDescent="0.25">
      <c r="A11">
        <f>'history-kw'!A97</f>
        <v>7146330001</v>
      </c>
      <c r="B11">
        <f>'history-kw'!B97</f>
        <v>30025080</v>
      </c>
      <c r="C11" s="1">
        <f>'history-kw'!C97</f>
        <v>43079</v>
      </c>
      <c r="D11" s="103">
        <f>'history-kw'!D97</f>
        <v>42.2</v>
      </c>
      <c r="E11" s="103">
        <f>'history-kw'!E97</f>
        <v>42.8</v>
      </c>
      <c r="F11" s="103">
        <f>'history-kw'!F97</f>
        <v>41.2</v>
      </c>
      <c r="G11" s="103">
        <f>'history-kw'!G97</f>
        <v>41.4</v>
      </c>
      <c r="H11" s="103">
        <f>'history-kw'!H97</f>
        <v>40</v>
      </c>
      <c r="I11" s="103">
        <f>'history-kw'!I97</f>
        <v>40</v>
      </c>
      <c r="J11" s="103">
        <f>'history-kw'!J97</f>
        <v>41.8</v>
      </c>
      <c r="K11" s="103">
        <f>'history-kw'!K97</f>
        <v>39</v>
      </c>
      <c r="L11" s="103">
        <f>'history-kw'!L97</f>
        <v>39.799999999999997</v>
      </c>
      <c r="M11" s="103">
        <f>'history-kw'!M97</f>
        <v>40.4</v>
      </c>
      <c r="N11" s="103">
        <f>'history-kw'!N97</f>
        <v>41.8</v>
      </c>
      <c r="O11" s="103">
        <f>'history-kw'!O97</f>
        <v>46.4</v>
      </c>
      <c r="P11" s="103">
        <f>'history-kw'!P97</f>
        <v>47.4</v>
      </c>
      <c r="Q11" s="103">
        <f>'history-kw'!Q97</f>
        <v>48</v>
      </c>
      <c r="R11" s="103">
        <f>'history-kw'!R97</f>
        <v>50.2</v>
      </c>
      <c r="S11" s="103">
        <f>'history-kw'!S97</f>
        <v>53.4</v>
      </c>
      <c r="T11" s="103">
        <f>'history-kw'!T97</f>
        <v>52.4</v>
      </c>
      <c r="U11" s="103">
        <f>'history-kw'!U97</f>
        <v>49.4</v>
      </c>
      <c r="V11" s="103">
        <f>'history-kw'!V97</f>
        <v>56.2</v>
      </c>
      <c r="W11" s="103">
        <f>'history-kw'!W97</f>
        <v>51.8</v>
      </c>
      <c r="X11" s="103">
        <f>'history-kw'!X97</f>
        <v>45.8</v>
      </c>
      <c r="Y11" s="103">
        <f>'history-kw'!Y97</f>
        <v>47.8</v>
      </c>
      <c r="Z11" s="103">
        <f>'history-kw'!Z97</f>
        <v>46.2</v>
      </c>
      <c r="AA11" s="103">
        <f>'history-kw'!AA97</f>
        <v>45.2</v>
      </c>
      <c r="AB11" s="103">
        <f>'history-kw'!AB97</f>
        <v>45.4</v>
      </c>
      <c r="AC11" s="103">
        <f>'history-kw'!AC97</f>
        <v>48.2</v>
      </c>
      <c r="AD11" s="103">
        <f>'history-kw'!AD97</f>
        <v>51.2</v>
      </c>
      <c r="AE11" s="103">
        <f>'history-kw'!AE97</f>
        <v>46.2</v>
      </c>
      <c r="AF11" s="103">
        <f>'history-kw'!AF97</f>
        <v>44.2</v>
      </c>
      <c r="AG11" s="103">
        <f>'history-kw'!AG97</f>
        <v>44</v>
      </c>
      <c r="AH11" s="103">
        <f>'history-kw'!AH97</f>
        <v>45.4</v>
      </c>
      <c r="AI11" s="103">
        <f>'history-kw'!AI97</f>
        <v>45.2</v>
      </c>
      <c r="AJ11" s="103">
        <f>'history-kw'!AJ97</f>
        <v>44</v>
      </c>
      <c r="AK11" s="103">
        <f>'history-kw'!AK97</f>
        <v>45.6</v>
      </c>
      <c r="AL11" s="103">
        <f>'history-kw'!AL97</f>
        <v>47.6</v>
      </c>
      <c r="AM11" s="103">
        <f>'history-kw'!AM97</f>
        <v>53</v>
      </c>
      <c r="AN11" s="103">
        <f>'history-kw'!AN97</f>
        <v>48.4</v>
      </c>
      <c r="AO11" s="103">
        <f>'history-kw'!AO97</f>
        <v>47.8</v>
      </c>
      <c r="AP11" s="103">
        <f>'history-kw'!AP97</f>
        <v>44.8</v>
      </c>
      <c r="AQ11" s="103">
        <f>'history-kw'!AQ97</f>
        <v>41.4</v>
      </c>
      <c r="AR11" s="103">
        <f>'history-kw'!AR97</f>
        <v>43.6</v>
      </c>
      <c r="AS11" s="103">
        <f>'history-kw'!AS97</f>
        <v>43.6</v>
      </c>
      <c r="AT11" s="103">
        <f>'history-kw'!AT97</f>
        <v>43.2</v>
      </c>
      <c r="AU11" s="103">
        <f>'history-kw'!AU97</f>
        <v>42</v>
      </c>
      <c r="AV11" s="103">
        <f>'history-kw'!AV97</f>
        <v>42</v>
      </c>
      <c r="AW11" s="103">
        <f>'history-kw'!AW97</f>
        <v>40.799999999999997</v>
      </c>
      <c r="AX11" s="103">
        <f>'history-kw'!AX97</f>
        <v>40.4</v>
      </c>
      <c r="AY11" s="103">
        <f>'history-kw'!AY97</f>
        <v>39.4</v>
      </c>
      <c r="AZ11" s="3">
        <f t="shared" si="0"/>
        <v>1084.0000000000002</v>
      </c>
      <c r="BA11">
        <f>VLOOKUP(C11,'history-kw'!$C$2:$BA$10000,51)</f>
        <v>36</v>
      </c>
      <c r="BB11">
        <f>VLOOKUP(C11,'history-kw'!$BB$4:$BC$9995,2)</f>
        <v>1</v>
      </c>
    </row>
    <row r="12" spans="1:54" x14ac:dyDescent="0.25">
      <c r="A12">
        <f>'history-kw'!A98</f>
        <v>7146330001</v>
      </c>
      <c r="B12">
        <f>'history-kw'!B98</f>
        <v>30025080</v>
      </c>
      <c r="C12" s="1">
        <f>'history-kw'!C98</f>
        <v>43080</v>
      </c>
      <c r="D12" s="103">
        <f>'history-kw'!D98</f>
        <v>38</v>
      </c>
      <c r="E12" s="103">
        <f>'history-kw'!E98</f>
        <v>39.799999999999997</v>
      </c>
      <c r="F12" s="103">
        <f>'history-kw'!F98</f>
        <v>40.4</v>
      </c>
      <c r="G12" s="103">
        <f>'history-kw'!G98</f>
        <v>41.8</v>
      </c>
      <c r="H12" s="103">
        <f>'history-kw'!H98</f>
        <v>40.4</v>
      </c>
      <c r="I12" s="103">
        <f>'history-kw'!I98</f>
        <v>38</v>
      </c>
      <c r="J12" s="103">
        <f>'history-kw'!J98</f>
        <v>39.200000000000003</v>
      </c>
      <c r="K12" s="103">
        <f>'history-kw'!K98</f>
        <v>37</v>
      </c>
      <c r="L12" s="103">
        <f>'history-kw'!L98</f>
        <v>39.6</v>
      </c>
      <c r="M12" s="103">
        <f>'history-kw'!M98</f>
        <v>40.4</v>
      </c>
      <c r="N12" s="103">
        <f>'history-kw'!N98</f>
        <v>39.200000000000003</v>
      </c>
      <c r="O12" s="103">
        <f>'history-kw'!O98</f>
        <v>42</v>
      </c>
      <c r="P12" s="103">
        <f>'history-kw'!P98</f>
        <v>42.8</v>
      </c>
      <c r="Q12" s="103">
        <f>'history-kw'!Q98</f>
        <v>46.6</v>
      </c>
      <c r="R12" s="103">
        <f>'history-kw'!R98</f>
        <v>55.6</v>
      </c>
      <c r="S12" s="103">
        <f>'history-kw'!S98</f>
        <v>58</v>
      </c>
      <c r="T12" s="103">
        <f>'history-kw'!T98</f>
        <v>55.8</v>
      </c>
      <c r="U12" s="103">
        <f>'history-kw'!U98</f>
        <v>54.8</v>
      </c>
      <c r="V12" s="103">
        <f>'history-kw'!V98</f>
        <v>56.6</v>
      </c>
      <c r="W12" s="103">
        <f>'history-kw'!W98</f>
        <v>61.2</v>
      </c>
      <c r="X12" s="103">
        <f>'history-kw'!X98</f>
        <v>62.6</v>
      </c>
      <c r="Y12" s="103">
        <f>'history-kw'!Y98</f>
        <v>55</v>
      </c>
      <c r="Z12" s="103">
        <f>'history-kw'!Z98</f>
        <v>55.2</v>
      </c>
      <c r="AA12" s="103">
        <f>'history-kw'!AA98</f>
        <v>51.6</v>
      </c>
      <c r="AB12" s="103">
        <f>'history-kw'!AB98</f>
        <v>54.8</v>
      </c>
      <c r="AC12" s="103">
        <f>'history-kw'!AC98</f>
        <v>53.2</v>
      </c>
      <c r="AD12" s="103">
        <f>'history-kw'!AD98</f>
        <v>49.8</v>
      </c>
      <c r="AE12" s="103">
        <f>'history-kw'!AE98</f>
        <v>50.6</v>
      </c>
      <c r="AF12" s="103">
        <f>'history-kw'!AF98</f>
        <v>50</v>
      </c>
      <c r="AG12" s="103">
        <f>'history-kw'!AG98</f>
        <v>47.4</v>
      </c>
      <c r="AH12" s="103">
        <f>'history-kw'!AH98</f>
        <v>57</v>
      </c>
      <c r="AI12" s="103">
        <f>'history-kw'!AI98</f>
        <v>47.6</v>
      </c>
      <c r="AJ12" s="103">
        <f>'history-kw'!AJ98</f>
        <v>52.6</v>
      </c>
      <c r="AK12" s="103">
        <f>'history-kw'!AK98</f>
        <v>54.2</v>
      </c>
      <c r="AL12" s="103">
        <f>'history-kw'!AL98</f>
        <v>53.8</v>
      </c>
      <c r="AM12" s="103">
        <f>'history-kw'!AM98</f>
        <v>55.4</v>
      </c>
      <c r="AN12" s="103">
        <f>'history-kw'!AN98</f>
        <v>61.4</v>
      </c>
      <c r="AO12" s="103">
        <f>'history-kw'!AO98</f>
        <v>53.2</v>
      </c>
      <c r="AP12" s="103">
        <f>'history-kw'!AP98</f>
        <v>50.4</v>
      </c>
      <c r="AQ12" s="103">
        <f>'history-kw'!AQ98</f>
        <v>46.8</v>
      </c>
      <c r="AR12" s="103">
        <f>'history-kw'!AR98</f>
        <v>45.2</v>
      </c>
      <c r="AS12" s="103">
        <f>'history-kw'!AS98</f>
        <v>46.8</v>
      </c>
      <c r="AT12" s="103">
        <f>'history-kw'!AT98</f>
        <v>44.8</v>
      </c>
      <c r="AU12" s="103">
        <f>'history-kw'!AU98</f>
        <v>45.2</v>
      </c>
      <c r="AV12" s="103">
        <f>'history-kw'!AV98</f>
        <v>43.2</v>
      </c>
      <c r="AW12" s="103">
        <f>'history-kw'!AW98</f>
        <v>43.4</v>
      </c>
      <c r="AX12" s="103">
        <f>'history-kw'!AX98</f>
        <v>40.799999999999997</v>
      </c>
      <c r="AY12" s="103">
        <f>'history-kw'!AY98</f>
        <v>43</v>
      </c>
      <c r="AZ12" s="3">
        <f t="shared" si="0"/>
        <v>1161.1000000000001</v>
      </c>
      <c r="BA12">
        <f>VLOOKUP(C12,'history-kw'!$C$2:$BA$10000,51)</f>
        <v>42</v>
      </c>
      <c r="BB12">
        <f>VLOOKUP(C12,'history-kw'!$BB$4:$BC$9995,2)</f>
        <v>2</v>
      </c>
    </row>
    <row r="13" spans="1:54" x14ac:dyDescent="0.25">
      <c r="A13">
        <f>'history-kw'!A99</f>
        <v>7146330001</v>
      </c>
      <c r="B13">
        <f>'history-kw'!B99</f>
        <v>30025080</v>
      </c>
      <c r="C13" s="1">
        <f>'history-kw'!C99</f>
        <v>43081</v>
      </c>
      <c r="D13" s="103">
        <f>'history-kw'!D99</f>
        <v>40.200000000000003</v>
      </c>
      <c r="E13" s="103">
        <f>'history-kw'!E99</f>
        <v>40.6</v>
      </c>
      <c r="F13" s="103">
        <f>'history-kw'!F99</f>
        <v>40.4</v>
      </c>
      <c r="G13" s="103">
        <f>'history-kw'!G99</f>
        <v>40.799999999999997</v>
      </c>
      <c r="H13" s="103">
        <f>'history-kw'!H99</f>
        <v>39.6</v>
      </c>
      <c r="I13" s="103">
        <f>'history-kw'!I99</f>
        <v>40</v>
      </c>
      <c r="J13" s="103">
        <f>'history-kw'!J99</f>
        <v>38.4</v>
      </c>
      <c r="K13" s="103">
        <f>'history-kw'!K99</f>
        <v>40.4</v>
      </c>
      <c r="L13" s="103">
        <f>'history-kw'!L99</f>
        <v>40.4</v>
      </c>
      <c r="M13" s="103">
        <f>'history-kw'!M99</f>
        <v>39.4</v>
      </c>
      <c r="N13" s="103">
        <f>'history-kw'!N99</f>
        <v>37.200000000000003</v>
      </c>
      <c r="O13" s="103">
        <f>'history-kw'!O99</f>
        <v>40.4</v>
      </c>
      <c r="P13" s="103">
        <f>'history-kw'!P99</f>
        <v>45.8</v>
      </c>
      <c r="Q13" s="103">
        <f>'history-kw'!Q99</f>
        <v>49</v>
      </c>
      <c r="R13" s="103">
        <f>'history-kw'!R99</f>
        <v>49.2</v>
      </c>
      <c r="S13" s="103">
        <f>'history-kw'!S99</f>
        <v>55.4</v>
      </c>
      <c r="T13" s="103">
        <f>'history-kw'!T99</f>
        <v>55.4</v>
      </c>
      <c r="U13" s="103">
        <f>'history-kw'!U99</f>
        <v>55.6</v>
      </c>
      <c r="V13" s="103">
        <f>'history-kw'!V99</f>
        <v>60</v>
      </c>
      <c r="W13" s="103">
        <f>'history-kw'!W99</f>
        <v>58.6</v>
      </c>
      <c r="X13" s="103">
        <f>'history-kw'!X99</f>
        <v>60.6</v>
      </c>
      <c r="Y13" s="103">
        <f>'history-kw'!Y99</f>
        <v>62.2</v>
      </c>
      <c r="Z13" s="103">
        <f>'history-kw'!Z99</f>
        <v>58.6</v>
      </c>
      <c r="AA13" s="103">
        <f>'history-kw'!AA99</f>
        <v>59</v>
      </c>
      <c r="AB13" s="103">
        <f>'history-kw'!AB99</f>
        <v>57</v>
      </c>
      <c r="AC13" s="103">
        <f>'history-kw'!AC99</f>
        <v>58.6</v>
      </c>
      <c r="AD13" s="103">
        <f>'history-kw'!AD99</f>
        <v>59</v>
      </c>
      <c r="AE13" s="103">
        <f>'history-kw'!AE99</f>
        <v>52</v>
      </c>
      <c r="AF13" s="103">
        <f>'history-kw'!AF99</f>
        <v>52.8</v>
      </c>
      <c r="AG13" s="103">
        <f>'history-kw'!AG99</f>
        <v>51.6</v>
      </c>
      <c r="AH13" s="103">
        <f>'history-kw'!AH99</f>
        <v>53</v>
      </c>
      <c r="AI13" s="103">
        <f>'history-kw'!AI99</f>
        <v>48.8</v>
      </c>
      <c r="AJ13" s="103">
        <f>'history-kw'!AJ99</f>
        <v>52.4</v>
      </c>
      <c r="AK13" s="103">
        <f>'history-kw'!AK99</f>
        <v>48</v>
      </c>
      <c r="AL13" s="103">
        <f>'history-kw'!AL99</f>
        <v>55</v>
      </c>
      <c r="AM13" s="103">
        <f>'history-kw'!AM99</f>
        <v>55.2</v>
      </c>
      <c r="AN13" s="103">
        <f>'history-kw'!AN99</f>
        <v>55.2</v>
      </c>
      <c r="AO13" s="103">
        <f>'history-kw'!AO99</f>
        <v>55.6</v>
      </c>
      <c r="AP13" s="103">
        <f>'history-kw'!AP99</f>
        <v>47.4</v>
      </c>
      <c r="AQ13" s="103">
        <f>'history-kw'!AQ99</f>
        <v>48.6</v>
      </c>
      <c r="AR13" s="103">
        <f>'history-kw'!AR99</f>
        <v>50.6</v>
      </c>
      <c r="AS13" s="103">
        <f>'history-kw'!AS99</f>
        <v>46.4</v>
      </c>
      <c r="AT13" s="103">
        <f>'history-kw'!AT99</f>
        <v>50.4</v>
      </c>
      <c r="AU13" s="103">
        <f>'history-kw'!AU99</f>
        <v>49.8</v>
      </c>
      <c r="AV13" s="103">
        <f>'history-kw'!AV99</f>
        <v>49.6</v>
      </c>
      <c r="AW13" s="103">
        <f>'history-kw'!AW99</f>
        <v>48.6</v>
      </c>
      <c r="AX13" s="103">
        <f>'history-kw'!AX99</f>
        <v>48.6</v>
      </c>
      <c r="AY13" s="103">
        <f>'history-kw'!AY99</f>
        <v>49.2</v>
      </c>
      <c r="AZ13" s="3">
        <f t="shared" si="0"/>
        <v>1195.2999999999997</v>
      </c>
      <c r="BA13">
        <f>VLOOKUP(C13,'history-kw'!$C$2:$BA$10000,51)</f>
        <v>37</v>
      </c>
      <c r="BB13">
        <f>VLOOKUP(C13,'history-kw'!$BB$4:$BC$9995,2)</f>
        <v>3</v>
      </c>
    </row>
    <row r="14" spans="1:54" x14ac:dyDescent="0.25">
      <c r="A14">
        <f>'history-kw'!A100</f>
        <v>7146330001</v>
      </c>
      <c r="B14">
        <f>'history-kw'!B100</f>
        <v>30025080</v>
      </c>
      <c r="C14" s="1">
        <f>'history-kw'!C100</f>
        <v>43082</v>
      </c>
      <c r="D14" s="103">
        <f>'history-kw'!D100</f>
        <v>44.6</v>
      </c>
      <c r="E14" s="103">
        <f>'history-kw'!E100</f>
        <v>47</v>
      </c>
      <c r="F14" s="103">
        <f>'history-kw'!F100</f>
        <v>47.6</v>
      </c>
      <c r="G14" s="103">
        <f>'history-kw'!G100</f>
        <v>48</v>
      </c>
      <c r="H14" s="103">
        <f>'history-kw'!H100</f>
        <v>48</v>
      </c>
      <c r="I14" s="103">
        <f>'history-kw'!I100</f>
        <v>47</v>
      </c>
      <c r="J14" s="103">
        <f>'history-kw'!J100</f>
        <v>49.2</v>
      </c>
      <c r="K14" s="103">
        <f>'history-kw'!K100</f>
        <v>47.6</v>
      </c>
      <c r="L14" s="103">
        <f>'history-kw'!L100</f>
        <v>48.2</v>
      </c>
      <c r="M14" s="103">
        <f>'history-kw'!M100</f>
        <v>48.6</v>
      </c>
      <c r="N14" s="103">
        <f>'history-kw'!N100</f>
        <v>51</v>
      </c>
      <c r="O14" s="103">
        <f>'history-kw'!O100</f>
        <v>53</v>
      </c>
      <c r="P14" s="103">
        <f>'history-kw'!P100</f>
        <v>55.4</v>
      </c>
      <c r="Q14" s="103">
        <f>'history-kw'!Q100</f>
        <v>58.8</v>
      </c>
      <c r="R14" s="103">
        <f>'history-kw'!R100</f>
        <v>66.599999999999994</v>
      </c>
      <c r="S14" s="103">
        <f>'history-kw'!S100</f>
        <v>65.599999999999994</v>
      </c>
      <c r="T14" s="103">
        <f>'history-kw'!T100</f>
        <v>66.599999999999994</v>
      </c>
      <c r="U14" s="103">
        <f>'history-kw'!U100</f>
        <v>67</v>
      </c>
      <c r="V14" s="103">
        <f>'history-kw'!V100</f>
        <v>69.599999999999994</v>
      </c>
      <c r="W14" s="103">
        <f>'history-kw'!W100</f>
        <v>66.599999999999994</v>
      </c>
      <c r="X14" s="103">
        <f>'history-kw'!X100</f>
        <v>67.599999999999994</v>
      </c>
      <c r="Y14" s="103">
        <f>'history-kw'!Y100</f>
        <v>74.400000000000006</v>
      </c>
      <c r="Z14" s="103">
        <f>'history-kw'!Z100</f>
        <v>66.2</v>
      </c>
      <c r="AA14" s="103">
        <f>'history-kw'!AA100</f>
        <v>65.2</v>
      </c>
      <c r="AB14" s="103">
        <f>'history-kw'!AB100</f>
        <v>64</v>
      </c>
      <c r="AC14" s="103">
        <f>'history-kw'!AC100</f>
        <v>67.400000000000006</v>
      </c>
      <c r="AD14" s="103">
        <f>'history-kw'!AD100</f>
        <v>68.599999999999994</v>
      </c>
      <c r="AE14" s="103">
        <f>'history-kw'!AE100</f>
        <v>61.4</v>
      </c>
      <c r="AF14" s="103">
        <f>'history-kw'!AF100</f>
        <v>55.8</v>
      </c>
      <c r="AG14" s="103">
        <f>'history-kw'!AG100</f>
        <v>57.8</v>
      </c>
      <c r="AH14" s="103">
        <f>'history-kw'!AH100</f>
        <v>55.8</v>
      </c>
      <c r="AI14" s="103">
        <f>'history-kw'!AI100</f>
        <v>52.2</v>
      </c>
      <c r="AJ14" s="103">
        <f>'history-kw'!AJ100</f>
        <v>61.6</v>
      </c>
      <c r="AK14" s="103">
        <f>'history-kw'!AK100</f>
        <v>56.2</v>
      </c>
      <c r="AL14" s="103">
        <f>'history-kw'!AL100</f>
        <v>60.4</v>
      </c>
      <c r="AM14" s="103">
        <f>'history-kw'!AM100</f>
        <v>62</v>
      </c>
      <c r="AN14" s="103">
        <f>'history-kw'!AN100</f>
        <v>56.6</v>
      </c>
      <c r="AO14" s="103">
        <f>'history-kw'!AO100</f>
        <v>58.8</v>
      </c>
      <c r="AP14" s="103">
        <f>'history-kw'!AP100</f>
        <v>65.400000000000006</v>
      </c>
      <c r="AQ14" s="103">
        <f>'history-kw'!AQ100</f>
        <v>52.6</v>
      </c>
      <c r="AR14" s="103">
        <f>'history-kw'!AR100</f>
        <v>50.6</v>
      </c>
      <c r="AS14" s="103">
        <f>'history-kw'!AS100</f>
        <v>50</v>
      </c>
      <c r="AT14" s="103">
        <f>'history-kw'!AT100</f>
        <v>49.4</v>
      </c>
      <c r="AU14" s="103">
        <f>'history-kw'!AU100</f>
        <v>49</v>
      </c>
      <c r="AV14" s="103">
        <f>'history-kw'!AV100</f>
        <v>49</v>
      </c>
      <c r="AW14" s="103">
        <f>'history-kw'!AW100</f>
        <v>45.6</v>
      </c>
      <c r="AX14" s="103">
        <f>'history-kw'!AX100</f>
        <v>46.4</v>
      </c>
      <c r="AY14" s="103">
        <f>'history-kw'!AY100</f>
        <v>44.8</v>
      </c>
      <c r="AZ14" s="3">
        <f t="shared" si="0"/>
        <v>1355.4</v>
      </c>
      <c r="BA14">
        <f>VLOOKUP(C14,'history-kw'!$C$2:$BA$10000,51)</f>
        <v>30</v>
      </c>
      <c r="BB14">
        <f>VLOOKUP(C14,'history-kw'!$BB$4:$BC$9995,2)</f>
        <v>4</v>
      </c>
    </row>
    <row r="15" spans="1:54" x14ac:dyDescent="0.25">
      <c r="A15">
        <f>'history-kw'!A101</f>
        <v>7146330001</v>
      </c>
      <c r="B15">
        <f>'history-kw'!B101</f>
        <v>30025080</v>
      </c>
      <c r="C15" s="1">
        <f>'history-kw'!C101</f>
        <v>43083</v>
      </c>
      <c r="D15" s="103">
        <f>'history-kw'!D101</f>
        <v>45.6</v>
      </c>
      <c r="E15" s="103">
        <f>'history-kw'!E101</f>
        <v>44.2</v>
      </c>
      <c r="F15" s="103">
        <f>'history-kw'!F101</f>
        <v>43.4</v>
      </c>
      <c r="G15" s="103">
        <f>'history-kw'!G101</f>
        <v>42</v>
      </c>
      <c r="H15" s="103">
        <f>'history-kw'!H101</f>
        <v>43.6</v>
      </c>
      <c r="I15" s="103">
        <f>'history-kw'!I101</f>
        <v>44.2</v>
      </c>
      <c r="J15" s="103">
        <f>'history-kw'!J101</f>
        <v>43.8</v>
      </c>
      <c r="K15" s="103">
        <f>'history-kw'!K101</f>
        <v>41.8</v>
      </c>
      <c r="L15" s="103">
        <f>'history-kw'!L101</f>
        <v>43.4</v>
      </c>
      <c r="M15" s="103">
        <f>'history-kw'!M101</f>
        <v>42.2</v>
      </c>
      <c r="N15" s="103">
        <f>'history-kw'!N101</f>
        <v>42.4</v>
      </c>
      <c r="O15" s="103">
        <f>'history-kw'!O101</f>
        <v>48</v>
      </c>
      <c r="P15" s="103">
        <f>'history-kw'!P101</f>
        <v>46</v>
      </c>
      <c r="Q15" s="103">
        <f>'history-kw'!Q101</f>
        <v>50.2</v>
      </c>
      <c r="R15" s="103">
        <f>'history-kw'!R101</f>
        <v>55</v>
      </c>
      <c r="S15" s="103">
        <f>'history-kw'!S101</f>
        <v>58.4</v>
      </c>
      <c r="T15" s="103">
        <f>'history-kw'!T101</f>
        <v>59.2</v>
      </c>
      <c r="U15" s="103">
        <f>'history-kw'!U101</f>
        <v>57.2</v>
      </c>
      <c r="V15" s="103">
        <f>'history-kw'!V101</f>
        <v>56.6</v>
      </c>
      <c r="W15" s="103">
        <f>'history-kw'!W101</f>
        <v>58</v>
      </c>
      <c r="X15" s="103">
        <f>'history-kw'!X101</f>
        <v>62.2</v>
      </c>
      <c r="Y15" s="103">
        <f>'history-kw'!Y101</f>
        <v>57.4</v>
      </c>
      <c r="Z15" s="103">
        <f>'history-kw'!Z101</f>
        <v>61.4</v>
      </c>
      <c r="AA15" s="103">
        <f>'history-kw'!AA101</f>
        <v>61.6</v>
      </c>
      <c r="AB15" s="103">
        <f>'history-kw'!AB101</f>
        <v>56.8</v>
      </c>
      <c r="AC15" s="103">
        <f>'history-kw'!AC101</f>
        <v>53.8</v>
      </c>
      <c r="AD15" s="103">
        <f>'history-kw'!AD101</f>
        <v>58</v>
      </c>
      <c r="AE15" s="103">
        <f>'history-kw'!AE101</f>
        <v>53</v>
      </c>
      <c r="AF15" s="103">
        <f>'history-kw'!AF101</f>
        <v>52.4</v>
      </c>
      <c r="AG15" s="103">
        <f>'history-kw'!AG101</f>
        <v>52.4</v>
      </c>
      <c r="AH15" s="103">
        <f>'history-kw'!AH101</f>
        <v>51.4</v>
      </c>
      <c r="AI15" s="103">
        <f>'history-kw'!AI101</f>
        <v>51.4</v>
      </c>
      <c r="AJ15" s="103">
        <f>'history-kw'!AJ101</f>
        <v>50.2</v>
      </c>
      <c r="AK15" s="103">
        <f>'history-kw'!AK101</f>
        <v>53.2</v>
      </c>
      <c r="AL15" s="103">
        <f>'history-kw'!AL101</f>
        <v>52.8</v>
      </c>
      <c r="AM15" s="103">
        <f>'history-kw'!AM101</f>
        <v>55</v>
      </c>
      <c r="AN15" s="103">
        <f>'history-kw'!AN101</f>
        <v>53.6</v>
      </c>
      <c r="AO15" s="103">
        <f>'history-kw'!AO101</f>
        <v>49.2</v>
      </c>
      <c r="AP15" s="103">
        <f>'history-kw'!AP101</f>
        <v>47.4</v>
      </c>
      <c r="AQ15" s="103">
        <f>'history-kw'!AQ101</f>
        <v>50.4</v>
      </c>
      <c r="AR15" s="103">
        <f>'history-kw'!AR101</f>
        <v>51.2</v>
      </c>
      <c r="AS15" s="103">
        <f>'history-kw'!AS101</f>
        <v>51.8</v>
      </c>
      <c r="AT15" s="103">
        <f>'history-kw'!AT101</f>
        <v>48</v>
      </c>
      <c r="AU15" s="103">
        <f>'history-kw'!AU101</f>
        <v>49</v>
      </c>
      <c r="AV15" s="103">
        <f>'history-kw'!AV101</f>
        <v>50</v>
      </c>
      <c r="AW15" s="103">
        <f>'history-kw'!AW101</f>
        <v>49</v>
      </c>
      <c r="AX15" s="103">
        <f>'history-kw'!AX101</f>
        <v>46</v>
      </c>
      <c r="AY15" s="103">
        <f>'history-kw'!AY101</f>
        <v>45.4</v>
      </c>
      <c r="AZ15" s="3">
        <f t="shared" si="0"/>
        <v>1219.6000000000004</v>
      </c>
      <c r="BA15">
        <f>VLOOKUP(C15,'history-kw'!$C$2:$BA$10000,51)</f>
        <v>38</v>
      </c>
      <c r="BB15">
        <f>VLOOKUP(C15,'history-kw'!$BB$4:$BC$9995,2)</f>
        <v>5</v>
      </c>
    </row>
    <row r="16" spans="1:54" x14ac:dyDescent="0.25">
      <c r="A16">
        <f>'history-kw'!A102</f>
        <v>7146330001</v>
      </c>
      <c r="B16">
        <f>'history-kw'!B102</f>
        <v>30025080</v>
      </c>
      <c r="C16" s="1">
        <f>'history-kw'!C102</f>
        <v>43084</v>
      </c>
      <c r="D16" s="103">
        <f>'history-kw'!D102</f>
        <v>45.6</v>
      </c>
      <c r="E16" s="103">
        <f>'history-kw'!E102</f>
        <v>43.4</v>
      </c>
      <c r="F16" s="103">
        <f>'history-kw'!F102</f>
        <v>44.6</v>
      </c>
      <c r="G16" s="103">
        <f>'history-kw'!G102</f>
        <v>43.2</v>
      </c>
      <c r="H16" s="103">
        <f>'history-kw'!H102</f>
        <v>44.6</v>
      </c>
      <c r="I16" s="103">
        <f>'history-kw'!I102</f>
        <v>46</v>
      </c>
      <c r="J16" s="103">
        <f>'history-kw'!J102</f>
        <v>45.4</v>
      </c>
      <c r="K16" s="103">
        <f>'history-kw'!K102</f>
        <v>45.4</v>
      </c>
      <c r="L16" s="103">
        <f>'history-kw'!L102</f>
        <v>46.4</v>
      </c>
      <c r="M16" s="103">
        <f>'history-kw'!M102</f>
        <v>45.4</v>
      </c>
      <c r="N16" s="103">
        <f>'history-kw'!N102</f>
        <v>47.2</v>
      </c>
      <c r="O16" s="103">
        <f>'history-kw'!O102</f>
        <v>47.8</v>
      </c>
      <c r="P16" s="103">
        <f>'history-kw'!P102</f>
        <v>52.8</v>
      </c>
      <c r="Q16" s="103">
        <f>'history-kw'!Q102</f>
        <v>54.8</v>
      </c>
      <c r="R16" s="103">
        <f>'history-kw'!R102</f>
        <v>63.4</v>
      </c>
      <c r="S16" s="103">
        <f>'history-kw'!S102</f>
        <v>63.4</v>
      </c>
      <c r="T16" s="103">
        <f>'history-kw'!T102</f>
        <v>62.8</v>
      </c>
      <c r="U16" s="103">
        <f>'history-kw'!U102</f>
        <v>62.2</v>
      </c>
      <c r="V16" s="103">
        <f>'history-kw'!V102</f>
        <v>63.8</v>
      </c>
      <c r="W16" s="103">
        <f>'history-kw'!W102</f>
        <v>62.8</v>
      </c>
      <c r="X16" s="103">
        <f>'history-kw'!X102</f>
        <v>66.8</v>
      </c>
      <c r="Y16" s="103">
        <f>'history-kw'!Y102</f>
        <v>64.8</v>
      </c>
      <c r="Z16" s="103">
        <f>'history-kw'!Z102</f>
        <v>65.8</v>
      </c>
      <c r="AA16" s="103">
        <f>'history-kw'!AA102</f>
        <v>65</v>
      </c>
      <c r="AB16" s="103">
        <f>'history-kw'!AB102</f>
        <v>64.8</v>
      </c>
      <c r="AC16" s="103">
        <f>'history-kw'!AC102</f>
        <v>61</v>
      </c>
      <c r="AD16" s="103">
        <f>'history-kw'!AD102</f>
        <v>67</v>
      </c>
      <c r="AE16" s="103">
        <f>'history-kw'!AE102</f>
        <v>58.8</v>
      </c>
      <c r="AF16" s="103">
        <f>'history-kw'!AF102</f>
        <v>62</v>
      </c>
      <c r="AG16" s="103">
        <f>'history-kw'!AG102</f>
        <v>65.400000000000006</v>
      </c>
      <c r="AH16" s="103">
        <f>'history-kw'!AH102</f>
        <v>60.2</v>
      </c>
      <c r="AI16" s="103">
        <f>'history-kw'!AI102</f>
        <v>61.8</v>
      </c>
      <c r="AJ16" s="103">
        <f>'history-kw'!AJ102</f>
        <v>58</v>
      </c>
      <c r="AK16" s="103">
        <f>'history-kw'!AK102</f>
        <v>56</v>
      </c>
      <c r="AL16" s="103">
        <f>'history-kw'!AL102</f>
        <v>55</v>
      </c>
      <c r="AM16" s="103">
        <f>'history-kw'!AM102</f>
        <v>57.8</v>
      </c>
      <c r="AN16" s="103">
        <f>'history-kw'!AN102</f>
        <v>58.8</v>
      </c>
      <c r="AO16" s="103">
        <f>'history-kw'!AO102</f>
        <v>54.4</v>
      </c>
      <c r="AP16" s="103">
        <f>'history-kw'!AP102</f>
        <v>50.2</v>
      </c>
      <c r="AQ16" s="103">
        <f>'history-kw'!AQ102</f>
        <v>52.4</v>
      </c>
      <c r="AR16" s="103">
        <f>'history-kw'!AR102</f>
        <v>48.6</v>
      </c>
      <c r="AS16" s="103">
        <f>'history-kw'!AS102</f>
        <v>52.6</v>
      </c>
      <c r="AT16" s="103">
        <f>'history-kw'!AT102</f>
        <v>51.4</v>
      </c>
      <c r="AU16" s="103">
        <f>'history-kw'!AU102</f>
        <v>52.4</v>
      </c>
      <c r="AV16" s="103">
        <f>'history-kw'!AV102</f>
        <v>54</v>
      </c>
      <c r="AW16" s="103">
        <f>'history-kw'!AW102</f>
        <v>52.4</v>
      </c>
      <c r="AX16" s="103">
        <f>'history-kw'!AX102</f>
        <v>49.6</v>
      </c>
      <c r="AY16" s="103">
        <f>'history-kw'!AY102</f>
        <v>53.4</v>
      </c>
      <c r="AZ16" s="3">
        <f t="shared" si="0"/>
        <v>1325.6999999999998</v>
      </c>
      <c r="BA16">
        <f>VLOOKUP(C16,'history-kw'!$C$2:$BA$10000,51)</f>
        <v>28</v>
      </c>
      <c r="BB16">
        <f>VLOOKUP(C16,'history-kw'!$BB$4:$BC$9995,2)</f>
        <v>6</v>
      </c>
    </row>
    <row r="17" spans="1:54" x14ac:dyDescent="0.25">
      <c r="A17">
        <f>'history-kw'!A103</f>
        <v>7146330001</v>
      </c>
      <c r="B17">
        <f>'history-kw'!B103</f>
        <v>30025080</v>
      </c>
      <c r="C17" s="1">
        <f>'history-kw'!C103</f>
        <v>43085</v>
      </c>
      <c r="D17" s="103">
        <f>'history-kw'!D103</f>
        <v>49</v>
      </c>
      <c r="E17" s="103">
        <f>'history-kw'!E103</f>
        <v>47.4</v>
      </c>
      <c r="F17" s="103">
        <f>'history-kw'!F103</f>
        <v>47.4</v>
      </c>
      <c r="G17" s="103">
        <f>'history-kw'!G103</f>
        <v>48.6</v>
      </c>
      <c r="H17" s="103">
        <f>'history-kw'!H103</f>
        <v>48.6</v>
      </c>
      <c r="I17" s="103">
        <f>'history-kw'!I103</f>
        <v>47.8</v>
      </c>
      <c r="J17" s="103">
        <f>'history-kw'!J103</f>
        <v>46</v>
      </c>
      <c r="K17" s="103">
        <f>'history-kw'!K103</f>
        <v>47.6</v>
      </c>
      <c r="L17" s="103">
        <f>'history-kw'!L103</f>
        <v>46.6</v>
      </c>
      <c r="M17" s="103">
        <f>'history-kw'!M103</f>
        <v>45</v>
      </c>
      <c r="N17" s="103">
        <f>'history-kw'!N103</f>
        <v>47.2</v>
      </c>
      <c r="O17" s="103">
        <f>'history-kw'!O103</f>
        <v>47.2</v>
      </c>
      <c r="P17" s="103">
        <f>'history-kw'!P103</f>
        <v>51.2</v>
      </c>
      <c r="Q17" s="103">
        <f>'history-kw'!Q103</f>
        <v>52.6</v>
      </c>
      <c r="R17" s="103">
        <f>'history-kw'!R103</f>
        <v>56.8</v>
      </c>
      <c r="S17" s="103">
        <f>'history-kw'!S103</f>
        <v>57.6</v>
      </c>
      <c r="T17" s="103">
        <f>'history-kw'!T103</f>
        <v>58.4</v>
      </c>
      <c r="U17" s="103">
        <f>'history-kw'!U103</f>
        <v>58.8</v>
      </c>
      <c r="V17" s="103">
        <f>'history-kw'!V103</f>
        <v>56.4</v>
      </c>
      <c r="W17" s="103">
        <f>'history-kw'!W103</f>
        <v>56</v>
      </c>
      <c r="X17" s="103">
        <f>'history-kw'!X103</f>
        <v>55.2</v>
      </c>
      <c r="Y17" s="103">
        <f>'history-kw'!Y103</f>
        <v>53.6</v>
      </c>
      <c r="Z17" s="103">
        <f>'history-kw'!Z103</f>
        <v>51</v>
      </c>
      <c r="AA17" s="103">
        <f>'history-kw'!AA103</f>
        <v>55.8</v>
      </c>
      <c r="AB17" s="103">
        <f>'history-kw'!AB103</f>
        <v>52</v>
      </c>
      <c r="AC17" s="103">
        <f>'history-kw'!AC103</f>
        <v>51</v>
      </c>
      <c r="AD17" s="103">
        <f>'history-kw'!AD103</f>
        <v>50.6</v>
      </c>
      <c r="AE17" s="103">
        <f>'history-kw'!AE103</f>
        <v>45</v>
      </c>
      <c r="AF17" s="103">
        <f>'history-kw'!AF103</f>
        <v>46.2</v>
      </c>
      <c r="AG17" s="103">
        <f>'history-kw'!AG103</f>
        <v>49.2</v>
      </c>
      <c r="AH17" s="103">
        <f>'history-kw'!AH103</f>
        <v>47.2</v>
      </c>
      <c r="AI17" s="103">
        <f>'history-kw'!AI103</f>
        <v>46</v>
      </c>
      <c r="AJ17" s="103">
        <f>'history-kw'!AJ103</f>
        <v>45</v>
      </c>
      <c r="AK17" s="103">
        <f>'history-kw'!AK103</f>
        <v>47.2</v>
      </c>
      <c r="AL17" s="103">
        <f>'history-kw'!AL103</f>
        <v>48.2</v>
      </c>
      <c r="AM17" s="103">
        <f>'history-kw'!AM103</f>
        <v>52.8</v>
      </c>
      <c r="AN17" s="103">
        <f>'history-kw'!AN103</f>
        <v>51</v>
      </c>
      <c r="AO17" s="103">
        <f>'history-kw'!AO103</f>
        <v>47.8</v>
      </c>
      <c r="AP17" s="103">
        <f>'history-kw'!AP103</f>
        <v>44.6</v>
      </c>
      <c r="AQ17" s="103">
        <f>'history-kw'!AQ103</f>
        <v>47.4</v>
      </c>
      <c r="AR17" s="103">
        <f>'history-kw'!AR103</f>
        <v>46.8</v>
      </c>
      <c r="AS17" s="103">
        <f>'history-kw'!AS103</f>
        <v>47.4</v>
      </c>
      <c r="AT17" s="103">
        <f>'history-kw'!AT103</f>
        <v>49.2</v>
      </c>
      <c r="AU17" s="103">
        <f>'history-kw'!AU103</f>
        <v>47.8</v>
      </c>
      <c r="AV17" s="103">
        <f>'history-kw'!AV103</f>
        <v>48</v>
      </c>
      <c r="AW17" s="103">
        <f>'history-kw'!AW103</f>
        <v>46.2</v>
      </c>
      <c r="AX17" s="103">
        <f>'history-kw'!AX103</f>
        <v>46.2</v>
      </c>
      <c r="AY17" s="103">
        <f>'history-kw'!AY103</f>
        <v>46.6</v>
      </c>
      <c r="AZ17" s="3">
        <f t="shared" si="0"/>
        <v>1190.5999999999999</v>
      </c>
      <c r="BA17">
        <f>VLOOKUP(C17,'history-kw'!$C$2:$BA$10000,51)</f>
        <v>37</v>
      </c>
      <c r="BB17">
        <f>VLOOKUP(C17,'history-kw'!$BB$4:$BC$9995,2)</f>
        <v>7</v>
      </c>
    </row>
    <row r="18" spans="1:54" x14ac:dyDescent="0.25">
      <c r="A18">
        <f>'history-kw'!A104</f>
        <v>7146330001</v>
      </c>
      <c r="B18">
        <f>'history-kw'!B104</f>
        <v>30025080</v>
      </c>
      <c r="C18" s="1">
        <f>'history-kw'!C104</f>
        <v>43086</v>
      </c>
      <c r="D18" s="103">
        <f>'history-kw'!D104</f>
        <v>43.4</v>
      </c>
      <c r="E18" s="103">
        <f>'history-kw'!E104</f>
        <v>44.4</v>
      </c>
      <c r="F18" s="103">
        <f>'history-kw'!F104</f>
        <v>44.6</v>
      </c>
      <c r="G18" s="103">
        <f>'history-kw'!G104</f>
        <v>42.4</v>
      </c>
      <c r="H18" s="103">
        <f>'history-kw'!H104</f>
        <v>45.8</v>
      </c>
      <c r="I18" s="103">
        <f>'history-kw'!I104</f>
        <v>43.2</v>
      </c>
      <c r="J18" s="103">
        <f>'history-kw'!J104</f>
        <v>43.2</v>
      </c>
      <c r="K18" s="103">
        <f>'history-kw'!K104</f>
        <v>44.2</v>
      </c>
      <c r="L18" s="103">
        <f>'history-kw'!L104</f>
        <v>44</v>
      </c>
      <c r="M18" s="103">
        <f>'history-kw'!M104</f>
        <v>43.6</v>
      </c>
      <c r="N18" s="103">
        <f>'history-kw'!N104</f>
        <v>46</v>
      </c>
      <c r="O18" s="103">
        <f>'history-kw'!O104</f>
        <v>45.2</v>
      </c>
      <c r="P18" s="103">
        <f>'history-kw'!P104</f>
        <v>47.2</v>
      </c>
      <c r="Q18" s="103">
        <f>'history-kw'!Q104</f>
        <v>49.6</v>
      </c>
      <c r="R18" s="103">
        <f>'history-kw'!R104</f>
        <v>54.4</v>
      </c>
      <c r="S18" s="103">
        <f>'history-kw'!S104</f>
        <v>52.4</v>
      </c>
      <c r="T18" s="103">
        <f>'history-kw'!T104</f>
        <v>56.6</v>
      </c>
      <c r="U18" s="103">
        <f>'history-kw'!U104</f>
        <v>53.6</v>
      </c>
      <c r="V18" s="103">
        <f>'history-kw'!V104</f>
        <v>57.6</v>
      </c>
      <c r="W18" s="103">
        <f>'history-kw'!W104</f>
        <v>52</v>
      </c>
      <c r="X18" s="103">
        <f>'history-kw'!X104</f>
        <v>45.8</v>
      </c>
      <c r="Y18" s="103">
        <f>'history-kw'!Y104</f>
        <v>47</v>
      </c>
      <c r="Z18" s="103">
        <f>'history-kw'!Z104</f>
        <v>50.8</v>
      </c>
      <c r="AA18" s="103">
        <f>'history-kw'!AA104</f>
        <v>47.2</v>
      </c>
      <c r="AB18" s="103">
        <f>'history-kw'!AB104</f>
        <v>44.8</v>
      </c>
      <c r="AC18" s="103">
        <f>'history-kw'!AC104</f>
        <v>50.2</v>
      </c>
      <c r="AD18" s="103">
        <f>'history-kw'!AD104</f>
        <v>51.4</v>
      </c>
      <c r="AE18" s="103">
        <f>'history-kw'!AE104</f>
        <v>43.2</v>
      </c>
      <c r="AF18" s="103">
        <f>'history-kw'!AF104</f>
        <v>46.2</v>
      </c>
      <c r="AG18" s="103">
        <f>'history-kw'!AG104</f>
        <v>46</v>
      </c>
      <c r="AH18" s="103">
        <f>'history-kw'!AH104</f>
        <v>43.6</v>
      </c>
      <c r="AI18" s="103">
        <f>'history-kw'!AI104</f>
        <v>45.4</v>
      </c>
      <c r="AJ18" s="103">
        <f>'history-kw'!AJ104</f>
        <v>43</v>
      </c>
      <c r="AK18" s="103">
        <f>'history-kw'!AK104</f>
        <v>46.8</v>
      </c>
      <c r="AL18" s="103">
        <f>'history-kw'!AL104</f>
        <v>45.6</v>
      </c>
      <c r="AM18" s="103">
        <f>'history-kw'!AM104</f>
        <v>44.6</v>
      </c>
      <c r="AN18" s="103">
        <f>'history-kw'!AN104</f>
        <v>44.6</v>
      </c>
      <c r="AO18" s="103">
        <f>'history-kw'!AO104</f>
        <v>43.6</v>
      </c>
      <c r="AP18" s="103">
        <f>'history-kw'!AP104</f>
        <v>45.6</v>
      </c>
      <c r="AQ18" s="103">
        <f>'history-kw'!AQ104</f>
        <v>41.6</v>
      </c>
      <c r="AR18" s="103">
        <f>'history-kw'!AR104</f>
        <v>42.4</v>
      </c>
      <c r="AS18" s="103">
        <f>'history-kw'!AS104</f>
        <v>40.4</v>
      </c>
      <c r="AT18" s="103">
        <f>'history-kw'!AT104</f>
        <v>41.2</v>
      </c>
      <c r="AU18" s="103">
        <f>'history-kw'!AU104</f>
        <v>43.2</v>
      </c>
      <c r="AV18" s="103">
        <f>'history-kw'!AV104</f>
        <v>42</v>
      </c>
      <c r="AW18" s="103">
        <f>'history-kw'!AW104</f>
        <v>41.8</v>
      </c>
      <c r="AX18" s="103">
        <f>'history-kw'!AX104</f>
        <v>40</v>
      </c>
      <c r="AY18" s="103">
        <f>'history-kw'!AY104</f>
        <v>39</v>
      </c>
      <c r="AZ18" s="3">
        <f t="shared" si="0"/>
        <v>1100.2</v>
      </c>
      <c r="BA18">
        <f>VLOOKUP(C18,'history-kw'!$C$2:$BA$10000,51)</f>
        <v>40</v>
      </c>
      <c r="BB18">
        <f>VLOOKUP(C18,'history-kw'!$BB$4:$BC$9995,2)</f>
        <v>1</v>
      </c>
    </row>
    <row r="19" spans="1:54" x14ac:dyDescent="0.25">
      <c r="A19">
        <f>'history-kw'!A105</f>
        <v>7146330001</v>
      </c>
      <c r="B19">
        <f>'history-kw'!B105</f>
        <v>30025080</v>
      </c>
      <c r="C19" s="1">
        <f>'history-kw'!C105</f>
        <v>43087</v>
      </c>
      <c r="D19" s="103">
        <f>'history-kw'!D105</f>
        <v>39.6</v>
      </c>
      <c r="E19" s="103">
        <f>'history-kw'!E105</f>
        <v>37.200000000000003</v>
      </c>
      <c r="F19" s="103">
        <f>'history-kw'!F105</f>
        <v>38</v>
      </c>
      <c r="G19" s="103">
        <f>'history-kw'!G105</f>
        <v>36.799999999999997</v>
      </c>
      <c r="H19" s="103">
        <f>'history-kw'!H105</f>
        <v>39.200000000000003</v>
      </c>
      <c r="I19" s="103">
        <f>'history-kw'!I105</f>
        <v>38.4</v>
      </c>
      <c r="J19" s="103">
        <f>'history-kw'!J105</f>
        <v>40.4</v>
      </c>
      <c r="K19" s="103">
        <f>'history-kw'!K105</f>
        <v>37.799999999999997</v>
      </c>
      <c r="L19" s="103">
        <f>'history-kw'!L105</f>
        <v>38.6</v>
      </c>
      <c r="M19" s="103">
        <f>'history-kw'!M105</f>
        <v>42.2</v>
      </c>
      <c r="N19" s="103">
        <f>'history-kw'!N105</f>
        <v>44.4</v>
      </c>
      <c r="O19" s="103">
        <f>'history-kw'!O105</f>
        <v>44.6</v>
      </c>
      <c r="P19" s="103">
        <f>'history-kw'!P105</f>
        <v>53</v>
      </c>
      <c r="Q19" s="103">
        <f>'history-kw'!Q105</f>
        <v>49.4</v>
      </c>
      <c r="R19" s="103">
        <f>'history-kw'!R105</f>
        <v>52.2</v>
      </c>
      <c r="S19" s="103">
        <f>'history-kw'!S105</f>
        <v>52.4</v>
      </c>
      <c r="T19" s="103">
        <f>'history-kw'!T105</f>
        <v>60.6</v>
      </c>
      <c r="U19" s="103">
        <f>'history-kw'!U105</f>
        <v>61.8</v>
      </c>
      <c r="V19" s="103">
        <f>'history-kw'!V105</f>
        <v>54.6</v>
      </c>
      <c r="W19" s="103">
        <f>'history-kw'!W105</f>
        <v>53.6</v>
      </c>
      <c r="X19" s="103">
        <f>'history-kw'!X105</f>
        <v>47.4</v>
      </c>
      <c r="Y19" s="103">
        <f>'history-kw'!Y105</f>
        <v>48.6</v>
      </c>
      <c r="Z19" s="103">
        <f>'history-kw'!Z105</f>
        <v>51.2</v>
      </c>
      <c r="AA19" s="103">
        <f>'history-kw'!AA105</f>
        <v>50.4</v>
      </c>
      <c r="AB19" s="103">
        <f>'history-kw'!AB105</f>
        <v>46.6</v>
      </c>
      <c r="AC19" s="103">
        <f>'history-kw'!AC105</f>
        <v>44</v>
      </c>
      <c r="AD19" s="103">
        <f>'history-kw'!AD105</f>
        <v>42.2</v>
      </c>
      <c r="AE19" s="103">
        <f>'history-kw'!AE105</f>
        <v>45</v>
      </c>
      <c r="AF19" s="103">
        <f>'history-kw'!AF105</f>
        <v>46.2</v>
      </c>
      <c r="AG19" s="103">
        <f>'history-kw'!AG105</f>
        <v>48.8</v>
      </c>
      <c r="AH19" s="103">
        <f>'history-kw'!AH105</f>
        <v>43.2</v>
      </c>
      <c r="AI19" s="103">
        <f>'history-kw'!AI105</f>
        <v>47.6</v>
      </c>
      <c r="AJ19" s="103">
        <f>'history-kw'!AJ105</f>
        <v>48.2</v>
      </c>
      <c r="AK19" s="103">
        <f>'history-kw'!AK105</f>
        <v>42.8</v>
      </c>
      <c r="AL19" s="103">
        <f>'history-kw'!AL105</f>
        <v>46</v>
      </c>
      <c r="AM19" s="103">
        <f>'history-kw'!AM105</f>
        <v>45</v>
      </c>
      <c r="AN19" s="103">
        <f>'history-kw'!AN105</f>
        <v>44.4</v>
      </c>
      <c r="AO19" s="103">
        <f>'history-kw'!AO105</f>
        <v>46.8</v>
      </c>
      <c r="AP19" s="103">
        <f>'history-kw'!AP105</f>
        <v>42.6</v>
      </c>
      <c r="AQ19" s="103">
        <f>'history-kw'!AQ105</f>
        <v>38.799999999999997</v>
      </c>
      <c r="AR19" s="103">
        <f>'history-kw'!AR105</f>
        <v>37</v>
      </c>
      <c r="AS19" s="103">
        <f>'history-kw'!AS105</f>
        <v>39.200000000000003</v>
      </c>
      <c r="AT19" s="103">
        <f>'history-kw'!AT105</f>
        <v>39.6</v>
      </c>
      <c r="AU19" s="103">
        <f>'history-kw'!AU105</f>
        <v>36.799999999999997</v>
      </c>
      <c r="AV19" s="103">
        <f>'history-kw'!AV105</f>
        <v>37.4</v>
      </c>
      <c r="AW19" s="103">
        <f>'history-kw'!AW105</f>
        <v>36.6</v>
      </c>
      <c r="AX19" s="103">
        <f>'history-kw'!AX105</f>
        <v>34.200000000000003</v>
      </c>
      <c r="AY19" s="103">
        <f>'history-kw'!AY105</f>
        <v>34.4</v>
      </c>
      <c r="AZ19" s="3">
        <f t="shared" si="0"/>
        <v>1062.8999999999999</v>
      </c>
      <c r="BA19">
        <f>VLOOKUP(C19,'history-kw'!$C$2:$BA$10000,51)</f>
        <v>48</v>
      </c>
      <c r="BB19">
        <f>VLOOKUP(C19,'history-kw'!$BB$4:$BC$9995,2)</f>
        <v>2</v>
      </c>
    </row>
    <row r="20" spans="1:54" x14ac:dyDescent="0.25">
      <c r="A20">
        <f>'history-kw'!A106</f>
        <v>7146330001</v>
      </c>
      <c r="B20">
        <f>'history-kw'!B106</f>
        <v>30025080</v>
      </c>
      <c r="C20" s="1">
        <f>'history-kw'!C106</f>
        <v>43088</v>
      </c>
      <c r="D20" s="103">
        <f>'history-kw'!D106</f>
        <v>33.4</v>
      </c>
      <c r="E20" s="103">
        <f>'history-kw'!E106</f>
        <v>34.200000000000003</v>
      </c>
      <c r="F20" s="103">
        <f>'history-kw'!F106</f>
        <v>32.799999999999997</v>
      </c>
      <c r="G20" s="103">
        <f>'history-kw'!G106</f>
        <v>33</v>
      </c>
      <c r="H20" s="103">
        <f>'history-kw'!H106</f>
        <v>34</v>
      </c>
      <c r="I20" s="103">
        <f>'history-kw'!I106</f>
        <v>33.799999999999997</v>
      </c>
      <c r="J20" s="103">
        <f>'history-kw'!J106</f>
        <v>34.200000000000003</v>
      </c>
      <c r="K20" s="103">
        <f>'history-kw'!K106</f>
        <v>36.4</v>
      </c>
      <c r="L20" s="103">
        <f>'history-kw'!L106</f>
        <v>38.4</v>
      </c>
      <c r="M20" s="103">
        <f>'history-kw'!M106</f>
        <v>35.4</v>
      </c>
      <c r="N20" s="103">
        <f>'history-kw'!N106</f>
        <v>36.4</v>
      </c>
      <c r="O20" s="103">
        <f>'history-kw'!O106</f>
        <v>38.200000000000003</v>
      </c>
      <c r="P20" s="103">
        <f>'history-kw'!P106</f>
        <v>42.2</v>
      </c>
      <c r="Q20" s="103">
        <f>'history-kw'!Q106</f>
        <v>43.2</v>
      </c>
      <c r="R20" s="103">
        <f>'history-kw'!R106</f>
        <v>50.8</v>
      </c>
      <c r="S20" s="103">
        <f>'history-kw'!S106</f>
        <v>54.4</v>
      </c>
      <c r="T20" s="103">
        <f>'history-kw'!T106</f>
        <v>50</v>
      </c>
      <c r="U20" s="103">
        <f>'history-kw'!U106</f>
        <v>51</v>
      </c>
      <c r="V20" s="103">
        <f>'history-kw'!V106</f>
        <v>50.8</v>
      </c>
      <c r="W20" s="103">
        <f>'history-kw'!W106</f>
        <v>54.6</v>
      </c>
      <c r="X20" s="103">
        <f>'history-kw'!X106</f>
        <v>47</v>
      </c>
      <c r="Y20" s="103">
        <f>'history-kw'!Y106</f>
        <v>51.2</v>
      </c>
      <c r="Z20" s="103">
        <f>'history-kw'!Z106</f>
        <v>46.2</v>
      </c>
      <c r="AA20" s="103">
        <f>'history-kw'!AA106</f>
        <v>44</v>
      </c>
      <c r="AB20" s="103">
        <f>'history-kw'!AB106</f>
        <v>40.799999999999997</v>
      </c>
      <c r="AC20" s="103">
        <f>'history-kw'!AC106</f>
        <v>40</v>
      </c>
      <c r="AD20" s="103">
        <f>'history-kw'!AD106</f>
        <v>41.8</v>
      </c>
      <c r="AE20" s="103">
        <f>'history-kw'!AE106</f>
        <v>43.4</v>
      </c>
      <c r="AF20" s="103">
        <f>'history-kw'!AF106</f>
        <v>40.6</v>
      </c>
      <c r="AG20" s="103">
        <f>'history-kw'!AG106</f>
        <v>47.4</v>
      </c>
      <c r="AH20" s="103">
        <f>'history-kw'!AH106</f>
        <v>42.2</v>
      </c>
      <c r="AI20" s="103">
        <f>'history-kw'!AI106</f>
        <v>43.2</v>
      </c>
      <c r="AJ20" s="103">
        <f>'history-kw'!AJ106</f>
        <v>39.4</v>
      </c>
      <c r="AK20" s="103">
        <f>'history-kw'!AK106</f>
        <v>41</v>
      </c>
      <c r="AL20" s="103">
        <f>'history-kw'!AL106</f>
        <v>42</v>
      </c>
      <c r="AM20" s="103">
        <f>'history-kw'!AM106</f>
        <v>45.4</v>
      </c>
      <c r="AN20" s="103">
        <f>'history-kw'!AN106</f>
        <v>46.6</v>
      </c>
      <c r="AO20" s="103">
        <f>'history-kw'!AO106</f>
        <v>45.4</v>
      </c>
      <c r="AP20" s="103">
        <f>'history-kw'!AP106</f>
        <v>39.200000000000003</v>
      </c>
      <c r="AQ20" s="103">
        <f>'history-kw'!AQ106</f>
        <v>34.799999999999997</v>
      </c>
      <c r="AR20" s="103">
        <f>'history-kw'!AR106</f>
        <v>38</v>
      </c>
      <c r="AS20" s="103">
        <f>'history-kw'!AS106</f>
        <v>38.799999999999997</v>
      </c>
      <c r="AT20" s="103">
        <f>'history-kw'!AT106</f>
        <v>36.200000000000003</v>
      </c>
      <c r="AU20" s="103">
        <f>'history-kw'!AU106</f>
        <v>38.799999999999997</v>
      </c>
      <c r="AV20" s="103">
        <f>'history-kw'!AV106</f>
        <v>36.200000000000003</v>
      </c>
      <c r="AW20" s="103">
        <f>'history-kw'!AW106</f>
        <v>36.6</v>
      </c>
      <c r="AX20" s="103">
        <f>'history-kw'!AX106</f>
        <v>34.6</v>
      </c>
      <c r="AY20" s="103">
        <f>'history-kw'!AY106</f>
        <v>35.799999999999997</v>
      </c>
      <c r="AZ20" s="3">
        <f t="shared" si="0"/>
        <v>986.9</v>
      </c>
      <c r="BA20">
        <f>VLOOKUP(C20,'history-kw'!$C$2:$BA$10000,51)</f>
        <v>51</v>
      </c>
      <c r="BB20">
        <f>VLOOKUP(C20,'history-kw'!$BB$4:$BC$9995,2)</f>
        <v>3</v>
      </c>
    </row>
    <row r="21" spans="1:54" x14ac:dyDescent="0.25">
      <c r="A21">
        <f>'history-kw'!A107</f>
        <v>7146330001</v>
      </c>
      <c r="B21">
        <f>'history-kw'!B107</f>
        <v>30025080</v>
      </c>
      <c r="C21" s="1">
        <f>'history-kw'!C107</f>
        <v>43089</v>
      </c>
      <c r="D21" s="103">
        <f>'history-kw'!D107</f>
        <v>36</v>
      </c>
      <c r="E21" s="103">
        <f>'history-kw'!E107</f>
        <v>33.6</v>
      </c>
      <c r="F21" s="103">
        <f>'history-kw'!F107</f>
        <v>35.799999999999997</v>
      </c>
      <c r="G21" s="103">
        <f>'history-kw'!G107</f>
        <v>33</v>
      </c>
      <c r="H21" s="103">
        <f>'history-kw'!H107</f>
        <v>34.4</v>
      </c>
      <c r="I21" s="103">
        <f>'history-kw'!I107</f>
        <v>36.6</v>
      </c>
      <c r="J21" s="103">
        <f>'history-kw'!J107</f>
        <v>35.200000000000003</v>
      </c>
      <c r="K21" s="103">
        <f>'history-kw'!K107</f>
        <v>36</v>
      </c>
      <c r="L21" s="103">
        <f>'history-kw'!L107</f>
        <v>35.799999999999997</v>
      </c>
      <c r="M21" s="103">
        <f>'history-kw'!M107</f>
        <v>34.200000000000003</v>
      </c>
      <c r="N21" s="103">
        <f>'history-kw'!N107</f>
        <v>34.799999999999997</v>
      </c>
      <c r="O21" s="103">
        <f>'history-kw'!O107</f>
        <v>35.6</v>
      </c>
      <c r="P21" s="103">
        <f>'history-kw'!P107</f>
        <v>43.4</v>
      </c>
      <c r="Q21" s="103">
        <f>'history-kw'!Q107</f>
        <v>43.4</v>
      </c>
      <c r="R21" s="103">
        <f>'history-kw'!R107</f>
        <v>44.8</v>
      </c>
      <c r="S21" s="103">
        <f>'history-kw'!S107</f>
        <v>51</v>
      </c>
      <c r="T21" s="103">
        <f>'history-kw'!T107</f>
        <v>47.2</v>
      </c>
      <c r="U21" s="103">
        <f>'history-kw'!U107</f>
        <v>44</v>
      </c>
      <c r="V21" s="103">
        <f>'history-kw'!V107</f>
        <v>48.4</v>
      </c>
      <c r="W21" s="103">
        <f>'history-kw'!W107</f>
        <v>56.2</v>
      </c>
      <c r="X21" s="103">
        <f>'history-kw'!X107</f>
        <v>51.6</v>
      </c>
      <c r="Y21" s="103">
        <f>'history-kw'!Y107</f>
        <v>51.2</v>
      </c>
      <c r="Z21" s="103">
        <f>'history-kw'!Z107</f>
        <v>53</v>
      </c>
      <c r="AA21" s="103">
        <f>'history-kw'!AA107</f>
        <v>51.4</v>
      </c>
      <c r="AB21" s="103">
        <f>'history-kw'!AB107</f>
        <v>48</v>
      </c>
      <c r="AC21" s="103">
        <f>'history-kw'!AC107</f>
        <v>50.6</v>
      </c>
      <c r="AD21" s="103">
        <f>'history-kw'!AD107</f>
        <v>45.6</v>
      </c>
      <c r="AE21" s="103">
        <f>'history-kw'!AE107</f>
        <v>46.4</v>
      </c>
      <c r="AF21" s="103">
        <f>'history-kw'!AF107</f>
        <v>49.6</v>
      </c>
      <c r="AG21" s="103">
        <f>'history-kw'!AG107</f>
        <v>47</v>
      </c>
      <c r="AH21" s="103">
        <f>'history-kw'!AH107</f>
        <v>48.6</v>
      </c>
      <c r="AI21" s="103">
        <f>'history-kw'!AI107</f>
        <v>47.6</v>
      </c>
      <c r="AJ21" s="103">
        <f>'history-kw'!AJ107</f>
        <v>49.2</v>
      </c>
      <c r="AK21" s="103">
        <f>'history-kw'!AK107</f>
        <v>48</v>
      </c>
      <c r="AL21" s="103">
        <f>'history-kw'!AL107</f>
        <v>44</v>
      </c>
      <c r="AM21" s="103">
        <f>'history-kw'!AM107</f>
        <v>44.6</v>
      </c>
      <c r="AN21" s="103">
        <f>'history-kw'!AN107</f>
        <v>47.4</v>
      </c>
      <c r="AO21" s="103">
        <f>'history-kw'!AO107</f>
        <v>45.2</v>
      </c>
      <c r="AP21" s="103">
        <f>'history-kw'!AP107</f>
        <v>47.2</v>
      </c>
      <c r="AQ21" s="103">
        <f>'history-kw'!AQ107</f>
        <v>50.2</v>
      </c>
      <c r="AR21" s="103">
        <f>'history-kw'!AR107</f>
        <v>45.8</v>
      </c>
      <c r="AS21" s="103">
        <f>'history-kw'!AS107</f>
        <v>41.4</v>
      </c>
      <c r="AT21" s="103">
        <f>'history-kw'!AT107</f>
        <v>43.4</v>
      </c>
      <c r="AU21" s="103">
        <f>'history-kw'!AU107</f>
        <v>41.6</v>
      </c>
      <c r="AV21" s="103">
        <f>'history-kw'!AV107</f>
        <v>42.8</v>
      </c>
      <c r="AW21" s="103">
        <f>'history-kw'!AW107</f>
        <v>41.2</v>
      </c>
      <c r="AX21" s="103">
        <f>'history-kw'!AX107</f>
        <v>43.6</v>
      </c>
      <c r="AY21" s="103">
        <f>'history-kw'!AY107</f>
        <v>39.200000000000003</v>
      </c>
      <c r="AZ21" s="3">
        <f t="shared" si="0"/>
        <v>1052.3999999999999</v>
      </c>
      <c r="BA21">
        <f>VLOOKUP(C21,'history-kw'!$C$2:$BA$10000,51)</f>
        <v>47</v>
      </c>
      <c r="BB21">
        <f>VLOOKUP(C21,'history-kw'!$BB$4:$BC$9995,2)</f>
        <v>4</v>
      </c>
    </row>
    <row r="22" spans="1:54" x14ac:dyDescent="0.25">
      <c r="A22">
        <f>'history-kw'!A108</f>
        <v>7146330001</v>
      </c>
      <c r="B22">
        <f>'history-kw'!B108</f>
        <v>30025080</v>
      </c>
      <c r="C22" s="1">
        <f>'history-kw'!C108</f>
        <v>43090</v>
      </c>
      <c r="D22" s="103">
        <f>'history-kw'!D108</f>
        <v>40.200000000000003</v>
      </c>
      <c r="E22" s="103">
        <f>'history-kw'!E108</f>
        <v>40.799999999999997</v>
      </c>
      <c r="F22" s="103">
        <f>'history-kw'!F108</f>
        <v>40.4</v>
      </c>
      <c r="G22" s="103">
        <f>'history-kw'!G108</f>
        <v>39.799999999999997</v>
      </c>
      <c r="H22" s="103">
        <f>'history-kw'!H108</f>
        <v>40.200000000000003</v>
      </c>
      <c r="I22" s="103">
        <f>'history-kw'!I108</f>
        <v>41.6</v>
      </c>
      <c r="J22" s="103">
        <f>'history-kw'!J108</f>
        <v>41.2</v>
      </c>
      <c r="K22" s="103">
        <f>'history-kw'!K108</f>
        <v>41.4</v>
      </c>
      <c r="L22" s="103">
        <f>'history-kw'!L108</f>
        <v>40.799999999999997</v>
      </c>
      <c r="M22" s="103">
        <f>'history-kw'!M108</f>
        <v>42</v>
      </c>
      <c r="N22" s="103">
        <f>'history-kw'!N108</f>
        <v>49.2</v>
      </c>
      <c r="O22" s="103">
        <f>'history-kw'!O108</f>
        <v>46.2</v>
      </c>
      <c r="P22" s="103">
        <f>'history-kw'!P108</f>
        <v>48.4</v>
      </c>
      <c r="Q22" s="103">
        <f>'history-kw'!Q108</f>
        <v>51.8</v>
      </c>
      <c r="R22" s="103">
        <f>'history-kw'!R108</f>
        <v>60.6</v>
      </c>
      <c r="S22" s="103">
        <f>'history-kw'!S108</f>
        <v>59.8</v>
      </c>
      <c r="T22" s="103">
        <f>'history-kw'!T108</f>
        <v>64.8</v>
      </c>
      <c r="U22" s="103">
        <f>'history-kw'!U108</f>
        <v>60.6</v>
      </c>
      <c r="V22" s="103">
        <f>'history-kw'!V108</f>
        <v>61.4</v>
      </c>
      <c r="W22" s="103">
        <f>'history-kw'!W108</f>
        <v>59.4</v>
      </c>
      <c r="X22" s="103">
        <f>'history-kw'!X108</f>
        <v>53.8</v>
      </c>
      <c r="Y22" s="103">
        <f>'history-kw'!Y108</f>
        <v>52.6</v>
      </c>
      <c r="Z22" s="103">
        <f>'history-kw'!Z108</f>
        <v>54.4</v>
      </c>
      <c r="AA22" s="103">
        <f>'history-kw'!AA108</f>
        <v>53.4</v>
      </c>
      <c r="AB22" s="103">
        <f>'history-kw'!AB108</f>
        <v>53.2</v>
      </c>
      <c r="AC22" s="103">
        <f>'history-kw'!AC108</f>
        <v>50.4</v>
      </c>
      <c r="AD22" s="103">
        <f>'history-kw'!AD108</f>
        <v>52.4</v>
      </c>
      <c r="AE22" s="103">
        <f>'history-kw'!AE108</f>
        <v>47.8</v>
      </c>
      <c r="AF22" s="103">
        <f>'history-kw'!AF108</f>
        <v>51.8</v>
      </c>
      <c r="AG22" s="103">
        <f>'history-kw'!AG108</f>
        <v>55.4</v>
      </c>
      <c r="AH22" s="103">
        <f>'history-kw'!AH108</f>
        <v>45.6</v>
      </c>
      <c r="AI22" s="103">
        <f>'history-kw'!AI108</f>
        <v>47.2</v>
      </c>
      <c r="AJ22" s="103">
        <f>'history-kw'!AJ108</f>
        <v>46.6</v>
      </c>
      <c r="AK22" s="103">
        <f>'history-kw'!AK108</f>
        <v>47.8</v>
      </c>
      <c r="AL22" s="103">
        <f>'history-kw'!AL108</f>
        <v>50.4</v>
      </c>
      <c r="AM22" s="103">
        <f>'history-kw'!AM108</f>
        <v>53</v>
      </c>
      <c r="AN22" s="103">
        <f>'history-kw'!AN108</f>
        <v>48.8</v>
      </c>
      <c r="AO22" s="103">
        <f>'history-kw'!AO108</f>
        <v>52.8</v>
      </c>
      <c r="AP22" s="103">
        <f>'history-kw'!AP108</f>
        <v>45.8</v>
      </c>
      <c r="AQ22" s="103">
        <f>'history-kw'!AQ108</f>
        <v>44</v>
      </c>
      <c r="AR22" s="103">
        <f>'history-kw'!AR108</f>
        <v>43</v>
      </c>
      <c r="AS22" s="103">
        <f>'history-kw'!AS108</f>
        <v>44.8</v>
      </c>
      <c r="AT22" s="103">
        <f>'history-kw'!AT108</f>
        <v>43.8</v>
      </c>
      <c r="AU22" s="103">
        <f>'history-kw'!AU108</f>
        <v>47.6</v>
      </c>
      <c r="AV22" s="103">
        <f>'history-kw'!AV108</f>
        <v>45</v>
      </c>
      <c r="AW22" s="103">
        <f>'history-kw'!AW108</f>
        <v>44.6</v>
      </c>
      <c r="AX22" s="103">
        <f>'history-kw'!AX108</f>
        <v>43</v>
      </c>
      <c r="AY22" s="103">
        <f>'history-kw'!AY108</f>
        <v>40.4</v>
      </c>
      <c r="AZ22" s="3">
        <f t="shared" si="0"/>
        <v>1165</v>
      </c>
      <c r="BA22">
        <f>VLOOKUP(C22,'history-kw'!$C$2:$BA$10000,51)</f>
        <v>39</v>
      </c>
      <c r="BB22">
        <f>VLOOKUP(C22,'history-kw'!$BB$4:$BC$9995,2)</f>
        <v>5</v>
      </c>
    </row>
    <row r="23" spans="1:54" x14ac:dyDescent="0.25">
      <c r="A23">
        <f>'history-kw'!A109</f>
        <v>7146330001</v>
      </c>
      <c r="B23">
        <f>'history-kw'!B109</f>
        <v>30025080</v>
      </c>
      <c r="C23" s="1">
        <f>'history-kw'!C109</f>
        <v>43091</v>
      </c>
      <c r="D23" s="103">
        <f>'history-kw'!D109</f>
        <v>39.200000000000003</v>
      </c>
      <c r="E23" s="103">
        <f>'history-kw'!E109</f>
        <v>38.4</v>
      </c>
      <c r="F23" s="103">
        <f>'history-kw'!F109</f>
        <v>38.4</v>
      </c>
      <c r="G23" s="103">
        <f>'history-kw'!G109</f>
        <v>39.799999999999997</v>
      </c>
      <c r="H23" s="103">
        <f>'history-kw'!H109</f>
        <v>40</v>
      </c>
      <c r="I23" s="103">
        <f>'history-kw'!I109</f>
        <v>36.4</v>
      </c>
      <c r="J23" s="103">
        <f>'history-kw'!J109</f>
        <v>37.6</v>
      </c>
      <c r="K23" s="103">
        <f>'history-kw'!K109</f>
        <v>36.799999999999997</v>
      </c>
      <c r="L23" s="103">
        <f>'history-kw'!L109</f>
        <v>38.4</v>
      </c>
      <c r="M23" s="103">
        <f>'history-kw'!M109</f>
        <v>39</v>
      </c>
      <c r="N23" s="103">
        <f>'history-kw'!N109</f>
        <v>44</v>
      </c>
      <c r="O23" s="103">
        <f>'history-kw'!O109</f>
        <v>45.2</v>
      </c>
      <c r="P23" s="103">
        <f>'history-kw'!P109</f>
        <v>47.8</v>
      </c>
      <c r="Q23" s="103">
        <f>'history-kw'!Q109</f>
        <v>51.2</v>
      </c>
      <c r="R23" s="103">
        <f>'history-kw'!R109</f>
        <v>53.8</v>
      </c>
      <c r="S23" s="103">
        <f>'history-kw'!S109</f>
        <v>55</v>
      </c>
      <c r="T23" s="103">
        <f>'history-kw'!T109</f>
        <v>64.2</v>
      </c>
      <c r="U23" s="103">
        <f>'history-kw'!U109</f>
        <v>56</v>
      </c>
      <c r="V23" s="103">
        <f>'history-kw'!V109</f>
        <v>56.6</v>
      </c>
      <c r="W23" s="103">
        <f>'history-kw'!W109</f>
        <v>51.8</v>
      </c>
      <c r="X23" s="103">
        <f>'history-kw'!X109</f>
        <v>53.8</v>
      </c>
      <c r="Y23" s="103">
        <f>'history-kw'!Y109</f>
        <v>57.6</v>
      </c>
      <c r="Z23" s="103">
        <f>'history-kw'!Z109</f>
        <v>52.6</v>
      </c>
      <c r="AA23" s="103">
        <f>'history-kw'!AA109</f>
        <v>48.6</v>
      </c>
      <c r="AB23" s="103">
        <f>'history-kw'!AB109</f>
        <v>51.2</v>
      </c>
      <c r="AC23" s="103">
        <f>'history-kw'!AC109</f>
        <v>49.8</v>
      </c>
      <c r="AD23" s="103">
        <f>'history-kw'!AD109</f>
        <v>49.4</v>
      </c>
      <c r="AE23" s="103">
        <f>'history-kw'!AE109</f>
        <v>53.6</v>
      </c>
      <c r="AF23" s="103">
        <f>'history-kw'!AF109</f>
        <v>46.4</v>
      </c>
      <c r="AG23" s="103">
        <f>'history-kw'!AG109</f>
        <v>45.6</v>
      </c>
      <c r="AH23" s="103">
        <f>'history-kw'!AH109</f>
        <v>42.8</v>
      </c>
      <c r="AI23" s="103">
        <f>'history-kw'!AI109</f>
        <v>41.6</v>
      </c>
      <c r="AJ23" s="103">
        <f>'history-kw'!AJ109</f>
        <v>39.799999999999997</v>
      </c>
      <c r="AK23" s="103">
        <f>'history-kw'!AK109</f>
        <v>42</v>
      </c>
      <c r="AL23" s="103">
        <f>'history-kw'!AL109</f>
        <v>42.8</v>
      </c>
      <c r="AM23" s="103">
        <f>'history-kw'!AM109</f>
        <v>43</v>
      </c>
      <c r="AN23" s="103">
        <f>'history-kw'!AN109</f>
        <v>41.6</v>
      </c>
      <c r="AO23" s="103">
        <f>'history-kw'!AO109</f>
        <v>44</v>
      </c>
      <c r="AP23" s="103">
        <f>'history-kw'!AP109</f>
        <v>38.799999999999997</v>
      </c>
      <c r="AQ23" s="103">
        <f>'history-kw'!AQ109</f>
        <v>37</v>
      </c>
      <c r="AR23" s="103">
        <f>'history-kw'!AR109</f>
        <v>39.4</v>
      </c>
      <c r="AS23" s="103">
        <f>'history-kw'!AS109</f>
        <v>42.8</v>
      </c>
      <c r="AT23" s="103">
        <f>'history-kw'!AT109</f>
        <v>43.2</v>
      </c>
      <c r="AU23" s="103">
        <f>'history-kw'!AU109</f>
        <v>41.8</v>
      </c>
      <c r="AV23" s="103">
        <f>'history-kw'!AV109</f>
        <v>44</v>
      </c>
      <c r="AW23" s="103">
        <f>'history-kw'!AW109</f>
        <v>40</v>
      </c>
      <c r="AX23" s="103">
        <f>'history-kw'!AX109</f>
        <v>39.200000000000003</v>
      </c>
      <c r="AY23" s="103">
        <f>'history-kw'!AY109</f>
        <v>36.200000000000003</v>
      </c>
      <c r="AZ23" s="3">
        <f t="shared" si="0"/>
        <v>1079.0999999999995</v>
      </c>
      <c r="BA23">
        <f>VLOOKUP(C23,'history-kw'!$C$2:$BA$10000,51)</f>
        <v>47</v>
      </c>
      <c r="BB23">
        <f>VLOOKUP(C23,'history-kw'!$BB$4:$BC$9995,2)</f>
        <v>6</v>
      </c>
    </row>
    <row r="24" spans="1:54" x14ac:dyDescent="0.25">
      <c r="A24">
        <f>'history-kw'!A110</f>
        <v>7146330001</v>
      </c>
      <c r="B24">
        <f>'history-kw'!B110</f>
        <v>30025080</v>
      </c>
      <c r="C24" s="1">
        <f>'history-kw'!C110</f>
        <v>43092</v>
      </c>
      <c r="D24" s="103">
        <f>'history-kw'!D110</f>
        <v>37.200000000000003</v>
      </c>
      <c r="E24" s="103">
        <f>'history-kw'!E110</f>
        <v>36.4</v>
      </c>
      <c r="F24" s="103">
        <f>'history-kw'!F110</f>
        <v>34.6</v>
      </c>
      <c r="G24" s="103">
        <f>'history-kw'!G110</f>
        <v>34.6</v>
      </c>
      <c r="H24" s="103">
        <f>'history-kw'!H110</f>
        <v>34.200000000000003</v>
      </c>
      <c r="I24" s="103">
        <f>'history-kw'!I110</f>
        <v>37</v>
      </c>
      <c r="J24" s="103">
        <f>'history-kw'!J110</f>
        <v>32.200000000000003</v>
      </c>
      <c r="K24" s="103">
        <f>'history-kw'!K110</f>
        <v>32.799999999999997</v>
      </c>
      <c r="L24" s="103">
        <f>'history-kw'!L110</f>
        <v>34</v>
      </c>
      <c r="M24" s="103">
        <f>'history-kw'!M110</f>
        <v>34.200000000000003</v>
      </c>
      <c r="N24" s="103">
        <f>'history-kw'!N110</f>
        <v>37.6</v>
      </c>
      <c r="O24" s="103">
        <f>'history-kw'!O110</f>
        <v>37.4</v>
      </c>
      <c r="P24" s="103">
        <f>'history-kw'!P110</f>
        <v>35.200000000000003</v>
      </c>
      <c r="Q24" s="103">
        <f>'history-kw'!Q110</f>
        <v>37.200000000000003</v>
      </c>
      <c r="R24" s="103">
        <f>'history-kw'!R110</f>
        <v>44.4</v>
      </c>
      <c r="S24" s="103">
        <f>'history-kw'!S110</f>
        <v>43.2</v>
      </c>
      <c r="T24" s="103">
        <f>'history-kw'!T110</f>
        <v>43.6</v>
      </c>
      <c r="U24" s="103">
        <f>'history-kw'!U110</f>
        <v>41.6</v>
      </c>
      <c r="V24" s="103">
        <f>'history-kw'!V110</f>
        <v>44</v>
      </c>
      <c r="W24" s="103">
        <f>'history-kw'!W110</f>
        <v>48.4</v>
      </c>
      <c r="X24" s="103">
        <f>'history-kw'!X110</f>
        <v>41.2</v>
      </c>
      <c r="Y24" s="103">
        <f>'history-kw'!Y110</f>
        <v>41.4</v>
      </c>
      <c r="Z24" s="103">
        <f>'history-kw'!Z110</f>
        <v>38.200000000000003</v>
      </c>
      <c r="AA24" s="103">
        <f>'history-kw'!AA110</f>
        <v>37.200000000000003</v>
      </c>
      <c r="AB24" s="103">
        <f>'history-kw'!AB110</f>
        <v>37.4</v>
      </c>
      <c r="AC24" s="103">
        <f>'history-kw'!AC110</f>
        <v>34.4</v>
      </c>
      <c r="AD24" s="103">
        <f>'history-kw'!AD110</f>
        <v>32.200000000000003</v>
      </c>
      <c r="AE24" s="103">
        <f>'history-kw'!AE110</f>
        <v>32.4</v>
      </c>
      <c r="AF24" s="103">
        <f>'history-kw'!AF110</f>
        <v>32</v>
      </c>
      <c r="AG24" s="103">
        <f>'history-kw'!AG110</f>
        <v>34</v>
      </c>
      <c r="AH24" s="103">
        <f>'history-kw'!AH110</f>
        <v>40.799999999999997</v>
      </c>
      <c r="AI24" s="103">
        <f>'history-kw'!AI110</f>
        <v>36.4</v>
      </c>
      <c r="AJ24" s="103">
        <f>'history-kw'!AJ110</f>
        <v>31.8</v>
      </c>
      <c r="AK24" s="103">
        <f>'history-kw'!AK110</f>
        <v>34.200000000000003</v>
      </c>
      <c r="AL24" s="103">
        <f>'history-kw'!AL110</f>
        <v>33.799999999999997</v>
      </c>
      <c r="AM24" s="103">
        <f>'history-kw'!AM110</f>
        <v>40</v>
      </c>
      <c r="AN24" s="103">
        <f>'history-kw'!AN110</f>
        <v>38.4</v>
      </c>
      <c r="AO24" s="103">
        <f>'history-kw'!AO110</f>
        <v>41.2</v>
      </c>
      <c r="AP24" s="103">
        <f>'history-kw'!AP110</f>
        <v>35.4</v>
      </c>
      <c r="AQ24" s="103">
        <f>'history-kw'!AQ110</f>
        <v>35</v>
      </c>
      <c r="AR24" s="103">
        <f>'history-kw'!AR110</f>
        <v>34.6</v>
      </c>
      <c r="AS24" s="103">
        <f>'history-kw'!AS110</f>
        <v>34.200000000000003</v>
      </c>
      <c r="AT24" s="103">
        <f>'history-kw'!AT110</f>
        <v>36</v>
      </c>
      <c r="AU24" s="103">
        <f>'history-kw'!AU110</f>
        <v>36.200000000000003</v>
      </c>
      <c r="AV24" s="103">
        <f>'history-kw'!AV110</f>
        <v>36.799999999999997</v>
      </c>
      <c r="AW24" s="103">
        <f>'history-kw'!AW110</f>
        <v>35.799999999999997</v>
      </c>
      <c r="AX24" s="103">
        <f>'history-kw'!AX110</f>
        <v>37.6</v>
      </c>
      <c r="AY24" s="103">
        <f>'history-kw'!AY110</f>
        <v>37.200000000000003</v>
      </c>
      <c r="AZ24" s="3">
        <f t="shared" si="0"/>
        <v>887.80000000000018</v>
      </c>
      <c r="BA24">
        <f>VLOOKUP(C24,'history-kw'!$C$2:$BA$10000,51)</f>
        <v>55</v>
      </c>
      <c r="BB24">
        <f>VLOOKUP(C24,'history-kw'!$BB$4:$BC$9995,2)</f>
        <v>7</v>
      </c>
    </row>
    <row r="25" spans="1:54" x14ac:dyDescent="0.25">
      <c r="A25">
        <f>'history-kw'!A111</f>
        <v>7146330001</v>
      </c>
      <c r="B25">
        <f>'history-kw'!B111</f>
        <v>30025080</v>
      </c>
      <c r="C25" s="1">
        <f>'history-kw'!C111</f>
        <v>43093</v>
      </c>
      <c r="D25" s="103">
        <f>'history-kw'!D111</f>
        <v>34</v>
      </c>
      <c r="E25" s="103">
        <f>'history-kw'!E111</f>
        <v>35.6</v>
      </c>
      <c r="F25" s="103">
        <f>'history-kw'!F111</f>
        <v>35.799999999999997</v>
      </c>
      <c r="G25" s="103">
        <f>'history-kw'!G111</f>
        <v>35.799999999999997</v>
      </c>
      <c r="H25" s="103">
        <f>'history-kw'!H111</f>
        <v>35.4</v>
      </c>
      <c r="I25" s="103">
        <f>'history-kw'!I111</f>
        <v>37.200000000000003</v>
      </c>
      <c r="J25" s="103">
        <f>'history-kw'!J111</f>
        <v>35.4</v>
      </c>
      <c r="K25" s="103">
        <f>'history-kw'!K111</f>
        <v>36.200000000000003</v>
      </c>
      <c r="L25" s="103">
        <f>'history-kw'!L111</f>
        <v>36.6</v>
      </c>
      <c r="M25" s="103">
        <f>'history-kw'!M111</f>
        <v>36</v>
      </c>
      <c r="N25" s="103">
        <f>'history-kw'!N111</f>
        <v>38.4</v>
      </c>
      <c r="O25" s="103">
        <f>'history-kw'!O111</f>
        <v>41.4</v>
      </c>
      <c r="P25" s="103">
        <f>'history-kw'!P111</f>
        <v>43.6</v>
      </c>
      <c r="Q25" s="103">
        <f>'history-kw'!Q111</f>
        <v>41.4</v>
      </c>
      <c r="R25" s="103">
        <f>'history-kw'!R111</f>
        <v>46.2</v>
      </c>
      <c r="S25" s="103">
        <f>'history-kw'!S111</f>
        <v>54</v>
      </c>
      <c r="T25" s="103">
        <f>'history-kw'!T111</f>
        <v>53.2</v>
      </c>
      <c r="U25" s="103">
        <f>'history-kw'!U111</f>
        <v>47.2</v>
      </c>
      <c r="V25" s="103">
        <f>'history-kw'!V111</f>
        <v>50.6</v>
      </c>
      <c r="W25" s="103">
        <f>'history-kw'!W111</f>
        <v>52.2</v>
      </c>
      <c r="X25" s="103">
        <f>'history-kw'!X111</f>
        <v>43.6</v>
      </c>
      <c r="Y25" s="103">
        <f>'history-kw'!Y111</f>
        <v>43.2</v>
      </c>
      <c r="Z25" s="103">
        <f>'history-kw'!Z111</f>
        <v>42.2</v>
      </c>
      <c r="AA25" s="103">
        <f>'history-kw'!AA111</f>
        <v>45.2</v>
      </c>
      <c r="AB25" s="103">
        <f>'history-kw'!AB111</f>
        <v>45.4</v>
      </c>
      <c r="AC25" s="103">
        <f>'history-kw'!AC111</f>
        <v>49.6</v>
      </c>
      <c r="AD25" s="103">
        <f>'history-kw'!AD111</f>
        <v>48</v>
      </c>
      <c r="AE25" s="103">
        <f>'history-kw'!AE111</f>
        <v>45</v>
      </c>
      <c r="AF25" s="103">
        <f>'history-kw'!AF111</f>
        <v>43.2</v>
      </c>
      <c r="AG25" s="103">
        <f>'history-kw'!AG111</f>
        <v>43</v>
      </c>
      <c r="AH25" s="103">
        <f>'history-kw'!AH111</f>
        <v>42</v>
      </c>
      <c r="AI25" s="103">
        <f>'history-kw'!AI111</f>
        <v>44.8</v>
      </c>
      <c r="AJ25" s="103">
        <f>'history-kw'!AJ111</f>
        <v>42.2</v>
      </c>
      <c r="AK25" s="103">
        <f>'history-kw'!AK111</f>
        <v>45</v>
      </c>
      <c r="AL25" s="103">
        <f>'history-kw'!AL111</f>
        <v>45.4</v>
      </c>
      <c r="AM25" s="103">
        <f>'history-kw'!AM111</f>
        <v>46.4</v>
      </c>
      <c r="AN25" s="103">
        <f>'history-kw'!AN111</f>
        <v>47.2</v>
      </c>
      <c r="AO25" s="103">
        <f>'history-kw'!AO111</f>
        <v>49</v>
      </c>
      <c r="AP25" s="103">
        <f>'history-kw'!AP111</f>
        <v>43.2</v>
      </c>
      <c r="AQ25" s="103">
        <f>'history-kw'!AQ111</f>
        <v>41</v>
      </c>
      <c r="AR25" s="103">
        <f>'history-kw'!AR111</f>
        <v>43.6</v>
      </c>
      <c r="AS25" s="103">
        <f>'history-kw'!AS111</f>
        <v>42.6</v>
      </c>
      <c r="AT25" s="103">
        <f>'history-kw'!AT111</f>
        <v>41.4</v>
      </c>
      <c r="AU25" s="103">
        <f>'history-kw'!AU111</f>
        <v>43.8</v>
      </c>
      <c r="AV25" s="103">
        <f>'history-kw'!AV111</f>
        <v>41.2</v>
      </c>
      <c r="AW25" s="103">
        <f>'history-kw'!AW111</f>
        <v>41.4</v>
      </c>
      <c r="AX25" s="103">
        <f>'history-kw'!AX111</f>
        <v>42.2</v>
      </c>
      <c r="AY25" s="103">
        <f>'history-kw'!AY111</f>
        <v>39.200000000000003</v>
      </c>
      <c r="AZ25" s="3">
        <f t="shared" si="0"/>
        <v>1028.1000000000004</v>
      </c>
      <c r="BA25">
        <f>VLOOKUP(C25,'history-kw'!$C$2:$BA$10000,51)</f>
        <v>43</v>
      </c>
      <c r="BB25">
        <f>VLOOKUP(C25,'history-kw'!$BB$4:$BC$9995,2)</f>
        <v>1</v>
      </c>
    </row>
    <row r="26" spans="1:54" x14ac:dyDescent="0.25">
      <c r="A26">
        <f>'history-kw'!A112</f>
        <v>7146330001</v>
      </c>
      <c r="B26">
        <f>'history-kw'!B112</f>
        <v>30025080</v>
      </c>
      <c r="C26" s="1">
        <f>'history-kw'!C112</f>
        <v>43094</v>
      </c>
      <c r="D26" s="103">
        <f>'history-kw'!D112</f>
        <v>38.6</v>
      </c>
      <c r="E26" s="103">
        <f>'history-kw'!E112</f>
        <v>38.4</v>
      </c>
      <c r="F26" s="103">
        <f>'history-kw'!F112</f>
        <v>36.799999999999997</v>
      </c>
      <c r="G26" s="103">
        <f>'history-kw'!G112</f>
        <v>37.200000000000003</v>
      </c>
      <c r="H26" s="103">
        <f>'history-kw'!H112</f>
        <v>39.6</v>
      </c>
      <c r="I26" s="103">
        <f>'history-kw'!I112</f>
        <v>37.200000000000003</v>
      </c>
      <c r="J26" s="103">
        <f>'history-kw'!J112</f>
        <v>37.4</v>
      </c>
      <c r="K26" s="103">
        <f>'history-kw'!K112</f>
        <v>36.799999999999997</v>
      </c>
      <c r="L26" s="103">
        <f>'history-kw'!L112</f>
        <v>38.4</v>
      </c>
      <c r="M26" s="103">
        <f>'history-kw'!M112</f>
        <v>38.4</v>
      </c>
      <c r="N26" s="103">
        <f>'history-kw'!N112</f>
        <v>44.4</v>
      </c>
      <c r="O26" s="103">
        <f>'history-kw'!O112</f>
        <v>46</v>
      </c>
      <c r="P26" s="103">
        <f>'history-kw'!P112</f>
        <v>48</v>
      </c>
      <c r="Q26" s="103">
        <f>'history-kw'!Q112</f>
        <v>48.4</v>
      </c>
      <c r="R26" s="103">
        <f>'history-kw'!R112</f>
        <v>48.6</v>
      </c>
      <c r="S26" s="103">
        <f>'history-kw'!S112</f>
        <v>55</v>
      </c>
      <c r="T26" s="103">
        <f>'history-kw'!T112</f>
        <v>53.6</v>
      </c>
      <c r="U26" s="103">
        <f>'history-kw'!U112</f>
        <v>53.2</v>
      </c>
      <c r="V26" s="103">
        <f>'history-kw'!V112</f>
        <v>51.6</v>
      </c>
      <c r="W26" s="103">
        <f>'history-kw'!W112</f>
        <v>50.4</v>
      </c>
      <c r="X26" s="103">
        <f>'history-kw'!X112</f>
        <v>58.8</v>
      </c>
      <c r="Y26" s="103">
        <f>'history-kw'!Y112</f>
        <v>54</v>
      </c>
      <c r="Z26" s="103">
        <f>'history-kw'!Z112</f>
        <v>46.8</v>
      </c>
      <c r="AA26" s="103">
        <f>'history-kw'!AA112</f>
        <v>47.4</v>
      </c>
      <c r="AB26" s="103">
        <f>'history-kw'!AB112</f>
        <v>51.6</v>
      </c>
      <c r="AC26" s="103">
        <f>'history-kw'!AC112</f>
        <v>54</v>
      </c>
      <c r="AD26" s="103">
        <f>'history-kw'!AD112</f>
        <v>52.6</v>
      </c>
      <c r="AE26" s="103">
        <f>'history-kw'!AE112</f>
        <v>51</v>
      </c>
      <c r="AF26" s="103">
        <f>'history-kw'!AF112</f>
        <v>48</v>
      </c>
      <c r="AG26" s="103">
        <f>'history-kw'!AG112</f>
        <v>45.6</v>
      </c>
      <c r="AH26" s="103">
        <f>'history-kw'!AH112</f>
        <v>44.6</v>
      </c>
      <c r="AI26" s="103">
        <f>'history-kw'!AI112</f>
        <v>49.2</v>
      </c>
      <c r="AJ26" s="103">
        <f>'history-kw'!AJ112</f>
        <v>49.6</v>
      </c>
      <c r="AK26" s="103">
        <f>'history-kw'!AK112</f>
        <v>50.8</v>
      </c>
      <c r="AL26" s="103">
        <f>'history-kw'!AL112</f>
        <v>51.2</v>
      </c>
      <c r="AM26" s="103">
        <f>'history-kw'!AM112</f>
        <v>51.4</v>
      </c>
      <c r="AN26" s="103">
        <f>'history-kw'!AN112</f>
        <v>50.8</v>
      </c>
      <c r="AO26" s="103">
        <f>'history-kw'!AO112</f>
        <v>57.6</v>
      </c>
      <c r="AP26" s="103">
        <f>'history-kw'!AP112</f>
        <v>56</v>
      </c>
      <c r="AQ26" s="103">
        <f>'history-kw'!AQ112</f>
        <v>47.6</v>
      </c>
      <c r="AR26" s="103">
        <f>'history-kw'!AR112</f>
        <v>49</v>
      </c>
      <c r="AS26" s="103">
        <f>'history-kw'!AS112</f>
        <v>47.6</v>
      </c>
      <c r="AT26" s="103">
        <f>'history-kw'!AT112</f>
        <v>47.2</v>
      </c>
      <c r="AU26" s="103">
        <f>'history-kw'!AU112</f>
        <v>47.4</v>
      </c>
      <c r="AV26" s="103">
        <f>'history-kw'!AV112</f>
        <v>46.6</v>
      </c>
      <c r="AW26" s="103">
        <f>'history-kw'!AW112</f>
        <v>47.6</v>
      </c>
      <c r="AX26" s="103">
        <f>'history-kw'!AX112</f>
        <v>45.4</v>
      </c>
      <c r="AY26" s="103">
        <f>'history-kw'!AY112</f>
        <v>44.6</v>
      </c>
      <c r="AZ26" s="3">
        <f t="shared" si="0"/>
        <v>1135.9999999999995</v>
      </c>
      <c r="BA26">
        <f>VLOOKUP(C26,'history-kw'!$C$2:$BA$10000,51)</f>
        <v>36</v>
      </c>
      <c r="BB26">
        <f>VLOOKUP(C26,'history-kw'!$BB$4:$BC$9995,2)</f>
        <v>0</v>
      </c>
    </row>
    <row r="27" spans="1:54" x14ac:dyDescent="0.25">
      <c r="A27">
        <f>'history-kw'!A113</f>
        <v>7146330001</v>
      </c>
      <c r="B27">
        <f>'history-kw'!B113</f>
        <v>30025080</v>
      </c>
      <c r="C27" s="1">
        <f>'history-kw'!C113</f>
        <v>43095</v>
      </c>
      <c r="D27" s="103">
        <f>'history-kw'!D113</f>
        <v>44.4</v>
      </c>
      <c r="E27" s="103">
        <f>'history-kw'!E113</f>
        <v>43.8</v>
      </c>
      <c r="F27" s="103">
        <f>'history-kw'!F113</f>
        <v>46.4</v>
      </c>
      <c r="G27" s="103">
        <f>'history-kw'!G113</f>
        <v>45</v>
      </c>
      <c r="H27" s="103">
        <f>'history-kw'!H113</f>
        <v>44.8</v>
      </c>
      <c r="I27" s="103">
        <f>'history-kw'!I113</f>
        <v>46.4</v>
      </c>
      <c r="J27" s="103">
        <f>'history-kw'!J113</f>
        <v>43.8</v>
      </c>
      <c r="K27" s="103">
        <f>'history-kw'!K113</f>
        <v>47.2</v>
      </c>
      <c r="L27" s="103">
        <f>'history-kw'!L113</f>
        <v>47</v>
      </c>
      <c r="M27" s="103">
        <f>'history-kw'!M113</f>
        <v>45.6</v>
      </c>
      <c r="N27" s="103">
        <f>'history-kw'!N113</f>
        <v>46.2</v>
      </c>
      <c r="O27" s="103">
        <f>'history-kw'!O113</f>
        <v>49</v>
      </c>
      <c r="P27" s="103">
        <f>'history-kw'!P113</f>
        <v>53.8</v>
      </c>
      <c r="Q27" s="103">
        <f>'history-kw'!Q113</f>
        <v>51</v>
      </c>
      <c r="R27" s="103">
        <f>'history-kw'!R113</f>
        <v>51.8</v>
      </c>
      <c r="S27" s="103">
        <f>'history-kw'!S113</f>
        <v>52.4</v>
      </c>
      <c r="T27" s="103">
        <f>'history-kw'!T113</f>
        <v>57</v>
      </c>
      <c r="U27" s="103">
        <f>'history-kw'!U113</f>
        <v>56.8</v>
      </c>
      <c r="V27" s="103">
        <f>'history-kw'!V113</f>
        <v>54.8</v>
      </c>
      <c r="W27" s="103">
        <f>'history-kw'!W113</f>
        <v>52.4</v>
      </c>
      <c r="X27" s="103">
        <f>'history-kw'!X113</f>
        <v>56.6</v>
      </c>
      <c r="Y27" s="103">
        <f>'history-kw'!Y113</f>
        <v>52.6</v>
      </c>
      <c r="Z27" s="103">
        <f>'history-kw'!Z113</f>
        <v>48</v>
      </c>
      <c r="AA27" s="103">
        <f>'history-kw'!AA113</f>
        <v>50.4</v>
      </c>
      <c r="AB27" s="103">
        <f>'history-kw'!AB113</f>
        <v>54.2</v>
      </c>
      <c r="AC27" s="103">
        <f>'history-kw'!AC113</f>
        <v>53.8</v>
      </c>
      <c r="AD27" s="103">
        <f>'history-kw'!AD113</f>
        <v>52.6</v>
      </c>
      <c r="AE27" s="103">
        <f>'history-kw'!AE113</f>
        <v>53.4</v>
      </c>
      <c r="AF27" s="103">
        <f>'history-kw'!AF113</f>
        <v>47.4</v>
      </c>
      <c r="AG27" s="103">
        <f>'history-kw'!AG113</f>
        <v>51.6</v>
      </c>
      <c r="AH27" s="103">
        <f>'history-kw'!AH113</f>
        <v>53</v>
      </c>
      <c r="AI27" s="103">
        <f>'history-kw'!AI113</f>
        <v>51.4</v>
      </c>
      <c r="AJ27" s="103">
        <f>'history-kw'!AJ113</f>
        <v>52</v>
      </c>
      <c r="AK27" s="103">
        <f>'history-kw'!AK113</f>
        <v>53.2</v>
      </c>
      <c r="AL27" s="103">
        <f>'history-kw'!AL113</f>
        <v>58.6</v>
      </c>
      <c r="AM27" s="103">
        <f>'history-kw'!AM113</f>
        <v>53.8</v>
      </c>
      <c r="AN27" s="103">
        <f>'history-kw'!AN113</f>
        <v>54</v>
      </c>
      <c r="AO27" s="103">
        <f>'history-kw'!AO113</f>
        <v>59.4</v>
      </c>
      <c r="AP27" s="103">
        <f>'history-kw'!AP113</f>
        <v>51.6</v>
      </c>
      <c r="AQ27" s="103">
        <f>'history-kw'!AQ113</f>
        <v>50.4</v>
      </c>
      <c r="AR27" s="103">
        <f>'history-kw'!AR113</f>
        <v>51.2</v>
      </c>
      <c r="AS27" s="103">
        <f>'history-kw'!AS113</f>
        <v>47</v>
      </c>
      <c r="AT27" s="103">
        <f>'history-kw'!AT113</f>
        <v>48.2</v>
      </c>
      <c r="AU27" s="103">
        <f>'history-kw'!AU113</f>
        <v>49</v>
      </c>
      <c r="AV27" s="103">
        <f>'history-kw'!AV113</f>
        <v>49.4</v>
      </c>
      <c r="AW27" s="103">
        <f>'history-kw'!AW113</f>
        <v>48.2</v>
      </c>
      <c r="AX27" s="103">
        <f>'history-kw'!AX113</f>
        <v>45.4</v>
      </c>
      <c r="AY27" s="103">
        <f>'history-kw'!AY113</f>
        <v>45.8</v>
      </c>
      <c r="AZ27" s="3">
        <f t="shared" si="0"/>
        <v>1210.8999999999999</v>
      </c>
      <c r="BA27">
        <f>VLOOKUP(C27,'history-kw'!$C$2:$BA$10000,51)</f>
        <v>35</v>
      </c>
      <c r="BB27">
        <f>VLOOKUP(C27,'history-kw'!$BB$4:$BC$9995,2)</f>
        <v>0</v>
      </c>
    </row>
    <row r="28" spans="1:54" x14ac:dyDescent="0.25">
      <c r="A28">
        <f>'history-kw'!A114</f>
        <v>7146330001</v>
      </c>
      <c r="B28">
        <f>'history-kw'!B114</f>
        <v>30025080</v>
      </c>
      <c r="C28" s="1">
        <f>'history-kw'!C114</f>
        <v>43096</v>
      </c>
      <c r="D28" s="103">
        <f>'history-kw'!D114</f>
        <v>46.2</v>
      </c>
      <c r="E28" s="103">
        <f>'history-kw'!E114</f>
        <v>45.2</v>
      </c>
      <c r="F28" s="103">
        <f>'history-kw'!F114</f>
        <v>46.4</v>
      </c>
      <c r="G28" s="103">
        <f>'history-kw'!G114</f>
        <v>46.2</v>
      </c>
      <c r="H28" s="103">
        <f>'history-kw'!H114</f>
        <v>43.2</v>
      </c>
      <c r="I28" s="103">
        <f>'history-kw'!I114</f>
        <v>44</v>
      </c>
      <c r="J28" s="103">
        <f>'history-kw'!J114</f>
        <v>44.6</v>
      </c>
      <c r="K28" s="103">
        <f>'history-kw'!K114</f>
        <v>43.6</v>
      </c>
      <c r="L28" s="103">
        <f>'history-kw'!L114</f>
        <v>45</v>
      </c>
      <c r="M28" s="103">
        <f>'history-kw'!M114</f>
        <v>43.6</v>
      </c>
      <c r="N28" s="103">
        <f>'history-kw'!N114</f>
        <v>43.2</v>
      </c>
      <c r="O28" s="103">
        <f>'history-kw'!O114</f>
        <v>48</v>
      </c>
      <c r="P28" s="103">
        <f>'history-kw'!P114</f>
        <v>51.2</v>
      </c>
      <c r="Q28" s="103">
        <f>'history-kw'!Q114</f>
        <v>55.2</v>
      </c>
      <c r="R28" s="103">
        <f>'history-kw'!R114</f>
        <v>56.6</v>
      </c>
      <c r="S28" s="103">
        <f>'history-kw'!S114</f>
        <v>59</v>
      </c>
      <c r="T28" s="103">
        <f>'history-kw'!T114</f>
        <v>65.2</v>
      </c>
      <c r="U28" s="103">
        <f>'history-kw'!U114</f>
        <v>62.2</v>
      </c>
      <c r="V28" s="103">
        <f>'history-kw'!V114</f>
        <v>64.599999999999994</v>
      </c>
      <c r="W28" s="103">
        <f>'history-kw'!W114</f>
        <v>64.8</v>
      </c>
      <c r="X28" s="103">
        <f>'history-kw'!X114</f>
        <v>72</v>
      </c>
      <c r="Y28" s="103">
        <f>'history-kw'!Y114</f>
        <v>70.2</v>
      </c>
      <c r="Z28" s="103">
        <f>'history-kw'!Z114</f>
        <v>69.599999999999994</v>
      </c>
      <c r="AA28" s="103">
        <f>'history-kw'!AA114</f>
        <v>64.2</v>
      </c>
      <c r="AB28" s="103">
        <f>'history-kw'!AB114</f>
        <v>63.8</v>
      </c>
      <c r="AC28" s="103">
        <f>'history-kw'!AC114</f>
        <v>67.8</v>
      </c>
      <c r="AD28" s="103">
        <f>'history-kw'!AD114</f>
        <v>69.2</v>
      </c>
      <c r="AE28" s="103">
        <f>'history-kw'!AE114</f>
        <v>71.2</v>
      </c>
      <c r="AF28" s="103">
        <f>'history-kw'!AF114</f>
        <v>62.4</v>
      </c>
      <c r="AG28" s="103">
        <f>'history-kw'!AG114</f>
        <v>61.8</v>
      </c>
      <c r="AH28" s="103">
        <f>'history-kw'!AH114</f>
        <v>64.2</v>
      </c>
      <c r="AI28" s="103">
        <f>'history-kw'!AI114</f>
        <v>62.6</v>
      </c>
      <c r="AJ28" s="103">
        <f>'history-kw'!AJ114</f>
        <v>64.599999999999994</v>
      </c>
      <c r="AK28" s="103">
        <f>'history-kw'!AK114</f>
        <v>60.8</v>
      </c>
      <c r="AL28" s="103">
        <f>'history-kw'!AL114</f>
        <v>61.8</v>
      </c>
      <c r="AM28" s="103">
        <f>'history-kw'!AM114</f>
        <v>65</v>
      </c>
      <c r="AN28" s="103">
        <f>'history-kw'!AN114</f>
        <v>64.2</v>
      </c>
      <c r="AO28" s="103">
        <f>'history-kw'!AO114</f>
        <v>65</v>
      </c>
      <c r="AP28" s="103">
        <f>'history-kw'!AP114</f>
        <v>75.599999999999994</v>
      </c>
      <c r="AQ28" s="103">
        <f>'history-kw'!AQ114</f>
        <v>59.2</v>
      </c>
      <c r="AR28" s="103">
        <f>'history-kw'!AR114</f>
        <v>56.2</v>
      </c>
      <c r="AS28" s="103">
        <f>'history-kw'!AS114</f>
        <v>58.4</v>
      </c>
      <c r="AT28" s="103">
        <f>'history-kw'!AT114</f>
        <v>57.6</v>
      </c>
      <c r="AU28" s="103">
        <f>'history-kw'!AU114</f>
        <v>58.4</v>
      </c>
      <c r="AV28" s="103">
        <f>'history-kw'!AV114</f>
        <v>57</v>
      </c>
      <c r="AW28" s="103">
        <f>'history-kw'!AW114</f>
        <v>55.8</v>
      </c>
      <c r="AX28" s="103">
        <f>'history-kw'!AX114</f>
        <v>55.8</v>
      </c>
      <c r="AY28" s="103">
        <f>'history-kw'!AY114</f>
        <v>56.2</v>
      </c>
      <c r="AZ28" s="3">
        <f t="shared" si="0"/>
        <v>1394.2999999999997</v>
      </c>
      <c r="BA28">
        <f>VLOOKUP(C28,'history-kw'!$C$2:$BA$10000,51)</f>
        <v>26</v>
      </c>
      <c r="BB28">
        <f>VLOOKUP(C28,'history-kw'!$BB$4:$BC$9995,2)</f>
        <v>4</v>
      </c>
    </row>
    <row r="29" spans="1:54" x14ac:dyDescent="0.25">
      <c r="A29">
        <f>'history-kw'!A115</f>
        <v>7146330001</v>
      </c>
      <c r="B29">
        <f>'history-kw'!B115</f>
        <v>30025080</v>
      </c>
      <c r="C29" s="1">
        <f>'history-kw'!C115</f>
        <v>43097</v>
      </c>
      <c r="D29" s="103">
        <f>'history-kw'!D115</f>
        <v>56</v>
      </c>
      <c r="E29" s="103">
        <f>'history-kw'!E115</f>
        <v>58</v>
      </c>
      <c r="F29" s="103">
        <f>'history-kw'!F115</f>
        <v>57.2</v>
      </c>
      <c r="G29" s="103">
        <f>'history-kw'!G115</f>
        <v>54.6</v>
      </c>
      <c r="H29" s="103">
        <f>'history-kw'!H115</f>
        <v>53</v>
      </c>
      <c r="I29" s="103">
        <f>'history-kw'!I115</f>
        <v>57.8</v>
      </c>
      <c r="J29" s="103">
        <f>'history-kw'!J115</f>
        <v>55.8</v>
      </c>
      <c r="K29" s="103">
        <f>'history-kw'!K115</f>
        <v>56.6</v>
      </c>
      <c r="L29" s="103">
        <f>'history-kw'!L115</f>
        <v>55.2</v>
      </c>
      <c r="M29" s="103">
        <f>'history-kw'!M115</f>
        <v>57.6</v>
      </c>
      <c r="N29" s="103">
        <f>'history-kw'!N115</f>
        <v>56.8</v>
      </c>
      <c r="O29" s="103">
        <f>'history-kw'!O115</f>
        <v>60.8</v>
      </c>
      <c r="P29" s="103">
        <f>'history-kw'!P115</f>
        <v>67.2</v>
      </c>
      <c r="Q29" s="103">
        <f>'history-kw'!Q115</f>
        <v>64.8</v>
      </c>
      <c r="R29" s="103">
        <f>'history-kw'!R115</f>
        <v>72</v>
      </c>
      <c r="S29" s="103">
        <f>'history-kw'!S115</f>
        <v>72.2</v>
      </c>
      <c r="T29" s="103">
        <f>'history-kw'!T115</f>
        <v>80.400000000000006</v>
      </c>
      <c r="U29" s="103">
        <f>'history-kw'!U115</f>
        <v>75.8</v>
      </c>
      <c r="V29" s="103">
        <f>'history-kw'!V115</f>
        <v>76.2</v>
      </c>
      <c r="W29" s="103">
        <f>'history-kw'!W115</f>
        <v>71.400000000000006</v>
      </c>
      <c r="X29" s="103">
        <f>'history-kw'!X115</f>
        <v>71.599999999999994</v>
      </c>
      <c r="Y29" s="103">
        <f>'history-kw'!Y115</f>
        <v>70.400000000000006</v>
      </c>
      <c r="Z29" s="103">
        <f>'history-kw'!Z115</f>
        <v>72.2</v>
      </c>
      <c r="AA29" s="103">
        <f>'history-kw'!AA115</f>
        <v>68.2</v>
      </c>
      <c r="AB29" s="103">
        <f>'history-kw'!AB115</f>
        <v>69.599999999999994</v>
      </c>
      <c r="AC29" s="103">
        <f>'history-kw'!AC115</f>
        <v>68.8</v>
      </c>
      <c r="AD29" s="103">
        <f>'history-kw'!AD115</f>
        <v>72.599999999999994</v>
      </c>
      <c r="AE29" s="103">
        <f>'history-kw'!AE115</f>
        <v>62</v>
      </c>
      <c r="AF29" s="103">
        <f>'history-kw'!AF115</f>
        <v>65.8</v>
      </c>
      <c r="AG29" s="103">
        <f>'history-kw'!AG115</f>
        <v>66.2</v>
      </c>
      <c r="AH29" s="103">
        <f>'history-kw'!AH115</f>
        <v>68.2</v>
      </c>
      <c r="AI29" s="103">
        <f>'history-kw'!AI115</f>
        <v>72.400000000000006</v>
      </c>
      <c r="AJ29" s="103">
        <f>'history-kw'!AJ115</f>
        <v>69.2</v>
      </c>
      <c r="AK29" s="103">
        <f>'history-kw'!AK115</f>
        <v>68.8</v>
      </c>
      <c r="AL29" s="103">
        <f>'history-kw'!AL115</f>
        <v>70.8</v>
      </c>
      <c r="AM29" s="103">
        <f>'history-kw'!AM115</f>
        <v>69.8</v>
      </c>
      <c r="AN29" s="103">
        <f>'history-kw'!AN115</f>
        <v>64.400000000000006</v>
      </c>
      <c r="AO29" s="103">
        <f>'history-kw'!AO115</f>
        <v>75</v>
      </c>
      <c r="AP29" s="103">
        <f>'history-kw'!AP115</f>
        <v>65.2</v>
      </c>
      <c r="AQ29" s="103">
        <f>'history-kw'!AQ115</f>
        <v>63.4</v>
      </c>
      <c r="AR29" s="103">
        <f>'history-kw'!AR115</f>
        <v>64</v>
      </c>
      <c r="AS29" s="103">
        <f>'history-kw'!AS115</f>
        <v>66.8</v>
      </c>
      <c r="AT29" s="103">
        <f>'history-kw'!AT115</f>
        <v>59.2</v>
      </c>
      <c r="AU29" s="103">
        <f>'history-kw'!AU115</f>
        <v>61.2</v>
      </c>
      <c r="AV29" s="103">
        <f>'history-kw'!AV115</f>
        <v>61.2</v>
      </c>
      <c r="AW29" s="103">
        <f>'history-kw'!AW115</f>
        <v>57.6</v>
      </c>
      <c r="AX29" s="103">
        <f>'history-kw'!AX115</f>
        <v>55.4</v>
      </c>
      <c r="AY29" s="103">
        <f>'history-kw'!AY115</f>
        <v>57.6</v>
      </c>
      <c r="AZ29" s="3">
        <f t="shared" si="0"/>
        <v>1558.5</v>
      </c>
      <c r="BA29">
        <f>VLOOKUP(C29,'history-kw'!$C$2:$BA$10000,51)</f>
        <v>21</v>
      </c>
      <c r="BB29">
        <f>VLOOKUP(C29,'history-kw'!$BB$4:$BC$9995,2)</f>
        <v>5</v>
      </c>
    </row>
    <row r="30" spans="1:54" x14ac:dyDescent="0.25">
      <c r="A30">
        <f>'history-kw'!A116</f>
        <v>7146330001</v>
      </c>
      <c r="B30">
        <f>'history-kw'!B116</f>
        <v>30025080</v>
      </c>
      <c r="C30" s="1">
        <f>'history-kw'!C116</f>
        <v>43098</v>
      </c>
      <c r="D30" s="103">
        <f>'history-kw'!D116</f>
        <v>56</v>
      </c>
      <c r="E30" s="103">
        <f>'history-kw'!E116</f>
        <v>56.6</v>
      </c>
      <c r="F30" s="103">
        <f>'history-kw'!F116</f>
        <v>57.2</v>
      </c>
      <c r="G30" s="103">
        <f>'history-kw'!G116</f>
        <v>55</v>
      </c>
      <c r="H30" s="103">
        <f>'history-kw'!H116</f>
        <v>55.2</v>
      </c>
      <c r="I30" s="103">
        <f>'history-kw'!I116</f>
        <v>55.6</v>
      </c>
      <c r="J30" s="103">
        <f>'history-kw'!J116</f>
        <v>57.4</v>
      </c>
      <c r="K30" s="103">
        <f>'history-kw'!K116</f>
        <v>53.8</v>
      </c>
      <c r="L30" s="103">
        <f>'history-kw'!L116</f>
        <v>56.6</v>
      </c>
      <c r="M30" s="103">
        <f>'history-kw'!M116</f>
        <v>55.2</v>
      </c>
      <c r="N30" s="103">
        <f>'history-kw'!N116</f>
        <v>57.6</v>
      </c>
      <c r="O30" s="103">
        <f>'history-kw'!O116</f>
        <v>57.6</v>
      </c>
      <c r="P30" s="103">
        <f>'history-kw'!P116</f>
        <v>68.8</v>
      </c>
      <c r="Q30" s="103">
        <f>'history-kw'!Q116</f>
        <v>66</v>
      </c>
      <c r="R30" s="103">
        <f>'history-kw'!R116</f>
        <v>67.8</v>
      </c>
      <c r="S30" s="103">
        <f>'history-kw'!S116</f>
        <v>65.599999999999994</v>
      </c>
      <c r="T30" s="103">
        <f>'history-kw'!T116</f>
        <v>67.2</v>
      </c>
      <c r="U30" s="103">
        <f>'history-kw'!U116</f>
        <v>70.2</v>
      </c>
      <c r="V30" s="103">
        <f>'history-kw'!V116</f>
        <v>68.8</v>
      </c>
      <c r="W30" s="103">
        <f>'history-kw'!W116</f>
        <v>72.2</v>
      </c>
      <c r="X30" s="103">
        <f>'history-kw'!X116</f>
        <v>72</v>
      </c>
      <c r="Y30" s="103">
        <f>'history-kw'!Y116</f>
        <v>76.8</v>
      </c>
      <c r="Z30" s="103">
        <f>'history-kw'!Z116</f>
        <v>73</v>
      </c>
      <c r="AA30" s="103">
        <f>'history-kw'!AA116</f>
        <v>74.599999999999994</v>
      </c>
      <c r="AB30" s="103">
        <f>'history-kw'!AB116</f>
        <v>71.8</v>
      </c>
      <c r="AC30" s="103">
        <f>'history-kw'!AC116</f>
        <v>69.599999999999994</v>
      </c>
      <c r="AD30" s="103">
        <f>'history-kw'!AD116</f>
        <v>73.400000000000006</v>
      </c>
      <c r="AE30" s="103">
        <f>'history-kw'!AE116</f>
        <v>72.8</v>
      </c>
      <c r="AF30" s="103">
        <f>'history-kw'!AF116</f>
        <v>65.400000000000006</v>
      </c>
      <c r="AG30" s="103">
        <f>'history-kw'!AG116</f>
        <v>66.400000000000006</v>
      </c>
      <c r="AH30" s="103">
        <f>'history-kw'!AH116</f>
        <v>70</v>
      </c>
      <c r="AI30" s="103">
        <f>'history-kw'!AI116</f>
        <v>65.400000000000006</v>
      </c>
      <c r="AJ30" s="103">
        <f>'history-kw'!AJ116</f>
        <v>64.400000000000006</v>
      </c>
      <c r="AK30" s="103">
        <f>'history-kw'!AK116</f>
        <v>59.6</v>
      </c>
      <c r="AL30" s="103">
        <f>'history-kw'!AL116</f>
        <v>63.4</v>
      </c>
      <c r="AM30" s="103">
        <f>'history-kw'!AM116</f>
        <v>62</v>
      </c>
      <c r="AN30" s="103">
        <f>'history-kw'!AN116</f>
        <v>63.4</v>
      </c>
      <c r="AO30" s="103">
        <f>'history-kw'!AO116</f>
        <v>64</v>
      </c>
      <c r="AP30" s="103">
        <f>'history-kw'!AP116</f>
        <v>59.2</v>
      </c>
      <c r="AQ30" s="103">
        <f>'history-kw'!AQ116</f>
        <v>57.6</v>
      </c>
      <c r="AR30" s="103">
        <f>'history-kw'!AR116</f>
        <v>61.8</v>
      </c>
      <c r="AS30" s="103">
        <f>'history-kw'!AS116</f>
        <v>64.2</v>
      </c>
      <c r="AT30" s="103">
        <f>'history-kw'!AT116</f>
        <v>62.8</v>
      </c>
      <c r="AU30" s="103">
        <f>'history-kw'!AU116</f>
        <v>62</v>
      </c>
      <c r="AV30" s="103">
        <f>'history-kw'!AV116</f>
        <v>61.8</v>
      </c>
      <c r="AW30" s="103">
        <f>'history-kw'!AW116</f>
        <v>61</v>
      </c>
      <c r="AX30" s="103">
        <f>'history-kw'!AX116</f>
        <v>57</v>
      </c>
      <c r="AY30" s="103">
        <f>'history-kw'!AY116</f>
        <v>57.6</v>
      </c>
      <c r="AZ30" s="3">
        <f t="shared" si="0"/>
        <v>1526.7</v>
      </c>
      <c r="BA30">
        <f>VLOOKUP(C30,'history-kw'!$C$2:$BA$10000,51)</f>
        <v>26</v>
      </c>
      <c r="BB30">
        <f>VLOOKUP(C30,'history-kw'!$BB$4:$BC$9995,2)</f>
        <v>6</v>
      </c>
    </row>
    <row r="31" spans="1:54" x14ac:dyDescent="0.25">
      <c r="A31">
        <f>'history-kw'!A117</f>
        <v>7146330001</v>
      </c>
      <c r="B31">
        <f>'history-kw'!B117</f>
        <v>30025080</v>
      </c>
      <c r="C31" s="1">
        <f>'history-kw'!C117</f>
        <v>43099</v>
      </c>
      <c r="D31" s="103">
        <f>'history-kw'!D117</f>
        <v>58.6</v>
      </c>
      <c r="E31" s="103">
        <f>'history-kw'!E117</f>
        <v>55.6</v>
      </c>
      <c r="F31" s="103">
        <f>'history-kw'!F117</f>
        <v>52.8</v>
      </c>
      <c r="G31" s="103">
        <f>'history-kw'!G117</f>
        <v>53.8</v>
      </c>
      <c r="H31" s="103">
        <f>'history-kw'!H117</f>
        <v>52.6</v>
      </c>
      <c r="I31" s="103">
        <f>'history-kw'!I117</f>
        <v>53.6</v>
      </c>
      <c r="J31" s="103">
        <f>'history-kw'!J117</f>
        <v>55.2</v>
      </c>
      <c r="K31" s="103">
        <f>'history-kw'!K117</f>
        <v>54.2</v>
      </c>
      <c r="L31" s="103">
        <f>'history-kw'!L117</f>
        <v>54.4</v>
      </c>
      <c r="M31" s="103">
        <f>'history-kw'!M117</f>
        <v>53.4</v>
      </c>
      <c r="N31" s="103">
        <f>'history-kw'!N117</f>
        <v>57.4</v>
      </c>
      <c r="O31" s="103">
        <f>'history-kw'!O117</f>
        <v>59</v>
      </c>
      <c r="P31" s="103">
        <f>'history-kw'!P117</f>
        <v>55</v>
      </c>
      <c r="Q31" s="103">
        <f>'history-kw'!Q117</f>
        <v>57</v>
      </c>
      <c r="R31" s="103">
        <f>'history-kw'!R117</f>
        <v>60.4</v>
      </c>
      <c r="S31" s="103">
        <f>'history-kw'!S117</f>
        <v>67.8</v>
      </c>
      <c r="T31" s="103">
        <f>'history-kw'!T117</f>
        <v>64.599999999999994</v>
      </c>
      <c r="U31" s="103">
        <f>'history-kw'!U117</f>
        <v>65.400000000000006</v>
      </c>
      <c r="V31" s="103">
        <f>'history-kw'!V117</f>
        <v>63.8</v>
      </c>
      <c r="W31" s="103">
        <f>'history-kw'!W117</f>
        <v>61</v>
      </c>
      <c r="X31" s="103">
        <f>'history-kw'!X117</f>
        <v>60</v>
      </c>
      <c r="Y31" s="103">
        <f>'history-kw'!Y117</f>
        <v>66.599999999999994</v>
      </c>
      <c r="Z31" s="103">
        <f>'history-kw'!Z117</f>
        <v>58.6</v>
      </c>
      <c r="AA31" s="103">
        <f>'history-kw'!AA117</f>
        <v>60</v>
      </c>
      <c r="AB31" s="103">
        <f>'history-kw'!AB117</f>
        <v>56.2</v>
      </c>
      <c r="AC31" s="103">
        <f>'history-kw'!AC117</f>
        <v>57.2</v>
      </c>
      <c r="AD31" s="103">
        <f>'history-kw'!AD117</f>
        <v>63.6</v>
      </c>
      <c r="AE31" s="103">
        <f>'history-kw'!AE117</f>
        <v>55.2</v>
      </c>
      <c r="AF31" s="103">
        <f>'history-kw'!AF117</f>
        <v>58.4</v>
      </c>
      <c r="AG31" s="103">
        <f>'history-kw'!AG117</f>
        <v>57.8</v>
      </c>
      <c r="AH31" s="103">
        <f>'history-kw'!AH117</f>
        <v>59</v>
      </c>
      <c r="AI31" s="103">
        <f>'history-kw'!AI117</f>
        <v>55.2</v>
      </c>
      <c r="AJ31" s="103">
        <f>'history-kw'!AJ117</f>
        <v>55.2</v>
      </c>
      <c r="AK31" s="103">
        <f>'history-kw'!AK117</f>
        <v>58.2</v>
      </c>
      <c r="AL31" s="103">
        <f>'history-kw'!AL117</f>
        <v>58.8</v>
      </c>
      <c r="AM31" s="103">
        <f>'history-kw'!AM117</f>
        <v>56.8</v>
      </c>
      <c r="AN31" s="103">
        <f>'history-kw'!AN117</f>
        <v>62.8</v>
      </c>
      <c r="AO31" s="103">
        <f>'history-kw'!AO117</f>
        <v>62.4</v>
      </c>
      <c r="AP31" s="103">
        <f>'history-kw'!AP117</f>
        <v>59.6</v>
      </c>
      <c r="AQ31" s="103">
        <f>'history-kw'!AQ117</f>
        <v>60</v>
      </c>
      <c r="AR31" s="103">
        <f>'history-kw'!AR117</f>
        <v>62</v>
      </c>
      <c r="AS31" s="103">
        <f>'history-kw'!AS117</f>
        <v>55.2</v>
      </c>
      <c r="AT31" s="103">
        <f>'history-kw'!AT117</f>
        <v>56.6</v>
      </c>
      <c r="AU31" s="103">
        <f>'history-kw'!AU117</f>
        <v>59.8</v>
      </c>
      <c r="AV31" s="103">
        <f>'history-kw'!AV117</f>
        <v>56.8</v>
      </c>
      <c r="AW31" s="103">
        <f>'history-kw'!AW117</f>
        <v>56.6</v>
      </c>
      <c r="AX31" s="103">
        <f>'history-kw'!AX117</f>
        <v>55.2</v>
      </c>
      <c r="AY31" s="103">
        <f>'history-kw'!AY117</f>
        <v>61.4</v>
      </c>
      <c r="AZ31" s="3">
        <f t="shared" si="0"/>
        <v>1400.4</v>
      </c>
      <c r="BA31">
        <f>VLOOKUP(C31,'history-kw'!$C$2:$BA$10000,51)</f>
        <v>28</v>
      </c>
      <c r="BB31">
        <f>VLOOKUP(C31,'history-kw'!$BB$4:$BC$9995,2)</f>
        <v>7</v>
      </c>
    </row>
    <row r="32" spans="1:54" x14ac:dyDescent="0.25">
      <c r="A32">
        <f>'history-kw'!A118</f>
        <v>7146330001</v>
      </c>
      <c r="B32">
        <f>'history-kw'!B118</f>
        <v>30025080</v>
      </c>
      <c r="C32" s="1">
        <f>'history-kw'!C118</f>
        <v>43100</v>
      </c>
      <c r="D32" s="103">
        <f>'history-kw'!D118</f>
        <v>56.4</v>
      </c>
      <c r="E32" s="103">
        <f>'history-kw'!E118</f>
        <v>55.4</v>
      </c>
      <c r="F32" s="103">
        <f>'history-kw'!F118</f>
        <v>56.4</v>
      </c>
      <c r="G32" s="103">
        <f>'history-kw'!G118</f>
        <v>55.6</v>
      </c>
      <c r="H32" s="103">
        <f>'history-kw'!H118</f>
        <v>56</v>
      </c>
      <c r="I32" s="103">
        <f>'history-kw'!I118</f>
        <v>56</v>
      </c>
      <c r="J32" s="103">
        <f>'history-kw'!J118</f>
        <v>57.2</v>
      </c>
      <c r="K32" s="103">
        <f>'history-kw'!K118</f>
        <v>57</v>
      </c>
      <c r="L32" s="103">
        <f>'history-kw'!L118</f>
        <v>55.8</v>
      </c>
      <c r="M32" s="103">
        <f>'history-kw'!M118</f>
        <v>58.8</v>
      </c>
      <c r="N32" s="103">
        <f>'history-kw'!N118</f>
        <v>58</v>
      </c>
      <c r="O32" s="103">
        <f>'history-kw'!O118</f>
        <v>62</v>
      </c>
      <c r="P32" s="103">
        <f>'history-kw'!P118</f>
        <v>58.4</v>
      </c>
      <c r="Q32" s="103">
        <f>'history-kw'!Q118</f>
        <v>62.6</v>
      </c>
      <c r="R32" s="103">
        <f>'history-kw'!R118</f>
        <v>62.8</v>
      </c>
      <c r="S32" s="103">
        <f>'history-kw'!S118</f>
        <v>69.400000000000006</v>
      </c>
      <c r="T32" s="103">
        <f>'history-kw'!T118</f>
        <v>74.8</v>
      </c>
      <c r="U32" s="103">
        <f>'history-kw'!U118</f>
        <v>66.8</v>
      </c>
      <c r="V32" s="103">
        <f>'history-kw'!V118</f>
        <v>66</v>
      </c>
      <c r="W32" s="103">
        <f>'history-kw'!W118</f>
        <v>62.4</v>
      </c>
      <c r="X32" s="103">
        <f>'history-kw'!X118</f>
        <v>60.8</v>
      </c>
      <c r="Y32" s="103">
        <f>'history-kw'!Y118</f>
        <v>62.2</v>
      </c>
      <c r="Z32" s="103">
        <f>'history-kw'!Z118</f>
        <v>68.2</v>
      </c>
      <c r="AA32" s="103">
        <f>'history-kw'!AA118</f>
        <v>69.2</v>
      </c>
      <c r="AB32" s="103">
        <f>'history-kw'!AB118</f>
        <v>71.599999999999994</v>
      </c>
      <c r="AC32" s="103">
        <f>'history-kw'!AC118</f>
        <v>69.599999999999994</v>
      </c>
      <c r="AD32" s="103">
        <f>'history-kw'!AD118</f>
        <v>60.8</v>
      </c>
      <c r="AE32" s="103">
        <f>'history-kw'!AE118</f>
        <v>56.6</v>
      </c>
      <c r="AF32" s="103">
        <f>'history-kw'!AF118</f>
        <v>61.2</v>
      </c>
      <c r="AG32" s="103">
        <f>'history-kw'!AG118</f>
        <v>62.6</v>
      </c>
      <c r="AH32" s="103">
        <f>'history-kw'!AH118</f>
        <v>63.8</v>
      </c>
      <c r="AI32" s="103">
        <f>'history-kw'!AI118</f>
        <v>61.4</v>
      </c>
      <c r="AJ32" s="103">
        <f>'history-kw'!AJ118</f>
        <v>64</v>
      </c>
      <c r="AK32" s="103">
        <f>'history-kw'!AK118</f>
        <v>61.4</v>
      </c>
      <c r="AL32" s="103">
        <f>'history-kw'!AL118</f>
        <v>65.599999999999994</v>
      </c>
      <c r="AM32" s="103">
        <f>'history-kw'!AM118</f>
        <v>71.8</v>
      </c>
      <c r="AN32" s="103">
        <f>'history-kw'!AN118</f>
        <v>74.8</v>
      </c>
      <c r="AO32" s="103">
        <f>'history-kw'!AO118</f>
        <v>75</v>
      </c>
      <c r="AP32" s="103">
        <f>'history-kw'!AP118</f>
        <v>64.400000000000006</v>
      </c>
      <c r="AQ32" s="103">
        <f>'history-kw'!AQ118</f>
        <v>60.2</v>
      </c>
      <c r="AR32" s="103">
        <f>'history-kw'!AR118</f>
        <v>61</v>
      </c>
      <c r="AS32" s="103">
        <f>'history-kw'!AS118</f>
        <v>63.8</v>
      </c>
      <c r="AT32" s="103">
        <f>'history-kw'!AT118</f>
        <v>65.400000000000006</v>
      </c>
      <c r="AU32" s="103">
        <f>'history-kw'!AU118</f>
        <v>62.2</v>
      </c>
      <c r="AV32" s="103">
        <f>'history-kw'!AV118</f>
        <v>62.6</v>
      </c>
      <c r="AW32" s="103">
        <f>'history-kw'!AW118</f>
        <v>61.4</v>
      </c>
      <c r="AX32" s="103">
        <f>'history-kw'!AX118</f>
        <v>62</v>
      </c>
      <c r="AY32" s="103">
        <f>'history-kw'!AY118</f>
        <v>63.6</v>
      </c>
      <c r="AZ32" s="3">
        <f t="shared" si="0"/>
        <v>1507.5</v>
      </c>
      <c r="BA32">
        <f>VLOOKUP(C32,'history-kw'!$C$2:$BA$10000,51)</f>
        <v>20</v>
      </c>
      <c r="BB32">
        <f>VLOOKUP(C32,'history-kw'!$BB$4:$BC$9995,2)</f>
        <v>1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41.116129032258065</v>
      </c>
      <c r="E34" s="104">
        <f t="shared" si="1"/>
        <v>40.748387096774188</v>
      </c>
      <c r="F34" s="104">
        <f t="shared" si="1"/>
        <v>40.741935483870968</v>
      </c>
      <c r="G34" s="104">
        <f t="shared" si="1"/>
        <v>40.43225806451612</v>
      </c>
      <c r="H34" s="104">
        <f t="shared" si="1"/>
        <v>40.638709677419357</v>
      </c>
      <c r="I34" s="104">
        <f t="shared" si="1"/>
        <v>40.864516129032253</v>
      </c>
      <c r="J34" s="104">
        <f t="shared" si="1"/>
        <v>40.883870967741942</v>
      </c>
      <c r="K34" s="104">
        <f t="shared" si="1"/>
        <v>40.625806451612895</v>
      </c>
      <c r="L34" s="104">
        <f t="shared" si="1"/>
        <v>41.045161290322575</v>
      </c>
      <c r="M34" s="104">
        <f t="shared" si="1"/>
        <v>41.638709677419357</v>
      </c>
      <c r="N34" s="104">
        <f t="shared" si="1"/>
        <v>43.483870967741936</v>
      </c>
      <c r="O34" s="104">
        <f t="shared" si="1"/>
        <v>45.103225806451611</v>
      </c>
      <c r="P34" s="104">
        <f t="shared" si="1"/>
        <v>47.819354838709678</v>
      </c>
      <c r="Q34" s="104">
        <f t="shared" si="1"/>
        <v>49.309677419354841</v>
      </c>
      <c r="R34" s="104">
        <f t="shared" si="1"/>
        <v>53.038709677419348</v>
      </c>
      <c r="S34" s="104">
        <f t="shared" si="1"/>
        <v>55.393548387096772</v>
      </c>
      <c r="T34" s="104">
        <f t="shared" si="1"/>
        <v>57.548387096774192</v>
      </c>
      <c r="U34" s="104">
        <f t="shared" si="1"/>
        <v>55.677419354838705</v>
      </c>
      <c r="V34" s="104">
        <f t="shared" si="1"/>
        <v>56.109677419354824</v>
      </c>
      <c r="W34" s="104">
        <f t="shared" si="1"/>
        <v>55.335483870967757</v>
      </c>
      <c r="X34" s="104">
        <f t="shared" si="1"/>
        <v>54.651612903225796</v>
      </c>
      <c r="Y34" s="104">
        <f t="shared" si="1"/>
        <v>54.864516129032253</v>
      </c>
      <c r="Z34" s="104">
        <f t="shared" si="1"/>
        <v>53.335483870967742</v>
      </c>
      <c r="AA34" s="104">
        <f t="shared" si="1"/>
        <v>52.729032258064528</v>
      </c>
      <c r="AB34" s="104">
        <f t="shared" si="1"/>
        <v>52.206451612903216</v>
      </c>
      <c r="AC34" s="104">
        <f t="shared" si="1"/>
        <v>52.412903225806446</v>
      </c>
      <c r="AD34" s="104">
        <f t="shared" si="1"/>
        <v>52.58064516129032</v>
      </c>
      <c r="AE34" s="104">
        <f t="shared" si="1"/>
        <v>49.774193548387096</v>
      </c>
      <c r="AF34" s="104">
        <f t="shared" si="1"/>
        <v>49.206451612903244</v>
      </c>
      <c r="AG34" s="104">
        <f t="shared" si="1"/>
        <v>49.683870967741925</v>
      </c>
      <c r="AH34" s="104">
        <f t="shared" si="1"/>
        <v>49.2</v>
      </c>
      <c r="AI34" s="104">
        <f t="shared" si="1"/>
        <v>49.270967741935493</v>
      </c>
      <c r="AJ34" s="104">
        <f t="shared" si="1"/>
        <v>48.322580645161295</v>
      </c>
      <c r="AK34" s="104">
        <f t="shared" si="1"/>
        <v>48.464516129032255</v>
      </c>
      <c r="AL34" s="104">
        <f t="shared" si="1"/>
        <v>49.825806451612898</v>
      </c>
      <c r="AM34" s="104">
        <f t="shared" si="1"/>
        <v>51.335483870967742</v>
      </c>
      <c r="AN34" s="104">
        <f t="shared" si="1"/>
        <v>51.387096774193559</v>
      </c>
      <c r="AO34" s="104">
        <f t="shared" si="1"/>
        <v>51.141935483870974</v>
      </c>
      <c r="AP34" s="104">
        <f t="shared" si="1"/>
        <v>48.206451612903223</v>
      </c>
      <c r="AQ34" s="104">
        <f t="shared" si="1"/>
        <v>45.929032258064524</v>
      </c>
      <c r="AR34" s="104">
        <f t="shared" si="1"/>
        <v>46.2</v>
      </c>
      <c r="AS34" s="104">
        <f t="shared" si="1"/>
        <v>45.941935483870971</v>
      </c>
      <c r="AT34" s="104">
        <f t="shared" si="1"/>
        <v>45.445161290322581</v>
      </c>
      <c r="AU34" s="104">
        <f t="shared" si="1"/>
        <v>46.032258064516135</v>
      </c>
      <c r="AV34" s="104">
        <f t="shared" si="1"/>
        <v>45.232258064516131</v>
      </c>
      <c r="AW34" s="104">
        <f t="shared" si="1"/>
        <v>44.522580645161291</v>
      </c>
      <c r="AX34" s="104">
        <f t="shared" si="1"/>
        <v>43.580645161290334</v>
      </c>
      <c r="AY34" s="104">
        <f t="shared" si="1"/>
        <v>43.148387096774194</v>
      </c>
      <c r="AZ34" s="3">
        <f>AVERAGE(AZ2:AZ31)</f>
        <v>1139.2133333333334</v>
      </c>
      <c r="BA34" s="3">
        <f>AVERAGE(BA2:BA31)</f>
        <v>40.1</v>
      </c>
    </row>
    <row r="35" spans="3:53" x14ac:dyDescent="0.25">
      <c r="C35" s="101" t="s">
        <v>53</v>
      </c>
      <c r="D35" s="104">
        <f t="shared" ref="D35:AY35" si="2">MAX(D2:D32)</f>
        <v>58.6</v>
      </c>
      <c r="E35" s="104">
        <f t="shared" si="2"/>
        <v>58</v>
      </c>
      <c r="F35" s="104">
        <f t="shared" si="2"/>
        <v>57.2</v>
      </c>
      <c r="G35" s="104">
        <f t="shared" si="2"/>
        <v>55.6</v>
      </c>
      <c r="H35" s="104">
        <f t="shared" si="2"/>
        <v>56</v>
      </c>
      <c r="I35" s="104">
        <f t="shared" si="2"/>
        <v>57.8</v>
      </c>
      <c r="J35" s="104">
        <f t="shared" si="2"/>
        <v>57.4</v>
      </c>
      <c r="K35" s="104">
        <f t="shared" si="2"/>
        <v>57</v>
      </c>
      <c r="L35" s="104">
        <f t="shared" si="2"/>
        <v>56.6</v>
      </c>
      <c r="M35" s="104">
        <f t="shared" si="2"/>
        <v>58.8</v>
      </c>
      <c r="N35" s="104">
        <f t="shared" si="2"/>
        <v>58</v>
      </c>
      <c r="O35" s="104">
        <f t="shared" si="2"/>
        <v>62</v>
      </c>
      <c r="P35" s="104">
        <f t="shared" si="2"/>
        <v>68.8</v>
      </c>
      <c r="Q35" s="104">
        <f t="shared" si="2"/>
        <v>66</v>
      </c>
      <c r="R35" s="104">
        <f t="shared" si="2"/>
        <v>72</v>
      </c>
      <c r="S35" s="104">
        <f t="shared" si="2"/>
        <v>72.2</v>
      </c>
      <c r="T35" s="104">
        <f t="shared" si="2"/>
        <v>80.400000000000006</v>
      </c>
      <c r="U35" s="104">
        <f t="shared" si="2"/>
        <v>75.8</v>
      </c>
      <c r="V35" s="104">
        <f t="shared" si="2"/>
        <v>76.2</v>
      </c>
      <c r="W35" s="104">
        <f t="shared" si="2"/>
        <v>72.2</v>
      </c>
      <c r="X35" s="104">
        <f t="shared" si="2"/>
        <v>72</v>
      </c>
      <c r="Y35" s="104">
        <f t="shared" si="2"/>
        <v>76.8</v>
      </c>
      <c r="Z35" s="104">
        <f t="shared" si="2"/>
        <v>73</v>
      </c>
      <c r="AA35" s="104">
        <f t="shared" si="2"/>
        <v>74.599999999999994</v>
      </c>
      <c r="AB35" s="104">
        <f t="shared" si="2"/>
        <v>71.8</v>
      </c>
      <c r="AC35" s="104">
        <f t="shared" si="2"/>
        <v>69.599999999999994</v>
      </c>
      <c r="AD35" s="104">
        <f t="shared" si="2"/>
        <v>73.400000000000006</v>
      </c>
      <c r="AE35" s="104">
        <f t="shared" si="2"/>
        <v>72.8</v>
      </c>
      <c r="AF35" s="104">
        <f t="shared" si="2"/>
        <v>65.8</v>
      </c>
      <c r="AG35" s="104">
        <f t="shared" si="2"/>
        <v>66.400000000000006</v>
      </c>
      <c r="AH35" s="104">
        <f t="shared" si="2"/>
        <v>70</v>
      </c>
      <c r="AI35" s="104">
        <f t="shared" si="2"/>
        <v>72.400000000000006</v>
      </c>
      <c r="AJ35" s="104">
        <f t="shared" si="2"/>
        <v>69.2</v>
      </c>
      <c r="AK35" s="104">
        <f t="shared" si="2"/>
        <v>68.8</v>
      </c>
      <c r="AL35" s="104">
        <f t="shared" si="2"/>
        <v>70.8</v>
      </c>
      <c r="AM35" s="104">
        <f t="shared" si="2"/>
        <v>71.8</v>
      </c>
      <c r="AN35" s="104">
        <f t="shared" si="2"/>
        <v>74.8</v>
      </c>
      <c r="AO35" s="104">
        <f t="shared" si="2"/>
        <v>75</v>
      </c>
      <c r="AP35" s="104">
        <f t="shared" si="2"/>
        <v>75.599999999999994</v>
      </c>
      <c r="AQ35" s="104">
        <f t="shared" si="2"/>
        <v>63.4</v>
      </c>
      <c r="AR35" s="104">
        <f t="shared" si="2"/>
        <v>64</v>
      </c>
      <c r="AS35" s="104">
        <f t="shared" si="2"/>
        <v>66.8</v>
      </c>
      <c r="AT35" s="104">
        <f t="shared" si="2"/>
        <v>65.400000000000006</v>
      </c>
      <c r="AU35" s="104">
        <f t="shared" si="2"/>
        <v>62.2</v>
      </c>
      <c r="AV35" s="104">
        <f t="shared" si="2"/>
        <v>62.6</v>
      </c>
      <c r="AW35" s="104">
        <f t="shared" si="2"/>
        <v>61.4</v>
      </c>
      <c r="AX35" s="104">
        <f t="shared" si="2"/>
        <v>62</v>
      </c>
      <c r="AY35" s="104">
        <f t="shared" si="2"/>
        <v>63.6</v>
      </c>
    </row>
    <row r="36" spans="3:53" x14ac:dyDescent="0.25">
      <c r="C36" s="101" t="s">
        <v>54</v>
      </c>
      <c r="D36" s="104">
        <f t="shared" ref="D36:AY36" si="3">MIN(D2:D32)</f>
        <v>27</v>
      </c>
      <c r="E36" s="104">
        <f t="shared" si="3"/>
        <v>26.6</v>
      </c>
      <c r="F36" s="104">
        <f t="shared" si="3"/>
        <v>26.2</v>
      </c>
      <c r="G36" s="104">
        <f t="shared" si="3"/>
        <v>26.6</v>
      </c>
      <c r="H36" s="104">
        <f t="shared" si="3"/>
        <v>27.8</v>
      </c>
      <c r="I36" s="104">
        <f t="shared" si="3"/>
        <v>28.2</v>
      </c>
      <c r="J36" s="104">
        <f t="shared" si="3"/>
        <v>29.8</v>
      </c>
      <c r="K36" s="104">
        <f t="shared" si="3"/>
        <v>29.4</v>
      </c>
      <c r="L36" s="104">
        <f t="shared" si="3"/>
        <v>30</v>
      </c>
      <c r="M36" s="104">
        <f t="shared" si="3"/>
        <v>31</v>
      </c>
      <c r="N36" s="104">
        <f t="shared" si="3"/>
        <v>31.8</v>
      </c>
      <c r="O36" s="104">
        <f t="shared" si="3"/>
        <v>32.799999999999997</v>
      </c>
      <c r="P36" s="104">
        <f t="shared" si="3"/>
        <v>35.200000000000003</v>
      </c>
      <c r="Q36" s="104">
        <f t="shared" si="3"/>
        <v>37.200000000000003</v>
      </c>
      <c r="R36" s="104">
        <f t="shared" si="3"/>
        <v>39.6</v>
      </c>
      <c r="S36" s="104">
        <f t="shared" si="3"/>
        <v>43.2</v>
      </c>
      <c r="T36" s="104">
        <f t="shared" si="3"/>
        <v>38.200000000000003</v>
      </c>
      <c r="U36" s="104">
        <f t="shared" si="3"/>
        <v>41</v>
      </c>
      <c r="V36" s="104">
        <f t="shared" si="3"/>
        <v>43</v>
      </c>
      <c r="W36" s="104">
        <f t="shared" si="3"/>
        <v>40.6</v>
      </c>
      <c r="X36" s="104">
        <f t="shared" si="3"/>
        <v>37.799999999999997</v>
      </c>
      <c r="Y36" s="104">
        <f t="shared" si="3"/>
        <v>39.200000000000003</v>
      </c>
      <c r="Z36" s="104">
        <f t="shared" si="3"/>
        <v>38.200000000000003</v>
      </c>
      <c r="AA36" s="104">
        <f t="shared" si="3"/>
        <v>36</v>
      </c>
      <c r="AB36" s="104">
        <f t="shared" si="3"/>
        <v>37.4</v>
      </c>
      <c r="AC36" s="104">
        <f t="shared" si="3"/>
        <v>34.4</v>
      </c>
      <c r="AD36" s="104">
        <f t="shared" si="3"/>
        <v>32.200000000000003</v>
      </c>
      <c r="AE36" s="104">
        <f t="shared" si="3"/>
        <v>32.4</v>
      </c>
      <c r="AF36" s="104">
        <f t="shared" si="3"/>
        <v>32</v>
      </c>
      <c r="AG36" s="104">
        <f t="shared" si="3"/>
        <v>34</v>
      </c>
      <c r="AH36" s="104">
        <f t="shared" si="3"/>
        <v>32.799999999999997</v>
      </c>
      <c r="AI36" s="104">
        <f t="shared" si="3"/>
        <v>36</v>
      </c>
      <c r="AJ36" s="104">
        <f t="shared" si="3"/>
        <v>31.8</v>
      </c>
      <c r="AK36" s="104">
        <f t="shared" si="3"/>
        <v>34.200000000000003</v>
      </c>
      <c r="AL36" s="104">
        <f t="shared" si="3"/>
        <v>33.799999999999997</v>
      </c>
      <c r="AM36" s="104">
        <f t="shared" si="3"/>
        <v>36.4</v>
      </c>
      <c r="AN36" s="104">
        <f t="shared" si="3"/>
        <v>35.6</v>
      </c>
      <c r="AO36" s="104">
        <f t="shared" si="3"/>
        <v>36.4</v>
      </c>
      <c r="AP36" s="104">
        <f t="shared" si="3"/>
        <v>33.4</v>
      </c>
      <c r="AQ36" s="104">
        <f t="shared" si="3"/>
        <v>34.799999999999997</v>
      </c>
      <c r="AR36" s="104">
        <f t="shared" si="3"/>
        <v>33.6</v>
      </c>
      <c r="AS36" s="104">
        <f t="shared" si="3"/>
        <v>34.200000000000003</v>
      </c>
      <c r="AT36" s="104">
        <f t="shared" si="3"/>
        <v>32.6</v>
      </c>
      <c r="AU36" s="104">
        <f t="shared" si="3"/>
        <v>34</v>
      </c>
      <c r="AV36" s="104">
        <f t="shared" si="3"/>
        <v>31</v>
      </c>
      <c r="AW36" s="104">
        <f t="shared" si="3"/>
        <v>34.200000000000003</v>
      </c>
      <c r="AX36" s="104">
        <f t="shared" si="3"/>
        <v>31.2</v>
      </c>
      <c r="AY36" s="104">
        <f t="shared" si="3"/>
        <v>29.8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40.000000000000014</v>
      </c>
      <c r="E38" s="104">
        <f t="shared" ref="E38:AY38" si="4">AVERAGEIFS(E2:E32,$BB$2:$BB$32,"&gt;1",$BB$2:$BB$32,"&lt;7")</f>
        <v>39.89473684210526</v>
      </c>
      <c r="F38" s="104">
        <f t="shared" si="4"/>
        <v>40.084210526315793</v>
      </c>
      <c r="G38" s="104">
        <f t="shared" si="4"/>
        <v>39.663157894736841</v>
      </c>
      <c r="H38" s="104">
        <f t="shared" si="4"/>
        <v>39.800000000000011</v>
      </c>
      <c r="I38" s="104">
        <f t="shared" si="4"/>
        <v>40.01052631578947</v>
      </c>
      <c r="J38" s="104">
        <f t="shared" si="4"/>
        <v>40.326315789473682</v>
      </c>
      <c r="K38" s="104">
        <f t="shared" si="4"/>
        <v>40.031578947368416</v>
      </c>
      <c r="L38" s="104">
        <f t="shared" si="4"/>
        <v>40.578947368421048</v>
      </c>
      <c r="M38" s="104">
        <f t="shared" si="4"/>
        <v>41.368421052631582</v>
      </c>
      <c r="N38" s="104">
        <f t="shared" si="4"/>
        <v>43.147368421052626</v>
      </c>
      <c r="O38" s="104">
        <f t="shared" si="4"/>
        <v>44.789473684210535</v>
      </c>
      <c r="P38" s="104">
        <f t="shared" si="4"/>
        <v>48.726315789473681</v>
      </c>
      <c r="Q38" s="104">
        <f t="shared" si="4"/>
        <v>50.568421052631578</v>
      </c>
      <c r="R38" s="104">
        <f t="shared" si="4"/>
        <v>54.557894736842101</v>
      </c>
      <c r="S38" s="104">
        <f t="shared" si="4"/>
        <v>56.305263157894721</v>
      </c>
      <c r="T38" s="104">
        <f t="shared" si="4"/>
        <v>58.694736842105279</v>
      </c>
      <c r="U38" s="104">
        <f t="shared" si="4"/>
        <v>57.568421052631578</v>
      </c>
      <c r="V38" s="104">
        <f t="shared" si="4"/>
        <v>57.642105263157887</v>
      </c>
      <c r="W38" s="104">
        <f t="shared" si="4"/>
        <v>57.778947368421051</v>
      </c>
      <c r="X38" s="104">
        <f t="shared" si="4"/>
        <v>57.568421052631578</v>
      </c>
      <c r="Y38" s="104">
        <f t="shared" si="4"/>
        <v>57.757894736842111</v>
      </c>
      <c r="Z38" s="104">
        <f t="shared" si="4"/>
        <v>56.400000000000006</v>
      </c>
      <c r="AA38" s="104">
        <f t="shared" si="4"/>
        <v>55.231578947368426</v>
      </c>
      <c r="AB38" s="104">
        <f t="shared" si="4"/>
        <v>54.442105263157899</v>
      </c>
      <c r="AC38" s="104">
        <f t="shared" si="4"/>
        <v>53.705263157894727</v>
      </c>
      <c r="AD38" s="104">
        <f t="shared" si="4"/>
        <v>54.621052631578955</v>
      </c>
      <c r="AE38" s="104">
        <f t="shared" si="4"/>
        <v>52.357894736842105</v>
      </c>
      <c r="AF38" s="104">
        <f t="shared" si="4"/>
        <v>51.410526315789468</v>
      </c>
      <c r="AG38" s="104">
        <f t="shared" si="4"/>
        <v>51.88421052631579</v>
      </c>
      <c r="AH38" s="104">
        <f t="shared" si="4"/>
        <v>50.957894736842114</v>
      </c>
      <c r="AI38" s="104">
        <f t="shared" si="4"/>
        <v>51.073684210526324</v>
      </c>
      <c r="AJ38" s="104">
        <f t="shared" si="4"/>
        <v>50.25263157894738</v>
      </c>
      <c r="AK38" s="104">
        <f t="shared" si="4"/>
        <v>49.399999999999991</v>
      </c>
      <c r="AL38" s="104">
        <f t="shared" si="4"/>
        <v>50.915789473684207</v>
      </c>
      <c r="AM38" s="104">
        <f t="shared" si="4"/>
        <v>52.263157894736835</v>
      </c>
      <c r="AN38" s="104">
        <f t="shared" si="4"/>
        <v>51.210526315789465</v>
      </c>
      <c r="AO38" s="104">
        <f t="shared" si="4"/>
        <v>51.368421052631582</v>
      </c>
      <c r="AP38" s="104">
        <f t="shared" si="4"/>
        <v>49.115789473684217</v>
      </c>
      <c r="AQ38" s="104">
        <f t="shared" si="4"/>
        <v>46.273684210526319</v>
      </c>
      <c r="AR38" s="104">
        <f t="shared" si="4"/>
        <v>45.978947368421053</v>
      </c>
      <c r="AS38" s="104">
        <f t="shared" si="4"/>
        <v>46.515789473684201</v>
      </c>
      <c r="AT38" s="104">
        <f t="shared" si="4"/>
        <v>45.199999999999996</v>
      </c>
      <c r="AU38" s="104">
        <f t="shared" si="4"/>
        <v>45.852631578947367</v>
      </c>
      <c r="AV38" s="104">
        <f t="shared" si="4"/>
        <v>45.073684210526316</v>
      </c>
      <c r="AW38" s="104">
        <f t="shared" si="4"/>
        <v>44.126315789473686</v>
      </c>
      <c r="AX38" s="104">
        <f t="shared" si="4"/>
        <v>43.094736842105263</v>
      </c>
      <c r="AY38" s="104">
        <f t="shared" si="4"/>
        <v>42.368421052631582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'history-kw'!A119</f>
        <v>7146330001</v>
      </c>
      <c r="B2">
        <f>'history-kw'!B119</f>
        <v>30025080</v>
      </c>
      <c r="C2" s="1">
        <f>'history-kw'!C119</f>
        <v>43101</v>
      </c>
      <c r="D2" s="103">
        <f>'history-kw'!D119</f>
        <v>58.6</v>
      </c>
      <c r="E2" s="103">
        <f>'history-kw'!E119</f>
        <v>57.8</v>
      </c>
      <c r="F2" s="103">
        <f>'history-kw'!F119</f>
        <v>59.4</v>
      </c>
      <c r="G2" s="103">
        <f>'history-kw'!G119</f>
        <v>59.2</v>
      </c>
      <c r="H2" s="103">
        <f>'history-kw'!H119</f>
        <v>59.8</v>
      </c>
      <c r="I2" s="103">
        <f>'history-kw'!I119</f>
        <v>62.8</v>
      </c>
      <c r="J2" s="103">
        <f>'history-kw'!J119</f>
        <v>59</v>
      </c>
      <c r="K2" s="103">
        <f>'history-kw'!K119</f>
        <v>58</v>
      </c>
      <c r="L2" s="103">
        <f>'history-kw'!L119</f>
        <v>60.2</v>
      </c>
      <c r="M2" s="103">
        <f>'history-kw'!M119</f>
        <v>63.6</v>
      </c>
      <c r="N2" s="103">
        <f>'history-kw'!N119</f>
        <v>64.8</v>
      </c>
      <c r="O2" s="103">
        <f>'history-kw'!O119</f>
        <v>64</v>
      </c>
      <c r="P2" s="103">
        <f>'history-kw'!P119</f>
        <v>68.8</v>
      </c>
      <c r="Q2" s="103">
        <f>'history-kw'!Q119</f>
        <v>66</v>
      </c>
      <c r="R2" s="103">
        <f>'history-kw'!R119</f>
        <v>74</v>
      </c>
      <c r="S2" s="103">
        <f>'history-kw'!S119</f>
        <v>68.2</v>
      </c>
      <c r="T2" s="103">
        <f>'history-kw'!T119</f>
        <v>70.8</v>
      </c>
      <c r="U2" s="103">
        <f>'history-kw'!U119</f>
        <v>69.8</v>
      </c>
      <c r="V2" s="103">
        <f>'history-kw'!V119</f>
        <v>73.599999999999994</v>
      </c>
      <c r="W2" s="103">
        <f>'history-kw'!W119</f>
        <v>62.4</v>
      </c>
      <c r="X2" s="103">
        <f>'history-kw'!X119</f>
        <v>62.2</v>
      </c>
      <c r="Y2" s="103">
        <f>'history-kw'!Y119</f>
        <v>57.6</v>
      </c>
      <c r="Z2" s="103">
        <f>'history-kw'!Z119</f>
        <v>59.2</v>
      </c>
      <c r="AA2" s="103">
        <f>'history-kw'!AA119</f>
        <v>65.599999999999994</v>
      </c>
      <c r="AB2" s="103">
        <f>'history-kw'!AB119</f>
        <v>60.2</v>
      </c>
      <c r="AC2" s="103">
        <f>'history-kw'!AC119</f>
        <v>62.4</v>
      </c>
      <c r="AD2" s="103">
        <f>'history-kw'!AD119</f>
        <v>65.400000000000006</v>
      </c>
      <c r="AE2" s="103">
        <f>'history-kw'!AE119</f>
        <v>60.8</v>
      </c>
      <c r="AF2" s="103">
        <f>'history-kw'!AF119</f>
        <v>61.8</v>
      </c>
      <c r="AG2" s="103">
        <f>'history-kw'!AG119</f>
        <v>62.8</v>
      </c>
      <c r="AH2" s="103">
        <f>'history-kw'!AH119</f>
        <v>67.8</v>
      </c>
      <c r="AI2" s="103">
        <f>'history-kw'!AI119</f>
        <v>66.599999999999994</v>
      </c>
      <c r="AJ2" s="103">
        <f>'history-kw'!AJ119</f>
        <v>60.2</v>
      </c>
      <c r="AK2" s="103">
        <f>'history-kw'!AK119</f>
        <v>65.400000000000006</v>
      </c>
      <c r="AL2" s="103">
        <f>'history-kw'!AL119</f>
        <v>63.8</v>
      </c>
      <c r="AM2" s="103">
        <f>'history-kw'!AM119</f>
        <v>64.8</v>
      </c>
      <c r="AN2" s="103">
        <f>'history-kw'!AN119</f>
        <v>67.400000000000006</v>
      </c>
      <c r="AO2" s="103">
        <f>'history-kw'!AO119</f>
        <v>66.400000000000006</v>
      </c>
      <c r="AP2" s="103">
        <f>'history-kw'!AP119</f>
        <v>69.599999999999994</v>
      </c>
      <c r="AQ2" s="103">
        <f>'history-kw'!AQ119</f>
        <v>68.400000000000006</v>
      </c>
      <c r="AR2" s="103">
        <f>'history-kw'!AR119</f>
        <v>61.2</v>
      </c>
      <c r="AS2" s="103">
        <f>'history-kw'!AS119</f>
        <v>63.6</v>
      </c>
      <c r="AT2" s="103">
        <f>'history-kw'!AT119</f>
        <v>65.599999999999994</v>
      </c>
      <c r="AU2" s="103">
        <f>'history-kw'!AU119</f>
        <v>66.400000000000006</v>
      </c>
      <c r="AV2" s="103">
        <f>'history-kw'!AV119</f>
        <v>65.8</v>
      </c>
      <c r="AW2" s="103">
        <f>'history-kw'!AW119</f>
        <v>66.400000000000006</v>
      </c>
      <c r="AX2" s="103">
        <f>'history-kw'!AX119</f>
        <v>65.599999999999994</v>
      </c>
      <c r="AY2" s="103">
        <f>'history-kw'!AY119</f>
        <v>67.2</v>
      </c>
      <c r="AZ2" s="3">
        <f t="shared" ref="AZ2:AZ32" si="0">SUM(D2:AY2)/2</f>
        <v>1540.5</v>
      </c>
      <c r="BA2">
        <f>VLOOKUP(C2,'history-kw'!$C$2:$BA$10000,51)</f>
        <v>20</v>
      </c>
      <c r="BB2">
        <f>VLOOKUP(C2,'history-kw'!$BB$4:$BC$9995,2)</f>
        <v>0</v>
      </c>
    </row>
    <row r="3" spans="1:54" x14ac:dyDescent="0.25">
      <c r="A3">
        <f>'history-kw'!A120</f>
        <v>7146330001</v>
      </c>
      <c r="B3">
        <f>'history-kw'!B120</f>
        <v>30025080</v>
      </c>
      <c r="C3" s="1">
        <f>'history-kw'!C120</f>
        <v>43102</v>
      </c>
      <c r="D3" s="103">
        <f>'history-kw'!D120</f>
        <v>65.400000000000006</v>
      </c>
      <c r="E3" s="103">
        <f>'history-kw'!E120</f>
        <v>64.400000000000006</v>
      </c>
      <c r="F3" s="103">
        <f>'history-kw'!F120</f>
        <v>61.2</v>
      </c>
      <c r="G3" s="103">
        <f>'history-kw'!G120</f>
        <v>63.4</v>
      </c>
      <c r="H3" s="103">
        <f>'history-kw'!H120</f>
        <v>64</v>
      </c>
      <c r="I3" s="103">
        <f>'history-kw'!I120</f>
        <v>62.8</v>
      </c>
      <c r="J3" s="103">
        <f>'history-kw'!J120</f>
        <v>66.400000000000006</v>
      </c>
      <c r="K3" s="103">
        <f>'history-kw'!K120</f>
        <v>62.4</v>
      </c>
      <c r="L3" s="103">
        <f>'history-kw'!L120</f>
        <v>63</v>
      </c>
      <c r="M3" s="103">
        <f>'history-kw'!M120</f>
        <v>63.8</v>
      </c>
      <c r="N3" s="103">
        <f>'history-kw'!N120</f>
        <v>68</v>
      </c>
      <c r="O3" s="103">
        <f>'history-kw'!O120</f>
        <v>68.2</v>
      </c>
      <c r="P3" s="103">
        <f>'history-kw'!P120</f>
        <v>71.2</v>
      </c>
      <c r="Q3" s="103">
        <f>'history-kw'!Q120</f>
        <v>77.2</v>
      </c>
      <c r="R3" s="103">
        <f>'history-kw'!R120</f>
        <v>81.599999999999994</v>
      </c>
      <c r="S3" s="103">
        <f>'history-kw'!S120</f>
        <v>80.8</v>
      </c>
      <c r="T3" s="103">
        <f>'history-kw'!T120</f>
        <v>89.2</v>
      </c>
      <c r="U3" s="103">
        <f>'history-kw'!U120</f>
        <v>79.599999999999994</v>
      </c>
      <c r="V3" s="103">
        <f>'history-kw'!V120</f>
        <v>74.8</v>
      </c>
      <c r="W3" s="103">
        <f>'history-kw'!W120</f>
        <v>75.2</v>
      </c>
      <c r="X3" s="103">
        <f>'history-kw'!X120</f>
        <v>79.2</v>
      </c>
      <c r="Y3" s="103">
        <f>'history-kw'!Y120</f>
        <v>78.400000000000006</v>
      </c>
      <c r="Z3" s="103">
        <f>'history-kw'!Z120</f>
        <v>78.8</v>
      </c>
      <c r="AA3" s="103">
        <f>'history-kw'!AA120</f>
        <v>76.599999999999994</v>
      </c>
      <c r="AB3" s="103">
        <f>'history-kw'!AB120</f>
        <v>73</v>
      </c>
      <c r="AC3" s="103">
        <f>'history-kw'!AC120</f>
        <v>72.599999999999994</v>
      </c>
      <c r="AD3" s="103">
        <f>'history-kw'!AD120</f>
        <v>77.400000000000006</v>
      </c>
      <c r="AE3" s="103">
        <f>'history-kw'!AE120</f>
        <v>73.599999999999994</v>
      </c>
      <c r="AF3" s="103">
        <f>'history-kw'!AF120</f>
        <v>66.599999999999994</v>
      </c>
      <c r="AG3" s="103">
        <f>'history-kw'!AG120</f>
        <v>65.8</v>
      </c>
      <c r="AH3" s="103">
        <f>'history-kw'!AH120</f>
        <v>70</v>
      </c>
      <c r="AI3" s="103">
        <f>'history-kw'!AI120</f>
        <v>64.2</v>
      </c>
      <c r="AJ3" s="103">
        <f>'history-kw'!AJ120</f>
        <v>68.400000000000006</v>
      </c>
      <c r="AK3" s="103">
        <f>'history-kw'!AK120</f>
        <v>66.400000000000006</v>
      </c>
      <c r="AL3" s="103">
        <f>'history-kw'!AL120</f>
        <v>71.599999999999994</v>
      </c>
      <c r="AM3" s="103">
        <f>'history-kw'!AM120</f>
        <v>69.2</v>
      </c>
      <c r="AN3" s="103">
        <f>'history-kw'!AN120</f>
        <v>73.400000000000006</v>
      </c>
      <c r="AO3" s="103">
        <f>'history-kw'!AO120</f>
        <v>75.8</v>
      </c>
      <c r="AP3" s="103">
        <f>'history-kw'!AP120</f>
        <v>69.8</v>
      </c>
      <c r="AQ3" s="103">
        <f>'history-kw'!AQ120</f>
        <v>65.400000000000006</v>
      </c>
      <c r="AR3" s="103">
        <f>'history-kw'!AR120</f>
        <v>67.599999999999994</v>
      </c>
      <c r="AS3" s="103">
        <f>'history-kw'!AS120</f>
        <v>65.400000000000006</v>
      </c>
      <c r="AT3" s="103">
        <f>'history-kw'!AT120</f>
        <v>66.2</v>
      </c>
      <c r="AU3" s="103">
        <f>'history-kw'!AU120</f>
        <v>66</v>
      </c>
      <c r="AV3" s="103">
        <f>'history-kw'!AV120</f>
        <v>66.400000000000006</v>
      </c>
      <c r="AW3" s="103">
        <f>'history-kw'!AW120</f>
        <v>58.6</v>
      </c>
      <c r="AX3" s="103">
        <f>'history-kw'!AX120</f>
        <v>59</v>
      </c>
      <c r="AY3" s="103">
        <f>'history-kw'!AY120</f>
        <v>56.6</v>
      </c>
      <c r="AZ3" s="3">
        <f t="shared" si="0"/>
        <v>1672.3000000000002</v>
      </c>
      <c r="BA3">
        <f>VLOOKUP(C3,'history-kw'!$C$2:$BA$10000,51)</f>
        <v>20</v>
      </c>
      <c r="BB3">
        <f>VLOOKUP(C3,'history-kw'!$BB$4:$BC$9995,2)</f>
        <v>3</v>
      </c>
    </row>
    <row r="4" spans="1:54" x14ac:dyDescent="0.25">
      <c r="A4">
        <f>'history-kw'!A121</f>
        <v>7146330001</v>
      </c>
      <c r="B4">
        <f>'history-kw'!B121</f>
        <v>30025080</v>
      </c>
      <c r="C4" s="1">
        <f>'history-kw'!C121</f>
        <v>43103</v>
      </c>
      <c r="D4" s="103">
        <f>'history-kw'!D121</f>
        <v>61.4</v>
      </c>
      <c r="E4" s="103">
        <f>'history-kw'!E121</f>
        <v>60.8</v>
      </c>
      <c r="F4" s="103">
        <f>'history-kw'!F121</f>
        <v>63</v>
      </c>
      <c r="G4" s="103">
        <f>'history-kw'!G121</f>
        <v>60.8</v>
      </c>
      <c r="H4" s="103">
        <f>'history-kw'!H121</f>
        <v>61.4</v>
      </c>
      <c r="I4" s="103">
        <f>'history-kw'!I121</f>
        <v>58.6</v>
      </c>
      <c r="J4" s="103">
        <f>'history-kw'!J121</f>
        <v>60.8</v>
      </c>
      <c r="K4" s="103">
        <f>'history-kw'!K121</f>
        <v>62.2</v>
      </c>
      <c r="L4" s="103">
        <f>'history-kw'!L121</f>
        <v>60.6</v>
      </c>
      <c r="M4" s="103">
        <f>'history-kw'!M121</f>
        <v>62.8</v>
      </c>
      <c r="N4" s="103">
        <f>'history-kw'!N121</f>
        <v>66.8</v>
      </c>
      <c r="O4" s="103">
        <f>'history-kw'!O121</f>
        <v>67</v>
      </c>
      <c r="P4" s="103">
        <f>'history-kw'!P121</f>
        <v>69</v>
      </c>
      <c r="Q4" s="103">
        <f>'history-kw'!Q121</f>
        <v>73.400000000000006</v>
      </c>
      <c r="R4" s="103">
        <f>'history-kw'!R121</f>
        <v>76</v>
      </c>
      <c r="S4" s="103">
        <f>'history-kw'!S121</f>
        <v>76</v>
      </c>
      <c r="T4" s="103">
        <f>'history-kw'!T121</f>
        <v>78.599999999999994</v>
      </c>
      <c r="U4" s="103">
        <f>'history-kw'!U121</f>
        <v>81</v>
      </c>
      <c r="V4" s="103">
        <f>'history-kw'!V121</f>
        <v>85</v>
      </c>
      <c r="W4" s="103">
        <f>'history-kw'!W121</f>
        <v>83.8</v>
      </c>
      <c r="X4" s="103">
        <f>'history-kw'!X121</f>
        <v>80.8</v>
      </c>
      <c r="Y4" s="103">
        <f>'history-kw'!Y121</f>
        <v>81.2</v>
      </c>
      <c r="Z4" s="103">
        <f>'history-kw'!Z121</f>
        <v>80</v>
      </c>
      <c r="AA4" s="103">
        <f>'history-kw'!AA121</f>
        <v>82</v>
      </c>
      <c r="AB4" s="103">
        <f>'history-kw'!AB121</f>
        <v>78.599999999999994</v>
      </c>
      <c r="AC4" s="103">
        <f>'history-kw'!AC121</f>
        <v>70.599999999999994</v>
      </c>
      <c r="AD4" s="103">
        <f>'history-kw'!AD121</f>
        <v>77.2</v>
      </c>
      <c r="AE4" s="103">
        <f>'history-kw'!AE121</f>
        <v>67.599999999999994</v>
      </c>
      <c r="AF4" s="103">
        <f>'history-kw'!AF121</f>
        <v>65.8</v>
      </c>
      <c r="AG4" s="103">
        <f>'history-kw'!AG121</f>
        <v>68.8</v>
      </c>
      <c r="AH4" s="103">
        <f>'history-kw'!AH121</f>
        <v>67.8</v>
      </c>
      <c r="AI4" s="103">
        <f>'history-kw'!AI121</f>
        <v>71.400000000000006</v>
      </c>
      <c r="AJ4" s="103">
        <f>'history-kw'!AJ121</f>
        <v>69</v>
      </c>
      <c r="AK4" s="103">
        <f>'history-kw'!AK121</f>
        <v>70.2</v>
      </c>
      <c r="AL4" s="103">
        <f>'history-kw'!AL121</f>
        <v>68</v>
      </c>
      <c r="AM4" s="103">
        <f>'history-kw'!AM121</f>
        <v>68.400000000000006</v>
      </c>
      <c r="AN4" s="103">
        <f>'history-kw'!AN121</f>
        <v>70.599999999999994</v>
      </c>
      <c r="AO4" s="103">
        <f>'history-kw'!AO121</f>
        <v>71.8</v>
      </c>
      <c r="AP4" s="103">
        <f>'history-kw'!AP121</f>
        <v>65.8</v>
      </c>
      <c r="AQ4" s="103">
        <f>'history-kw'!AQ121</f>
        <v>62</v>
      </c>
      <c r="AR4" s="103">
        <f>'history-kw'!AR121</f>
        <v>60.8</v>
      </c>
      <c r="AS4" s="103">
        <f>'history-kw'!AS121</f>
        <v>63.8</v>
      </c>
      <c r="AT4" s="103">
        <f>'history-kw'!AT121</f>
        <v>58</v>
      </c>
      <c r="AU4" s="103">
        <f>'history-kw'!AU121</f>
        <v>59.8</v>
      </c>
      <c r="AV4" s="103">
        <f>'history-kw'!AV121</f>
        <v>62.4</v>
      </c>
      <c r="AW4" s="103">
        <f>'history-kw'!AW121</f>
        <v>58.4</v>
      </c>
      <c r="AX4" s="103">
        <f>'history-kw'!AX121</f>
        <v>57.6</v>
      </c>
      <c r="AY4" s="103">
        <f>'history-kw'!AY121</f>
        <v>58.4</v>
      </c>
      <c r="AZ4" s="3">
        <f t="shared" si="0"/>
        <v>1642.9000000000005</v>
      </c>
      <c r="BA4">
        <f>VLOOKUP(C4,'history-kw'!$C$2:$BA$10000,51)</f>
        <v>24</v>
      </c>
      <c r="BB4">
        <f>VLOOKUP(C4,'history-kw'!$BB$4:$BC$9995,2)</f>
        <v>4</v>
      </c>
    </row>
    <row r="5" spans="1:54" x14ac:dyDescent="0.25">
      <c r="A5">
        <f>'history-kw'!A122</f>
        <v>7146330001</v>
      </c>
      <c r="B5">
        <f>'history-kw'!B122</f>
        <v>30025080</v>
      </c>
      <c r="C5" s="1">
        <f>'history-kw'!C122</f>
        <v>43104</v>
      </c>
      <c r="D5" s="103">
        <f>'history-kw'!D122</f>
        <v>55.4</v>
      </c>
      <c r="E5" s="103">
        <f>'history-kw'!E122</f>
        <v>55.4</v>
      </c>
      <c r="F5" s="103">
        <f>'history-kw'!F122</f>
        <v>55.6</v>
      </c>
      <c r="G5" s="103">
        <f>'history-kw'!G122</f>
        <v>57.8</v>
      </c>
      <c r="H5" s="103">
        <f>'history-kw'!H122</f>
        <v>57.2</v>
      </c>
      <c r="I5" s="103">
        <f>'history-kw'!I122</f>
        <v>57</v>
      </c>
      <c r="J5" s="103">
        <f>'history-kw'!J122</f>
        <v>59.2</v>
      </c>
      <c r="K5" s="103">
        <f>'history-kw'!K122</f>
        <v>60.2</v>
      </c>
      <c r="L5" s="103">
        <f>'history-kw'!L122</f>
        <v>60</v>
      </c>
      <c r="M5" s="103">
        <f>'history-kw'!M122</f>
        <v>59.4</v>
      </c>
      <c r="N5" s="103">
        <f>'history-kw'!N122</f>
        <v>65</v>
      </c>
      <c r="O5" s="103">
        <f>'history-kw'!O122</f>
        <v>66.599999999999994</v>
      </c>
      <c r="P5" s="103">
        <f>'history-kw'!P122</f>
        <v>70.2</v>
      </c>
      <c r="Q5" s="103">
        <f>'history-kw'!Q122</f>
        <v>66</v>
      </c>
      <c r="R5" s="103">
        <f>'history-kw'!R122</f>
        <v>74.400000000000006</v>
      </c>
      <c r="S5" s="103">
        <f>'history-kw'!S122</f>
        <v>74.400000000000006</v>
      </c>
      <c r="T5" s="103">
        <f>'history-kw'!T122</f>
        <v>72</v>
      </c>
      <c r="U5" s="103">
        <f>'history-kw'!U122</f>
        <v>74.400000000000006</v>
      </c>
      <c r="V5" s="103">
        <f>'history-kw'!V122</f>
        <v>78</v>
      </c>
      <c r="W5" s="103">
        <f>'history-kw'!W122</f>
        <v>73</v>
      </c>
      <c r="X5" s="103">
        <f>'history-kw'!X122</f>
        <v>75.599999999999994</v>
      </c>
      <c r="Y5" s="103">
        <f>'history-kw'!Y122</f>
        <v>73.8</v>
      </c>
      <c r="Z5" s="103">
        <f>'history-kw'!Z122</f>
        <v>78.400000000000006</v>
      </c>
      <c r="AA5" s="103">
        <f>'history-kw'!AA122</f>
        <v>72.8</v>
      </c>
      <c r="AB5" s="103">
        <f>'history-kw'!AB122</f>
        <v>75.599999999999994</v>
      </c>
      <c r="AC5" s="103">
        <f>'history-kw'!AC122</f>
        <v>79.599999999999994</v>
      </c>
      <c r="AD5" s="103">
        <f>'history-kw'!AD122</f>
        <v>72.599999999999994</v>
      </c>
      <c r="AE5" s="103">
        <f>'history-kw'!AE122</f>
        <v>79.400000000000006</v>
      </c>
      <c r="AF5" s="103">
        <f>'history-kw'!AF122</f>
        <v>73.2</v>
      </c>
      <c r="AG5" s="103">
        <f>'history-kw'!AG122</f>
        <v>72</v>
      </c>
      <c r="AH5" s="103">
        <f>'history-kw'!AH122</f>
        <v>72</v>
      </c>
      <c r="AI5" s="103">
        <f>'history-kw'!AI122</f>
        <v>70.8</v>
      </c>
      <c r="AJ5" s="103">
        <f>'history-kw'!AJ122</f>
        <v>70</v>
      </c>
      <c r="AK5" s="103">
        <f>'history-kw'!AK122</f>
        <v>69.400000000000006</v>
      </c>
      <c r="AL5" s="103">
        <f>'history-kw'!AL122</f>
        <v>74</v>
      </c>
      <c r="AM5" s="103">
        <f>'history-kw'!AM122</f>
        <v>73.599999999999994</v>
      </c>
      <c r="AN5" s="103">
        <f>'history-kw'!AN122</f>
        <v>69.599999999999994</v>
      </c>
      <c r="AO5" s="103">
        <f>'history-kw'!AO122</f>
        <v>79</v>
      </c>
      <c r="AP5" s="103">
        <f>'history-kw'!AP122</f>
        <v>68.8</v>
      </c>
      <c r="AQ5" s="103">
        <f>'history-kw'!AQ122</f>
        <v>67.599999999999994</v>
      </c>
      <c r="AR5" s="103">
        <f>'history-kw'!AR122</f>
        <v>69.599999999999994</v>
      </c>
      <c r="AS5" s="103">
        <f>'history-kw'!AS122</f>
        <v>68.2</v>
      </c>
      <c r="AT5" s="103">
        <f>'history-kw'!AT122</f>
        <v>65.400000000000006</v>
      </c>
      <c r="AU5" s="103">
        <f>'history-kw'!AU122</f>
        <v>69</v>
      </c>
      <c r="AV5" s="103">
        <f>'history-kw'!AV122</f>
        <v>69.8</v>
      </c>
      <c r="AW5" s="103">
        <f>'history-kw'!AW122</f>
        <v>69.8</v>
      </c>
      <c r="AX5" s="103">
        <f>'history-kw'!AX122</f>
        <v>67.8</v>
      </c>
      <c r="AY5" s="103">
        <f>'history-kw'!AY122</f>
        <v>66.2</v>
      </c>
      <c r="AZ5" s="3">
        <f t="shared" si="0"/>
        <v>1652.4</v>
      </c>
      <c r="BA5">
        <f>VLOOKUP(C5,'history-kw'!$C$2:$BA$10000,51)</f>
        <v>22</v>
      </c>
      <c r="BB5">
        <f>VLOOKUP(C5,'history-kw'!$BB$4:$BC$9995,2)</f>
        <v>5</v>
      </c>
    </row>
    <row r="6" spans="1:54" x14ac:dyDescent="0.25">
      <c r="A6">
        <f>'history-kw'!A123</f>
        <v>7146330001</v>
      </c>
      <c r="B6">
        <f>'history-kw'!B123</f>
        <v>30025080</v>
      </c>
      <c r="C6" s="1">
        <f>'history-kw'!C123</f>
        <v>43105</v>
      </c>
      <c r="D6" s="103">
        <f>'history-kw'!D123</f>
        <v>68.2</v>
      </c>
      <c r="E6" s="103">
        <f>'history-kw'!E123</f>
        <v>66.8</v>
      </c>
      <c r="F6" s="103">
        <f>'history-kw'!F123</f>
        <v>67.2</v>
      </c>
      <c r="G6" s="103">
        <f>'history-kw'!G123</f>
        <v>67.400000000000006</v>
      </c>
      <c r="H6" s="103">
        <f>'history-kw'!H123</f>
        <v>65.8</v>
      </c>
      <c r="I6" s="103">
        <f>'history-kw'!I123</f>
        <v>64.2</v>
      </c>
      <c r="J6" s="103">
        <f>'history-kw'!J123</f>
        <v>64</v>
      </c>
      <c r="K6" s="103">
        <f>'history-kw'!K123</f>
        <v>66.2</v>
      </c>
      <c r="L6" s="103">
        <f>'history-kw'!L123</f>
        <v>63.2</v>
      </c>
      <c r="M6" s="103">
        <f>'history-kw'!M123</f>
        <v>67.599999999999994</v>
      </c>
      <c r="N6" s="103">
        <f>'history-kw'!N123</f>
        <v>70</v>
      </c>
      <c r="O6" s="103">
        <f>'history-kw'!O123</f>
        <v>71.400000000000006</v>
      </c>
      <c r="P6" s="103">
        <f>'history-kw'!P123</f>
        <v>76.2</v>
      </c>
      <c r="Q6" s="103">
        <f>'history-kw'!Q123</f>
        <v>76.599999999999994</v>
      </c>
      <c r="R6" s="103">
        <f>'history-kw'!R123</f>
        <v>80.599999999999994</v>
      </c>
      <c r="S6" s="103">
        <f>'history-kw'!S123</f>
        <v>83.8</v>
      </c>
      <c r="T6" s="103">
        <f>'history-kw'!T123</f>
        <v>85.2</v>
      </c>
      <c r="U6" s="103">
        <f>'history-kw'!U123</f>
        <v>89.2</v>
      </c>
      <c r="V6" s="103">
        <f>'history-kw'!V123</f>
        <v>80.2</v>
      </c>
      <c r="W6" s="103">
        <f>'history-kw'!W123</f>
        <v>83.6</v>
      </c>
      <c r="X6" s="103">
        <f>'history-kw'!X123</f>
        <v>83.4</v>
      </c>
      <c r="Y6" s="103">
        <f>'history-kw'!Y123</f>
        <v>83.2</v>
      </c>
      <c r="Z6" s="103">
        <f>'history-kw'!Z123</f>
        <v>81.8</v>
      </c>
      <c r="AA6" s="103">
        <f>'history-kw'!AA123</f>
        <v>82.4</v>
      </c>
      <c r="AB6" s="103">
        <f>'history-kw'!AB123</f>
        <v>79.8</v>
      </c>
      <c r="AC6" s="103">
        <f>'history-kw'!AC123</f>
        <v>76.599999999999994</v>
      </c>
      <c r="AD6" s="103">
        <f>'history-kw'!AD123</f>
        <v>79.400000000000006</v>
      </c>
      <c r="AE6" s="103">
        <f>'history-kw'!AE123</f>
        <v>74.8</v>
      </c>
      <c r="AF6" s="103">
        <f>'history-kw'!AF123</f>
        <v>72.2</v>
      </c>
      <c r="AG6" s="103">
        <f>'history-kw'!AG123</f>
        <v>73.8</v>
      </c>
      <c r="AH6" s="103">
        <f>'history-kw'!AH123</f>
        <v>80.8</v>
      </c>
      <c r="AI6" s="103">
        <f>'history-kw'!AI123</f>
        <v>74.599999999999994</v>
      </c>
      <c r="AJ6" s="103">
        <f>'history-kw'!AJ123</f>
        <v>73.8</v>
      </c>
      <c r="AK6" s="103">
        <f>'history-kw'!AK123</f>
        <v>73.599999999999994</v>
      </c>
      <c r="AL6" s="103">
        <f>'history-kw'!AL123</f>
        <v>72</v>
      </c>
      <c r="AM6" s="103">
        <f>'history-kw'!AM123</f>
        <v>72.400000000000006</v>
      </c>
      <c r="AN6" s="103">
        <f>'history-kw'!AN123</f>
        <v>74.400000000000006</v>
      </c>
      <c r="AO6" s="103">
        <f>'history-kw'!AO123</f>
        <v>71.8</v>
      </c>
      <c r="AP6" s="103">
        <f>'history-kw'!AP123</f>
        <v>66.599999999999994</v>
      </c>
      <c r="AQ6" s="103">
        <f>'history-kw'!AQ123</f>
        <v>65.2</v>
      </c>
      <c r="AR6" s="103">
        <f>'history-kw'!AR123</f>
        <v>65.8</v>
      </c>
      <c r="AS6" s="103">
        <f>'history-kw'!AS123</f>
        <v>67.400000000000006</v>
      </c>
      <c r="AT6" s="103">
        <f>'history-kw'!AT123</f>
        <v>64.8</v>
      </c>
      <c r="AU6" s="103">
        <f>'history-kw'!AU123</f>
        <v>66</v>
      </c>
      <c r="AV6" s="103">
        <f>'history-kw'!AV123</f>
        <v>69.2</v>
      </c>
      <c r="AW6" s="103">
        <f>'history-kw'!AW123</f>
        <v>68.8</v>
      </c>
      <c r="AX6" s="103">
        <f>'history-kw'!AX123</f>
        <v>68.400000000000006</v>
      </c>
      <c r="AY6" s="103">
        <f>'history-kw'!AY123</f>
        <v>71.2</v>
      </c>
      <c r="AZ6" s="3">
        <f t="shared" si="0"/>
        <v>1755.8000000000004</v>
      </c>
      <c r="BA6">
        <f>VLOOKUP(C6,'history-kw'!$C$2:$BA$10000,51)</f>
        <v>17</v>
      </c>
      <c r="BB6">
        <f>VLOOKUP(C6,'history-kw'!$BB$4:$BC$9995,2)</f>
        <v>6</v>
      </c>
    </row>
    <row r="7" spans="1:54" x14ac:dyDescent="0.25">
      <c r="A7">
        <f>'history-kw'!A124</f>
        <v>7146330001</v>
      </c>
      <c r="B7">
        <f>'history-kw'!B124</f>
        <v>30025080</v>
      </c>
      <c r="C7" s="1">
        <f>'history-kw'!C124</f>
        <v>43106</v>
      </c>
      <c r="D7" s="103">
        <f>'history-kw'!D124</f>
        <v>63</v>
      </c>
      <c r="E7" s="103">
        <f>'history-kw'!E124</f>
        <v>62.8</v>
      </c>
      <c r="F7" s="103">
        <f>'history-kw'!F124</f>
        <v>63.6</v>
      </c>
      <c r="G7" s="103">
        <f>'history-kw'!G124</f>
        <v>67</v>
      </c>
      <c r="H7" s="103">
        <f>'history-kw'!H124</f>
        <v>67.400000000000006</v>
      </c>
      <c r="I7" s="103">
        <f>'history-kw'!I124</f>
        <v>64.599999999999994</v>
      </c>
      <c r="J7" s="103">
        <f>'history-kw'!J124</f>
        <v>63.4</v>
      </c>
      <c r="K7" s="103">
        <f>'history-kw'!K124</f>
        <v>64.599999999999994</v>
      </c>
      <c r="L7" s="103">
        <f>'history-kw'!L124</f>
        <v>65.2</v>
      </c>
      <c r="M7" s="103">
        <f>'history-kw'!M124</f>
        <v>64</v>
      </c>
      <c r="N7" s="103">
        <f>'history-kw'!N124</f>
        <v>64.400000000000006</v>
      </c>
      <c r="O7" s="103">
        <f>'history-kw'!O124</f>
        <v>64.599999999999994</v>
      </c>
      <c r="P7" s="103">
        <f>'history-kw'!P124</f>
        <v>78.8</v>
      </c>
      <c r="Q7" s="103">
        <f>'history-kw'!Q124</f>
        <v>76.8</v>
      </c>
      <c r="R7" s="103">
        <f>'history-kw'!R124</f>
        <v>71.8</v>
      </c>
      <c r="S7" s="103">
        <f>'history-kw'!S124</f>
        <v>73.599999999999994</v>
      </c>
      <c r="T7" s="103">
        <f>'history-kw'!T124</f>
        <v>70.8</v>
      </c>
      <c r="U7" s="103">
        <f>'history-kw'!U124</f>
        <v>72.400000000000006</v>
      </c>
      <c r="V7" s="103">
        <f>'history-kw'!V124</f>
        <v>72.2</v>
      </c>
      <c r="W7" s="103">
        <f>'history-kw'!W124</f>
        <v>71</v>
      </c>
      <c r="X7" s="103">
        <f>'history-kw'!X124</f>
        <v>75.2</v>
      </c>
      <c r="Y7" s="103">
        <f>'history-kw'!Y124</f>
        <v>71</v>
      </c>
      <c r="Z7" s="103">
        <f>'history-kw'!Z124</f>
        <v>69.599999999999994</v>
      </c>
      <c r="AA7" s="103">
        <f>'history-kw'!AA124</f>
        <v>72.400000000000006</v>
      </c>
      <c r="AB7" s="103">
        <f>'history-kw'!AB124</f>
        <v>72.400000000000006</v>
      </c>
      <c r="AC7" s="103">
        <f>'history-kw'!AC124</f>
        <v>65.400000000000006</v>
      </c>
      <c r="AD7" s="103">
        <f>'history-kw'!AD124</f>
        <v>69.599999999999994</v>
      </c>
      <c r="AE7" s="103">
        <f>'history-kw'!AE124</f>
        <v>59.6</v>
      </c>
      <c r="AF7" s="103">
        <f>'history-kw'!AF124</f>
        <v>61.8</v>
      </c>
      <c r="AG7" s="103">
        <f>'history-kw'!AG124</f>
        <v>69</v>
      </c>
      <c r="AH7" s="103">
        <f>'history-kw'!AH124</f>
        <v>68</v>
      </c>
      <c r="AI7" s="103">
        <f>'history-kw'!AI124</f>
        <v>71.400000000000006</v>
      </c>
      <c r="AJ7" s="103">
        <f>'history-kw'!AJ124</f>
        <v>68</v>
      </c>
      <c r="AK7" s="103">
        <f>'history-kw'!AK124</f>
        <v>66</v>
      </c>
      <c r="AL7" s="103">
        <f>'history-kw'!AL124</f>
        <v>67.8</v>
      </c>
      <c r="AM7" s="103">
        <f>'history-kw'!AM124</f>
        <v>73.400000000000006</v>
      </c>
      <c r="AN7" s="103">
        <f>'history-kw'!AN124</f>
        <v>82.6</v>
      </c>
      <c r="AO7" s="103">
        <f>'history-kw'!AO124</f>
        <v>73.2</v>
      </c>
      <c r="AP7" s="103">
        <f>'history-kw'!AP124</f>
        <v>65.599999999999994</v>
      </c>
      <c r="AQ7" s="103">
        <f>'history-kw'!AQ124</f>
        <v>66.8</v>
      </c>
      <c r="AR7" s="103">
        <f>'history-kw'!AR124</f>
        <v>67</v>
      </c>
      <c r="AS7" s="103">
        <f>'history-kw'!AS124</f>
        <v>69</v>
      </c>
      <c r="AT7" s="103">
        <f>'history-kw'!AT124</f>
        <v>67.400000000000006</v>
      </c>
      <c r="AU7" s="103">
        <f>'history-kw'!AU124</f>
        <v>66.400000000000006</v>
      </c>
      <c r="AV7" s="103">
        <f>'history-kw'!AV124</f>
        <v>69.2</v>
      </c>
      <c r="AW7" s="103">
        <f>'history-kw'!AW124</f>
        <v>67.599999999999994</v>
      </c>
      <c r="AX7" s="103">
        <f>'history-kw'!AX124</f>
        <v>67.599999999999994</v>
      </c>
      <c r="AY7" s="103">
        <f>'history-kw'!AY124</f>
        <v>68.8</v>
      </c>
      <c r="AZ7" s="3">
        <f t="shared" si="0"/>
        <v>1646.9</v>
      </c>
      <c r="BA7">
        <f>VLOOKUP(C7,'history-kw'!$C$2:$BA$10000,51)</f>
        <v>16</v>
      </c>
      <c r="BB7">
        <f>VLOOKUP(C7,'history-kw'!$BB$4:$BC$9995,2)</f>
        <v>7</v>
      </c>
    </row>
    <row r="8" spans="1:54" x14ac:dyDescent="0.25">
      <c r="A8">
        <f>'history-kw'!A125</f>
        <v>7146330001</v>
      </c>
      <c r="B8">
        <f>'history-kw'!B125</f>
        <v>30025080</v>
      </c>
      <c r="C8" s="1">
        <f>'history-kw'!C125</f>
        <v>43107</v>
      </c>
      <c r="D8" s="103">
        <f>'history-kw'!D125</f>
        <v>66.599999999999994</v>
      </c>
      <c r="E8" s="103">
        <f>'history-kw'!E125</f>
        <v>65.599999999999994</v>
      </c>
      <c r="F8" s="103">
        <f>'history-kw'!F125</f>
        <v>66</v>
      </c>
      <c r="G8" s="103">
        <f>'history-kw'!G125</f>
        <v>64.8</v>
      </c>
      <c r="H8" s="103">
        <f>'history-kw'!H125</f>
        <v>65.8</v>
      </c>
      <c r="I8" s="103">
        <f>'history-kw'!I125</f>
        <v>66.8</v>
      </c>
      <c r="J8" s="103">
        <f>'history-kw'!J125</f>
        <v>65.8</v>
      </c>
      <c r="K8" s="103">
        <f>'history-kw'!K125</f>
        <v>66.599999999999994</v>
      </c>
      <c r="L8" s="103">
        <f>'history-kw'!L125</f>
        <v>71.2</v>
      </c>
      <c r="M8" s="103">
        <f>'history-kw'!M125</f>
        <v>75.599999999999994</v>
      </c>
      <c r="N8" s="103">
        <f>'history-kw'!N125</f>
        <v>74</v>
      </c>
      <c r="O8" s="103">
        <f>'history-kw'!O125</f>
        <v>73.8</v>
      </c>
      <c r="P8" s="103">
        <f>'history-kw'!P125</f>
        <v>70</v>
      </c>
      <c r="Q8" s="103">
        <f>'history-kw'!Q125</f>
        <v>71.400000000000006</v>
      </c>
      <c r="R8" s="103">
        <f>'history-kw'!R125</f>
        <v>70.400000000000006</v>
      </c>
      <c r="S8" s="103">
        <f>'history-kw'!S125</f>
        <v>74.599999999999994</v>
      </c>
      <c r="T8" s="103">
        <f>'history-kw'!T125</f>
        <v>75.599999999999994</v>
      </c>
      <c r="U8" s="103">
        <f>'history-kw'!U125</f>
        <v>74.8</v>
      </c>
      <c r="V8" s="103">
        <f>'history-kw'!V125</f>
        <v>77.400000000000006</v>
      </c>
      <c r="W8" s="103">
        <f>'history-kw'!W125</f>
        <v>75.400000000000006</v>
      </c>
      <c r="X8" s="103">
        <f>'history-kw'!X125</f>
        <v>69.599999999999994</v>
      </c>
      <c r="Y8" s="103">
        <f>'history-kw'!Y125</f>
        <v>65.599999999999994</v>
      </c>
      <c r="Z8" s="103">
        <f>'history-kw'!Z125</f>
        <v>63.2</v>
      </c>
      <c r="AA8" s="103">
        <f>'history-kw'!AA125</f>
        <v>60</v>
      </c>
      <c r="AB8" s="103">
        <f>'history-kw'!AB125</f>
        <v>59.8</v>
      </c>
      <c r="AC8" s="103">
        <f>'history-kw'!AC125</f>
        <v>64.8</v>
      </c>
      <c r="AD8" s="103">
        <f>'history-kw'!AD125</f>
        <v>56.8</v>
      </c>
      <c r="AE8" s="103">
        <f>'history-kw'!AE125</f>
        <v>60.8</v>
      </c>
      <c r="AF8" s="103">
        <f>'history-kw'!AF125</f>
        <v>65</v>
      </c>
      <c r="AG8" s="103">
        <f>'history-kw'!AG125</f>
        <v>64.2</v>
      </c>
      <c r="AH8" s="103">
        <f>'history-kw'!AH125</f>
        <v>65.599999999999994</v>
      </c>
      <c r="AI8" s="103">
        <f>'history-kw'!AI125</f>
        <v>65.400000000000006</v>
      </c>
      <c r="AJ8" s="103">
        <f>'history-kw'!AJ125</f>
        <v>62.4</v>
      </c>
      <c r="AK8" s="103">
        <f>'history-kw'!AK125</f>
        <v>66</v>
      </c>
      <c r="AL8" s="103">
        <f>'history-kw'!AL125</f>
        <v>65.8</v>
      </c>
      <c r="AM8" s="103">
        <f>'history-kw'!AM125</f>
        <v>68</v>
      </c>
      <c r="AN8" s="103">
        <f>'history-kw'!AN125</f>
        <v>69.2</v>
      </c>
      <c r="AO8" s="103">
        <f>'history-kw'!AO125</f>
        <v>70</v>
      </c>
      <c r="AP8" s="103">
        <f>'history-kw'!AP125</f>
        <v>64.599999999999994</v>
      </c>
      <c r="AQ8" s="103">
        <f>'history-kw'!AQ125</f>
        <v>62.8</v>
      </c>
      <c r="AR8" s="103">
        <f>'history-kw'!AR125</f>
        <v>65.400000000000006</v>
      </c>
      <c r="AS8" s="103">
        <f>'history-kw'!AS125</f>
        <v>66.2</v>
      </c>
      <c r="AT8" s="103">
        <f>'history-kw'!AT125</f>
        <v>68.400000000000006</v>
      </c>
      <c r="AU8" s="103">
        <f>'history-kw'!AU125</f>
        <v>64.8</v>
      </c>
      <c r="AV8" s="103">
        <f>'history-kw'!AV125</f>
        <v>64.400000000000006</v>
      </c>
      <c r="AW8" s="103">
        <f>'history-kw'!AW125</f>
        <v>67.599999999999994</v>
      </c>
      <c r="AX8" s="103">
        <f>'history-kw'!AX125</f>
        <v>63.4</v>
      </c>
      <c r="AY8" s="103">
        <f>'history-kw'!AY125</f>
        <v>65</v>
      </c>
      <c r="AZ8" s="3">
        <f t="shared" si="0"/>
        <v>1613.5000000000002</v>
      </c>
      <c r="BA8">
        <f>VLOOKUP(C8,'history-kw'!$C$2:$BA$10000,51)</f>
        <v>16</v>
      </c>
      <c r="BB8">
        <f>VLOOKUP(C8,'history-kw'!$BB$4:$BC$9995,2)</f>
        <v>1</v>
      </c>
    </row>
    <row r="9" spans="1:54" x14ac:dyDescent="0.25">
      <c r="A9">
        <f>'history-kw'!A126</f>
        <v>7146330001</v>
      </c>
      <c r="B9">
        <f>'history-kw'!B126</f>
        <v>30025080</v>
      </c>
      <c r="C9" s="1">
        <f>'history-kw'!C126</f>
        <v>43108</v>
      </c>
      <c r="D9" s="103">
        <f>'history-kw'!D126</f>
        <v>65.400000000000006</v>
      </c>
      <c r="E9" s="103">
        <f>'history-kw'!E126</f>
        <v>64</v>
      </c>
      <c r="F9" s="103">
        <f>'history-kw'!F126</f>
        <v>65</v>
      </c>
      <c r="G9" s="103">
        <f>'history-kw'!G126</f>
        <v>62</v>
      </c>
      <c r="H9" s="103">
        <f>'history-kw'!H126</f>
        <v>60.6</v>
      </c>
      <c r="I9" s="103">
        <f>'history-kw'!I126</f>
        <v>60.4</v>
      </c>
      <c r="J9" s="103">
        <f>'history-kw'!J126</f>
        <v>61.8</v>
      </c>
      <c r="K9" s="103">
        <f>'history-kw'!K126</f>
        <v>61.6</v>
      </c>
      <c r="L9" s="103">
        <f>'history-kw'!L126</f>
        <v>57.6</v>
      </c>
      <c r="M9" s="103">
        <f>'history-kw'!M126</f>
        <v>60.2</v>
      </c>
      <c r="N9" s="103">
        <f>'history-kw'!N126</f>
        <v>58.4</v>
      </c>
      <c r="O9" s="103">
        <f>'history-kw'!O126</f>
        <v>60.2</v>
      </c>
      <c r="P9" s="103">
        <f>'history-kw'!P126</f>
        <v>63.6</v>
      </c>
      <c r="Q9" s="103">
        <f>'history-kw'!Q126</f>
        <v>64.2</v>
      </c>
      <c r="R9" s="103">
        <f>'history-kw'!R126</f>
        <v>69</v>
      </c>
      <c r="S9" s="103">
        <f>'history-kw'!S126</f>
        <v>72.2</v>
      </c>
      <c r="T9" s="103">
        <f>'history-kw'!T126</f>
        <v>72.8</v>
      </c>
      <c r="U9" s="103">
        <f>'history-kw'!U126</f>
        <v>74</v>
      </c>
      <c r="V9" s="103">
        <f>'history-kw'!V126</f>
        <v>75.2</v>
      </c>
      <c r="W9" s="103">
        <f>'history-kw'!W126</f>
        <v>72.400000000000006</v>
      </c>
      <c r="X9" s="103">
        <f>'history-kw'!X126</f>
        <v>79.2</v>
      </c>
      <c r="Y9" s="103">
        <f>'history-kw'!Y126</f>
        <v>76.400000000000006</v>
      </c>
      <c r="Z9" s="103">
        <f>'history-kw'!Z126</f>
        <v>81.8</v>
      </c>
      <c r="AA9" s="103">
        <f>'history-kw'!AA126</f>
        <v>85.6</v>
      </c>
      <c r="AB9" s="103">
        <f>'history-kw'!AB126</f>
        <v>80.2</v>
      </c>
      <c r="AC9" s="103">
        <f>'history-kw'!AC126</f>
        <v>76.2</v>
      </c>
      <c r="AD9" s="103">
        <f>'history-kw'!AD126</f>
        <v>77.8</v>
      </c>
      <c r="AE9" s="103">
        <f>'history-kw'!AE126</f>
        <v>68</v>
      </c>
      <c r="AF9" s="103">
        <f>'history-kw'!AF126</f>
        <v>69.599999999999994</v>
      </c>
      <c r="AG9" s="103">
        <f>'history-kw'!AG126</f>
        <v>67.400000000000006</v>
      </c>
      <c r="AH9" s="103">
        <f>'history-kw'!AH126</f>
        <v>68.599999999999994</v>
      </c>
      <c r="AI9" s="103">
        <f>'history-kw'!AI126</f>
        <v>71.599999999999994</v>
      </c>
      <c r="AJ9" s="103">
        <f>'history-kw'!AJ126</f>
        <v>66.8</v>
      </c>
      <c r="AK9" s="103">
        <f>'history-kw'!AK126</f>
        <v>69.8</v>
      </c>
      <c r="AL9" s="103">
        <f>'history-kw'!AL126</f>
        <v>68.2</v>
      </c>
      <c r="AM9" s="103">
        <f>'history-kw'!AM126</f>
        <v>63.6</v>
      </c>
      <c r="AN9" s="103">
        <f>'history-kw'!AN126</f>
        <v>70.400000000000006</v>
      </c>
      <c r="AO9" s="103">
        <f>'history-kw'!AO126</f>
        <v>60.4</v>
      </c>
      <c r="AP9" s="103">
        <f>'history-kw'!AP126</f>
        <v>57.2</v>
      </c>
      <c r="AQ9" s="103">
        <f>'history-kw'!AQ126</f>
        <v>52.8</v>
      </c>
      <c r="AR9" s="103">
        <f>'history-kw'!AR126</f>
        <v>53.6</v>
      </c>
      <c r="AS9" s="103">
        <f>'history-kw'!AS126</f>
        <v>54.6</v>
      </c>
      <c r="AT9" s="103">
        <f>'history-kw'!AT126</f>
        <v>54.8</v>
      </c>
      <c r="AU9" s="103">
        <f>'history-kw'!AU126</f>
        <v>53.8</v>
      </c>
      <c r="AV9" s="103">
        <f>'history-kw'!AV126</f>
        <v>55</v>
      </c>
      <c r="AW9" s="103">
        <f>'history-kw'!AW126</f>
        <v>53.6</v>
      </c>
      <c r="AX9" s="103">
        <f>'history-kw'!AX126</f>
        <v>50.8</v>
      </c>
      <c r="AY9" s="103">
        <f>'history-kw'!AY126</f>
        <v>54</v>
      </c>
      <c r="AZ9" s="3">
        <f t="shared" si="0"/>
        <v>1571.2000000000003</v>
      </c>
      <c r="BA9">
        <f>VLOOKUP(C9,'history-kw'!$C$2:$BA$10000,51)</f>
        <v>29</v>
      </c>
      <c r="BB9">
        <f>VLOOKUP(C9,'history-kw'!$BB$4:$BC$9995,2)</f>
        <v>2</v>
      </c>
    </row>
    <row r="10" spans="1:54" x14ac:dyDescent="0.25">
      <c r="A10">
        <f>'history-kw'!A127</f>
        <v>7146330001</v>
      </c>
      <c r="B10">
        <f>'history-kw'!B127</f>
        <v>30025080</v>
      </c>
      <c r="C10" s="1">
        <f>'history-kw'!C127</f>
        <v>43109</v>
      </c>
      <c r="D10" s="103">
        <f>'history-kw'!D127</f>
        <v>50.8</v>
      </c>
      <c r="E10" s="103">
        <f>'history-kw'!E127</f>
        <v>51.2</v>
      </c>
      <c r="F10" s="103">
        <f>'history-kw'!F127</f>
        <v>50.4</v>
      </c>
      <c r="G10" s="103">
        <f>'history-kw'!G127</f>
        <v>52.4</v>
      </c>
      <c r="H10" s="103">
        <f>'history-kw'!H127</f>
        <v>53</v>
      </c>
      <c r="I10" s="103">
        <f>'history-kw'!I127</f>
        <v>52.8</v>
      </c>
      <c r="J10" s="103">
        <f>'history-kw'!J127</f>
        <v>51.8</v>
      </c>
      <c r="K10" s="103">
        <f>'history-kw'!K127</f>
        <v>52.8</v>
      </c>
      <c r="L10" s="103">
        <f>'history-kw'!L127</f>
        <v>54.8</v>
      </c>
      <c r="M10" s="103">
        <f>'history-kw'!M127</f>
        <v>50.8</v>
      </c>
      <c r="N10" s="103">
        <f>'history-kw'!N127</f>
        <v>49.6</v>
      </c>
      <c r="O10" s="103">
        <f>'history-kw'!O127</f>
        <v>51.6</v>
      </c>
      <c r="P10" s="103">
        <f>'history-kw'!P127</f>
        <v>57.6</v>
      </c>
      <c r="Q10" s="103">
        <f>'history-kw'!Q127</f>
        <v>56.2</v>
      </c>
      <c r="R10" s="103">
        <f>'history-kw'!R127</f>
        <v>67.2</v>
      </c>
      <c r="S10" s="103">
        <f>'history-kw'!S127</f>
        <v>66.2</v>
      </c>
      <c r="T10" s="103">
        <f>'history-kw'!T127</f>
        <v>68.8</v>
      </c>
      <c r="U10" s="103">
        <f>'history-kw'!U127</f>
        <v>66.400000000000006</v>
      </c>
      <c r="V10" s="103">
        <f>'history-kw'!V127</f>
        <v>75.400000000000006</v>
      </c>
      <c r="W10" s="103">
        <f>'history-kw'!W127</f>
        <v>67.8</v>
      </c>
      <c r="X10" s="103">
        <f>'history-kw'!X127</f>
        <v>64.8</v>
      </c>
      <c r="Y10" s="103">
        <f>'history-kw'!Y127</f>
        <v>64.8</v>
      </c>
      <c r="Z10" s="103">
        <f>'history-kw'!Z127</f>
        <v>67.599999999999994</v>
      </c>
      <c r="AA10" s="103">
        <f>'history-kw'!AA127</f>
        <v>62</v>
      </c>
      <c r="AB10" s="103">
        <f>'history-kw'!AB127</f>
        <v>64.599999999999994</v>
      </c>
      <c r="AC10" s="103">
        <f>'history-kw'!AC127</f>
        <v>67.599999999999994</v>
      </c>
      <c r="AD10" s="103">
        <f>'history-kw'!AD127</f>
        <v>58.4</v>
      </c>
      <c r="AE10" s="103">
        <f>'history-kw'!AE127</f>
        <v>55.2</v>
      </c>
      <c r="AF10" s="103">
        <f>'history-kw'!AF127</f>
        <v>57.4</v>
      </c>
      <c r="AG10" s="103">
        <f>'history-kw'!AG127</f>
        <v>62.2</v>
      </c>
      <c r="AH10" s="103">
        <f>'history-kw'!AH127</f>
        <v>56.2</v>
      </c>
      <c r="AI10" s="103">
        <f>'history-kw'!AI127</f>
        <v>64.599999999999994</v>
      </c>
      <c r="AJ10" s="103">
        <f>'history-kw'!AJ127</f>
        <v>60</v>
      </c>
      <c r="AK10" s="103">
        <f>'history-kw'!AK127</f>
        <v>63.4</v>
      </c>
      <c r="AL10" s="103">
        <f>'history-kw'!AL127</f>
        <v>62.2</v>
      </c>
      <c r="AM10" s="103">
        <f>'history-kw'!AM127</f>
        <v>64</v>
      </c>
      <c r="AN10" s="103">
        <f>'history-kw'!AN127</f>
        <v>70.400000000000006</v>
      </c>
      <c r="AO10" s="103">
        <f>'history-kw'!AO127</f>
        <v>66.599999999999994</v>
      </c>
      <c r="AP10" s="103">
        <f>'history-kw'!AP127</f>
        <v>60.2</v>
      </c>
      <c r="AQ10" s="103">
        <f>'history-kw'!AQ127</f>
        <v>61.6</v>
      </c>
      <c r="AR10" s="103">
        <f>'history-kw'!AR127</f>
        <v>59.2</v>
      </c>
      <c r="AS10" s="103">
        <f>'history-kw'!AS127</f>
        <v>57</v>
      </c>
      <c r="AT10" s="103">
        <f>'history-kw'!AT127</f>
        <v>54.2</v>
      </c>
      <c r="AU10" s="103">
        <f>'history-kw'!AU127</f>
        <v>53</v>
      </c>
      <c r="AV10" s="103">
        <f>'history-kw'!AV127</f>
        <v>51.4</v>
      </c>
      <c r="AW10" s="103">
        <f>'history-kw'!AW127</f>
        <v>54.2</v>
      </c>
      <c r="AX10" s="103">
        <f>'history-kw'!AX127</f>
        <v>53.8</v>
      </c>
      <c r="AY10" s="103">
        <f>'history-kw'!AY127</f>
        <v>51.2</v>
      </c>
      <c r="AZ10" s="3">
        <f t="shared" si="0"/>
        <v>1417.6999999999996</v>
      </c>
      <c r="BA10">
        <f>VLOOKUP(C10,'history-kw'!$C$2:$BA$10000,51)</f>
        <v>41</v>
      </c>
      <c r="BB10">
        <f>VLOOKUP(C10,'history-kw'!$BB$4:$BC$9995,2)</f>
        <v>3</v>
      </c>
    </row>
    <row r="11" spans="1:54" x14ac:dyDescent="0.25">
      <c r="A11">
        <f>'history-kw'!A128</f>
        <v>7146330001</v>
      </c>
      <c r="B11">
        <f>'history-kw'!B128</f>
        <v>30025080</v>
      </c>
      <c r="C11" s="1">
        <f>'history-kw'!C128</f>
        <v>43110</v>
      </c>
      <c r="D11" s="103">
        <f>'history-kw'!D128</f>
        <v>50.6</v>
      </c>
      <c r="E11" s="103">
        <f>'history-kw'!E128</f>
        <v>54.2</v>
      </c>
      <c r="F11" s="103">
        <f>'history-kw'!F128</f>
        <v>53.4</v>
      </c>
      <c r="G11" s="103">
        <f>'history-kw'!G128</f>
        <v>51</v>
      </c>
      <c r="H11" s="103">
        <f>'history-kw'!H128</f>
        <v>52.2</v>
      </c>
      <c r="I11" s="103">
        <f>'history-kw'!I128</f>
        <v>52.4</v>
      </c>
      <c r="J11" s="103">
        <f>'history-kw'!J128</f>
        <v>51.8</v>
      </c>
      <c r="K11" s="103">
        <f>'history-kw'!K128</f>
        <v>52.6</v>
      </c>
      <c r="L11" s="103">
        <f>'history-kw'!L128</f>
        <v>50.8</v>
      </c>
      <c r="M11" s="103">
        <f>'history-kw'!M128</f>
        <v>52</v>
      </c>
      <c r="N11" s="103">
        <f>'history-kw'!N128</f>
        <v>51.2</v>
      </c>
      <c r="O11" s="103">
        <f>'history-kw'!O128</f>
        <v>54.4</v>
      </c>
      <c r="P11" s="103">
        <f>'history-kw'!P128</f>
        <v>57.6</v>
      </c>
      <c r="Q11" s="103">
        <f>'history-kw'!Q128</f>
        <v>61</v>
      </c>
      <c r="R11" s="103">
        <f>'history-kw'!R128</f>
        <v>63.6</v>
      </c>
      <c r="S11" s="103">
        <f>'history-kw'!S128</f>
        <v>62</v>
      </c>
      <c r="T11" s="103">
        <f>'history-kw'!T128</f>
        <v>70.2</v>
      </c>
      <c r="U11" s="103">
        <f>'history-kw'!U128</f>
        <v>64.8</v>
      </c>
      <c r="V11" s="103">
        <f>'history-kw'!V128</f>
        <v>65</v>
      </c>
      <c r="W11" s="103">
        <f>'history-kw'!W128</f>
        <v>71.8</v>
      </c>
      <c r="X11" s="103">
        <f>'history-kw'!X128</f>
        <v>63.2</v>
      </c>
      <c r="Y11" s="103">
        <f>'history-kw'!Y128</f>
        <v>66.8</v>
      </c>
      <c r="Z11" s="103">
        <f>'history-kw'!Z128</f>
        <v>63.8</v>
      </c>
      <c r="AA11" s="103">
        <f>'history-kw'!AA128</f>
        <v>65.400000000000006</v>
      </c>
      <c r="AB11" s="103">
        <f>'history-kw'!AB128</f>
        <v>68.2</v>
      </c>
      <c r="AC11" s="103">
        <f>'history-kw'!AC128</f>
        <v>63.6</v>
      </c>
      <c r="AD11" s="103">
        <f>'history-kw'!AD128</f>
        <v>74.400000000000006</v>
      </c>
      <c r="AE11" s="103">
        <f>'history-kw'!AE128</f>
        <v>64.8</v>
      </c>
      <c r="AF11" s="103">
        <f>'history-kw'!AF128</f>
        <v>65.400000000000006</v>
      </c>
      <c r="AG11" s="103">
        <f>'history-kw'!AG128</f>
        <v>68.2</v>
      </c>
      <c r="AH11" s="103">
        <f>'history-kw'!AH128</f>
        <v>64.2</v>
      </c>
      <c r="AI11" s="103">
        <f>'history-kw'!AI128</f>
        <v>60.4</v>
      </c>
      <c r="AJ11" s="103">
        <f>'history-kw'!AJ128</f>
        <v>60.2</v>
      </c>
      <c r="AK11" s="103">
        <f>'history-kw'!AK128</f>
        <v>62</v>
      </c>
      <c r="AL11" s="103">
        <f>'history-kw'!AL128</f>
        <v>64</v>
      </c>
      <c r="AM11" s="103">
        <f>'history-kw'!AM128</f>
        <v>62.8</v>
      </c>
      <c r="AN11" s="103">
        <f>'history-kw'!AN128</f>
        <v>60</v>
      </c>
      <c r="AO11" s="103">
        <f>'history-kw'!AO128</f>
        <v>65.400000000000006</v>
      </c>
      <c r="AP11" s="103">
        <f>'history-kw'!AP128</f>
        <v>61.2</v>
      </c>
      <c r="AQ11" s="103">
        <f>'history-kw'!AQ128</f>
        <v>54</v>
      </c>
      <c r="AR11" s="103">
        <f>'history-kw'!AR128</f>
        <v>56.4</v>
      </c>
      <c r="AS11" s="103">
        <f>'history-kw'!AS128</f>
        <v>51.8</v>
      </c>
      <c r="AT11" s="103">
        <f>'history-kw'!AT128</f>
        <v>50.8</v>
      </c>
      <c r="AU11" s="103">
        <f>'history-kw'!AU128</f>
        <v>48.4</v>
      </c>
      <c r="AV11" s="103">
        <f>'history-kw'!AV128</f>
        <v>50.6</v>
      </c>
      <c r="AW11" s="103">
        <f>'history-kw'!AW128</f>
        <v>49</v>
      </c>
      <c r="AX11" s="103">
        <f>'history-kw'!AX128</f>
        <v>49.6</v>
      </c>
      <c r="AY11" s="103">
        <f>'history-kw'!AY128</f>
        <v>49.4</v>
      </c>
      <c r="AZ11" s="3">
        <f t="shared" si="0"/>
        <v>1413.3000000000006</v>
      </c>
      <c r="BA11">
        <f>VLOOKUP(C11,'history-kw'!$C$2:$BA$10000,51)</f>
        <v>35</v>
      </c>
      <c r="BB11">
        <f>VLOOKUP(C11,'history-kw'!$BB$4:$BC$9995,2)</f>
        <v>4</v>
      </c>
    </row>
    <row r="12" spans="1:54" x14ac:dyDescent="0.25">
      <c r="A12">
        <f>'history-kw'!A129</f>
        <v>7146330001</v>
      </c>
      <c r="B12">
        <f>'history-kw'!B129</f>
        <v>30025080</v>
      </c>
      <c r="C12" s="1">
        <f>'history-kw'!C129</f>
        <v>43111</v>
      </c>
      <c r="D12" s="103">
        <f>'history-kw'!D129</f>
        <v>50.4</v>
      </c>
      <c r="E12" s="103">
        <f>'history-kw'!E129</f>
        <v>48.6</v>
      </c>
      <c r="F12" s="103">
        <f>'history-kw'!F129</f>
        <v>49.6</v>
      </c>
      <c r="G12" s="103">
        <f>'history-kw'!G129</f>
        <v>48.2</v>
      </c>
      <c r="H12" s="103">
        <f>'history-kw'!H129</f>
        <v>50.2</v>
      </c>
      <c r="I12" s="103">
        <f>'history-kw'!I129</f>
        <v>51.2</v>
      </c>
      <c r="J12" s="103">
        <f>'history-kw'!J129</f>
        <v>49</v>
      </c>
      <c r="K12" s="103">
        <f>'history-kw'!K129</f>
        <v>47.6</v>
      </c>
      <c r="L12" s="103">
        <f>'history-kw'!L129</f>
        <v>47.2</v>
      </c>
      <c r="M12" s="103">
        <f>'history-kw'!M129</f>
        <v>46.4</v>
      </c>
      <c r="N12" s="103">
        <f>'history-kw'!N129</f>
        <v>49.2</v>
      </c>
      <c r="O12" s="103">
        <f>'history-kw'!O129</f>
        <v>47.6</v>
      </c>
      <c r="P12" s="103">
        <f>'history-kw'!P129</f>
        <v>54</v>
      </c>
      <c r="Q12" s="103">
        <f>'history-kw'!Q129</f>
        <v>52</v>
      </c>
      <c r="R12" s="103">
        <f>'history-kw'!R129</f>
        <v>58</v>
      </c>
      <c r="S12" s="103">
        <f>'history-kw'!S129</f>
        <v>61.8</v>
      </c>
      <c r="T12" s="103">
        <f>'history-kw'!T129</f>
        <v>57</v>
      </c>
      <c r="U12" s="103">
        <f>'history-kw'!U129</f>
        <v>58.4</v>
      </c>
      <c r="V12" s="103">
        <f>'history-kw'!V129</f>
        <v>60.8</v>
      </c>
      <c r="W12" s="103">
        <f>'history-kw'!W129</f>
        <v>64.400000000000006</v>
      </c>
      <c r="X12" s="103">
        <f>'history-kw'!X129</f>
        <v>60.6</v>
      </c>
      <c r="Y12" s="103">
        <f>'history-kw'!Y129</f>
        <v>62.4</v>
      </c>
      <c r="Z12" s="103">
        <f>'history-kw'!Z129</f>
        <v>56.4</v>
      </c>
      <c r="AA12" s="103">
        <f>'history-kw'!AA129</f>
        <v>54.8</v>
      </c>
      <c r="AB12" s="103">
        <f>'history-kw'!AB129</f>
        <v>50.8</v>
      </c>
      <c r="AC12" s="103">
        <f>'history-kw'!AC129</f>
        <v>51.2</v>
      </c>
      <c r="AD12" s="103">
        <f>'history-kw'!AD129</f>
        <v>57.8</v>
      </c>
      <c r="AE12" s="103">
        <f>'history-kw'!AE129</f>
        <v>47.6</v>
      </c>
      <c r="AF12" s="103">
        <f>'history-kw'!AF129</f>
        <v>49.8</v>
      </c>
      <c r="AG12" s="103">
        <f>'history-kw'!AG129</f>
        <v>46.6</v>
      </c>
      <c r="AH12" s="103">
        <f>'history-kw'!AH129</f>
        <v>46.6</v>
      </c>
      <c r="AI12" s="103">
        <f>'history-kw'!AI129</f>
        <v>44.6</v>
      </c>
      <c r="AJ12" s="103">
        <f>'history-kw'!AJ129</f>
        <v>43</v>
      </c>
      <c r="AK12" s="103">
        <f>'history-kw'!AK129</f>
        <v>43.8</v>
      </c>
      <c r="AL12" s="103">
        <f>'history-kw'!AL129</f>
        <v>48</v>
      </c>
      <c r="AM12" s="103">
        <f>'history-kw'!AM129</f>
        <v>48.8</v>
      </c>
      <c r="AN12" s="103">
        <f>'history-kw'!AN129</f>
        <v>43.8</v>
      </c>
      <c r="AO12" s="103">
        <f>'history-kw'!AO129</f>
        <v>51.6</v>
      </c>
      <c r="AP12" s="103">
        <f>'history-kw'!AP129</f>
        <v>43.8</v>
      </c>
      <c r="AQ12" s="103">
        <f>'history-kw'!AQ129</f>
        <v>39.4</v>
      </c>
      <c r="AR12" s="103">
        <f>'history-kw'!AR129</f>
        <v>39.799999999999997</v>
      </c>
      <c r="AS12" s="103">
        <f>'history-kw'!AS129</f>
        <v>39</v>
      </c>
      <c r="AT12" s="103">
        <f>'history-kw'!AT129</f>
        <v>37.799999999999997</v>
      </c>
      <c r="AU12" s="103">
        <f>'history-kw'!AU129</f>
        <v>38.799999999999997</v>
      </c>
      <c r="AV12" s="103">
        <f>'history-kw'!AV129</f>
        <v>37</v>
      </c>
      <c r="AW12" s="103">
        <f>'history-kw'!AW129</f>
        <v>37.200000000000003</v>
      </c>
      <c r="AX12" s="103">
        <f>'history-kw'!AX129</f>
        <v>34.4</v>
      </c>
      <c r="AY12" s="103">
        <f>'history-kw'!AY129</f>
        <v>33.799999999999997</v>
      </c>
      <c r="AZ12" s="3">
        <f t="shared" si="0"/>
        <v>1170.3999999999999</v>
      </c>
      <c r="BA12">
        <f>VLOOKUP(C12,'history-kw'!$C$2:$BA$10000,51)</f>
        <v>50</v>
      </c>
      <c r="BB12">
        <f>VLOOKUP(C12,'history-kw'!$BB$4:$BC$9995,2)</f>
        <v>5</v>
      </c>
    </row>
    <row r="13" spans="1:54" x14ac:dyDescent="0.25">
      <c r="A13">
        <f>'history-kw'!A130</f>
        <v>7146330001</v>
      </c>
      <c r="B13">
        <f>'history-kw'!B130</f>
        <v>30025080</v>
      </c>
      <c r="C13" s="1">
        <f>'history-kw'!C130</f>
        <v>43112</v>
      </c>
      <c r="D13" s="103">
        <f>'history-kw'!D130</f>
        <v>32.6</v>
      </c>
      <c r="E13" s="103">
        <f>'history-kw'!E130</f>
        <v>31</v>
      </c>
      <c r="F13" s="103">
        <f>'history-kw'!F130</f>
        <v>30.2</v>
      </c>
      <c r="G13" s="103">
        <f>'history-kw'!G130</f>
        <v>31.2</v>
      </c>
      <c r="H13" s="103">
        <f>'history-kw'!H130</f>
        <v>31.8</v>
      </c>
      <c r="I13" s="103">
        <f>'history-kw'!I130</f>
        <v>30.8</v>
      </c>
      <c r="J13" s="103">
        <f>'history-kw'!J130</f>
        <v>32.6</v>
      </c>
      <c r="K13" s="103">
        <f>'history-kw'!K130</f>
        <v>31</v>
      </c>
      <c r="L13" s="103">
        <f>'history-kw'!L130</f>
        <v>31</v>
      </c>
      <c r="M13" s="103">
        <f>'history-kw'!M130</f>
        <v>31.4</v>
      </c>
      <c r="N13" s="103">
        <f>'history-kw'!N130</f>
        <v>31</v>
      </c>
      <c r="O13" s="103">
        <f>'history-kw'!O130</f>
        <v>31.2</v>
      </c>
      <c r="P13" s="103">
        <f>'history-kw'!P130</f>
        <v>32.4</v>
      </c>
      <c r="Q13" s="103">
        <f>'history-kw'!Q130</f>
        <v>33.6</v>
      </c>
      <c r="R13" s="103">
        <f>'history-kw'!R130</f>
        <v>37</v>
      </c>
      <c r="S13" s="103">
        <f>'history-kw'!S130</f>
        <v>42.4</v>
      </c>
      <c r="T13" s="103">
        <f>'history-kw'!T130</f>
        <v>38</v>
      </c>
      <c r="U13" s="103">
        <f>'history-kw'!U130</f>
        <v>42.6</v>
      </c>
      <c r="V13" s="103">
        <f>'history-kw'!V130</f>
        <v>42.2</v>
      </c>
      <c r="W13" s="103">
        <f>'history-kw'!W130</f>
        <v>45</v>
      </c>
      <c r="X13" s="103">
        <f>'history-kw'!X130</f>
        <v>45.2</v>
      </c>
      <c r="Y13" s="103">
        <f>'history-kw'!Y130</f>
        <v>45.6</v>
      </c>
      <c r="Z13" s="103">
        <f>'history-kw'!Z130</f>
        <v>44.8</v>
      </c>
      <c r="AA13" s="103">
        <f>'history-kw'!AA130</f>
        <v>44</v>
      </c>
      <c r="AB13" s="103">
        <f>'history-kw'!AB130</f>
        <v>48</v>
      </c>
      <c r="AC13" s="103">
        <f>'history-kw'!AC130</f>
        <v>39.4</v>
      </c>
      <c r="AD13" s="103">
        <f>'history-kw'!AD130</f>
        <v>40.6</v>
      </c>
      <c r="AE13" s="103">
        <f>'history-kw'!AE130</f>
        <v>39.4</v>
      </c>
      <c r="AF13" s="103">
        <f>'history-kw'!AF130</f>
        <v>40.6</v>
      </c>
      <c r="AG13" s="103">
        <f>'history-kw'!AG130</f>
        <v>38.799999999999997</v>
      </c>
      <c r="AH13" s="103">
        <f>'history-kw'!AH130</f>
        <v>37.200000000000003</v>
      </c>
      <c r="AI13" s="103">
        <f>'history-kw'!AI130</f>
        <v>37.4</v>
      </c>
      <c r="AJ13" s="103">
        <f>'history-kw'!AJ130</f>
        <v>35.799999999999997</v>
      </c>
      <c r="AK13" s="103">
        <f>'history-kw'!AK130</f>
        <v>32.200000000000003</v>
      </c>
      <c r="AL13" s="103">
        <f>'history-kw'!AL130</f>
        <v>34.200000000000003</v>
      </c>
      <c r="AM13" s="103">
        <f>'history-kw'!AM130</f>
        <v>37.799999999999997</v>
      </c>
      <c r="AN13" s="103">
        <f>'history-kw'!AN130</f>
        <v>35.799999999999997</v>
      </c>
      <c r="AO13" s="103">
        <f>'history-kw'!AO130</f>
        <v>42</v>
      </c>
      <c r="AP13" s="103">
        <f>'history-kw'!AP130</f>
        <v>33.799999999999997</v>
      </c>
      <c r="AQ13" s="103">
        <f>'history-kw'!AQ130</f>
        <v>31.4</v>
      </c>
      <c r="AR13" s="103">
        <f>'history-kw'!AR130</f>
        <v>31</v>
      </c>
      <c r="AS13" s="103">
        <f>'history-kw'!AS130</f>
        <v>32.200000000000003</v>
      </c>
      <c r="AT13" s="103">
        <f>'history-kw'!AT130</f>
        <v>30.8</v>
      </c>
      <c r="AU13" s="103">
        <f>'history-kw'!AU130</f>
        <v>31.6</v>
      </c>
      <c r="AV13" s="103">
        <f>'history-kw'!AV130</f>
        <v>31</v>
      </c>
      <c r="AW13" s="103">
        <f>'history-kw'!AW130</f>
        <v>30.6</v>
      </c>
      <c r="AX13" s="103">
        <f>'history-kw'!AX130</f>
        <v>28</v>
      </c>
      <c r="AY13" s="103">
        <f>'history-kw'!AY130</f>
        <v>32</v>
      </c>
      <c r="AZ13" s="3">
        <f t="shared" si="0"/>
        <v>860.1</v>
      </c>
      <c r="BA13">
        <f>VLOOKUP(C13,'history-kw'!$C$2:$BA$10000,51)</f>
        <v>61</v>
      </c>
      <c r="BB13">
        <f>VLOOKUP(C13,'history-kw'!$BB$4:$BC$9995,2)</f>
        <v>6</v>
      </c>
    </row>
    <row r="14" spans="1:54" x14ac:dyDescent="0.25">
      <c r="A14">
        <f>'history-kw'!A131</f>
        <v>7146330001</v>
      </c>
      <c r="B14">
        <f>'history-kw'!B131</f>
        <v>30025080</v>
      </c>
      <c r="C14" s="1">
        <f>'history-kw'!C131</f>
        <v>43113</v>
      </c>
      <c r="D14" s="103">
        <f>'history-kw'!D131</f>
        <v>28.6</v>
      </c>
      <c r="E14" s="103">
        <f>'history-kw'!E131</f>
        <v>28</v>
      </c>
      <c r="F14" s="103">
        <f>'history-kw'!F131</f>
        <v>27.4</v>
      </c>
      <c r="G14" s="103">
        <f>'history-kw'!G131</f>
        <v>30.6</v>
      </c>
      <c r="H14" s="103">
        <f>'history-kw'!H131</f>
        <v>30</v>
      </c>
      <c r="I14" s="103">
        <f>'history-kw'!I131</f>
        <v>33</v>
      </c>
      <c r="J14" s="103">
        <f>'history-kw'!J131</f>
        <v>30.2</v>
      </c>
      <c r="K14" s="103">
        <f>'history-kw'!K131</f>
        <v>35.200000000000003</v>
      </c>
      <c r="L14" s="103">
        <f>'history-kw'!L131</f>
        <v>32.200000000000003</v>
      </c>
      <c r="M14" s="103">
        <f>'history-kw'!M131</f>
        <v>35</v>
      </c>
      <c r="N14" s="103">
        <f>'history-kw'!N131</f>
        <v>34.200000000000003</v>
      </c>
      <c r="O14" s="103">
        <f>'history-kw'!O131</f>
        <v>33.799999999999997</v>
      </c>
      <c r="P14" s="103">
        <f>'history-kw'!P131</f>
        <v>37.6</v>
      </c>
      <c r="Q14" s="103">
        <f>'history-kw'!Q131</f>
        <v>45.4</v>
      </c>
      <c r="R14" s="103">
        <f>'history-kw'!R131</f>
        <v>53.8</v>
      </c>
      <c r="S14" s="103">
        <f>'history-kw'!S131</f>
        <v>56.4</v>
      </c>
      <c r="T14" s="103">
        <f>'history-kw'!T131</f>
        <v>55.8</v>
      </c>
      <c r="U14" s="103">
        <f>'history-kw'!U131</f>
        <v>55.6</v>
      </c>
      <c r="V14" s="103">
        <f>'history-kw'!V131</f>
        <v>58.4</v>
      </c>
      <c r="W14" s="103">
        <f>'history-kw'!W131</f>
        <v>54</v>
      </c>
      <c r="X14" s="103">
        <f>'history-kw'!X131</f>
        <v>52.4</v>
      </c>
      <c r="Y14" s="103">
        <f>'history-kw'!Y131</f>
        <v>57.2</v>
      </c>
      <c r="Z14" s="103">
        <f>'history-kw'!Z131</f>
        <v>63.2</v>
      </c>
      <c r="AA14" s="103">
        <f>'history-kw'!AA131</f>
        <v>51.6</v>
      </c>
      <c r="AB14" s="103">
        <f>'history-kw'!AB131</f>
        <v>52.4</v>
      </c>
      <c r="AC14" s="103">
        <f>'history-kw'!AC131</f>
        <v>48.2</v>
      </c>
      <c r="AD14" s="103">
        <f>'history-kw'!AD131</f>
        <v>48.2</v>
      </c>
      <c r="AE14" s="103">
        <f>'history-kw'!AE131</f>
        <v>52.6</v>
      </c>
      <c r="AF14" s="103">
        <f>'history-kw'!AF131</f>
        <v>47.8</v>
      </c>
      <c r="AG14" s="103">
        <f>'history-kw'!AG131</f>
        <v>49.4</v>
      </c>
      <c r="AH14" s="103">
        <f>'history-kw'!AH131</f>
        <v>52.8</v>
      </c>
      <c r="AI14" s="103">
        <f>'history-kw'!AI131</f>
        <v>55</v>
      </c>
      <c r="AJ14" s="103">
        <f>'history-kw'!AJ131</f>
        <v>56.4</v>
      </c>
      <c r="AK14" s="103">
        <f>'history-kw'!AK131</f>
        <v>60.6</v>
      </c>
      <c r="AL14" s="103">
        <f>'history-kw'!AL131</f>
        <v>57.6</v>
      </c>
      <c r="AM14" s="103">
        <f>'history-kw'!AM131</f>
        <v>58</v>
      </c>
      <c r="AN14" s="103">
        <f>'history-kw'!AN131</f>
        <v>56</v>
      </c>
      <c r="AO14" s="103">
        <f>'history-kw'!AO131</f>
        <v>59.8</v>
      </c>
      <c r="AP14" s="103">
        <f>'history-kw'!AP131</f>
        <v>56</v>
      </c>
      <c r="AQ14" s="103">
        <f>'history-kw'!AQ131</f>
        <v>54.4</v>
      </c>
      <c r="AR14" s="103">
        <f>'history-kw'!AR131</f>
        <v>59.2</v>
      </c>
      <c r="AS14" s="103">
        <f>'history-kw'!AS131</f>
        <v>61.4</v>
      </c>
      <c r="AT14" s="103">
        <f>'history-kw'!AT131</f>
        <v>57.6</v>
      </c>
      <c r="AU14" s="103">
        <f>'history-kw'!AU131</f>
        <v>59</v>
      </c>
      <c r="AV14" s="103">
        <f>'history-kw'!AV131</f>
        <v>58.4</v>
      </c>
      <c r="AW14" s="103">
        <f>'history-kw'!AW131</f>
        <v>58.8</v>
      </c>
      <c r="AX14" s="103">
        <f>'history-kw'!AX131</f>
        <v>63.6</v>
      </c>
      <c r="AY14" s="103">
        <f>'history-kw'!AY131</f>
        <v>62.8</v>
      </c>
      <c r="AZ14" s="3">
        <f t="shared" si="0"/>
        <v>1182.8000000000002</v>
      </c>
      <c r="BA14">
        <f>VLOOKUP(C14,'history-kw'!$C$2:$BA$10000,51)</f>
        <v>42</v>
      </c>
      <c r="BB14">
        <f>VLOOKUP(C14,'history-kw'!$BB$4:$BC$9995,2)</f>
        <v>7</v>
      </c>
    </row>
    <row r="15" spans="1:54" x14ac:dyDescent="0.25">
      <c r="A15">
        <f>'history-kw'!A132</f>
        <v>7146330001</v>
      </c>
      <c r="B15">
        <f>'history-kw'!B132</f>
        <v>30025080</v>
      </c>
      <c r="C15" s="1">
        <f>'history-kw'!C132</f>
        <v>43114</v>
      </c>
      <c r="D15" s="103">
        <f>'history-kw'!D132</f>
        <v>56.8</v>
      </c>
      <c r="E15" s="103">
        <f>'history-kw'!E132</f>
        <v>58</v>
      </c>
      <c r="F15" s="103">
        <f>'history-kw'!F132</f>
        <v>57.4</v>
      </c>
      <c r="G15" s="103">
        <f>'history-kw'!G132</f>
        <v>61.2</v>
      </c>
      <c r="H15" s="103">
        <f>'history-kw'!H132</f>
        <v>58.6</v>
      </c>
      <c r="I15" s="103">
        <f>'history-kw'!I132</f>
        <v>56.2</v>
      </c>
      <c r="J15" s="103">
        <f>'history-kw'!J132</f>
        <v>58.6</v>
      </c>
      <c r="K15" s="103">
        <f>'history-kw'!K132</f>
        <v>60.2</v>
      </c>
      <c r="L15" s="103">
        <f>'history-kw'!L132</f>
        <v>61</v>
      </c>
      <c r="M15" s="103">
        <f>'history-kw'!M132</f>
        <v>58</v>
      </c>
      <c r="N15" s="103">
        <f>'history-kw'!N132</f>
        <v>60.6</v>
      </c>
      <c r="O15" s="103">
        <f>'history-kw'!O132</f>
        <v>61.4</v>
      </c>
      <c r="P15" s="103">
        <f>'history-kw'!P132</f>
        <v>62.4</v>
      </c>
      <c r="Q15" s="103">
        <f>'history-kw'!Q132</f>
        <v>64.8</v>
      </c>
      <c r="R15" s="103">
        <f>'history-kw'!R132</f>
        <v>65.8</v>
      </c>
      <c r="S15" s="103">
        <f>'history-kw'!S132</f>
        <v>67.2</v>
      </c>
      <c r="T15" s="103">
        <f>'history-kw'!T132</f>
        <v>66.400000000000006</v>
      </c>
      <c r="U15" s="103">
        <f>'history-kw'!U132</f>
        <v>70.599999999999994</v>
      </c>
      <c r="V15" s="103">
        <f>'history-kw'!V132</f>
        <v>66.599999999999994</v>
      </c>
      <c r="W15" s="103">
        <f>'history-kw'!W132</f>
        <v>62.6</v>
      </c>
      <c r="X15" s="103">
        <f>'history-kw'!X132</f>
        <v>60.8</v>
      </c>
      <c r="Y15" s="103">
        <f>'history-kw'!Y132</f>
        <v>62.6</v>
      </c>
      <c r="Z15" s="103">
        <f>'history-kw'!Z132</f>
        <v>63.4</v>
      </c>
      <c r="AA15" s="103">
        <f>'history-kw'!AA132</f>
        <v>59.4</v>
      </c>
      <c r="AB15" s="103">
        <f>'history-kw'!AB132</f>
        <v>63.4</v>
      </c>
      <c r="AC15" s="103">
        <f>'history-kw'!AC132</f>
        <v>66.2</v>
      </c>
      <c r="AD15" s="103">
        <f>'history-kw'!AD132</f>
        <v>62.8</v>
      </c>
      <c r="AE15" s="103">
        <f>'history-kw'!AE132</f>
        <v>57.8</v>
      </c>
      <c r="AF15" s="103">
        <f>'history-kw'!AF132</f>
        <v>57.8</v>
      </c>
      <c r="AG15" s="103">
        <f>'history-kw'!AG132</f>
        <v>57.4</v>
      </c>
      <c r="AH15" s="103">
        <f>'history-kw'!AH132</f>
        <v>59.8</v>
      </c>
      <c r="AI15" s="103">
        <f>'history-kw'!AI132</f>
        <v>60.2</v>
      </c>
      <c r="AJ15" s="103">
        <f>'history-kw'!AJ132</f>
        <v>63</v>
      </c>
      <c r="AK15" s="103">
        <f>'history-kw'!AK132</f>
        <v>62.2</v>
      </c>
      <c r="AL15" s="103">
        <f>'history-kw'!AL132</f>
        <v>62.8</v>
      </c>
      <c r="AM15" s="103">
        <f>'history-kw'!AM132</f>
        <v>64.599999999999994</v>
      </c>
      <c r="AN15" s="103">
        <f>'history-kw'!AN132</f>
        <v>63.4</v>
      </c>
      <c r="AO15" s="103">
        <f>'history-kw'!AO132</f>
        <v>72</v>
      </c>
      <c r="AP15" s="103">
        <f>'history-kw'!AP132</f>
        <v>60.2</v>
      </c>
      <c r="AQ15" s="103">
        <f>'history-kw'!AQ132</f>
        <v>61</v>
      </c>
      <c r="AR15" s="103">
        <f>'history-kw'!AR132</f>
        <v>58.8</v>
      </c>
      <c r="AS15" s="103">
        <f>'history-kw'!AS132</f>
        <v>62.6</v>
      </c>
      <c r="AT15" s="103">
        <f>'history-kw'!AT132</f>
        <v>62.2</v>
      </c>
      <c r="AU15" s="103">
        <f>'history-kw'!AU132</f>
        <v>60.2</v>
      </c>
      <c r="AV15" s="103">
        <f>'history-kw'!AV132</f>
        <v>61</v>
      </c>
      <c r="AW15" s="103">
        <f>'history-kw'!AW132</f>
        <v>60.8</v>
      </c>
      <c r="AX15" s="103">
        <f>'history-kw'!AX132</f>
        <v>58.8</v>
      </c>
      <c r="AY15" s="103">
        <f>'history-kw'!AY132</f>
        <v>62</v>
      </c>
      <c r="AZ15" s="3">
        <f t="shared" si="0"/>
        <v>1480.8</v>
      </c>
      <c r="BA15">
        <f>VLOOKUP(C15,'history-kw'!$C$2:$BA$10000,51)</f>
        <v>23</v>
      </c>
      <c r="BB15">
        <f>VLOOKUP(C15,'history-kw'!$BB$4:$BC$9995,2)</f>
        <v>1</v>
      </c>
    </row>
    <row r="16" spans="1:54" x14ac:dyDescent="0.25">
      <c r="A16">
        <f>'history-kw'!A133</f>
        <v>7146330001</v>
      </c>
      <c r="B16">
        <f>'history-kw'!B133</f>
        <v>30025080</v>
      </c>
      <c r="C16" s="1">
        <f>'history-kw'!C133</f>
        <v>43115</v>
      </c>
      <c r="D16" s="103">
        <f>'history-kw'!D133</f>
        <v>61.6</v>
      </c>
      <c r="E16" s="103">
        <f>'history-kw'!E133</f>
        <v>60.6</v>
      </c>
      <c r="F16" s="103">
        <f>'history-kw'!F133</f>
        <v>62</v>
      </c>
      <c r="G16" s="103">
        <f>'history-kw'!G133</f>
        <v>59.2</v>
      </c>
      <c r="H16" s="103">
        <f>'history-kw'!H133</f>
        <v>59</v>
      </c>
      <c r="I16" s="103">
        <f>'history-kw'!I133</f>
        <v>61.4</v>
      </c>
      <c r="J16" s="103">
        <f>'history-kw'!J133</f>
        <v>57.8</v>
      </c>
      <c r="K16" s="103">
        <f>'history-kw'!K133</f>
        <v>57.6</v>
      </c>
      <c r="L16" s="103">
        <f>'history-kw'!L133</f>
        <v>60</v>
      </c>
      <c r="M16" s="103">
        <f>'history-kw'!M133</f>
        <v>59.2</v>
      </c>
      <c r="N16" s="103">
        <f>'history-kw'!N133</f>
        <v>59.2</v>
      </c>
      <c r="O16" s="103">
        <f>'history-kw'!O133</f>
        <v>62.6</v>
      </c>
      <c r="P16" s="103">
        <f>'history-kw'!P133</f>
        <v>65.599999999999994</v>
      </c>
      <c r="Q16" s="103">
        <f>'history-kw'!Q133</f>
        <v>66.8</v>
      </c>
      <c r="R16" s="103">
        <f>'history-kw'!R133</f>
        <v>65.8</v>
      </c>
      <c r="S16" s="103">
        <f>'history-kw'!S133</f>
        <v>66.8</v>
      </c>
      <c r="T16" s="103">
        <f>'history-kw'!T133</f>
        <v>70.8</v>
      </c>
      <c r="U16" s="103">
        <f>'history-kw'!U133</f>
        <v>71.400000000000006</v>
      </c>
      <c r="V16" s="103">
        <f>'history-kw'!V133</f>
        <v>68.2</v>
      </c>
      <c r="W16" s="103">
        <f>'history-kw'!W133</f>
        <v>73.599999999999994</v>
      </c>
      <c r="X16" s="103">
        <f>'history-kw'!X133</f>
        <v>70</v>
      </c>
      <c r="Y16" s="103">
        <f>'history-kw'!Y133</f>
        <v>62.4</v>
      </c>
      <c r="Z16" s="103">
        <f>'history-kw'!Z133</f>
        <v>62.6</v>
      </c>
      <c r="AA16" s="103">
        <f>'history-kw'!AA133</f>
        <v>65.2</v>
      </c>
      <c r="AB16" s="103">
        <f>'history-kw'!AB133</f>
        <v>61</v>
      </c>
      <c r="AC16" s="103">
        <f>'history-kw'!AC133</f>
        <v>65.2</v>
      </c>
      <c r="AD16" s="103">
        <f>'history-kw'!AD133</f>
        <v>65</v>
      </c>
      <c r="AE16" s="103">
        <f>'history-kw'!AE133</f>
        <v>61.4</v>
      </c>
      <c r="AF16" s="103">
        <f>'history-kw'!AF133</f>
        <v>64.400000000000006</v>
      </c>
      <c r="AG16" s="103">
        <f>'history-kw'!AG133</f>
        <v>65.8</v>
      </c>
      <c r="AH16" s="103">
        <f>'history-kw'!AH133</f>
        <v>60.2</v>
      </c>
      <c r="AI16" s="103">
        <f>'history-kw'!AI133</f>
        <v>60</v>
      </c>
      <c r="AJ16" s="103">
        <f>'history-kw'!AJ133</f>
        <v>71</v>
      </c>
      <c r="AK16" s="103">
        <f>'history-kw'!AK133</f>
        <v>64</v>
      </c>
      <c r="AL16" s="103">
        <f>'history-kw'!AL133</f>
        <v>63.6</v>
      </c>
      <c r="AM16" s="103">
        <f>'history-kw'!AM133</f>
        <v>62.6</v>
      </c>
      <c r="AN16" s="103">
        <f>'history-kw'!AN133</f>
        <v>60.4</v>
      </c>
      <c r="AO16" s="103">
        <f>'history-kw'!AO133</f>
        <v>58</v>
      </c>
      <c r="AP16" s="103">
        <f>'history-kw'!AP133</f>
        <v>59.8</v>
      </c>
      <c r="AQ16" s="103">
        <f>'history-kw'!AQ133</f>
        <v>62</v>
      </c>
      <c r="AR16" s="103">
        <f>'history-kw'!AR133</f>
        <v>64</v>
      </c>
      <c r="AS16" s="103">
        <f>'history-kw'!AS133</f>
        <v>59.8</v>
      </c>
      <c r="AT16" s="103">
        <f>'history-kw'!AT133</f>
        <v>58</v>
      </c>
      <c r="AU16" s="103">
        <f>'history-kw'!AU133</f>
        <v>58.2</v>
      </c>
      <c r="AV16" s="103">
        <f>'history-kw'!AV133</f>
        <v>61.2</v>
      </c>
      <c r="AW16" s="103">
        <f>'history-kw'!AW133</f>
        <v>57.6</v>
      </c>
      <c r="AX16" s="103">
        <f>'history-kw'!AX133</f>
        <v>57.4</v>
      </c>
      <c r="AY16" s="103">
        <f>'history-kw'!AY133</f>
        <v>55.2</v>
      </c>
      <c r="AZ16" s="3">
        <f t="shared" si="0"/>
        <v>1502.6000000000001</v>
      </c>
      <c r="BA16">
        <f>VLOOKUP(C16,'history-kw'!$C$2:$BA$10000,51)</f>
        <v>25</v>
      </c>
      <c r="BB16">
        <f>VLOOKUP(C16,'history-kw'!$BB$4:$BC$9995,2)</f>
        <v>0</v>
      </c>
    </row>
    <row r="17" spans="1:54" x14ac:dyDescent="0.25">
      <c r="A17">
        <f>'history-kw'!A134</f>
        <v>7146330001</v>
      </c>
      <c r="B17">
        <f>'history-kw'!B134</f>
        <v>30025080</v>
      </c>
      <c r="C17" s="1">
        <f>'history-kw'!C134</f>
        <v>43116</v>
      </c>
      <c r="D17" s="103">
        <f>'history-kw'!D134</f>
        <v>55.6</v>
      </c>
      <c r="E17" s="103">
        <f>'history-kw'!E134</f>
        <v>53.6</v>
      </c>
      <c r="F17" s="103">
        <f>'history-kw'!F134</f>
        <v>53</v>
      </c>
      <c r="G17" s="103">
        <f>'history-kw'!G134</f>
        <v>52.2</v>
      </c>
      <c r="H17" s="103">
        <f>'history-kw'!H134</f>
        <v>55.4</v>
      </c>
      <c r="I17" s="103">
        <f>'history-kw'!I134</f>
        <v>51.8</v>
      </c>
      <c r="J17" s="103">
        <f>'history-kw'!J134</f>
        <v>52.4</v>
      </c>
      <c r="K17" s="103">
        <f>'history-kw'!K134</f>
        <v>53.4</v>
      </c>
      <c r="L17" s="103">
        <f>'history-kw'!L134</f>
        <v>51.8</v>
      </c>
      <c r="M17" s="103">
        <f>'history-kw'!M134</f>
        <v>53.8</v>
      </c>
      <c r="N17" s="103">
        <f>'history-kw'!N134</f>
        <v>57.8</v>
      </c>
      <c r="O17" s="103">
        <f>'history-kw'!O134</f>
        <v>58</v>
      </c>
      <c r="P17" s="103">
        <f>'history-kw'!P134</f>
        <v>60.6</v>
      </c>
      <c r="Q17" s="103">
        <f>'history-kw'!Q134</f>
        <v>63.6</v>
      </c>
      <c r="R17" s="103">
        <f>'history-kw'!R134</f>
        <v>63.2</v>
      </c>
      <c r="S17" s="103">
        <f>'history-kw'!S134</f>
        <v>64</v>
      </c>
      <c r="T17" s="103">
        <f>'history-kw'!T134</f>
        <v>69.599999999999994</v>
      </c>
      <c r="U17" s="103">
        <f>'history-kw'!U134</f>
        <v>73.8</v>
      </c>
      <c r="V17" s="103">
        <f>'history-kw'!V134</f>
        <v>69.8</v>
      </c>
      <c r="W17" s="103">
        <f>'history-kw'!W134</f>
        <v>67.400000000000006</v>
      </c>
      <c r="X17" s="103">
        <f>'history-kw'!X134</f>
        <v>63</v>
      </c>
      <c r="Y17" s="103">
        <f>'history-kw'!Y134</f>
        <v>61.6</v>
      </c>
      <c r="Z17" s="103">
        <f>'history-kw'!Z134</f>
        <v>63.4</v>
      </c>
      <c r="AA17" s="103">
        <f>'history-kw'!AA134</f>
        <v>62</v>
      </c>
      <c r="AB17" s="103">
        <f>'history-kw'!AB134</f>
        <v>61</v>
      </c>
      <c r="AC17" s="103">
        <f>'history-kw'!AC134</f>
        <v>57</v>
      </c>
      <c r="AD17" s="103">
        <f>'history-kw'!AD134</f>
        <v>55.2</v>
      </c>
      <c r="AE17" s="103">
        <f>'history-kw'!AE134</f>
        <v>56.8</v>
      </c>
      <c r="AF17" s="103">
        <f>'history-kw'!AF134</f>
        <v>57</v>
      </c>
      <c r="AG17" s="103">
        <f>'history-kw'!AG134</f>
        <v>64.2</v>
      </c>
      <c r="AH17" s="103">
        <f>'history-kw'!AH134</f>
        <v>59.6</v>
      </c>
      <c r="AI17" s="103">
        <f>'history-kw'!AI134</f>
        <v>61.4</v>
      </c>
      <c r="AJ17" s="103">
        <f>'history-kw'!AJ134</f>
        <v>58.4</v>
      </c>
      <c r="AK17" s="103">
        <f>'history-kw'!AK134</f>
        <v>58.2</v>
      </c>
      <c r="AL17" s="103">
        <f>'history-kw'!AL134</f>
        <v>59.2</v>
      </c>
      <c r="AM17" s="103">
        <f>'history-kw'!AM134</f>
        <v>60.6</v>
      </c>
      <c r="AN17" s="103">
        <f>'history-kw'!AN134</f>
        <v>59.4</v>
      </c>
      <c r="AO17" s="103">
        <f>'history-kw'!AO134</f>
        <v>59.2</v>
      </c>
      <c r="AP17" s="103">
        <f>'history-kw'!AP134</f>
        <v>57.4</v>
      </c>
      <c r="AQ17" s="103">
        <f>'history-kw'!AQ134</f>
        <v>64.2</v>
      </c>
      <c r="AR17" s="103">
        <f>'history-kw'!AR134</f>
        <v>62</v>
      </c>
      <c r="AS17" s="103">
        <f>'history-kw'!AS134</f>
        <v>56.2</v>
      </c>
      <c r="AT17" s="103">
        <f>'history-kw'!AT134</f>
        <v>52.4</v>
      </c>
      <c r="AU17" s="103">
        <f>'history-kw'!AU134</f>
        <v>52.4</v>
      </c>
      <c r="AV17" s="103">
        <f>'history-kw'!AV134</f>
        <v>55.2</v>
      </c>
      <c r="AW17" s="103">
        <f>'history-kw'!AW134</f>
        <v>50.4</v>
      </c>
      <c r="AX17" s="103">
        <f>'history-kw'!AX134</f>
        <v>51</v>
      </c>
      <c r="AY17" s="103">
        <f>'history-kw'!AY134</f>
        <v>49.2</v>
      </c>
      <c r="AZ17" s="3">
        <f t="shared" si="0"/>
        <v>1404.1999999999998</v>
      </c>
      <c r="BA17">
        <f>VLOOKUP(C17,'history-kw'!$C$2:$BA$10000,51)</f>
        <v>37</v>
      </c>
      <c r="BB17">
        <f>VLOOKUP(C17,'history-kw'!$BB$4:$BC$9995,2)</f>
        <v>3</v>
      </c>
    </row>
    <row r="18" spans="1:54" x14ac:dyDescent="0.25">
      <c r="A18">
        <f>'history-kw'!A135</f>
        <v>7146330001</v>
      </c>
      <c r="B18">
        <f>'history-kw'!B135</f>
        <v>30025080</v>
      </c>
      <c r="C18" s="1">
        <f>'history-kw'!C135</f>
        <v>43117</v>
      </c>
      <c r="D18" s="103">
        <f>'history-kw'!D135</f>
        <v>51</v>
      </c>
      <c r="E18" s="103">
        <f>'history-kw'!E135</f>
        <v>48</v>
      </c>
      <c r="F18" s="103">
        <f>'history-kw'!F135</f>
        <v>49.2</v>
      </c>
      <c r="G18" s="103">
        <f>'history-kw'!G135</f>
        <v>49.8</v>
      </c>
      <c r="H18" s="103">
        <f>'history-kw'!H135</f>
        <v>47</v>
      </c>
      <c r="I18" s="103">
        <f>'history-kw'!I135</f>
        <v>51</v>
      </c>
      <c r="J18" s="103">
        <f>'history-kw'!J135</f>
        <v>48</v>
      </c>
      <c r="K18" s="103">
        <f>'history-kw'!K135</f>
        <v>47.6</v>
      </c>
      <c r="L18" s="103">
        <f>'history-kw'!L135</f>
        <v>49.2</v>
      </c>
      <c r="M18" s="103">
        <f>'history-kw'!M135</f>
        <v>51.4</v>
      </c>
      <c r="N18" s="103">
        <f>'history-kw'!N135</f>
        <v>51.8</v>
      </c>
      <c r="O18" s="103">
        <f>'history-kw'!O135</f>
        <v>59.2</v>
      </c>
      <c r="P18" s="103">
        <f>'history-kw'!P135</f>
        <v>60.2</v>
      </c>
      <c r="Q18" s="103">
        <f>'history-kw'!Q135</f>
        <v>59.6</v>
      </c>
      <c r="R18" s="103">
        <f>'history-kw'!R135</f>
        <v>70</v>
      </c>
      <c r="S18" s="103">
        <f>'history-kw'!S135</f>
        <v>66.2</v>
      </c>
      <c r="T18" s="103">
        <f>'history-kw'!T135</f>
        <v>67</v>
      </c>
      <c r="U18" s="103">
        <f>'history-kw'!U135</f>
        <v>77</v>
      </c>
      <c r="V18" s="103">
        <f>'history-kw'!V135</f>
        <v>80</v>
      </c>
      <c r="W18" s="103">
        <f>'history-kw'!W135</f>
        <v>69.8</v>
      </c>
      <c r="X18" s="103">
        <f>'history-kw'!X135</f>
        <v>72.599999999999994</v>
      </c>
      <c r="Y18" s="103">
        <f>'history-kw'!Y135</f>
        <v>75.599999999999994</v>
      </c>
      <c r="Z18" s="103">
        <f>'history-kw'!Z135</f>
        <v>76</v>
      </c>
      <c r="AA18" s="103">
        <f>'history-kw'!AA135</f>
        <v>79.2</v>
      </c>
      <c r="AB18" s="103">
        <f>'history-kw'!AB135</f>
        <v>75.599999999999994</v>
      </c>
      <c r="AC18" s="103">
        <f>'history-kw'!AC135</f>
        <v>80</v>
      </c>
      <c r="AD18" s="103">
        <f>'history-kw'!AD135</f>
        <v>77.2</v>
      </c>
      <c r="AE18" s="103">
        <f>'history-kw'!AE135</f>
        <v>74</v>
      </c>
      <c r="AF18" s="103">
        <f>'history-kw'!AF135</f>
        <v>70.400000000000006</v>
      </c>
      <c r="AG18" s="103">
        <f>'history-kw'!AG135</f>
        <v>68</v>
      </c>
      <c r="AH18" s="103">
        <f>'history-kw'!AH135</f>
        <v>72</v>
      </c>
      <c r="AI18" s="103">
        <f>'history-kw'!AI135</f>
        <v>73.8</v>
      </c>
      <c r="AJ18" s="103">
        <f>'history-kw'!AJ135</f>
        <v>69.599999999999994</v>
      </c>
      <c r="AK18" s="103">
        <f>'history-kw'!AK135</f>
        <v>67.8</v>
      </c>
      <c r="AL18" s="103">
        <f>'history-kw'!AL135</f>
        <v>69.599999999999994</v>
      </c>
      <c r="AM18" s="103">
        <f>'history-kw'!AM135</f>
        <v>70.400000000000006</v>
      </c>
      <c r="AN18" s="103">
        <f>'history-kw'!AN135</f>
        <v>72.8</v>
      </c>
      <c r="AO18" s="103">
        <f>'history-kw'!AO135</f>
        <v>85.2</v>
      </c>
      <c r="AP18" s="103">
        <f>'history-kw'!AP135</f>
        <v>75.2</v>
      </c>
      <c r="AQ18" s="103">
        <f>'history-kw'!AQ135</f>
        <v>71.8</v>
      </c>
      <c r="AR18" s="103">
        <f>'history-kw'!AR135</f>
        <v>69.400000000000006</v>
      </c>
      <c r="AS18" s="103">
        <f>'history-kw'!AS135</f>
        <v>63.4</v>
      </c>
      <c r="AT18" s="103">
        <f>'history-kw'!AT135</f>
        <v>62.6</v>
      </c>
      <c r="AU18" s="103">
        <f>'history-kw'!AU135</f>
        <v>60</v>
      </c>
      <c r="AV18" s="103">
        <f>'history-kw'!AV135</f>
        <v>64</v>
      </c>
      <c r="AW18" s="103">
        <f>'history-kw'!AW135</f>
        <v>62.4</v>
      </c>
      <c r="AX18" s="103">
        <f>'history-kw'!AX135</f>
        <v>58.8</v>
      </c>
      <c r="AY18" s="103">
        <f>'history-kw'!AY135</f>
        <v>57.4</v>
      </c>
      <c r="AZ18" s="3">
        <f t="shared" si="0"/>
        <v>1563.9000000000003</v>
      </c>
      <c r="BA18">
        <f>VLOOKUP(C18,'history-kw'!$C$2:$BA$10000,51)</f>
        <v>29</v>
      </c>
      <c r="BB18">
        <f>VLOOKUP(C18,'history-kw'!$BB$4:$BC$9995,2)</f>
        <v>4</v>
      </c>
    </row>
    <row r="19" spans="1:54" x14ac:dyDescent="0.25">
      <c r="A19">
        <f>'history-kw'!A136</f>
        <v>7146330001</v>
      </c>
      <c r="B19">
        <f>'history-kw'!B136</f>
        <v>30025080</v>
      </c>
      <c r="C19" s="1">
        <f>'history-kw'!C136</f>
        <v>43118</v>
      </c>
      <c r="D19" s="103">
        <f>'history-kw'!D136</f>
        <v>62.4</v>
      </c>
      <c r="E19" s="103">
        <f>'history-kw'!E136</f>
        <v>58.6</v>
      </c>
      <c r="F19" s="103">
        <f>'history-kw'!F136</f>
        <v>59.2</v>
      </c>
      <c r="G19" s="103">
        <f>'history-kw'!G136</f>
        <v>61.2</v>
      </c>
      <c r="H19" s="103">
        <f>'history-kw'!H136</f>
        <v>57.8</v>
      </c>
      <c r="I19" s="103">
        <f>'history-kw'!I136</f>
        <v>61.8</v>
      </c>
      <c r="J19" s="103">
        <f>'history-kw'!J136</f>
        <v>58.6</v>
      </c>
      <c r="K19" s="103">
        <f>'history-kw'!K136</f>
        <v>61.6</v>
      </c>
      <c r="L19" s="103">
        <f>'history-kw'!L136</f>
        <v>58.6</v>
      </c>
      <c r="M19" s="103">
        <f>'history-kw'!M136</f>
        <v>60</v>
      </c>
      <c r="N19" s="103">
        <f>'history-kw'!N136</f>
        <v>59.8</v>
      </c>
      <c r="O19" s="103">
        <f>'history-kw'!O136</f>
        <v>63.6</v>
      </c>
      <c r="P19" s="103">
        <f>'history-kw'!P136</f>
        <v>62.4</v>
      </c>
      <c r="Q19" s="103">
        <f>'history-kw'!Q136</f>
        <v>66.8</v>
      </c>
      <c r="R19" s="103">
        <f>'history-kw'!R136</f>
        <v>74.400000000000006</v>
      </c>
      <c r="S19" s="103">
        <f>'history-kw'!S136</f>
        <v>69</v>
      </c>
      <c r="T19" s="103">
        <f>'history-kw'!T136</f>
        <v>74</v>
      </c>
      <c r="U19" s="103">
        <f>'history-kw'!U136</f>
        <v>78</v>
      </c>
      <c r="V19" s="103">
        <f>'history-kw'!V136</f>
        <v>76.2</v>
      </c>
      <c r="W19" s="103">
        <f>'history-kw'!W136</f>
        <v>71</v>
      </c>
      <c r="X19" s="103">
        <f>'history-kw'!X136</f>
        <v>70.400000000000006</v>
      </c>
      <c r="Y19" s="103">
        <f>'history-kw'!Y136</f>
        <v>70.400000000000006</v>
      </c>
      <c r="Z19" s="103">
        <f>'history-kw'!Z136</f>
        <v>68</v>
      </c>
      <c r="AA19" s="103">
        <f>'history-kw'!AA136</f>
        <v>68.599999999999994</v>
      </c>
      <c r="AB19" s="103">
        <f>'history-kw'!AB136</f>
        <v>65.2</v>
      </c>
      <c r="AC19" s="103">
        <f>'history-kw'!AC136</f>
        <v>68.8</v>
      </c>
      <c r="AD19" s="103">
        <f>'history-kw'!AD136</f>
        <v>69.8</v>
      </c>
      <c r="AE19" s="103">
        <f>'history-kw'!AE136</f>
        <v>72</v>
      </c>
      <c r="AF19" s="103">
        <f>'history-kw'!AF136</f>
        <v>69</v>
      </c>
      <c r="AG19" s="103">
        <f>'history-kw'!AG136</f>
        <v>64.599999999999994</v>
      </c>
      <c r="AH19" s="103">
        <f>'history-kw'!AH136</f>
        <v>63.4</v>
      </c>
      <c r="AI19" s="103">
        <f>'history-kw'!AI136</f>
        <v>64.599999999999994</v>
      </c>
      <c r="AJ19" s="103">
        <f>'history-kw'!AJ136</f>
        <v>71</v>
      </c>
      <c r="AK19" s="103">
        <f>'history-kw'!AK136</f>
        <v>63.4</v>
      </c>
      <c r="AL19" s="103">
        <f>'history-kw'!AL136</f>
        <v>67.8</v>
      </c>
      <c r="AM19" s="103">
        <f>'history-kw'!AM136</f>
        <v>63</v>
      </c>
      <c r="AN19" s="103">
        <f>'history-kw'!AN136</f>
        <v>60.4</v>
      </c>
      <c r="AO19" s="103">
        <f>'history-kw'!AO136</f>
        <v>67.2</v>
      </c>
      <c r="AP19" s="103">
        <f>'history-kw'!AP136</f>
        <v>61.2</v>
      </c>
      <c r="AQ19" s="103">
        <f>'history-kw'!AQ136</f>
        <v>55.6</v>
      </c>
      <c r="AR19" s="103">
        <f>'history-kw'!AR136</f>
        <v>55</v>
      </c>
      <c r="AS19" s="103">
        <f>'history-kw'!AS136</f>
        <v>56</v>
      </c>
      <c r="AT19" s="103">
        <f>'history-kw'!AT136</f>
        <v>53</v>
      </c>
      <c r="AU19" s="103">
        <f>'history-kw'!AU136</f>
        <v>52.8</v>
      </c>
      <c r="AV19" s="103">
        <f>'history-kw'!AV136</f>
        <v>52.8</v>
      </c>
      <c r="AW19" s="103">
        <f>'history-kw'!AW136</f>
        <v>51.4</v>
      </c>
      <c r="AX19" s="103">
        <f>'history-kw'!AX136</f>
        <v>52.6</v>
      </c>
      <c r="AY19" s="103">
        <f>'history-kw'!AY136</f>
        <v>50.4</v>
      </c>
      <c r="AZ19" s="3">
        <f t="shared" si="0"/>
        <v>1521.7000000000003</v>
      </c>
      <c r="BA19">
        <f>VLOOKUP(C19,'history-kw'!$C$2:$BA$10000,51)</f>
        <v>33</v>
      </c>
      <c r="BB19">
        <f>VLOOKUP(C19,'history-kw'!$BB$4:$BC$9995,2)</f>
        <v>5</v>
      </c>
    </row>
    <row r="20" spans="1:54" x14ac:dyDescent="0.25">
      <c r="A20">
        <f>'history-kw'!A137</f>
        <v>7146330001</v>
      </c>
      <c r="B20">
        <f>'history-kw'!B137</f>
        <v>30025080</v>
      </c>
      <c r="C20" s="1">
        <f>'history-kw'!C137</f>
        <v>43119</v>
      </c>
      <c r="D20" s="103">
        <f>'history-kw'!D137</f>
        <v>51</v>
      </c>
      <c r="E20" s="103">
        <f>'history-kw'!E137</f>
        <v>49.2</v>
      </c>
      <c r="F20" s="103">
        <f>'history-kw'!F137</f>
        <v>51.8</v>
      </c>
      <c r="G20" s="103">
        <f>'history-kw'!G137</f>
        <v>52.4</v>
      </c>
      <c r="H20" s="103">
        <f>'history-kw'!H137</f>
        <v>50.4</v>
      </c>
      <c r="I20" s="103">
        <f>'history-kw'!I137</f>
        <v>50.6</v>
      </c>
      <c r="J20" s="103">
        <f>'history-kw'!J137</f>
        <v>52</v>
      </c>
      <c r="K20" s="103">
        <f>'history-kw'!K137</f>
        <v>50.4</v>
      </c>
      <c r="L20" s="103">
        <f>'history-kw'!L137</f>
        <v>51.8</v>
      </c>
      <c r="M20" s="103">
        <f>'history-kw'!M137</f>
        <v>52.6</v>
      </c>
      <c r="N20" s="103">
        <f>'history-kw'!N137</f>
        <v>58.6</v>
      </c>
      <c r="O20" s="103">
        <f>'history-kw'!O137</f>
        <v>62.2</v>
      </c>
      <c r="P20" s="103">
        <f>'history-kw'!P137</f>
        <v>59</v>
      </c>
      <c r="Q20" s="103">
        <f>'history-kw'!Q137</f>
        <v>60</v>
      </c>
      <c r="R20" s="103">
        <f>'history-kw'!R137</f>
        <v>65</v>
      </c>
      <c r="S20" s="103">
        <f>'history-kw'!S137</f>
        <v>66</v>
      </c>
      <c r="T20" s="103">
        <f>'history-kw'!T137</f>
        <v>70</v>
      </c>
      <c r="U20" s="103">
        <f>'history-kw'!U137</f>
        <v>75.2</v>
      </c>
      <c r="V20" s="103">
        <f>'history-kw'!V137</f>
        <v>70</v>
      </c>
      <c r="W20" s="103">
        <f>'history-kw'!W137</f>
        <v>67</v>
      </c>
      <c r="X20" s="103">
        <f>'history-kw'!X137</f>
        <v>66.400000000000006</v>
      </c>
      <c r="Y20" s="103">
        <f>'history-kw'!Y137</f>
        <v>64.8</v>
      </c>
      <c r="Z20" s="103">
        <f>'history-kw'!Z137</f>
        <v>66</v>
      </c>
      <c r="AA20" s="103">
        <f>'history-kw'!AA137</f>
        <v>64.2</v>
      </c>
      <c r="AB20" s="103">
        <f>'history-kw'!AB137</f>
        <v>64.400000000000006</v>
      </c>
      <c r="AC20" s="103">
        <f>'history-kw'!AC137</f>
        <v>61</v>
      </c>
      <c r="AD20" s="103">
        <f>'history-kw'!AD137</f>
        <v>59.6</v>
      </c>
      <c r="AE20" s="103">
        <f>'history-kw'!AE137</f>
        <v>64.8</v>
      </c>
      <c r="AF20" s="103">
        <f>'history-kw'!AF137</f>
        <v>60.8</v>
      </c>
      <c r="AG20" s="103">
        <f>'history-kw'!AG137</f>
        <v>56.6</v>
      </c>
      <c r="AH20" s="103">
        <f>'history-kw'!AH137</f>
        <v>52.4</v>
      </c>
      <c r="AI20" s="103">
        <f>'history-kw'!AI137</f>
        <v>53.8</v>
      </c>
      <c r="AJ20" s="103">
        <f>'history-kw'!AJ137</f>
        <v>49.6</v>
      </c>
      <c r="AK20" s="103">
        <f>'history-kw'!AK137</f>
        <v>50.2</v>
      </c>
      <c r="AL20" s="103">
        <f>'history-kw'!AL137</f>
        <v>47.4</v>
      </c>
      <c r="AM20" s="103">
        <f>'history-kw'!AM137</f>
        <v>51.4</v>
      </c>
      <c r="AN20" s="103">
        <f>'history-kw'!AN137</f>
        <v>57.4</v>
      </c>
      <c r="AO20" s="103">
        <f>'history-kw'!AO137</f>
        <v>48.2</v>
      </c>
      <c r="AP20" s="103">
        <f>'history-kw'!AP137</f>
        <v>47.8</v>
      </c>
      <c r="AQ20" s="103">
        <f>'history-kw'!AQ137</f>
        <v>49.4</v>
      </c>
      <c r="AR20" s="103">
        <f>'history-kw'!AR137</f>
        <v>45.8</v>
      </c>
      <c r="AS20" s="103">
        <f>'history-kw'!AS137</f>
        <v>48.2</v>
      </c>
      <c r="AT20" s="103">
        <f>'history-kw'!AT137</f>
        <v>50.6</v>
      </c>
      <c r="AU20" s="103">
        <f>'history-kw'!AU137</f>
        <v>49</v>
      </c>
      <c r="AV20" s="103">
        <f>'history-kw'!AV137</f>
        <v>49.2</v>
      </c>
      <c r="AW20" s="103">
        <f>'history-kw'!AW137</f>
        <v>49.8</v>
      </c>
      <c r="AX20" s="103">
        <f>'history-kw'!AX137</f>
        <v>48</v>
      </c>
      <c r="AY20" s="103">
        <f>'history-kw'!AY137</f>
        <v>47.6</v>
      </c>
      <c r="AZ20" s="3">
        <f t="shared" si="0"/>
        <v>1344.8</v>
      </c>
      <c r="BA20">
        <f>VLOOKUP(C20,'history-kw'!$C$2:$BA$10000,51)</f>
        <v>38</v>
      </c>
      <c r="BB20">
        <f>VLOOKUP(C20,'history-kw'!$BB$4:$BC$9995,2)</f>
        <v>6</v>
      </c>
    </row>
    <row r="21" spans="1:54" x14ac:dyDescent="0.25">
      <c r="A21">
        <f>'history-kw'!A138</f>
        <v>7146330001</v>
      </c>
      <c r="B21">
        <f>'history-kw'!B138</f>
        <v>30025080</v>
      </c>
      <c r="C21" s="1">
        <f>'history-kw'!C138</f>
        <v>43120</v>
      </c>
      <c r="D21" s="103">
        <f>'history-kw'!D138</f>
        <v>51.2</v>
      </c>
      <c r="E21" s="103">
        <f>'history-kw'!E138</f>
        <v>49</v>
      </c>
      <c r="F21" s="103">
        <f>'history-kw'!F138</f>
        <v>50</v>
      </c>
      <c r="G21" s="103">
        <f>'history-kw'!G138</f>
        <v>50.4</v>
      </c>
      <c r="H21" s="103">
        <f>'history-kw'!H138</f>
        <v>51.8</v>
      </c>
      <c r="I21" s="103">
        <f>'history-kw'!I138</f>
        <v>50.6</v>
      </c>
      <c r="J21" s="103">
        <f>'history-kw'!J138</f>
        <v>49</v>
      </c>
      <c r="K21" s="103">
        <f>'history-kw'!K138</f>
        <v>50.4</v>
      </c>
      <c r="L21" s="103">
        <f>'history-kw'!L138</f>
        <v>49.2</v>
      </c>
      <c r="M21" s="103">
        <f>'history-kw'!M138</f>
        <v>51.2</v>
      </c>
      <c r="N21" s="103">
        <f>'history-kw'!N138</f>
        <v>54.2</v>
      </c>
      <c r="O21" s="103">
        <f>'history-kw'!O138</f>
        <v>51.8</v>
      </c>
      <c r="P21" s="103">
        <f>'history-kw'!P138</f>
        <v>53.2</v>
      </c>
      <c r="Q21" s="103">
        <f>'history-kw'!Q138</f>
        <v>56.2</v>
      </c>
      <c r="R21" s="103">
        <f>'history-kw'!R138</f>
        <v>57.4</v>
      </c>
      <c r="S21" s="103">
        <f>'history-kw'!S138</f>
        <v>61.8</v>
      </c>
      <c r="T21" s="103">
        <f>'history-kw'!T138</f>
        <v>68</v>
      </c>
      <c r="U21" s="103">
        <f>'history-kw'!U138</f>
        <v>59.6</v>
      </c>
      <c r="V21" s="103">
        <f>'history-kw'!V138</f>
        <v>59.6</v>
      </c>
      <c r="W21" s="103">
        <f>'history-kw'!W138</f>
        <v>61.2</v>
      </c>
      <c r="X21" s="103">
        <f>'history-kw'!X138</f>
        <v>55.4</v>
      </c>
      <c r="Y21" s="103">
        <f>'history-kw'!Y138</f>
        <v>54.4</v>
      </c>
      <c r="Z21" s="103">
        <f>'history-kw'!Z138</f>
        <v>51.6</v>
      </c>
      <c r="AA21" s="103">
        <f>'history-kw'!AA138</f>
        <v>50.6</v>
      </c>
      <c r="AB21" s="103">
        <f>'history-kw'!AB138</f>
        <v>45.4</v>
      </c>
      <c r="AC21" s="103">
        <f>'history-kw'!AC138</f>
        <v>43.4</v>
      </c>
      <c r="AD21" s="103">
        <f>'history-kw'!AD138</f>
        <v>41.8</v>
      </c>
      <c r="AE21" s="103">
        <f>'history-kw'!AE138</f>
        <v>43.8</v>
      </c>
      <c r="AF21" s="103">
        <f>'history-kw'!AF138</f>
        <v>48.4</v>
      </c>
      <c r="AG21" s="103">
        <f>'history-kw'!AG138</f>
        <v>42.6</v>
      </c>
      <c r="AH21" s="103">
        <f>'history-kw'!AH138</f>
        <v>40.4</v>
      </c>
      <c r="AI21" s="103">
        <f>'history-kw'!AI138</f>
        <v>39.6</v>
      </c>
      <c r="AJ21" s="103">
        <f>'history-kw'!AJ138</f>
        <v>43.4</v>
      </c>
      <c r="AK21" s="103">
        <f>'history-kw'!AK138</f>
        <v>41.8</v>
      </c>
      <c r="AL21" s="103">
        <f>'history-kw'!AL138</f>
        <v>44</v>
      </c>
      <c r="AM21" s="103">
        <f>'history-kw'!AM138</f>
        <v>42.6</v>
      </c>
      <c r="AN21" s="103">
        <f>'history-kw'!AN138</f>
        <v>51.4</v>
      </c>
      <c r="AO21" s="103">
        <f>'history-kw'!AO138</f>
        <v>46.4</v>
      </c>
      <c r="AP21" s="103">
        <f>'history-kw'!AP138</f>
        <v>41.6</v>
      </c>
      <c r="AQ21" s="103">
        <f>'history-kw'!AQ138</f>
        <v>43.2</v>
      </c>
      <c r="AR21" s="103">
        <f>'history-kw'!AR138</f>
        <v>42.6</v>
      </c>
      <c r="AS21" s="103">
        <f>'history-kw'!AS138</f>
        <v>43.6</v>
      </c>
      <c r="AT21" s="103">
        <f>'history-kw'!AT138</f>
        <v>46.4</v>
      </c>
      <c r="AU21" s="103">
        <f>'history-kw'!AU138</f>
        <v>45.2</v>
      </c>
      <c r="AV21" s="103">
        <f>'history-kw'!AV138</f>
        <v>49.8</v>
      </c>
      <c r="AW21" s="103">
        <f>'history-kw'!AW138</f>
        <v>45.6</v>
      </c>
      <c r="AX21" s="103">
        <f>'history-kw'!AX138</f>
        <v>46</v>
      </c>
      <c r="AY21" s="103">
        <f>'history-kw'!AY138</f>
        <v>44.4</v>
      </c>
      <c r="AZ21" s="3">
        <f t="shared" si="0"/>
        <v>1180.6000000000001</v>
      </c>
      <c r="BA21">
        <f>VLOOKUP(C21,'history-kw'!$C$2:$BA$10000,51)</f>
        <v>46</v>
      </c>
      <c r="BB21">
        <f>VLOOKUP(C21,'history-kw'!$BB$4:$BC$9995,2)</f>
        <v>7</v>
      </c>
    </row>
    <row r="22" spans="1:54" x14ac:dyDescent="0.25">
      <c r="A22">
        <f>'history-kw'!A139</f>
        <v>7146330001</v>
      </c>
      <c r="B22">
        <f>'history-kw'!B139</f>
        <v>30025080</v>
      </c>
      <c r="C22" s="1">
        <f>'history-kw'!C139</f>
        <v>43121</v>
      </c>
      <c r="D22" s="103">
        <f>'history-kw'!D139</f>
        <v>40.799999999999997</v>
      </c>
      <c r="E22" s="103">
        <f>'history-kw'!E139</f>
        <v>44</v>
      </c>
      <c r="F22" s="103">
        <f>'history-kw'!F139</f>
        <v>43</v>
      </c>
      <c r="G22" s="103">
        <f>'history-kw'!G139</f>
        <v>43.4</v>
      </c>
      <c r="H22" s="103">
        <f>'history-kw'!H139</f>
        <v>44.2</v>
      </c>
      <c r="I22" s="103">
        <f>'history-kw'!I139</f>
        <v>44</v>
      </c>
      <c r="J22" s="103">
        <f>'history-kw'!J139</f>
        <v>46.4</v>
      </c>
      <c r="K22" s="103">
        <f>'history-kw'!K139</f>
        <v>42.8</v>
      </c>
      <c r="L22" s="103">
        <f>'history-kw'!L139</f>
        <v>42.2</v>
      </c>
      <c r="M22" s="103">
        <f>'history-kw'!M139</f>
        <v>46.2</v>
      </c>
      <c r="N22" s="103">
        <f>'history-kw'!N139</f>
        <v>46</v>
      </c>
      <c r="O22" s="103">
        <f>'history-kw'!O139</f>
        <v>47</v>
      </c>
      <c r="P22" s="103">
        <f>'history-kw'!P139</f>
        <v>49.2</v>
      </c>
      <c r="Q22" s="103">
        <f>'history-kw'!Q139</f>
        <v>50</v>
      </c>
      <c r="R22" s="103">
        <f>'history-kw'!R139</f>
        <v>48.4</v>
      </c>
      <c r="S22" s="103">
        <f>'history-kw'!S139</f>
        <v>55.6</v>
      </c>
      <c r="T22" s="103">
        <f>'history-kw'!T139</f>
        <v>56.2</v>
      </c>
      <c r="U22" s="103">
        <f>'history-kw'!U139</f>
        <v>57.6</v>
      </c>
      <c r="V22" s="103">
        <f>'history-kw'!V139</f>
        <v>55.2</v>
      </c>
      <c r="W22" s="103">
        <f>'history-kw'!W139</f>
        <v>54.8</v>
      </c>
      <c r="X22" s="103">
        <f>'history-kw'!X139</f>
        <v>50.4</v>
      </c>
      <c r="Y22" s="103">
        <f>'history-kw'!Y139</f>
        <v>49</v>
      </c>
      <c r="Z22" s="103">
        <f>'history-kw'!Z139</f>
        <v>45.6</v>
      </c>
      <c r="AA22" s="103">
        <f>'history-kw'!AA139</f>
        <v>44.4</v>
      </c>
      <c r="AB22" s="103">
        <f>'history-kw'!AB139</f>
        <v>45</v>
      </c>
      <c r="AC22" s="103">
        <f>'history-kw'!AC139</f>
        <v>48.4</v>
      </c>
      <c r="AD22" s="103">
        <f>'history-kw'!AD139</f>
        <v>42</v>
      </c>
      <c r="AE22" s="103">
        <f>'history-kw'!AE139</f>
        <v>40.799999999999997</v>
      </c>
      <c r="AF22" s="103">
        <f>'history-kw'!AF139</f>
        <v>38.4</v>
      </c>
      <c r="AG22" s="103">
        <f>'history-kw'!AG139</f>
        <v>45.8</v>
      </c>
      <c r="AH22" s="103">
        <f>'history-kw'!AH139</f>
        <v>42.6</v>
      </c>
      <c r="AI22" s="103">
        <f>'history-kw'!AI139</f>
        <v>39.799999999999997</v>
      </c>
      <c r="AJ22" s="103">
        <f>'history-kw'!AJ139</f>
        <v>37.6</v>
      </c>
      <c r="AK22" s="103">
        <f>'history-kw'!AK139</f>
        <v>38</v>
      </c>
      <c r="AL22" s="103">
        <f>'history-kw'!AL139</f>
        <v>40</v>
      </c>
      <c r="AM22" s="103">
        <f>'history-kw'!AM139</f>
        <v>41</v>
      </c>
      <c r="AN22" s="103">
        <f>'history-kw'!AN139</f>
        <v>46.6</v>
      </c>
      <c r="AO22" s="103">
        <f>'history-kw'!AO139</f>
        <v>46.6</v>
      </c>
      <c r="AP22" s="103">
        <f>'history-kw'!AP139</f>
        <v>37.6</v>
      </c>
      <c r="AQ22" s="103">
        <f>'history-kw'!AQ139</f>
        <v>40</v>
      </c>
      <c r="AR22" s="103">
        <f>'history-kw'!AR139</f>
        <v>40</v>
      </c>
      <c r="AS22" s="103">
        <f>'history-kw'!AS139</f>
        <v>38.799999999999997</v>
      </c>
      <c r="AT22" s="103">
        <f>'history-kw'!AT139</f>
        <v>43.2</v>
      </c>
      <c r="AU22" s="103">
        <f>'history-kw'!AU139</f>
        <v>40</v>
      </c>
      <c r="AV22" s="103">
        <f>'history-kw'!AV139</f>
        <v>40.799999999999997</v>
      </c>
      <c r="AW22" s="103">
        <f>'history-kw'!AW139</f>
        <v>40</v>
      </c>
      <c r="AX22" s="103">
        <f>'history-kw'!AX139</f>
        <v>37</v>
      </c>
      <c r="AY22" s="103">
        <f>'history-kw'!AY139</f>
        <v>38</v>
      </c>
      <c r="AZ22" s="3">
        <f t="shared" si="0"/>
        <v>1067.1999999999998</v>
      </c>
      <c r="BA22">
        <f>VLOOKUP(C22,'history-kw'!$C$2:$BA$10000,51)</f>
        <v>47</v>
      </c>
      <c r="BB22">
        <f>VLOOKUP(C22,'history-kw'!$BB$4:$BC$9995,2)</f>
        <v>1</v>
      </c>
    </row>
    <row r="23" spans="1:54" x14ac:dyDescent="0.25">
      <c r="A23">
        <f>'history-kw'!A140</f>
        <v>7146330001</v>
      </c>
      <c r="B23">
        <f>'history-kw'!B140</f>
        <v>30025080</v>
      </c>
      <c r="C23" s="1">
        <f>'history-kw'!C140</f>
        <v>43122</v>
      </c>
      <c r="D23" s="103">
        <f>'history-kw'!D140</f>
        <v>37.200000000000003</v>
      </c>
      <c r="E23" s="103">
        <f>'history-kw'!E140</f>
        <v>35.6</v>
      </c>
      <c r="F23" s="103">
        <f>'history-kw'!F140</f>
        <v>36</v>
      </c>
      <c r="G23" s="103">
        <f>'history-kw'!G140</f>
        <v>37.200000000000003</v>
      </c>
      <c r="H23" s="103">
        <f>'history-kw'!H140</f>
        <v>36.6</v>
      </c>
      <c r="I23" s="103">
        <f>'history-kw'!I140</f>
        <v>36.799999999999997</v>
      </c>
      <c r="J23" s="103">
        <f>'history-kw'!J140</f>
        <v>38.200000000000003</v>
      </c>
      <c r="K23" s="103">
        <f>'history-kw'!K140</f>
        <v>37.4</v>
      </c>
      <c r="L23" s="103">
        <f>'history-kw'!L140</f>
        <v>37.4</v>
      </c>
      <c r="M23" s="103">
        <f>'history-kw'!M140</f>
        <v>38.799999999999997</v>
      </c>
      <c r="N23" s="103">
        <f>'history-kw'!N140</f>
        <v>38.200000000000003</v>
      </c>
      <c r="O23" s="103">
        <f>'history-kw'!O140</f>
        <v>38.6</v>
      </c>
      <c r="P23" s="103">
        <f>'history-kw'!P140</f>
        <v>44</v>
      </c>
      <c r="Q23" s="103">
        <f>'history-kw'!Q140</f>
        <v>43.6</v>
      </c>
      <c r="R23" s="103">
        <f>'history-kw'!R140</f>
        <v>49.8</v>
      </c>
      <c r="S23" s="103">
        <f>'history-kw'!S140</f>
        <v>44.8</v>
      </c>
      <c r="T23" s="103">
        <f>'history-kw'!T140</f>
        <v>55.2</v>
      </c>
      <c r="U23" s="103">
        <f>'history-kw'!U140</f>
        <v>51.8</v>
      </c>
      <c r="V23" s="103">
        <f>'history-kw'!V140</f>
        <v>53.2</v>
      </c>
      <c r="W23" s="103">
        <f>'history-kw'!W140</f>
        <v>52.6</v>
      </c>
      <c r="X23" s="103">
        <f>'history-kw'!X140</f>
        <v>53.8</v>
      </c>
      <c r="Y23" s="103">
        <f>'history-kw'!Y140</f>
        <v>56.2</v>
      </c>
      <c r="Z23" s="103">
        <f>'history-kw'!Z140</f>
        <v>52.4</v>
      </c>
      <c r="AA23" s="103">
        <f>'history-kw'!AA140</f>
        <v>46.2</v>
      </c>
      <c r="AB23" s="103">
        <f>'history-kw'!AB140</f>
        <v>46.8</v>
      </c>
      <c r="AC23" s="103">
        <f>'history-kw'!AC140</f>
        <v>52.6</v>
      </c>
      <c r="AD23" s="103">
        <f>'history-kw'!AD140</f>
        <v>50</v>
      </c>
      <c r="AE23" s="103">
        <f>'history-kw'!AE140</f>
        <v>43.8</v>
      </c>
      <c r="AF23" s="103">
        <f>'history-kw'!AF140</f>
        <v>44.2</v>
      </c>
      <c r="AG23" s="103">
        <f>'history-kw'!AG140</f>
        <v>42</v>
      </c>
      <c r="AH23" s="103">
        <f>'history-kw'!AH140</f>
        <v>43.4</v>
      </c>
      <c r="AI23" s="103">
        <f>'history-kw'!AI140</f>
        <v>43.8</v>
      </c>
      <c r="AJ23" s="103">
        <f>'history-kw'!AJ140</f>
        <v>42</v>
      </c>
      <c r="AK23" s="103">
        <f>'history-kw'!AK140</f>
        <v>40.200000000000003</v>
      </c>
      <c r="AL23" s="103">
        <f>'history-kw'!AL140</f>
        <v>43</v>
      </c>
      <c r="AM23" s="103">
        <f>'history-kw'!AM140</f>
        <v>42.6</v>
      </c>
      <c r="AN23" s="103">
        <f>'history-kw'!AN140</f>
        <v>44.2</v>
      </c>
      <c r="AO23" s="103">
        <f>'history-kw'!AO140</f>
        <v>48</v>
      </c>
      <c r="AP23" s="103">
        <f>'history-kw'!AP140</f>
        <v>43</v>
      </c>
      <c r="AQ23" s="103">
        <f>'history-kw'!AQ140</f>
        <v>41.6</v>
      </c>
      <c r="AR23" s="103">
        <f>'history-kw'!AR140</f>
        <v>39.4</v>
      </c>
      <c r="AS23" s="103">
        <f>'history-kw'!AS140</f>
        <v>40.799999999999997</v>
      </c>
      <c r="AT23" s="103">
        <f>'history-kw'!AT140</f>
        <v>37.200000000000003</v>
      </c>
      <c r="AU23" s="103">
        <f>'history-kw'!AU140</f>
        <v>39.4</v>
      </c>
      <c r="AV23" s="103">
        <f>'history-kw'!AV140</f>
        <v>34.799999999999997</v>
      </c>
      <c r="AW23" s="103">
        <f>'history-kw'!AW140</f>
        <v>36.200000000000003</v>
      </c>
      <c r="AX23" s="103">
        <f>'history-kw'!AX140</f>
        <v>37.200000000000003</v>
      </c>
      <c r="AY23" s="103">
        <f>'history-kw'!AY140</f>
        <v>34.200000000000003</v>
      </c>
      <c r="AZ23" s="3">
        <f t="shared" si="0"/>
        <v>1031</v>
      </c>
      <c r="BA23">
        <f>VLOOKUP(C23,'history-kw'!$C$2:$BA$10000,51)</f>
        <v>56</v>
      </c>
      <c r="BB23">
        <f>VLOOKUP(C23,'history-kw'!$BB$4:$BC$9995,2)</f>
        <v>2</v>
      </c>
    </row>
    <row r="24" spans="1:54" x14ac:dyDescent="0.25">
      <c r="A24">
        <f>'history-kw'!A141</f>
        <v>7146330001</v>
      </c>
      <c r="B24">
        <f>'history-kw'!B141</f>
        <v>30025080</v>
      </c>
      <c r="C24" s="1">
        <f>'history-kw'!C141</f>
        <v>43123</v>
      </c>
      <c r="D24" s="103">
        <f>'history-kw'!D141</f>
        <v>34.200000000000003</v>
      </c>
      <c r="E24" s="103">
        <f>'history-kw'!E141</f>
        <v>34.4</v>
      </c>
      <c r="F24" s="103">
        <f>'history-kw'!F141</f>
        <v>32.799999999999997</v>
      </c>
      <c r="G24" s="103">
        <f>'history-kw'!G141</f>
        <v>35</v>
      </c>
      <c r="H24" s="103">
        <f>'history-kw'!H141</f>
        <v>33</v>
      </c>
      <c r="I24" s="103">
        <f>'history-kw'!I141</f>
        <v>34.799999999999997</v>
      </c>
      <c r="J24" s="103">
        <f>'history-kw'!J141</f>
        <v>35</v>
      </c>
      <c r="K24" s="103">
        <f>'history-kw'!K141</f>
        <v>32.799999999999997</v>
      </c>
      <c r="L24" s="103">
        <f>'history-kw'!L141</f>
        <v>33.200000000000003</v>
      </c>
      <c r="M24" s="103">
        <f>'history-kw'!M141</f>
        <v>35</v>
      </c>
      <c r="N24" s="103">
        <f>'history-kw'!N141</f>
        <v>35.4</v>
      </c>
      <c r="O24" s="103">
        <f>'history-kw'!O141</f>
        <v>35.6</v>
      </c>
      <c r="P24" s="103">
        <f>'history-kw'!P141</f>
        <v>41.4</v>
      </c>
      <c r="Q24" s="103">
        <f>'history-kw'!Q141</f>
        <v>39.200000000000003</v>
      </c>
      <c r="R24" s="103">
        <f>'history-kw'!R141</f>
        <v>39.6</v>
      </c>
      <c r="S24" s="103">
        <f>'history-kw'!S141</f>
        <v>43.4</v>
      </c>
      <c r="T24" s="103">
        <f>'history-kw'!T141</f>
        <v>42.2</v>
      </c>
      <c r="U24" s="103">
        <f>'history-kw'!U141</f>
        <v>39</v>
      </c>
      <c r="V24" s="103">
        <f>'history-kw'!V141</f>
        <v>45.2</v>
      </c>
      <c r="W24" s="103">
        <f>'history-kw'!W141</f>
        <v>47.6</v>
      </c>
      <c r="X24" s="103">
        <f>'history-kw'!X141</f>
        <v>41.6</v>
      </c>
      <c r="Y24" s="103">
        <f>'history-kw'!Y141</f>
        <v>38</v>
      </c>
      <c r="Z24" s="103">
        <f>'history-kw'!Z141</f>
        <v>41</v>
      </c>
      <c r="AA24" s="103">
        <f>'history-kw'!AA141</f>
        <v>42</v>
      </c>
      <c r="AB24" s="103">
        <f>'history-kw'!AB141</f>
        <v>42.8</v>
      </c>
      <c r="AC24" s="103">
        <f>'history-kw'!AC141</f>
        <v>43</v>
      </c>
      <c r="AD24" s="103">
        <f>'history-kw'!AD141</f>
        <v>48.4</v>
      </c>
      <c r="AE24" s="103">
        <f>'history-kw'!AE141</f>
        <v>43.4</v>
      </c>
      <c r="AF24" s="103">
        <f>'history-kw'!AF141</f>
        <v>39.6</v>
      </c>
      <c r="AG24" s="103">
        <f>'history-kw'!AG141</f>
        <v>37.6</v>
      </c>
      <c r="AH24" s="103">
        <f>'history-kw'!AH141</f>
        <v>40</v>
      </c>
      <c r="AI24" s="103">
        <f>'history-kw'!AI141</f>
        <v>41.4</v>
      </c>
      <c r="AJ24" s="103">
        <f>'history-kw'!AJ141</f>
        <v>41.8</v>
      </c>
      <c r="AK24" s="103">
        <f>'history-kw'!AK141</f>
        <v>40.4</v>
      </c>
      <c r="AL24" s="103">
        <f>'history-kw'!AL141</f>
        <v>43.6</v>
      </c>
      <c r="AM24" s="103">
        <f>'history-kw'!AM141</f>
        <v>42.6</v>
      </c>
      <c r="AN24" s="103">
        <f>'history-kw'!AN141</f>
        <v>42.2</v>
      </c>
      <c r="AO24" s="103">
        <f>'history-kw'!AO141</f>
        <v>49.8</v>
      </c>
      <c r="AP24" s="103">
        <f>'history-kw'!AP141</f>
        <v>49.4</v>
      </c>
      <c r="AQ24" s="103">
        <f>'history-kw'!AQ141</f>
        <v>45.2</v>
      </c>
      <c r="AR24" s="103">
        <f>'history-kw'!AR141</f>
        <v>44</v>
      </c>
      <c r="AS24" s="103">
        <f>'history-kw'!AS141</f>
        <v>39.799999999999997</v>
      </c>
      <c r="AT24" s="103">
        <f>'history-kw'!AT141</f>
        <v>40</v>
      </c>
      <c r="AU24" s="103">
        <f>'history-kw'!AU141</f>
        <v>40.4</v>
      </c>
      <c r="AV24" s="103">
        <f>'history-kw'!AV141</f>
        <v>37.799999999999997</v>
      </c>
      <c r="AW24" s="103">
        <f>'history-kw'!AW141</f>
        <v>35.200000000000003</v>
      </c>
      <c r="AX24" s="103">
        <f>'history-kw'!AX141</f>
        <v>36</v>
      </c>
      <c r="AY24" s="103">
        <f>'history-kw'!AY141</f>
        <v>34</v>
      </c>
      <c r="AZ24" s="3">
        <f t="shared" si="0"/>
        <v>954.90000000000009</v>
      </c>
      <c r="BA24">
        <f>VLOOKUP(C24,'history-kw'!$C$2:$BA$10000,51)</f>
        <v>58</v>
      </c>
      <c r="BB24">
        <f>VLOOKUP(C24,'history-kw'!$BB$4:$BC$9995,2)</f>
        <v>3</v>
      </c>
    </row>
    <row r="25" spans="1:54" x14ac:dyDescent="0.25">
      <c r="A25">
        <v>6355620003</v>
      </c>
      <c r="B25">
        <v>30024895</v>
      </c>
      <c r="C25" s="1">
        <v>43124</v>
      </c>
      <c r="D25" s="103">
        <f>'history-kw'!D142</f>
        <v>34.6</v>
      </c>
      <c r="E25" s="103">
        <f>'history-kw'!E142</f>
        <v>36.4</v>
      </c>
      <c r="F25" s="103">
        <f>'history-kw'!F142</f>
        <v>32.6</v>
      </c>
      <c r="G25" s="103">
        <f>'history-kw'!G142</f>
        <v>34.6</v>
      </c>
      <c r="H25" s="103">
        <f>'history-kw'!H142</f>
        <v>35.6</v>
      </c>
      <c r="I25" s="103">
        <f>'history-kw'!I142</f>
        <v>34.4</v>
      </c>
      <c r="J25" s="103">
        <f>'history-kw'!J142</f>
        <v>34</v>
      </c>
      <c r="K25" s="103">
        <f>'history-kw'!K142</f>
        <v>34.799999999999997</v>
      </c>
      <c r="L25" s="103">
        <f>'history-kw'!L142</f>
        <v>37.799999999999997</v>
      </c>
      <c r="M25" s="103">
        <f>'history-kw'!M142</f>
        <v>34.799999999999997</v>
      </c>
      <c r="N25" s="103">
        <f>'history-kw'!N142</f>
        <v>38.6</v>
      </c>
      <c r="O25" s="103">
        <f>'history-kw'!O142</f>
        <v>40</v>
      </c>
      <c r="P25" s="103">
        <f>'history-kw'!P142</f>
        <v>41.2</v>
      </c>
      <c r="Q25" s="103">
        <f>'history-kw'!Q142</f>
        <v>45.6</v>
      </c>
      <c r="R25" s="103">
        <f>'history-kw'!R142</f>
        <v>49.6</v>
      </c>
      <c r="S25" s="103">
        <f>'history-kw'!S142</f>
        <v>49</v>
      </c>
      <c r="T25" s="103">
        <f>'history-kw'!T142</f>
        <v>53.2</v>
      </c>
      <c r="U25" s="103">
        <f>'history-kw'!U142</f>
        <v>48.8</v>
      </c>
      <c r="V25" s="103">
        <f>'history-kw'!V142</f>
        <v>53.8</v>
      </c>
      <c r="W25" s="103">
        <f>'history-kw'!W142</f>
        <v>55.2</v>
      </c>
      <c r="X25" s="103">
        <f>'history-kw'!X142</f>
        <v>52.8</v>
      </c>
      <c r="Y25" s="103">
        <f>'history-kw'!Y142</f>
        <v>54</v>
      </c>
      <c r="Z25" s="103">
        <f>'history-kw'!Z142</f>
        <v>52.8</v>
      </c>
      <c r="AA25" s="103">
        <f>'history-kw'!AA142</f>
        <v>58.8</v>
      </c>
      <c r="AB25" s="103">
        <f>'history-kw'!AB142</f>
        <v>55.6</v>
      </c>
      <c r="AC25" s="103">
        <f>'history-kw'!AC142</f>
        <v>52</v>
      </c>
      <c r="AD25" s="103">
        <f>'history-kw'!AD142</f>
        <v>57.6</v>
      </c>
      <c r="AE25" s="103">
        <f>'history-kw'!AE142</f>
        <v>57.4</v>
      </c>
      <c r="AF25" s="103">
        <f>'history-kw'!AF142</f>
        <v>51.8</v>
      </c>
      <c r="AG25" s="103">
        <f>'history-kw'!AG142</f>
        <v>48.8</v>
      </c>
      <c r="AH25" s="103">
        <f>'history-kw'!AH142</f>
        <v>51.4</v>
      </c>
      <c r="AI25" s="103">
        <f>'history-kw'!AI142</f>
        <v>54.2</v>
      </c>
      <c r="AJ25" s="103">
        <f>'history-kw'!AJ142</f>
        <v>55.6</v>
      </c>
      <c r="AK25" s="103">
        <f>'history-kw'!AK142</f>
        <v>53.8</v>
      </c>
      <c r="AL25" s="103">
        <f>'history-kw'!AL142</f>
        <v>56.4</v>
      </c>
      <c r="AM25" s="103">
        <f>'history-kw'!AM142</f>
        <v>57</v>
      </c>
      <c r="AN25" s="103">
        <f>'history-kw'!AN142</f>
        <v>55.8</v>
      </c>
      <c r="AO25" s="103">
        <f>'history-kw'!AO142</f>
        <v>53.8</v>
      </c>
      <c r="AP25" s="103">
        <f>'history-kw'!AP142</f>
        <v>56.2</v>
      </c>
      <c r="AQ25" s="103">
        <f>'history-kw'!AQ142</f>
        <v>55.6</v>
      </c>
      <c r="AR25" s="103">
        <f>'history-kw'!AR142</f>
        <v>51.2</v>
      </c>
      <c r="AS25" s="103">
        <f>'history-kw'!AS142</f>
        <v>50.4</v>
      </c>
      <c r="AT25" s="103">
        <f>'history-kw'!AT142</f>
        <v>46.4</v>
      </c>
      <c r="AU25" s="103">
        <f>'history-kw'!AU142</f>
        <v>49.8</v>
      </c>
      <c r="AV25" s="103">
        <f>'history-kw'!AV142</f>
        <v>44.2</v>
      </c>
      <c r="AW25" s="103">
        <f>'history-kw'!AW142</f>
        <v>44.6</v>
      </c>
      <c r="AX25" s="103">
        <f>'history-kw'!AX142</f>
        <v>41.4</v>
      </c>
      <c r="AY25" s="103">
        <f>'history-kw'!AY142</f>
        <v>39.799999999999997</v>
      </c>
      <c r="AZ25" s="3">
        <f t="shared" si="0"/>
        <v>1141.9000000000001</v>
      </c>
      <c r="BA25">
        <f>VLOOKUP(C25,'history-kw'!$C$2:$BA$10000,51)</f>
        <v>42</v>
      </c>
      <c r="BB25">
        <f>VLOOKUP(C25,'history-kw'!$BB$4:$BC$9995,2)</f>
        <v>4</v>
      </c>
    </row>
    <row r="26" spans="1:54" x14ac:dyDescent="0.25">
      <c r="A26">
        <v>6355620003</v>
      </c>
      <c r="B26">
        <v>30024895</v>
      </c>
      <c r="C26" s="1">
        <v>43125</v>
      </c>
      <c r="D26" s="103">
        <f>'history-kw'!D143</f>
        <v>43.4</v>
      </c>
      <c r="E26" s="103">
        <f>'history-kw'!E143</f>
        <v>40.6</v>
      </c>
      <c r="F26" s="103">
        <f>'history-kw'!F143</f>
        <v>40.4</v>
      </c>
      <c r="G26" s="103">
        <f>'history-kw'!G143</f>
        <v>42.4</v>
      </c>
      <c r="H26" s="103">
        <f>'history-kw'!H143</f>
        <v>40</v>
      </c>
      <c r="I26" s="103">
        <f>'history-kw'!I143</f>
        <v>43.8</v>
      </c>
      <c r="J26" s="103">
        <f>'history-kw'!J143</f>
        <v>44.8</v>
      </c>
      <c r="K26" s="103">
        <f>'history-kw'!K143</f>
        <v>43.4</v>
      </c>
      <c r="L26" s="103">
        <f>'history-kw'!L143</f>
        <v>42.6</v>
      </c>
      <c r="M26" s="103">
        <f>'history-kw'!M143</f>
        <v>44.4</v>
      </c>
      <c r="N26" s="103">
        <f>'history-kw'!N143</f>
        <v>44.8</v>
      </c>
      <c r="O26" s="103">
        <f>'history-kw'!O143</f>
        <v>48</v>
      </c>
      <c r="P26" s="103">
        <f>'history-kw'!P143</f>
        <v>47.4</v>
      </c>
      <c r="Q26" s="103">
        <f>'history-kw'!Q143</f>
        <v>50.6</v>
      </c>
      <c r="R26" s="103">
        <f>'history-kw'!R143</f>
        <v>53.6</v>
      </c>
      <c r="S26" s="103">
        <f>'history-kw'!S143</f>
        <v>58.6</v>
      </c>
      <c r="T26" s="103">
        <f>'history-kw'!T143</f>
        <v>57.8</v>
      </c>
      <c r="U26" s="103">
        <f>'history-kw'!U143</f>
        <v>62</v>
      </c>
      <c r="V26" s="103">
        <f>'history-kw'!V143</f>
        <v>62.8</v>
      </c>
      <c r="W26" s="103">
        <f>'history-kw'!W143</f>
        <v>61.2</v>
      </c>
      <c r="X26" s="103">
        <f>'history-kw'!X143</f>
        <v>66.599999999999994</v>
      </c>
      <c r="Y26" s="103">
        <f>'history-kw'!Y143</f>
        <v>64.2</v>
      </c>
      <c r="Z26" s="103">
        <f>'history-kw'!Z143</f>
        <v>61.6</v>
      </c>
      <c r="AA26" s="103">
        <f>'history-kw'!AA143</f>
        <v>57.8</v>
      </c>
      <c r="AB26" s="103">
        <f>'history-kw'!AB143</f>
        <v>58.8</v>
      </c>
      <c r="AC26" s="103">
        <f>'history-kw'!AC143</f>
        <v>55.8</v>
      </c>
      <c r="AD26" s="103">
        <f>'history-kw'!AD143</f>
        <v>56.6</v>
      </c>
      <c r="AE26" s="103">
        <f>'history-kw'!AE143</f>
        <v>63.2</v>
      </c>
      <c r="AF26" s="103">
        <f>'history-kw'!AF143</f>
        <v>54.8</v>
      </c>
      <c r="AG26" s="103">
        <f>'history-kw'!AG143</f>
        <v>56.8</v>
      </c>
      <c r="AH26" s="103">
        <f>'history-kw'!AH143</f>
        <v>55.2</v>
      </c>
      <c r="AI26" s="103">
        <f>'history-kw'!AI143</f>
        <v>56.8</v>
      </c>
      <c r="AJ26" s="103">
        <f>'history-kw'!AJ143</f>
        <v>56.4</v>
      </c>
      <c r="AK26" s="103">
        <f>'history-kw'!AK143</f>
        <v>56.2</v>
      </c>
      <c r="AL26" s="103">
        <f>'history-kw'!AL143</f>
        <v>54.2</v>
      </c>
      <c r="AM26" s="103">
        <f>'history-kw'!AM143</f>
        <v>56.2</v>
      </c>
      <c r="AN26" s="103">
        <f>'history-kw'!AN143</f>
        <v>56.2</v>
      </c>
      <c r="AO26" s="103">
        <f>'history-kw'!AO143</f>
        <v>59.8</v>
      </c>
      <c r="AP26" s="103">
        <f>'history-kw'!AP143</f>
        <v>57.6</v>
      </c>
      <c r="AQ26" s="103">
        <f>'history-kw'!AQ143</f>
        <v>49.6</v>
      </c>
      <c r="AR26" s="103">
        <f>'history-kw'!AR143</f>
        <v>50.2</v>
      </c>
      <c r="AS26" s="103">
        <f>'history-kw'!AS143</f>
        <v>51.2</v>
      </c>
      <c r="AT26" s="103">
        <f>'history-kw'!AT143</f>
        <v>48</v>
      </c>
      <c r="AU26" s="103">
        <f>'history-kw'!AU143</f>
        <v>48.6</v>
      </c>
      <c r="AV26" s="103">
        <f>'history-kw'!AV143</f>
        <v>48.6</v>
      </c>
      <c r="AW26" s="103">
        <f>'history-kw'!AW143</f>
        <v>51</v>
      </c>
      <c r="AX26" s="103">
        <f>'history-kw'!AX143</f>
        <v>49.2</v>
      </c>
      <c r="AY26" s="103">
        <f>'history-kw'!AY143</f>
        <v>47.8</v>
      </c>
      <c r="AZ26" s="3">
        <f t="shared" si="0"/>
        <v>1260.7999999999997</v>
      </c>
      <c r="BA26">
        <f>VLOOKUP(C26,'history-kw'!$C$2:$BA$10000,51)</f>
        <v>37</v>
      </c>
      <c r="BB26">
        <f>VLOOKUP(C26,'history-kw'!$BB$4:$BC$9995,2)</f>
        <v>5</v>
      </c>
    </row>
    <row r="27" spans="1:54" x14ac:dyDescent="0.25">
      <c r="A27">
        <v>6355620003</v>
      </c>
      <c r="B27">
        <v>30024895</v>
      </c>
      <c r="C27" s="1">
        <v>43126</v>
      </c>
      <c r="D27" s="103">
        <f>'history-kw'!D144</f>
        <v>45</v>
      </c>
      <c r="E27" s="103">
        <f>'history-kw'!E144</f>
        <v>46.6</v>
      </c>
      <c r="F27" s="103">
        <f>'history-kw'!F144</f>
        <v>47.6</v>
      </c>
      <c r="G27" s="103">
        <f>'history-kw'!G144</f>
        <v>47.2</v>
      </c>
      <c r="H27" s="103">
        <f>'history-kw'!H144</f>
        <v>44.4</v>
      </c>
      <c r="I27" s="103">
        <f>'history-kw'!I144</f>
        <v>46.4</v>
      </c>
      <c r="J27" s="103">
        <f>'history-kw'!J144</f>
        <v>47.4</v>
      </c>
      <c r="K27" s="103">
        <f>'history-kw'!K144</f>
        <v>44.8</v>
      </c>
      <c r="L27" s="103">
        <f>'history-kw'!L144</f>
        <v>45</v>
      </c>
      <c r="M27" s="103">
        <f>'history-kw'!M144</f>
        <v>45.4</v>
      </c>
      <c r="N27" s="103">
        <f>'history-kw'!N144</f>
        <v>51.4</v>
      </c>
      <c r="O27" s="103">
        <f>'history-kw'!O144</f>
        <v>57.8</v>
      </c>
      <c r="P27" s="103">
        <f>'history-kw'!P144</f>
        <v>55.2</v>
      </c>
      <c r="Q27" s="103">
        <f>'history-kw'!Q144</f>
        <v>56.6</v>
      </c>
      <c r="R27" s="103">
        <f>'history-kw'!R144</f>
        <v>67.400000000000006</v>
      </c>
      <c r="S27" s="103">
        <f>'history-kw'!S144</f>
        <v>62.4</v>
      </c>
      <c r="T27" s="103">
        <f>'history-kw'!T144</f>
        <v>62</v>
      </c>
      <c r="U27" s="103">
        <f>'history-kw'!U144</f>
        <v>63.6</v>
      </c>
      <c r="V27" s="103">
        <f>'history-kw'!V144</f>
        <v>68.8</v>
      </c>
      <c r="W27" s="103">
        <f>'history-kw'!W144</f>
        <v>62.8</v>
      </c>
      <c r="X27" s="103">
        <f>'history-kw'!X144</f>
        <v>66.8</v>
      </c>
      <c r="Y27" s="103">
        <f>'history-kw'!Y144</f>
        <v>63.6</v>
      </c>
      <c r="Z27" s="103">
        <f>'history-kw'!Z144</f>
        <v>62</v>
      </c>
      <c r="AA27" s="103">
        <f>'history-kw'!AA144</f>
        <v>56.2</v>
      </c>
      <c r="AB27" s="103">
        <f>'history-kw'!AB144</f>
        <v>55.2</v>
      </c>
      <c r="AC27" s="103">
        <f>'history-kw'!AC144</f>
        <v>56.6</v>
      </c>
      <c r="AD27" s="103">
        <f>'history-kw'!AD144</f>
        <v>54.6</v>
      </c>
      <c r="AE27" s="103">
        <f>'history-kw'!AE144</f>
        <v>54.6</v>
      </c>
      <c r="AF27" s="103">
        <f>'history-kw'!AF144</f>
        <v>55.2</v>
      </c>
      <c r="AG27" s="103">
        <f>'history-kw'!AG144</f>
        <v>57.4</v>
      </c>
      <c r="AH27" s="103">
        <f>'history-kw'!AH144</f>
        <v>52.4</v>
      </c>
      <c r="AI27" s="103">
        <f>'history-kw'!AI144</f>
        <v>49.8</v>
      </c>
      <c r="AJ27" s="103">
        <f>'history-kw'!AJ144</f>
        <v>44.8</v>
      </c>
      <c r="AK27" s="103">
        <f>'history-kw'!AK144</f>
        <v>45.6</v>
      </c>
      <c r="AL27" s="103">
        <f>'history-kw'!AL144</f>
        <v>45</v>
      </c>
      <c r="AM27" s="103">
        <f>'history-kw'!AM144</f>
        <v>45.6</v>
      </c>
      <c r="AN27" s="103">
        <f>'history-kw'!AN144</f>
        <v>43.8</v>
      </c>
      <c r="AO27" s="103">
        <f>'history-kw'!AO144</f>
        <v>50</v>
      </c>
      <c r="AP27" s="103">
        <f>'history-kw'!AP144</f>
        <v>47.8</v>
      </c>
      <c r="AQ27" s="103">
        <f>'history-kw'!AQ144</f>
        <v>45.6</v>
      </c>
      <c r="AR27" s="103">
        <f>'history-kw'!AR144</f>
        <v>42.8</v>
      </c>
      <c r="AS27" s="103">
        <f>'history-kw'!AS144</f>
        <v>45</v>
      </c>
      <c r="AT27" s="103">
        <f>'history-kw'!AT144</f>
        <v>43.6</v>
      </c>
      <c r="AU27" s="103">
        <f>'history-kw'!AU144</f>
        <v>43.2</v>
      </c>
      <c r="AV27" s="103">
        <f>'history-kw'!AV144</f>
        <v>45.4</v>
      </c>
      <c r="AW27" s="103">
        <f>'history-kw'!AW144</f>
        <v>42.8</v>
      </c>
      <c r="AX27" s="103">
        <f>'history-kw'!AX144</f>
        <v>42.8</v>
      </c>
      <c r="AY27" s="103">
        <f>'history-kw'!AY144</f>
        <v>40.799999999999997</v>
      </c>
      <c r="AZ27" s="3">
        <f t="shared" si="0"/>
        <v>1233.4000000000001</v>
      </c>
      <c r="BA27">
        <f>VLOOKUP(C27,'history-kw'!$C$2:$BA$10000,51)</f>
        <v>39</v>
      </c>
      <c r="BB27">
        <f>VLOOKUP(C27,'history-kw'!$BB$4:$BC$9995,2)</f>
        <v>6</v>
      </c>
    </row>
    <row r="28" spans="1:54" x14ac:dyDescent="0.25">
      <c r="A28">
        <v>6355620003</v>
      </c>
      <c r="B28">
        <v>30024895</v>
      </c>
      <c r="C28" s="1">
        <v>43127</v>
      </c>
      <c r="D28" s="103">
        <f>'history-kw'!D145</f>
        <v>42</v>
      </c>
      <c r="E28" s="103">
        <f>'history-kw'!E145</f>
        <v>37.4</v>
      </c>
      <c r="F28" s="103">
        <f>'history-kw'!F145</f>
        <v>38.6</v>
      </c>
      <c r="G28" s="103">
        <f>'history-kw'!G145</f>
        <v>39.4</v>
      </c>
      <c r="H28" s="103">
        <f>'history-kw'!H145</f>
        <v>36.200000000000003</v>
      </c>
      <c r="I28" s="103">
        <f>'history-kw'!I145</f>
        <v>37.6</v>
      </c>
      <c r="J28" s="103">
        <f>'history-kw'!J145</f>
        <v>40</v>
      </c>
      <c r="K28" s="103">
        <f>'history-kw'!K145</f>
        <v>35</v>
      </c>
      <c r="L28" s="103">
        <f>'history-kw'!L145</f>
        <v>39.4</v>
      </c>
      <c r="M28" s="103">
        <f>'history-kw'!M145</f>
        <v>38</v>
      </c>
      <c r="N28" s="103">
        <f>'history-kw'!N145</f>
        <v>39.799999999999997</v>
      </c>
      <c r="O28" s="103">
        <f>'history-kw'!O145</f>
        <v>41.4</v>
      </c>
      <c r="P28" s="103">
        <f>'history-kw'!P145</f>
        <v>39.6</v>
      </c>
      <c r="Q28" s="103">
        <f>'history-kw'!Q145</f>
        <v>42.2</v>
      </c>
      <c r="R28" s="103">
        <f>'history-kw'!R145</f>
        <v>43.8</v>
      </c>
      <c r="S28" s="103">
        <f>'history-kw'!S145</f>
        <v>51.2</v>
      </c>
      <c r="T28" s="103">
        <f>'history-kw'!T145</f>
        <v>50.8</v>
      </c>
      <c r="U28" s="103">
        <f>'history-kw'!U145</f>
        <v>49.4</v>
      </c>
      <c r="V28" s="103">
        <f>'history-kw'!V145</f>
        <v>47.8</v>
      </c>
      <c r="W28" s="103">
        <f>'history-kw'!W145</f>
        <v>47.6</v>
      </c>
      <c r="X28" s="103">
        <f>'history-kw'!X145</f>
        <v>40.6</v>
      </c>
      <c r="Y28" s="103">
        <f>'history-kw'!Y145</f>
        <v>41.6</v>
      </c>
      <c r="Z28" s="103">
        <f>'history-kw'!Z145</f>
        <v>40</v>
      </c>
      <c r="AA28" s="103">
        <f>'history-kw'!AA145</f>
        <v>40.6</v>
      </c>
      <c r="AB28" s="103">
        <f>'history-kw'!AB145</f>
        <v>38.6</v>
      </c>
      <c r="AC28" s="103">
        <f>'history-kw'!AC145</f>
        <v>38</v>
      </c>
      <c r="AD28" s="103">
        <f>'history-kw'!AD145</f>
        <v>40.200000000000003</v>
      </c>
      <c r="AE28" s="103">
        <f>'history-kw'!AE145</f>
        <v>43.2</v>
      </c>
      <c r="AF28" s="103">
        <f>'history-kw'!AF145</f>
        <v>39.799999999999997</v>
      </c>
      <c r="AG28" s="103">
        <f>'history-kw'!AG145</f>
        <v>36</v>
      </c>
      <c r="AH28" s="103">
        <f>'history-kw'!AH145</f>
        <v>42.2</v>
      </c>
      <c r="AI28" s="103">
        <f>'history-kw'!AI145</f>
        <v>39.200000000000003</v>
      </c>
      <c r="AJ28" s="103">
        <f>'history-kw'!AJ145</f>
        <v>36</v>
      </c>
      <c r="AK28" s="103">
        <f>'history-kw'!AK145</f>
        <v>36</v>
      </c>
      <c r="AL28" s="103">
        <f>'history-kw'!AL145</f>
        <v>35.4</v>
      </c>
      <c r="AM28" s="103">
        <f>'history-kw'!AM145</f>
        <v>36.4</v>
      </c>
      <c r="AN28" s="103">
        <f>'history-kw'!AN145</f>
        <v>34</v>
      </c>
      <c r="AO28" s="103">
        <f>'history-kw'!AO145</f>
        <v>40.799999999999997</v>
      </c>
      <c r="AP28" s="103">
        <f>'history-kw'!AP145</f>
        <v>32.6</v>
      </c>
      <c r="AQ28" s="103">
        <f>'history-kw'!AQ145</f>
        <v>31.2</v>
      </c>
      <c r="AR28" s="103">
        <f>'history-kw'!AR145</f>
        <v>32.799999999999997</v>
      </c>
      <c r="AS28" s="103">
        <f>'history-kw'!AS145</f>
        <v>33</v>
      </c>
      <c r="AT28" s="103">
        <f>'history-kw'!AT145</f>
        <v>33</v>
      </c>
      <c r="AU28" s="103">
        <f>'history-kw'!AU145</f>
        <v>33</v>
      </c>
      <c r="AV28" s="103">
        <f>'history-kw'!AV145</f>
        <v>32</v>
      </c>
      <c r="AW28" s="103">
        <f>'history-kw'!AW145</f>
        <v>32.4</v>
      </c>
      <c r="AX28" s="103">
        <f>'history-kw'!AX145</f>
        <v>32.799999999999997</v>
      </c>
      <c r="AY28" s="103">
        <f>'history-kw'!AY145</f>
        <v>32</v>
      </c>
      <c r="AZ28" s="3">
        <f t="shared" si="0"/>
        <v>930.30000000000007</v>
      </c>
      <c r="BA28">
        <f>VLOOKUP(C28,'history-kw'!$C$2:$BA$10000,51)</f>
        <v>51</v>
      </c>
      <c r="BB28">
        <f>VLOOKUP(C28,'history-kw'!$BB$4:$BC$9995,2)</f>
        <v>7</v>
      </c>
    </row>
    <row r="29" spans="1:54" x14ac:dyDescent="0.25">
      <c r="A29">
        <v>6355620003</v>
      </c>
      <c r="B29">
        <v>30024895</v>
      </c>
      <c r="C29" s="1">
        <v>43128</v>
      </c>
      <c r="D29" s="103">
        <f>'history-kw'!D146</f>
        <v>31.2</v>
      </c>
      <c r="E29" s="103">
        <f>'history-kw'!E146</f>
        <v>29.4</v>
      </c>
      <c r="F29" s="103">
        <f>'history-kw'!F146</f>
        <v>31</v>
      </c>
      <c r="G29" s="103">
        <f>'history-kw'!G146</f>
        <v>30</v>
      </c>
      <c r="H29" s="103">
        <f>'history-kw'!H146</f>
        <v>30.2</v>
      </c>
      <c r="I29" s="103">
        <f>'history-kw'!I146</f>
        <v>29.2</v>
      </c>
      <c r="J29" s="103">
        <f>'history-kw'!J146</f>
        <v>32</v>
      </c>
      <c r="K29" s="103">
        <f>'history-kw'!K146</f>
        <v>30.4</v>
      </c>
      <c r="L29" s="103">
        <f>'history-kw'!L146</f>
        <v>30.6</v>
      </c>
      <c r="M29" s="103">
        <f>'history-kw'!M146</f>
        <v>29.8</v>
      </c>
      <c r="N29" s="103">
        <f>'history-kw'!N146</f>
        <v>29.2</v>
      </c>
      <c r="O29" s="103">
        <f>'history-kw'!O146</f>
        <v>30.2</v>
      </c>
      <c r="P29" s="103">
        <f>'history-kw'!P146</f>
        <v>30</v>
      </c>
      <c r="Q29" s="103">
        <f>'history-kw'!Q146</f>
        <v>35.799999999999997</v>
      </c>
      <c r="R29" s="103">
        <f>'history-kw'!R146</f>
        <v>38.200000000000003</v>
      </c>
      <c r="S29" s="103">
        <f>'history-kw'!S146</f>
        <v>44.8</v>
      </c>
      <c r="T29" s="103">
        <f>'history-kw'!T146</f>
        <v>45.8</v>
      </c>
      <c r="U29" s="103">
        <f>'history-kw'!U146</f>
        <v>42.6</v>
      </c>
      <c r="V29" s="103">
        <f>'history-kw'!V146</f>
        <v>40.200000000000003</v>
      </c>
      <c r="W29" s="103">
        <f>'history-kw'!W146</f>
        <v>38.6</v>
      </c>
      <c r="X29" s="103">
        <f>'history-kw'!X146</f>
        <v>38</v>
      </c>
      <c r="Y29" s="103">
        <f>'history-kw'!Y146</f>
        <v>36.799999999999997</v>
      </c>
      <c r="Z29" s="103">
        <f>'history-kw'!Z146</f>
        <v>36.200000000000003</v>
      </c>
      <c r="AA29" s="103">
        <f>'history-kw'!AA146</f>
        <v>36</v>
      </c>
      <c r="AB29" s="103">
        <f>'history-kw'!AB146</f>
        <v>38</v>
      </c>
      <c r="AC29" s="103">
        <f>'history-kw'!AC146</f>
        <v>40.799999999999997</v>
      </c>
      <c r="AD29" s="103">
        <f>'history-kw'!AD146</f>
        <v>34.200000000000003</v>
      </c>
      <c r="AE29" s="103">
        <f>'history-kw'!AE146</f>
        <v>37</v>
      </c>
      <c r="AF29" s="103">
        <f>'history-kw'!AF146</f>
        <v>42</v>
      </c>
      <c r="AG29" s="103">
        <f>'history-kw'!AG146</f>
        <v>40.6</v>
      </c>
      <c r="AH29" s="103">
        <f>'history-kw'!AH146</f>
        <v>49.2</v>
      </c>
      <c r="AI29" s="103">
        <f>'history-kw'!AI146</f>
        <v>37.200000000000003</v>
      </c>
      <c r="AJ29" s="103">
        <f>'history-kw'!AJ146</f>
        <v>41.4</v>
      </c>
      <c r="AK29" s="103">
        <f>'history-kw'!AK146</f>
        <v>40.200000000000003</v>
      </c>
      <c r="AL29" s="103">
        <f>'history-kw'!AL146</f>
        <v>37</v>
      </c>
      <c r="AM29" s="103">
        <f>'history-kw'!AM146</f>
        <v>37.200000000000003</v>
      </c>
      <c r="AN29" s="103">
        <f>'history-kw'!AN146</f>
        <v>39.200000000000003</v>
      </c>
      <c r="AO29" s="103">
        <f>'history-kw'!AO146</f>
        <v>39.4</v>
      </c>
      <c r="AP29" s="103">
        <f>'history-kw'!AP146</f>
        <v>45.6</v>
      </c>
      <c r="AQ29" s="103">
        <f>'history-kw'!AQ146</f>
        <v>38.4</v>
      </c>
      <c r="AR29" s="103">
        <f>'history-kw'!AR146</f>
        <v>36</v>
      </c>
      <c r="AS29" s="103">
        <f>'history-kw'!AS146</f>
        <v>34.799999999999997</v>
      </c>
      <c r="AT29" s="103">
        <f>'history-kw'!AT146</f>
        <v>34</v>
      </c>
      <c r="AU29" s="103">
        <f>'history-kw'!AU146</f>
        <v>34.799999999999997</v>
      </c>
      <c r="AV29" s="103">
        <f>'history-kw'!AV146</f>
        <v>34.799999999999997</v>
      </c>
      <c r="AW29" s="103">
        <f>'history-kw'!AW146</f>
        <v>36.200000000000003</v>
      </c>
      <c r="AX29" s="103">
        <f>'history-kw'!AX146</f>
        <v>34.4</v>
      </c>
      <c r="AY29" s="103">
        <f>'history-kw'!AY146</f>
        <v>33.200000000000003</v>
      </c>
      <c r="AZ29" s="3">
        <f t="shared" si="0"/>
        <v>870.9000000000002</v>
      </c>
      <c r="BA29">
        <f>VLOOKUP(C29,'history-kw'!$C$2:$BA$10000,51)</f>
        <v>52</v>
      </c>
      <c r="BB29">
        <f>VLOOKUP(C29,'history-kw'!$BB$4:$BC$9995,2)</f>
        <v>1</v>
      </c>
    </row>
    <row r="30" spans="1:54" x14ac:dyDescent="0.25">
      <c r="A30">
        <v>6355620003</v>
      </c>
      <c r="B30">
        <v>30024895</v>
      </c>
      <c r="C30" s="1">
        <v>43129</v>
      </c>
      <c r="D30" s="103">
        <f>'history-kw'!D147</f>
        <v>32.6</v>
      </c>
      <c r="E30" s="103">
        <f>'history-kw'!E147</f>
        <v>32.6</v>
      </c>
      <c r="F30" s="103">
        <f>'history-kw'!F147</f>
        <v>32.6</v>
      </c>
      <c r="G30" s="103">
        <f>'history-kw'!G147</f>
        <v>33.6</v>
      </c>
      <c r="H30" s="103">
        <f>'history-kw'!H147</f>
        <v>31.4</v>
      </c>
      <c r="I30" s="103">
        <f>'history-kw'!I147</f>
        <v>31.4</v>
      </c>
      <c r="J30" s="103">
        <f>'history-kw'!J147</f>
        <v>33.6</v>
      </c>
      <c r="K30" s="103">
        <f>'history-kw'!K147</f>
        <v>33.6</v>
      </c>
      <c r="L30" s="103">
        <f>'history-kw'!L147</f>
        <v>34.200000000000003</v>
      </c>
      <c r="M30" s="103">
        <f>'history-kw'!M147</f>
        <v>33</v>
      </c>
      <c r="N30" s="103">
        <f>'history-kw'!N147</f>
        <v>43.6</v>
      </c>
      <c r="O30" s="103">
        <f>'history-kw'!O147</f>
        <v>38.200000000000003</v>
      </c>
      <c r="P30" s="103">
        <f>'history-kw'!P147</f>
        <v>43.4</v>
      </c>
      <c r="Q30" s="103">
        <f>'history-kw'!Q147</f>
        <v>44</v>
      </c>
      <c r="R30" s="103">
        <f>'history-kw'!R147</f>
        <v>53.8</v>
      </c>
      <c r="S30" s="103">
        <f>'history-kw'!S147</f>
        <v>50.6</v>
      </c>
      <c r="T30" s="103">
        <f>'history-kw'!T147</f>
        <v>50.6</v>
      </c>
      <c r="U30" s="103">
        <f>'history-kw'!U147</f>
        <v>56.2</v>
      </c>
      <c r="V30" s="103">
        <f>'history-kw'!V147</f>
        <v>56.6</v>
      </c>
      <c r="W30" s="103">
        <f>'history-kw'!W147</f>
        <v>57.2</v>
      </c>
      <c r="X30" s="103">
        <f>'history-kw'!X147</f>
        <v>58.2</v>
      </c>
      <c r="Y30" s="103">
        <f>'history-kw'!Y147</f>
        <v>60.8</v>
      </c>
      <c r="Z30" s="103">
        <f>'history-kw'!Z147</f>
        <v>62.6</v>
      </c>
      <c r="AA30" s="103">
        <f>'history-kw'!AA147</f>
        <v>58</v>
      </c>
      <c r="AB30" s="103">
        <f>'history-kw'!AB147</f>
        <v>55.8</v>
      </c>
      <c r="AC30" s="103">
        <f>'history-kw'!AC147</f>
        <v>58</v>
      </c>
      <c r="AD30" s="103">
        <f>'history-kw'!AD147</f>
        <v>56</v>
      </c>
      <c r="AE30" s="103">
        <f>'history-kw'!AE147</f>
        <v>55.8</v>
      </c>
      <c r="AF30" s="103">
        <f>'history-kw'!AF147</f>
        <v>54.4</v>
      </c>
      <c r="AG30" s="103">
        <f>'history-kw'!AG147</f>
        <v>53.8</v>
      </c>
      <c r="AH30" s="103">
        <f>'history-kw'!AH147</f>
        <v>59.4</v>
      </c>
      <c r="AI30" s="103">
        <f>'history-kw'!AI147</f>
        <v>54</v>
      </c>
      <c r="AJ30" s="103">
        <f>'history-kw'!AJ147</f>
        <v>57.4</v>
      </c>
      <c r="AK30" s="103">
        <f>'history-kw'!AK147</f>
        <v>53.2</v>
      </c>
      <c r="AL30" s="103">
        <f>'history-kw'!AL147</f>
        <v>54.4</v>
      </c>
      <c r="AM30" s="103">
        <f>'history-kw'!AM147</f>
        <v>52.8</v>
      </c>
      <c r="AN30" s="103">
        <f>'history-kw'!AN147</f>
        <v>51.6</v>
      </c>
      <c r="AO30" s="103">
        <f>'history-kw'!AO147</f>
        <v>54.6</v>
      </c>
      <c r="AP30" s="103">
        <f>'history-kw'!AP147</f>
        <v>56</v>
      </c>
      <c r="AQ30" s="103">
        <f>'history-kw'!AQ147</f>
        <v>45.6</v>
      </c>
      <c r="AR30" s="103">
        <f>'history-kw'!AR147</f>
        <v>41.2</v>
      </c>
      <c r="AS30" s="103">
        <f>'history-kw'!AS147</f>
        <v>41.2</v>
      </c>
      <c r="AT30" s="103">
        <f>'history-kw'!AT147</f>
        <v>39.4</v>
      </c>
      <c r="AU30" s="103">
        <f>'history-kw'!AU147</f>
        <v>40.6</v>
      </c>
      <c r="AV30" s="103">
        <f>'history-kw'!AV147</f>
        <v>38.6</v>
      </c>
      <c r="AW30" s="103">
        <f>'history-kw'!AW147</f>
        <v>37</v>
      </c>
      <c r="AX30" s="103">
        <f>'history-kw'!AX147</f>
        <v>36.200000000000003</v>
      </c>
      <c r="AY30" s="103">
        <f>'history-kw'!AY147</f>
        <v>34.799999999999997</v>
      </c>
      <c r="AZ30" s="3">
        <f t="shared" si="0"/>
        <v>1122.0999999999999</v>
      </c>
      <c r="BA30">
        <f>VLOOKUP(C30,'history-kw'!$C$2:$BA$10000,51)</f>
        <v>45</v>
      </c>
      <c r="BB30">
        <f>VLOOKUP(C30,'history-kw'!$BB$4:$BC$9995,2)</f>
        <v>2</v>
      </c>
    </row>
    <row r="31" spans="1:54" x14ac:dyDescent="0.25">
      <c r="A31">
        <v>6355620003</v>
      </c>
      <c r="B31">
        <v>30024895</v>
      </c>
      <c r="C31" s="1">
        <v>43130</v>
      </c>
      <c r="D31" s="103">
        <f>'history-kw'!D148</f>
        <v>38.4</v>
      </c>
      <c r="E31" s="103">
        <f>'history-kw'!E148</f>
        <v>35</v>
      </c>
      <c r="F31" s="103">
        <f>'history-kw'!F148</f>
        <v>38.4</v>
      </c>
      <c r="G31" s="103">
        <f>'history-kw'!G148</f>
        <v>37.4</v>
      </c>
      <c r="H31" s="103">
        <f>'history-kw'!H148</f>
        <v>36.799999999999997</v>
      </c>
      <c r="I31" s="103">
        <f>'history-kw'!I148</f>
        <v>40</v>
      </c>
      <c r="J31" s="103">
        <f>'history-kw'!J148</f>
        <v>41.8</v>
      </c>
      <c r="K31" s="103">
        <f>'history-kw'!K148</f>
        <v>39.6</v>
      </c>
      <c r="L31" s="103">
        <f>'history-kw'!L148</f>
        <v>40.4</v>
      </c>
      <c r="M31" s="103">
        <f>'history-kw'!M148</f>
        <v>39.799999999999997</v>
      </c>
      <c r="N31" s="103">
        <f>'history-kw'!N148</f>
        <v>44.8</v>
      </c>
      <c r="O31" s="103">
        <f>'history-kw'!O148</f>
        <v>50</v>
      </c>
      <c r="P31" s="103">
        <f>'history-kw'!P148</f>
        <v>46.2</v>
      </c>
      <c r="Q31" s="103">
        <f>'history-kw'!Q148</f>
        <v>46.4</v>
      </c>
      <c r="R31" s="103">
        <f>'history-kw'!R148</f>
        <v>54.8</v>
      </c>
      <c r="S31" s="103">
        <f>'history-kw'!S148</f>
        <v>54.8</v>
      </c>
      <c r="T31" s="103">
        <f>'history-kw'!T148</f>
        <v>64.599999999999994</v>
      </c>
      <c r="U31" s="103">
        <f>'history-kw'!U148</f>
        <v>69.2</v>
      </c>
      <c r="V31" s="103">
        <f>'history-kw'!V148</f>
        <v>57.2</v>
      </c>
      <c r="W31" s="103">
        <f>'history-kw'!W148</f>
        <v>58.8</v>
      </c>
      <c r="X31" s="103">
        <f>'history-kw'!X148</f>
        <v>62.8</v>
      </c>
      <c r="Y31" s="103">
        <f>'history-kw'!Y148</f>
        <v>61</v>
      </c>
      <c r="Z31" s="103">
        <f>'history-kw'!Z148</f>
        <v>58.8</v>
      </c>
      <c r="AA31" s="103">
        <f>'history-kw'!AA148</f>
        <v>59.2</v>
      </c>
      <c r="AB31" s="103">
        <f>'history-kw'!AB148</f>
        <v>64</v>
      </c>
      <c r="AC31" s="103">
        <f>'history-kw'!AC148</f>
        <v>65.8</v>
      </c>
      <c r="AD31" s="103">
        <f>'history-kw'!AD148</f>
        <v>64.400000000000006</v>
      </c>
      <c r="AE31" s="103">
        <f>'history-kw'!AE148</f>
        <v>60.2</v>
      </c>
      <c r="AF31" s="103">
        <f>'history-kw'!AF148</f>
        <v>62.8</v>
      </c>
      <c r="AG31" s="103">
        <f>'history-kw'!AG148</f>
        <v>60</v>
      </c>
      <c r="AH31" s="103">
        <f>'history-kw'!AH148</f>
        <v>56.2</v>
      </c>
      <c r="AI31" s="103">
        <f>'history-kw'!AI148</f>
        <v>57.8</v>
      </c>
      <c r="AJ31" s="103">
        <f>'history-kw'!AJ148</f>
        <v>56.6</v>
      </c>
      <c r="AK31" s="103">
        <f>'history-kw'!AK148</f>
        <v>54.6</v>
      </c>
      <c r="AL31" s="103">
        <f>'history-kw'!AL148</f>
        <v>56.4</v>
      </c>
      <c r="AM31" s="103">
        <f>'history-kw'!AM148</f>
        <v>56.4</v>
      </c>
      <c r="AN31" s="103">
        <f>'history-kw'!AN148</f>
        <v>60</v>
      </c>
      <c r="AO31" s="103">
        <f>'history-kw'!AO148</f>
        <v>65.400000000000006</v>
      </c>
      <c r="AP31" s="103">
        <f>'history-kw'!AP148</f>
        <v>64.2</v>
      </c>
      <c r="AQ31" s="103">
        <f>'history-kw'!AQ148</f>
        <v>58</v>
      </c>
      <c r="AR31" s="103">
        <f>'history-kw'!AR148</f>
        <v>61.2</v>
      </c>
      <c r="AS31" s="103">
        <f>'history-kw'!AS148</f>
        <v>58.6</v>
      </c>
      <c r="AT31" s="103">
        <f>'history-kw'!AT148</f>
        <v>55.2</v>
      </c>
      <c r="AU31" s="103">
        <f>'history-kw'!AU148</f>
        <v>54.8</v>
      </c>
      <c r="AV31" s="103">
        <f>'history-kw'!AV148</f>
        <v>55.6</v>
      </c>
      <c r="AW31" s="103">
        <f>'history-kw'!AW148</f>
        <v>52.4</v>
      </c>
      <c r="AX31" s="103">
        <f>'history-kw'!AX148</f>
        <v>51</v>
      </c>
      <c r="AY31" s="103">
        <f>'history-kw'!AY148</f>
        <v>48.8</v>
      </c>
      <c r="AZ31" s="3">
        <f t="shared" si="0"/>
        <v>1288.3</v>
      </c>
      <c r="BA31">
        <f>VLOOKUP(C31,'history-kw'!$C$2:$BA$10000,51)</f>
        <v>33</v>
      </c>
      <c r="BB31">
        <f>VLOOKUP(C31,'history-kw'!$BB$4:$BC$9995,2)</f>
        <v>3</v>
      </c>
    </row>
    <row r="32" spans="1:54" x14ac:dyDescent="0.25">
      <c r="A32">
        <v>6355620003</v>
      </c>
      <c r="B32">
        <v>30024895</v>
      </c>
      <c r="C32" s="1">
        <v>43131</v>
      </c>
      <c r="D32" s="103">
        <f>'history-kw'!D149</f>
        <v>50.6</v>
      </c>
      <c r="E32" s="103">
        <f>'history-kw'!E149</f>
        <v>47</v>
      </c>
      <c r="F32" s="103">
        <f>'history-kw'!F149</f>
        <v>49.4</v>
      </c>
      <c r="G32" s="103">
        <f>'history-kw'!G149</f>
        <v>48.8</v>
      </c>
      <c r="H32" s="103">
        <f>'history-kw'!H149</f>
        <v>52.6</v>
      </c>
      <c r="I32" s="103">
        <f>'history-kw'!I149</f>
        <v>48.2</v>
      </c>
      <c r="J32" s="103">
        <f>'history-kw'!J149</f>
        <v>48</v>
      </c>
      <c r="K32" s="103">
        <f>'history-kw'!K149</f>
        <v>50.4</v>
      </c>
      <c r="L32" s="103">
        <f>'history-kw'!L149</f>
        <v>50</v>
      </c>
      <c r="M32" s="103">
        <f>'history-kw'!M149</f>
        <v>48.2</v>
      </c>
      <c r="N32" s="103">
        <f>'history-kw'!N149</f>
        <v>51.2</v>
      </c>
      <c r="O32" s="103">
        <f>'history-kw'!O149</f>
        <v>55.2</v>
      </c>
      <c r="P32" s="103">
        <f>'history-kw'!P149</f>
        <v>60.8</v>
      </c>
      <c r="Q32" s="103">
        <f>'history-kw'!Q149</f>
        <v>59.6</v>
      </c>
      <c r="R32" s="103">
        <f>'history-kw'!R149</f>
        <v>62.2</v>
      </c>
      <c r="S32" s="103">
        <f>'history-kw'!S149</f>
        <v>63.2</v>
      </c>
      <c r="T32" s="103">
        <f>'history-kw'!T149</f>
        <v>73.2</v>
      </c>
      <c r="U32" s="103">
        <f>'history-kw'!U149</f>
        <v>66.2</v>
      </c>
      <c r="V32" s="103">
        <f>'history-kw'!V149</f>
        <v>64.2</v>
      </c>
      <c r="W32" s="103">
        <f>'history-kw'!W149</f>
        <v>65.599999999999994</v>
      </c>
      <c r="X32" s="103">
        <f>'history-kw'!X149</f>
        <v>67.2</v>
      </c>
      <c r="Y32" s="103">
        <f>'history-kw'!Y149</f>
        <v>72</v>
      </c>
      <c r="Z32" s="103">
        <f>'history-kw'!Z149</f>
        <v>72.2</v>
      </c>
      <c r="AA32" s="103">
        <f>'history-kw'!AA149</f>
        <v>71.599999999999994</v>
      </c>
      <c r="AB32" s="103">
        <f>'history-kw'!AB149</f>
        <v>69.400000000000006</v>
      </c>
      <c r="AC32" s="103">
        <f>'history-kw'!AC149</f>
        <v>65</v>
      </c>
      <c r="AD32" s="103">
        <f>'history-kw'!AD149</f>
        <v>68.2</v>
      </c>
      <c r="AE32" s="103">
        <f>'history-kw'!AE149</f>
        <v>70</v>
      </c>
      <c r="AF32" s="103">
        <f>'history-kw'!AF149</f>
        <v>66.400000000000006</v>
      </c>
      <c r="AG32" s="103">
        <f>'history-kw'!AG149</f>
        <v>66</v>
      </c>
      <c r="AH32" s="103">
        <f>'history-kw'!AH149</f>
        <v>61.6</v>
      </c>
      <c r="AI32" s="103">
        <f>'history-kw'!AI149</f>
        <v>60.4</v>
      </c>
      <c r="AJ32" s="103">
        <f>'history-kw'!AJ149</f>
        <v>60</v>
      </c>
      <c r="AK32" s="103">
        <f>'history-kw'!AK149</f>
        <v>57.8</v>
      </c>
      <c r="AL32" s="103">
        <f>'history-kw'!AL149</f>
        <v>59.6</v>
      </c>
      <c r="AM32" s="103">
        <f>'history-kw'!AM149</f>
        <v>60</v>
      </c>
      <c r="AN32" s="103">
        <f>'history-kw'!AN149</f>
        <v>61.6</v>
      </c>
      <c r="AO32" s="103">
        <f>'history-kw'!AO149</f>
        <v>60.8</v>
      </c>
      <c r="AP32" s="103">
        <f>'history-kw'!AP149</f>
        <v>65</v>
      </c>
      <c r="AQ32" s="103">
        <f>'history-kw'!AQ149</f>
        <v>50.2</v>
      </c>
      <c r="AR32" s="103">
        <f>'history-kw'!AR149</f>
        <v>49.4</v>
      </c>
      <c r="AS32" s="103">
        <f>'history-kw'!AS149</f>
        <v>50.6</v>
      </c>
      <c r="AT32" s="103">
        <f>'history-kw'!AT149</f>
        <v>46.8</v>
      </c>
      <c r="AU32" s="103">
        <f>'history-kw'!AU149</f>
        <v>45.2</v>
      </c>
      <c r="AV32" s="103">
        <f>'history-kw'!AV149</f>
        <v>46.6</v>
      </c>
      <c r="AW32" s="103">
        <f>'history-kw'!AW149</f>
        <v>47.2</v>
      </c>
      <c r="AX32" s="103">
        <f>'history-kw'!AX149</f>
        <v>42.6</v>
      </c>
      <c r="AY32" s="103">
        <f>'history-kw'!AY149</f>
        <v>43.8</v>
      </c>
      <c r="AZ32" s="3">
        <f t="shared" si="0"/>
        <v>1385.9</v>
      </c>
      <c r="BA32">
        <f>VLOOKUP(C32,'history-kw'!$C$2:$BA$10000,51)</f>
        <v>31</v>
      </c>
      <c r="BB32">
        <f>VLOOKUP(C32,'history-kw'!$BB$4:$BC$9995,2)</f>
        <v>4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49.567741935483873</v>
      </c>
      <c r="E34" s="104">
        <f t="shared" si="1"/>
        <v>48.6</v>
      </c>
      <c r="F34" s="104">
        <f t="shared" si="1"/>
        <v>48.935483870967744</v>
      </c>
      <c r="G34" s="104">
        <f t="shared" si="1"/>
        <v>49.3935483870968</v>
      </c>
      <c r="H34" s="104">
        <f t="shared" si="1"/>
        <v>49.038709677419355</v>
      </c>
      <c r="I34" s="104">
        <f t="shared" si="1"/>
        <v>49.270967741935479</v>
      </c>
      <c r="J34" s="104">
        <f t="shared" si="1"/>
        <v>49.464516129032255</v>
      </c>
      <c r="K34" s="104">
        <f t="shared" si="1"/>
        <v>49.264516129032266</v>
      </c>
      <c r="L34" s="104">
        <f t="shared" si="1"/>
        <v>49.400000000000013</v>
      </c>
      <c r="M34" s="104">
        <f t="shared" si="1"/>
        <v>50.070967741935483</v>
      </c>
      <c r="N34" s="104">
        <f t="shared" si="1"/>
        <v>51.987096774193553</v>
      </c>
      <c r="O34" s="104">
        <f t="shared" si="1"/>
        <v>53.393548387096779</v>
      </c>
      <c r="P34" s="104">
        <f t="shared" si="1"/>
        <v>55.767741935483883</v>
      </c>
      <c r="Q34" s="104">
        <f t="shared" si="1"/>
        <v>57.13548387096774</v>
      </c>
      <c r="R34" s="104">
        <f t="shared" si="1"/>
        <v>61.296774193548387</v>
      </c>
      <c r="S34" s="104">
        <f t="shared" si="1"/>
        <v>62.316129032258061</v>
      </c>
      <c r="T34" s="104">
        <f t="shared" si="1"/>
        <v>64.58709677419354</v>
      </c>
      <c r="U34" s="104">
        <f t="shared" si="1"/>
        <v>64.999999999999986</v>
      </c>
      <c r="V34" s="104">
        <f t="shared" si="1"/>
        <v>64.954838709677418</v>
      </c>
      <c r="W34" s="104">
        <f t="shared" si="1"/>
        <v>63.690322580645145</v>
      </c>
      <c r="X34" s="104">
        <f t="shared" si="1"/>
        <v>62.864516129032246</v>
      </c>
      <c r="Y34" s="104">
        <f t="shared" si="1"/>
        <v>62.354838709677409</v>
      </c>
      <c r="Z34" s="104">
        <f t="shared" si="1"/>
        <v>62.09032258064515</v>
      </c>
      <c r="AA34" s="104">
        <f t="shared" si="1"/>
        <v>61.13548387096774</v>
      </c>
      <c r="AB34" s="104">
        <f t="shared" si="1"/>
        <v>60.309677419354834</v>
      </c>
      <c r="AC34" s="104">
        <f t="shared" si="1"/>
        <v>59.864516129032253</v>
      </c>
      <c r="AD34" s="104">
        <f t="shared" si="1"/>
        <v>59.974193548387092</v>
      </c>
      <c r="AE34" s="104">
        <f t="shared" si="1"/>
        <v>58.199999999999996</v>
      </c>
      <c r="AF34" s="104">
        <f t="shared" si="1"/>
        <v>57.232258064516131</v>
      </c>
      <c r="AG34" s="104">
        <f t="shared" si="1"/>
        <v>57.193548387096762</v>
      </c>
      <c r="AH34" s="104">
        <f t="shared" si="1"/>
        <v>57.38709677419358</v>
      </c>
      <c r="AI34" s="104">
        <f t="shared" si="1"/>
        <v>56.961290322580645</v>
      </c>
      <c r="AJ34" s="104">
        <f t="shared" si="1"/>
        <v>56.438709677419354</v>
      </c>
      <c r="AK34" s="104">
        <f t="shared" si="1"/>
        <v>55.883870967741942</v>
      </c>
      <c r="AL34" s="104">
        <f t="shared" si="1"/>
        <v>56.664516129032272</v>
      </c>
      <c r="AM34" s="104">
        <f t="shared" si="1"/>
        <v>57.025806451612901</v>
      </c>
      <c r="AN34" s="104">
        <f t="shared" si="1"/>
        <v>58.193548387096776</v>
      </c>
      <c r="AO34" s="104">
        <f t="shared" si="1"/>
        <v>59.967741935483872</v>
      </c>
      <c r="AP34" s="104">
        <f t="shared" si="1"/>
        <v>56.167741935483868</v>
      </c>
      <c r="AQ34" s="104">
        <f t="shared" si="1"/>
        <v>53.548387096774185</v>
      </c>
      <c r="AR34" s="104">
        <f t="shared" si="1"/>
        <v>52.980645161290333</v>
      </c>
      <c r="AS34" s="104">
        <f t="shared" si="1"/>
        <v>52.696774193548379</v>
      </c>
      <c r="AT34" s="104">
        <f t="shared" si="1"/>
        <v>51.41290322580646</v>
      </c>
      <c r="AU34" s="104">
        <f t="shared" si="1"/>
        <v>51.309677419354841</v>
      </c>
      <c r="AV34" s="104">
        <f t="shared" si="1"/>
        <v>51.709677419354826</v>
      </c>
      <c r="AW34" s="104">
        <f t="shared" si="1"/>
        <v>50.761290322580649</v>
      </c>
      <c r="AX34" s="104">
        <f t="shared" si="1"/>
        <v>49.767741935483869</v>
      </c>
      <c r="AY34" s="104">
        <f t="shared" si="1"/>
        <v>49.354838709677409</v>
      </c>
      <c r="AZ34" s="3">
        <f>AVERAGE(AZ2:AZ31)</f>
        <v>1334.6400000000003</v>
      </c>
      <c r="BA34" s="3">
        <f>AVERAGE(BA2:BA31)</f>
        <v>36.133333333333333</v>
      </c>
    </row>
    <row r="35" spans="3:53" x14ac:dyDescent="0.25">
      <c r="C35" s="101" t="s">
        <v>53</v>
      </c>
      <c r="D35" s="104">
        <f t="shared" ref="D35:AY35" si="2">MAX(D2:D32)</f>
        <v>68.2</v>
      </c>
      <c r="E35" s="104">
        <f t="shared" si="2"/>
        <v>66.8</v>
      </c>
      <c r="F35" s="104">
        <f t="shared" si="2"/>
        <v>67.2</v>
      </c>
      <c r="G35" s="104">
        <f t="shared" si="2"/>
        <v>67.400000000000006</v>
      </c>
      <c r="H35" s="104">
        <f t="shared" si="2"/>
        <v>67.400000000000006</v>
      </c>
      <c r="I35" s="104">
        <f t="shared" si="2"/>
        <v>66.8</v>
      </c>
      <c r="J35" s="104">
        <f t="shared" si="2"/>
        <v>66.400000000000006</v>
      </c>
      <c r="K35" s="104">
        <f t="shared" si="2"/>
        <v>66.599999999999994</v>
      </c>
      <c r="L35" s="104">
        <f t="shared" si="2"/>
        <v>71.2</v>
      </c>
      <c r="M35" s="104">
        <f t="shared" si="2"/>
        <v>75.599999999999994</v>
      </c>
      <c r="N35" s="104">
        <f t="shared" si="2"/>
        <v>74</v>
      </c>
      <c r="O35" s="104">
        <f t="shared" si="2"/>
        <v>73.8</v>
      </c>
      <c r="P35" s="104">
        <f t="shared" si="2"/>
        <v>78.8</v>
      </c>
      <c r="Q35" s="104">
        <f t="shared" si="2"/>
        <v>77.2</v>
      </c>
      <c r="R35" s="104">
        <f t="shared" si="2"/>
        <v>81.599999999999994</v>
      </c>
      <c r="S35" s="104">
        <f t="shared" si="2"/>
        <v>83.8</v>
      </c>
      <c r="T35" s="104">
        <f t="shared" si="2"/>
        <v>89.2</v>
      </c>
      <c r="U35" s="104">
        <f t="shared" si="2"/>
        <v>89.2</v>
      </c>
      <c r="V35" s="104">
        <f t="shared" si="2"/>
        <v>85</v>
      </c>
      <c r="W35" s="104">
        <f t="shared" si="2"/>
        <v>83.8</v>
      </c>
      <c r="X35" s="104">
        <f t="shared" si="2"/>
        <v>83.4</v>
      </c>
      <c r="Y35" s="104">
        <f t="shared" si="2"/>
        <v>83.2</v>
      </c>
      <c r="Z35" s="104">
        <f t="shared" si="2"/>
        <v>81.8</v>
      </c>
      <c r="AA35" s="104">
        <f t="shared" si="2"/>
        <v>85.6</v>
      </c>
      <c r="AB35" s="104">
        <f t="shared" si="2"/>
        <v>80.2</v>
      </c>
      <c r="AC35" s="104">
        <f t="shared" si="2"/>
        <v>80</v>
      </c>
      <c r="AD35" s="104">
        <f t="shared" si="2"/>
        <v>79.400000000000006</v>
      </c>
      <c r="AE35" s="104">
        <f t="shared" si="2"/>
        <v>79.400000000000006</v>
      </c>
      <c r="AF35" s="104">
        <f t="shared" si="2"/>
        <v>73.2</v>
      </c>
      <c r="AG35" s="104">
        <f t="shared" si="2"/>
        <v>73.8</v>
      </c>
      <c r="AH35" s="104">
        <f t="shared" si="2"/>
        <v>80.8</v>
      </c>
      <c r="AI35" s="104">
        <f t="shared" si="2"/>
        <v>74.599999999999994</v>
      </c>
      <c r="AJ35" s="104">
        <f t="shared" si="2"/>
        <v>73.8</v>
      </c>
      <c r="AK35" s="104">
        <f t="shared" si="2"/>
        <v>73.599999999999994</v>
      </c>
      <c r="AL35" s="104">
        <f t="shared" si="2"/>
        <v>74</v>
      </c>
      <c r="AM35" s="104">
        <f t="shared" si="2"/>
        <v>73.599999999999994</v>
      </c>
      <c r="AN35" s="104">
        <f t="shared" si="2"/>
        <v>82.6</v>
      </c>
      <c r="AO35" s="104">
        <f t="shared" si="2"/>
        <v>85.2</v>
      </c>
      <c r="AP35" s="104">
        <f t="shared" si="2"/>
        <v>75.2</v>
      </c>
      <c r="AQ35" s="104">
        <f t="shared" si="2"/>
        <v>71.8</v>
      </c>
      <c r="AR35" s="104">
        <f t="shared" si="2"/>
        <v>69.599999999999994</v>
      </c>
      <c r="AS35" s="104">
        <f t="shared" si="2"/>
        <v>69</v>
      </c>
      <c r="AT35" s="104">
        <f t="shared" si="2"/>
        <v>68.400000000000006</v>
      </c>
      <c r="AU35" s="104">
        <f t="shared" si="2"/>
        <v>69</v>
      </c>
      <c r="AV35" s="104">
        <f t="shared" si="2"/>
        <v>69.8</v>
      </c>
      <c r="AW35" s="104">
        <f t="shared" si="2"/>
        <v>69.8</v>
      </c>
      <c r="AX35" s="104">
        <f t="shared" si="2"/>
        <v>68.400000000000006</v>
      </c>
      <c r="AY35" s="104">
        <f t="shared" si="2"/>
        <v>71.2</v>
      </c>
    </row>
    <row r="36" spans="3:53" x14ac:dyDescent="0.25">
      <c r="C36" s="101" t="s">
        <v>54</v>
      </c>
      <c r="D36" s="104">
        <f t="shared" ref="D36:AY36" si="3">MIN(D2:D32)</f>
        <v>28.6</v>
      </c>
      <c r="E36" s="104">
        <f t="shared" si="3"/>
        <v>28</v>
      </c>
      <c r="F36" s="104">
        <f t="shared" si="3"/>
        <v>27.4</v>
      </c>
      <c r="G36" s="104">
        <f t="shared" si="3"/>
        <v>30</v>
      </c>
      <c r="H36" s="104">
        <f t="shared" si="3"/>
        <v>30</v>
      </c>
      <c r="I36" s="104">
        <f t="shared" si="3"/>
        <v>29.2</v>
      </c>
      <c r="J36" s="104">
        <f t="shared" si="3"/>
        <v>30.2</v>
      </c>
      <c r="K36" s="104">
        <f t="shared" si="3"/>
        <v>30.4</v>
      </c>
      <c r="L36" s="104">
        <f t="shared" si="3"/>
        <v>30.6</v>
      </c>
      <c r="M36" s="104">
        <f t="shared" si="3"/>
        <v>29.8</v>
      </c>
      <c r="N36" s="104">
        <f t="shared" si="3"/>
        <v>29.2</v>
      </c>
      <c r="O36" s="104">
        <f t="shared" si="3"/>
        <v>30.2</v>
      </c>
      <c r="P36" s="104">
        <f t="shared" si="3"/>
        <v>30</v>
      </c>
      <c r="Q36" s="104">
        <f t="shared" si="3"/>
        <v>33.6</v>
      </c>
      <c r="R36" s="104">
        <f t="shared" si="3"/>
        <v>37</v>
      </c>
      <c r="S36" s="104">
        <f t="shared" si="3"/>
        <v>42.4</v>
      </c>
      <c r="T36" s="104">
        <f t="shared" si="3"/>
        <v>38</v>
      </c>
      <c r="U36" s="104">
        <f t="shared" si="3"/>
        <v>39</v>
      </c>
      <c r="V36" s="104">
        <f t="shared" si="3"/>
        <v>40.200000000000003</v>
      </c>
      <c r="W36" s="104">
        <f t="shared" si="3"/>
        <v>38.6</v>
      </c>
      <c r="X36" s="104">
        <f t="shared" si="3"/>
        <v>38</v>
      </c>
      <c r="Y36" s="104">
        <f t="shared" si="3"/>
        <v>36.799999999999997</v>
      </c>
      <c r="Z36" s="104">
        <f t="shared" si="3"/>
        <v>36.200000000000003</v>
      </c>
      <c r="AA36" s="104">
        <f t="shared" si="3"/>
        <v>36</v>
      </c>
      <c r="AB36" s="104">
        <f t="shared" si="3"/>
        <v>38</v>
      </c>
      <c r="AC36" s="104">
        <f t="shared" si="3"/>
        <v>38</v>
      </c>
      <c r="AD36" s="104">
        <f t="shared" si="3"/>
        <v>34.200000000000003</v>
      </c>
      <c r="AE36" s="104">
        <f t="shared" si="3"/>
        <v>37</v>
      </c>
      <c r="AF36" s="104">
        <f t="shared" si="3"/>
        <v>38.4</v>
      </c>
      <c r="AG36" s="104">
        <f t="shared" si="3"/>
        <v>36</v>
      </c>
      <c r="AH36" s="104">
        <f t="shared" si="3"/>
        <v>37.200000000000003</v>
      </c>
      <c r="AI36" s="104">
        <f t="shared" si="3"/>
        <v>37.200000000000003</v>
      </c>
      <c r="AJ36" s="104">
        <f t="shared" si="3"/>
        <v>35.799999999999997</v>
      </c>
      <c r="AK36" s="104">
        <f t="shared" si="3"/>
        <v>32.200000000000003</v>
      </c>
      <c r="AL36" s="104">
        <f t="shared" si="3"/>
        <v>34.200000000000003</v>
      </c>
      <c r="AM36" s="104">
        <f t="shared" si="3"/>
        <v>36.4</v>
      </c>
      <c r="AN36" s="104">
        <f t="shared" si="3"/>
        <v>34</v>
      </c>
      <c r="AO36" s="104">
        <f t="shared" si="3"/>
        <v>39.4</v>
      </c>
      <c r="AP36" s="104">
        <f t="shared" si="3"/>
        <v>32.6</v>
      </c>
      <c r="AQ36" s="104">
        <f t="shared" si="3"/>
        <v>31.2</v>
      </c>
      <c r="AR36" s="104">
        <f t="shared" si="3"/>
        <v>31</v>
      </c>
      <c r="AS36" s="104">
        <f t="shared" si="3"/>
        <v>32.200000000000003</v>
      </c>
      <c r="AT36" s="104">
        <f t="shared" si="3"/>
        <v>30.8</v>
      </c>
      <c r="AU36" s="104">
        <f t="shared" si="3"/>
        <v>31.6</v>
      </c>
      <c r="AV36" s="104">
        <f t="shared" si="3"/>
        <v>31</v>
      </c>
      <c r="AW36" s="104">
        <f t="shared" si="3"/>
        <v>30.6</v>
      </c>
      <c r="AX36" s="104">
        <f t="shared" si="3"/>
        <v>28</v>
      </c>
      <c r="AY36" s="104">
        <f t="shared" si="3"/>
        <v>32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49.342857142857142</v>
      </c>
      <c r="E38" s="104">
        <f t="shared" ref="E38:AY38" si="4">AVERAGEIFS(E2:E32,$BB$2:$BB$32,"&gt;1",$BB$2:$BB$32,"&lt;7")</f>
        <v>48.285714285714292</v>
      </c>
      <c r="F38" s="104">
        <f t="shared" si="4"/>
        <v>48.504761904761899</v>
      </c>
      <c r="G38" s="104">
        <f t="shared" si="4"/>
        <v>48.857142857142854</v>
      </c>
      <c r="H38" s="104">
        <f t="shared" si="4"/>
        <v>48.438095238095237</v>
      </c>
      <c r="I38" s="104">
        <f t="shared" si="4"/>
        <v>48.628571428571419</v>
      </c>
      <c r="J38" s="104">
        <f t="shared" si="4"/>
        <v>49.104761904761908</v>
      </c>
      <c r="K38" s="104">
        <f t="shared" si="4"/>
        <v>48.87619047619048</v>
      </c>
      <c r="L38" s="104">
        <f t="shared" si="4"/>
        <v>48.580952380952382</v>
      </c>
      <c r="M38" s="104">
        <f t="shared" si="4"/>
        <v>49.123809523809506</v>
      </c>
      <c r="N38" s="104">
        <f t="shared" si="4"/>
        <v>51.676190476190477</v>
      </c>
      <c r="O38" s="104">
        <f t="shared" si="4"/>
        <v>53.552380952380958</v>
      </c>
      <c r="P38" s="104">
        <f t="shared" si="4"/>
        <v>55.885714285714293</v>
      </c>
      <c r="Q38" s="104">
        <f t="shared" si="4"/>
        <v>56.94285714285715</v>
      </c>
      <c r="R38" s="104">
        <f t="shared" si="4"/>
        <v>62.419047619047618</v>
      </c>
      <c r="S38" s="104">
        <f t="shared" si="4"/>
        <v>62.457142857142856</v>
      </c>
      <c r="T38" s="104">
        <f t="shared" si="4"/>
        <v>65.295238095238091</v>
      </c>
      <c r="U38" s="104">
        <f t="shared" si="4"/>
        <v>66.24761904761904</v>
      </c>
      <c r="V38" s="104">
        <f t="shared" si="4"/>
        <v>66.399999999999991</v>
      </c>
      <c r="W38" s="104">
        <f t="shared" si="4"/>
        <v>65.390476190476178</v>
      </c>
      <c r="X38" s="104">
        <f t="shared" si="4"/>
        <v>65.438095238095244</v>
      </c>
      <c r="Y38" s="104">
        <f t="shared" si="4"/>
        <v>65.466666666666669</v>
      </c>
      <c r="Z38" s="104">
        <f t="shared" si="4"/>
        <v>65.247619047619025</v>
      </c>
      <c r="AA38" s="104">
        <f t="shared" si="4"/>
        <v>64.257142857142867</v>
      </c>
      <c r="AB38" s="104">
        <f t="shared" si="4"/>
        <v>63.495238095238086</v>
      </c>
      <c r="AC38" s="104">
        <f t="shared" si="4"/>
        <v>62.523809523809511</v>
      </c>
      <c r="AD38" s="104">
        <f t="shared" si="4"/>
        <v>63.485714285714288</v>
      </c>
      <c r="AE38" s="104">
        <f t="shared" si="4"/>
        <v>61.257142857142838</v>
      </c>
      <c r="AF38" s="104">
        <f t="shared" si="4"/>
        <v>59.38095238095238</v>
      </c>
      <c r="AG38" s="104">
        <f t="shared" si="4"/>
        <v>59.019047619047612</v>
      </c>
      <c r="AH38" s="104">
        <f t="shared" si="4"/>
        <v>58.590476190476195</v>
      </c>
      <c r="AI38" s="104">
        <f t="shared" si="4"/>
        <v>58.638095238095232</v>
      </c>
      <c r="AJ38" s="104">
        <f t="shared" si="4"/>
        <v>57.628571428571433</v>
      </c>
      <c r="AK38" s="104">
        <f t="shared" si="4"/>
        <v>56.771428571428572</v>
      </c>
      <c r="AL38" s="104">
        <f t="shared" si="4"/>
        <v>58.038095238095245</v>
      </c>
      <c r="AM38" s="104">
        <f t="shared" si="4"/>
        <v>58.057142857142857</v>
      </c>
      <c r="AN38" s="104">
        <f t="shared" si="4"/>
        <v>58.752380952380939</v>
      </c>
      <c r="AO38" s="104">
        <f t="shared" si="4"/>
        <v>61.25714285714286</v>
      </c>
      <c r="AP38" s="104">
        <f t="shared" si="4"/>
        <v>57.523809523809526</v>
      </c>
      <c r="AQ38" s="104">
        <f t="shared" si="4"/>
        <v>53.895238095238106</v>
      </c>
      <c r="AR38" s="104">
        <f t="shared" si="4"/>
        <v>53.114285714285721</v>
      </c>
      <c r="AS38" s="104">
        <f t="shared" si="4"/>
        <v>52.419047619047618</v>
      </c>
      <c r="AT38" s="104">
        <f t="shared" si="4"/>
        <v>50.380952380952394</v>
      </c>
      <c r="AU38" s="104">
        <f t="shared" si="4"/>
        <v>50.599999999999994</v>
      </c>
      <c r="AV38" s="104">
        <f t="shared" si="4"/>
        <v>50.74285714285714</v>
      </c>
      <c r="AW38" s="104">
        <f t="shared" si="4"/>
        <v>49.55238095238095</v>
      </c>
      <c r="AX38" s="104">
        <f t="shared" si="4"/>
        <v>48.390476190476193</v>
      </c>
      <c r="AY38" s="104">
        <f t="shared" si="4"/>
        <v>47.685714285714276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W1" workbookViewId="0">
      <selection activeCell="BA2" sqref="BA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'history-kw'!A150</f>
        <v>7146330001</v>
      </c>
      <c r="B2">
        <f>'history-kw'!B150</f>
        <v>30025080</v>
      </c>
      <c r="C2" s="1">
        <f>'history-kw'!C150</f>
        <v>43132</v>
      </c>
      <c r="D2" s="103">
        <f>'history-kw'!D150</f>
        <v>42.8</v>
      </c>
      <c r="E2" s="103">
        <f>'history-kw'!E150</f>
        <v>44</v>
      </c>
      <c r="F2" s="103">
        <f>'history-kw'!F150</f>
        <v>43</v>
      </c>
      <c r="G2" s="103">
        <f>'history-kw'!G150</f>
        <v>44</v>
      </c>
      <c r="H2" s="103">
        <f>'history-kw'!H150</f>
        <v>43.2</v>
      </c>
      <c r="I2" s="103">
        <f>'history-kw'!I150</f>
        <v>43.2</v>
      </c>
      <c r="J2" s="103">
        <f>'history-kw'!J150</f>
        <v>43.6</v>
      </c>
      <c r="K2" s="103">
        <f>'history-kw'!K150</f>
        <v>43</v>
      </c>
      <c r="L2" s="103">
        <f>'history-kw'!L150</f>
        <v>42.8</v>
      </c>
      <c r="M2" s="103">
        <f>'history-kw'!M150</f>
        <v>43.4</v>
      </c>
      <c r="N2" s="103">
        <f>'history-kw'!N150</f>
        <v>48.6</v>
      </c>
      <c r="O2" s="103">
        <f>'history-kw'!O150</f>
        <v>54.6</v>
      </c>
      <c r="P2" s="103">
        <f>'history-kw'!P150</f>
        <v>53.2</v>
      </c>
      <c r="Q2" s="103">
        <f>'history-kw'!Q150</f>
        <v>52.2</v>
      </c>
      <c r="R2" s="103">
        <f>'history-kw'!R150</f>
        <v>56.2</v>
      </c>
      <c r="S2" s="103">
        <f>'history-kw'!S150</f>
        <v>57.2</v>
      </c>
      <c r="T2" s="103">
        <f>'history-kw'!T150</f>
        <v>64.400000000000006</v>
      </c>
      <c r="U2" s="103">
        <f>'history-kw'!U150</f>
        <v>61.8</v>
      </c>
      <c r="V2" s="103">
        <f>'history-kw'!V150</f>
        <v>62</v>
      </c>
      <c r="W2" s="103">
        <f>'history-kw'!W150</f>
        <v>62.4</v>
      </c>
      <c r="X2" s="103">
        <f>'history-kw'!X150</f>
        <v>64.8</v>
      </c>
      <c r="Y2" s="103">
        <f>'history-kw'!Y150</f>
        <v>61.2</v>
      </c>
      <c r="Z2" s="103">
        <f>'history-kw'!Z150</f>
        <v>60.4</v>
      </c>
      <c r="AA2" s="103">
        <f>'history-kw'!AA150</f>
        <v>58.6</v>
      </c>
      <c r="AB2" s="103">
        <f>'history-kw'!AB150</f>
        <v>58.8</v>
      </c>
      <c r="AC2" s="103">
        <f>'history-kw'!AC150</f>
        <v>59</v>
      </c>
      <c r="AD2" s="103">
        <f>'history-kw'!AD150</f>
        <v>60.2</v>
      </c>
      <c r="AE2" s="103">
        <f>'history-kw'!AE150</f>
        <v>67</v>
      </c>
      <c r="AF2" s="103">
        <f>'history-kw'!AF150</f>
        <v>56.6</v>
      </c>
      <c r="AG2" s="103">
        <f>'history-kw'!AG150</f>
        <v>49.2</v>
      </c>
      <c r="AH2" s="103">
        <f>'history-kw'!AH150</f>
        <v>51.2</v>
      </c>
      <c r="AI2" s="103">
        <f>'history-kw'!AI150</f>
        <v>55.6</v>
      </c>
      <c r="AJ2" s="103">
        <f>'history-kw'!AJ150</f>
        <v>49.2</v>
      </c>
      <c r="AK2" s="103">
        <f>'history-kw'!AK150</f>
        <v>50.8</v>
      </c>
      <c r="AL2" s="103">
        <f>'history-kw'!AL150</f>
        <v>50.4</v>
      </c>
      <c r="AM2" s="103">
        <f>'history-kw'!AM150</f>
        <v>48.2</v>
      </c>
      <c r="AN2" s="103">
        <f>'history-kw'!AN150</f>
        <v>54</v>
      </c>
      <c r="AO2" s="103">
        <f>'history-kw'!AO150</f>
        <v>43.8</v>
      </c>
      <c r="AP2" s="103">
        <f>'history-kw'!AP150</f>
        <v>44.6</v>
      </c>
      <c r="AQ2" s="103">
        <f>'history-kw'!AQ150</f>
        <v>43.2</v>
      </c>
      <c r="AR2" s="103">
        <f>'history-kw'!AR150</f>
        <v>40.799999999999997</v>
      </c>
      <c r="AS2" s="103">
        <f>'history-kw'!AS150</f>
        <v>40.6</v>
      </c>
      <c r="AT2" s="103">
        <f>'history-kw'!AT150</f>
        <v>39.200000000000003</v>
      </c>
      <c r="AU2" s="103">
        <f>'history-kw'!AU150</f>
        <v>37</v>
      </c>
      <c r="AV2" s="103">
        <f>'history-kw'!AV150</f>
        <v>39.799999999999997</v>
      </c>
      <c r="AW2" s="103">
        <f>'history-kw'!AW150</f>
        <v>40.200000000000003</v>
      </c>
      <c r="AX2" s="103">
        <f>'history-kw'!AX150</f>
        <v>37</v>
      </c>
      <c r="AY2" s="103">
        <f>'history-kw'!AY150</f>
        <v>34.200000000000003</v>
      </c>
      <c r="AZ2" s="3">
        <f t="shared" ref="AZ2:AZ26" si="0">SUM(D2:AY2)/2</f>
        <v>1200.5999999999999</v>
      </c>
      <c r="BA2">
        <f>VLOOKUP(C2,'history-kw'!$C$2:$BA$10000,51)</f>
        <v>47</v>
      </c>
      <c r="BB2">
        <f>VLOOKUP(C2,'history-kw'!$BB$4:$BC$9995,2)</f>
        <v>5</v>
      </c>
    </row>
    <row r="3" spans="1:54" x14ac:dyDescent="0.25">
      <c r="A3">
        <f>'history-kw'!A151</f>
        <v>7146330001</v>
      </c>
      <c r="B3">
        <f>'history-kw'!B151</f>
        <v>30025080</v>
      </c>
      <c r="C3" s="1">
        <f>'history-kw'!C151</f>
        <v>43133</v>
      </c>
      <c r="D3" s="103">
        <f>'history-kw'!D151</f>
        <v>35.4</v>
      </c>
      <c r="E3" s="103">
        <f>'history-kw'!E151</f>
        <v>35.799999999999997</v>
      </c>
      <c r="F3" s="103">
        <f>'history-kw'!F151</f>
        <v>38.200000000000003</v>
      </c>
      <c r="G3" s="103">
        <f>'history-kw'!G151</f>
        <v>35.6</v>
      </c>
      <c r="H3" s="103">
        <f>'history-kw'!H151</f>
        <v>37.200000000000003</v>
      </c>
      <c r="I3" s="103">
        <f>'history-kw'!I151</f>
        <v>37</v>
      </c>
      <c r="J3" s="103">
        <f>'history-kw'!J151</f>
        <v>37.6</v>
      </c>
      <c r="K3" s="103">
        <f>'history-kw'!K151</f>
        <v>38.799999999999997</v>
      </c>
      <c r="L3" s="103">
        <f>'history-kw'!L151</f>
        <v>39.4</v>
      </c>
      <c r="M3" s="103">
        <f>'history-kw'!M151</f>
        <v>38.799999999999997</v>
      </c>
      <c r="N3" s="103">
        <f>'history-kw'!N151</f>
        <v>42.6</v>
      </c>
      <c r="O3" s="103">
        <f>'history-kw'!O151</f>
        <v>48</v>
      </c>
      <c r="P3" s="103">
        <f>'history-kw'!P151</f>
        <v>52.2</v>
      </c>
      <c r="Q3" s="103">
        <f>'history-kw'!Q151</f>
        <v>56</v>
      </c>
      <c r="R3" s="103">
        <f>'history-kw'!R151</f>
        <v>59.4</v>
      </c>
      <c r="S3" s="103">
        <f>'history-kw'!S151</f>
        <v>56.2</v>
      </c>
      <c r="T3" s="103">
        <f>'history-kw'!T151</f>
        <v>65.599999999999994</v>
      </c>
      <c r="U3" s="103">
        <f>'history-kw'!U151</f>
        <v>65.8</v>
      </c>
      <c r="V3" s="103">
        <f>'history-kw'!V151</f>
        <v>62</v>
      </c>
      <c r="W3" s="103">
        <f>'history-kw'!W151</f>
        <v>63</v>
      </c>
      <c r="X3" s="103">
        <f>'history-kw'!X151</f>
        <v>64.599999999999994</v>
      </c>
      <c r="Y3" s="103">
        <f>'history-kw'!Y151</f>
        <v>65.2</v>
      </c>
      <c r="Z3" s="103">
        <f>'history-kw'!Z151</f>
        <v>66.400000000000006</v>
      </c>
      <c r="AA3" s="103">
        <f>'history-kw'!AA151</f>
        <v>64.8</v>
      </c>
      <c r="AB3" s="103">
        <f>'history-kw'!AB151</f>
        <v>64.8</v>
      </c>
      <c r="AC3" s="103">
        <f>'history-kw'!AC151</f>
        <v>68.2</v>
      </c>
      <c r="AD3" s="103">
        <f>'history-kw'!AD151</f>
        <v>68.400000000000006</v>
      </c>
      <c r="AE3" s="103">
        <f>'history-kw'!AE151</f>
        <v>61.6</v>
      </c>
      <c r="AF3" s="103">
        <f>'history-kw'!AF151</f>
        <v>63</v>
      </c>
      <c r="AG3" s="103">
        <f>'history-kw'!AG151</f>
        <v>58.8</v>
      </c>
      <c r="AH3" s="103">
        <f>'history-kw'!AH151</f>
        <v>59.6</v>
      </c>
      <c r="AI3" s="103">
        <f>'history-kw'!AI151</f>
        <v>57.8</v>
      </c>
      <c r="AJ3" s="103">
        <f>'history-kw'!AJ151</f>
        <v>57.2</v>
      </c>
      <c r="AK3" s="103">
        <f>'history-kw'!AK151</f>
        <v>54.8</v>
      </c>
      <c r="AL3" s="103">
        <f>'history-kw'!AL151</f>
        <v>54.8</v>
      </c>
      <c r="AM3" s="103">
        <f>'history-kw'!AM151</f>
        <v>54.6</v>
      </c>
      <c r="AN3" s="103">
        <f>'history-kw'!AN151</f>
        <v>56</v>
      </c>
      <c r="AO3" s="103">
        <f>'history-kw'!AO151</f>
        <v>62.4</v>
      </c>
      <c r="AP3" s="103">
        <f>'history-kw'!AP151</f>
        <v>54.2</v>
      </c>
      <c r="AQ3" s="103">
        <f>'history-kw'!AQ151</f>
        <v>52.6</v>
      </c>
      <c r="AR3" s="103">
        <f>'history-kw'!AR151</f>
        <v>55.2</v>
      </c>
      <c r="AS3" s="103">
        <f>'history-kw'!AS151</f>
        <v>56.8</v>
      </c>
      <c r="AT3" s="103">
        <f>'history-kw'!AT151</f>
        <v>55.2</v>
      </c>
      <c r="AU3" s="103">
        <f>'history-kw'!AU151</f>
        <v>53.6</v>
      </c>
      <c r="AV3" s="103">
        <f>'history-kw'!AV151</f>
        <v>57.2</v>
      </c>
      <c r="AW3" s="103">
        <f>'history-kw'!AW151</f>
        <v>53.2</v>
      </c>
      <c r="AX3" s="103">
        <f>'history-kw'!AX151</f>
        <v>51</v>
      </c>
      <c r="AY3" s="103">
        <f>'history-kw'!AY151</f>
        <v>52.4</v>
      </c>
      <c r="AZ3" s="3">
        <f t="shared" si="0"/>
        <v>1294.4999999999995</v>
      </c>
      <c r="BA3">
        <f>VLOOKUP(C3,'history-kw'!$C$2:$BA$10000,51)</f>
        <v>31</v>
      </c>
      <c r="BB3">
        <f>VLOOKUP(C3,'history-kw'!$BB$4:$BC$9995,2)</f>
        <v>6</v>
      </c>
    </row>
    <row r="4" spans="1:54" x14ac:dyDescent="0.25">
      <c r="A4">
        <f>'history-kw'!A152</f>
        <v>7146330001</v>
      </c>
      <c r="B4">
        <f>'history-kw'!B152</f>
        <v>30025080</v>
      </c>
      <c r="C4" s="1">
        <f>'history-kw'!C152</f>
        <v>43134</v>
      </c>
      <c r="D4" s="103">
        <f>'history-kw'!D152</f>
        <v>51.6</v>
      </c>
      <c r="E4" s="103">
        <f>'history-kw'!E152</f>
        <v>51.6</v>
      </c>
      <c r="F4" s="103">
        <f>'history-kw'!F152</f>
        <v>51.4</v>
      </c>
      <c r="G4" s="103">
        <f>'history-kw'!G152</f>
        <v>50.6</v>
      </c>
      <c r="H4" s="103">
        <f>'history-kw'!H152</f>
        <v>46.6</v>
      </c>
      <c r="I4" s="103">
        <f>'history-kw'!I152</f>
        <v>49.4</v>
      </c>
      <c r="J4" s="103">
        <f>'history-kw'!J152</f>
        <v>51.4</v>
      </c>
      <c r="K4" s="103">
        <f>'history-kw'!K152</f>
        <v>48</v>
      </c>
      <c r="L4" s="103">
        <f>'history-kw'!L152</f>
        <v>46</v>
      </c>
      <c r="M4" s="103">
        <f>'history-kw'!M152</f>
        <v>46.8</v>
      </c>
      <c r="N4" s="103">
        <f>'history-kw'!N152</f>
        <v>49.4</v>
      </c>
      <c r="O4" s="103">
        <f>'history-kw'!O152</f>
        <v>50</v>
      </c>
      <c r="P4" s="103">
        <f>'history-kw'!P152</f>
        <v>50.4</v>
      </c>
      <c r="Q4" s="103">
        <f>'history-kw'!Q152</f>
        <v>55.6</v>
      </c>
      <c r="R4" s="103">
        <f>'history-kw'!R152</f>
        <v>57.8</v>
      </c>
      <c r="S4" s="103">
        <f>'history-kw'!S152</f>
        <v>62.4</v>
      </c>
      <c r="T4" s="103">
        <f>'history-kw'!T152</f>
        <v>62</v>
      </c>
      <c r="U4" s="103">
        <f>'history-kw'!U152</f>
        <v>61.2</v>
      </c>
      <c r="V4" s="103">
        <f>'history-kw'!V152</f>
        <v>55.8</v>
      </c>
      <c r="W4" s="103">
        <f>'history-kw'!W152</f>
        <v>59.6</v>
      </c>
      <c r="X4" s="103">
        <f>'history-kw'!X152</f>
        <v>59.8</v>
      </c>
      <c r="Y4" s="103">
        <f>'history-kw'!Y152</f>
        <v>55.6</v>
      </c>
      <c r="Z4" s="103">
        <f>'history-kw'!Z152</f>
        <v>63.8</v>
      </c>
      <c r="AA4" s="103">
        <f>'history-kw'!AA152</f>
        <v>56.8</v>
      </c>
      <c r="AB4" s="103">
        <f>'history-kw'!AB152</f>
        <v>57</v>
      </c>
      <c r="AC4" s="103">
        <f>'history-kw'!AC152</f>
        <v>64.8</v>
      </c>
      <c r="AD4" s="103">
        <f>'history-kw'!AD152</f>
        <v>59.6</v>
      </c>
      <c r="AE4" s="103">
        <f>'history-kw'!AE152</f>
        <v>55.2</v>
      </c>
      <c r="AF4" s="103">
        <f>'history-kw'!AF152</f>
        <v>50.8</v>
      </c>
      <c r="AG4" s="103">
        <f>'history-kw'!AG152</f>
        <v>55</v>
      </c>
      <c r="AH4" s="103">
        <f>'history-kw'!AH152</f>
        <v>54</v>
      </c>
      <c r="AI4" s="103">
        <f>'history-kw'!AI152</f>
        <v>53.2</v>
      </c>
      <c r="AJ4" s="103">
        <f>'history-kw'!AJ152</f>
        <v>53</v>
      </c>
      <c r="AK4" s="103">
        <f>'history-kw'!AK152</f>
        <v>56.4</v>
      </c>
      <c r="AL4" s="103">
        <f>'history-kw'!AL152</f>
        <v>55.2</v>
      </c>
      <c r="AM4" s="103">
        <f>'history-kw'!AM152</f>
        <v>55.4</v>
      </c>
      <c r="AN4" s="103">
        <f>'history-kw'!AN152</f>
        <v>58.6</v>
      </c>
      <c r="AO4" s="103">
        <f>'history-kw'!AO152</f>
        <v>54.6</v>
      </c>
      <c r="AP4" s="103">
        <f>'history-kw'!AP152</f>
        <v>50</v>
      </c>
      <c r="AQ4" s="103">
        <f>'history-kw'!AQ152</f>
        <v>51</v>
      </c>
      <c r="AR4" s="103">
        <f>'history-kw'!AR152</f>
        <v>52.2</v>
      </c>
      <c r="AS4" s="103">
        <f>'history-kw'!AS152</f>
        <v>49.2</v>
      </c>
      <c r="AT4" s="103">
        <f>'history-kw'!AT152</f>
        <v>48.2</v>
      </c>
      <c r="AU4" s="103">
        <f>'history-kw'!AU152</f>
        <v>48.4</v>
      </c>
      <c r="AV4" s="103">
        <f>'history-kw'!AV152</f>
        <v>49.4</v>
      </c>
      <c r="AW4" s="103">
        <f>'history-kw'!AW152</f>
        <v>48.4</v>
      </c>
      <c r="AX4" s="103">
        <f>'history-kw'!AX152</f>
        <v>47.6</v>
      </c>
      <c r="AY4" s="103">
        <f>'history-kw'!AY152</f>
        <v>48.8</v>
      </c>
      <c r="AZ4" s="3">
        <f t="shared" si="0"/>
        <v>1284.7999999999997</v>
      </c>
      <c r="BA4">
        <f>VLOOKUP(C4,'history-kw'!$C$2:$BA$10000,51)</f>
        <v>27</v>
      </c>
      <c r="BB4">
        <f>VLOOKUP(C4,'history-kw'!$BB$4:$BC$9995,2)</f>
        <v>7</v>
      </c>
    </row>
    <row r="5" spans="1:54" x14ac:dyDescent="0.25">
      <c r="A5">
        <f>'history-kw'!A153</f>
        <v>7146330001</v>
      </c>
      <c r="B5">
        <f>'history-kw'!B153</f>
        <v>30025080</v>
      </c>
      <c r="C5" s="1">
        <f>'history-kw'!C153</f>
        <v>43135</v>
      </c>
      <c r="D5" s="103">
        <f>'history-kw'!D153</f>
        <v>48.6</v>
      </c>
      <c r="E5" s="103">
        <f>'history-kw'!E153</f>
        <v>45.6</v>
      </c>
      <c r="F5" s="103">
        <f>'history-kw'!F153</f>
        <v>48</v>
      </c>
      <c r="G5" s="103">
        <f>'history-kw'!G153</f>
        <v>45.2</v>
      </c>
      <c r="H5" s="103">
        <f>'history-kw'!H153</f>
        <v>46.4</v>
      </c>
      <c r="I5" s="103">
        <f>'history-kw'!I153</f>
        <v>46.6</v>
      </c>
      <c r="J5" s="103">
        <f>'history-kw'!J153</f>
        <v>43</v>
      </c>
      <c r="K5" s="103">
        <f>'history-kw'!K153</f>
        <v>46.2</v>
      </c>
      <c r="L5" s="103">
        <f>'history-kw'!L153</f>
        <v>43.2</v>
      </c>
      <c r="M5" s="103">
        <f>'history-kw'!M153</f>
        <v>44.8</v>
      </c>
      <c r="N5" s="103">
        <f>'history-kw'!N153</f>
        <v>44.2</v>
      </c>
      <c r="O5" s="103">
        <f>'history-kw'!O153</f>
        <v>44.8</v>
      </c>
      <c r="P5" s="103">
        <f>'history-kw'!P153</f>
        <v>49.2</v>
      </c>
      <c r="Q5" s="103">
        <f>'history-kw'!Q153</f>
        <v>50</v>
      </c>
      <c r="R5" s="103">
        <f>'history-kw'!R153</f>
        <v>53.4</v>
      </c>
      <c r="S5" s="103">
        <f>'history-kw'!S153</f>
        <v>49.8</v>
      </c>
      <c r="T5" s="103">
        <f>'history-kw'!T153</f>
        <v>52.4</v>
      </c>
      <c r="U5" s="103">
        <f>'history-kw'!U153</f>
        <v>52.8</v>
      </c>
      <c r="V5" s="103">
        <f>'history-kw'!V153</f>
        <v>61.6</v>
      </c>
      <c r="W5" s="103">
        <f>'history-kw'!W153</f>
        <v>53</v>
      </c>
      <c r="X5" s="103">
        <f>'history-kw'!X153</f>
        <v>50.8</v>
      </c>
      <c r="Y5" s="103">
        <f>'history-kw'!Y153</f>
        <v>50.2</v>
      </c>
      <c r="Z5" s="103">
        <f>'history-kw'!Z153</f>
        <v>52.2</v>
      </c>
      <c r="AA5" s="103">
        <f>'history-kw'!AA153</f>
        <v>51.4</v>
      </c>
      <c r="AB5" s="103">
        <f>'history-kw'!AB153</f>
        <v>54.2</v>
      </c>
      <c r="AC5" s="103">
        <f>'history-kw'!AC153</f>
        <v>54.4</v>
      </c>
      <c r="AD5" s="103">
        <f>'history-kw'!AD153</f>
        <v>50.2</v>
      </c>
      <c r="AE5" s="103">
        <f>'history-kw'!AE153</f>
        <v>52.6</v>
      </c>
      <c r="AF5" s="103">
        <f>'history-kw'!AF153</f>
        <v>61.2</v>
      </c>
      <c r="AG5" s="103">
        <f>'history-kw'!AG153</f>
        <v>57</v>
      </c>
      <c r="AH5" s="103">
        <f>'history-kw'!AH153</f>
        <v>51.6</v>
      </c>
      <c r="AI5" s="103">
        <f>'history-kw'!AI153</f>
        <v>53.4</v>
      </c>
      <c r="AJ5" s="103">
        <f>'history-kw'!AJ153</f>
        <v>50.4</v>
      </c>
      <c r="AK5" s="103">
        <f>'history-kw'!AK153</f>
        <v>50.6</v>
      </c>
      <c r="AL5" s="103">
        <f>'history-kw'!AL153</f>
        <v>51.4</v>
      </c>
      <c r="AM5" s="103">
        <f>'history-kw'!AM153</f>
        <v>51.2</v>
      </c>
      <c r="AN5" s="103">
        <f>'history-kw'!AN153</f>
        <v>50.2</v>
      </c>
      <c r="AO5" s="103">
        <f>'history-kw'!AO153</f>
        <v>56.2</v>
      </c>
      <c r="AP5" s="103">
        <f>'history-kw'!AP153</f>
        <v>57.6</v>
      </c>
      <c r="AQ5" s="103">
        <f>'history-kw'!AQ153</f>
        <v>53.2</v>
      </c>
      <c r="AR5" s="103">
        <f>'history-kw'!AR153</f>
        <v>46.8</v>
      </c>
      <c r="AS5" s="103">
        <f>'history-kw'!AS153</f>
        <v>48.6</v>
      </c>
      <c r="AT5" s="103">
        <f>'history-kw'!AT153</f>
        <v>45.6</v>
      </c>
      <c r="AU5" s="103">
        <f>'history-kw'!AU153</f>
        <v>46.2</v>
      </c>
      <c r="AV5" s="103">
        <f>'history-kw'!AV153</f>
        <v>47.6</v>
      </c>
      <c r="AW5" s="103">
        <f>'history-kw'!AW153</f>
        <v>45.6</v>
      </c>
      <c r="AX5" s="103">
        <f>'history-kw'!AX153</f>
        <v>47.2</v>
      </c>
      <c r="AY5" s="103">
        <f>'history-kw'!AY153</f>
        <v>46.6</v>
      </c>
      <c r="AZ5" s="3">
        <f t="shared" si="0"/>
        <v>1201.4999999999998</v>
      </c>
      <c r="BA5">
        <f>VLOOKUP(C5,'history-kw'!$C$2:$BA$10000,51)</f>
        <v>35</v>
      </c>
      <c r="BB5">
        <f>VLOOKUP(C5,'history-kw'!$BB$4:$BC$9995,2)</f>
        <v>1</v>
      </c>
    </row>
    <row r="6" spans="1:54" x14ac:dyDescent="0.25">
      <c r="A6">
        <f>'history-kw'!A154</f>
        <v>7146330001</v>
      </c>
      <c r="B6">
        <f>'history-kw'!B154</f>
        <v>30025080</v>
      </c>
      <c r="C6" s="1">
        <f>'history-kw'!C154</f>
        <v>43136</v>
      </c>
      <c r="D6" s="103">
        <f>'history-kw'!D154</f>
        <v>45</v>
      </c>
      <c r="E6" s="103">
        <f>'history-kw'!E154</f>
        <v>46.4</v>
      </c>
      <c r="F6" s="103">
        <f>'history-kw'!F154</f>
        <v>44</v>
      </c>
      <c r="G6" s="103">
        <f>'history-kw'!G154</f>
        <v>44.8</v>
      </c>
      <c r="H6" s="103">
        <f>'history-kw'!H154</f>
        <v>45.8</v>
      </c>
      <c r="I6" s="103">
        <f>'history-kw'!I154</f>
        <v>44.2</v>
      </c>
      <c r="J6" s="103">
        <f>'history-kw'!J154</f>
        <v>45.6</v>
      </c>
      <c r="K6" s="103">
        <f>'history-kw'!K154</f>
        <v>46.2</v>
      </c>
      <c r="L6" s="103">
        <f>'history-kw'!L154</f>
        <v>47.2</v>
      </c>
      <c r="M6" s="103">
        <f>'history-kw'!M154</f>
        <v>47.2</v>
      </c>
      <c r="N6" s="103">
        <f>'history-kw'!N154</f>
        <v>43.6</v>
      </c>
      <c r="O6" s="103">
        <f>'history-kw'!O154</f>
        <v>47</v>
      </c>
      <c r="P6" s="103">
        <f>'history-kw'!P154</f>
        <v>55.4</v>
      </c>
      <c r="Q6" s="103">
        <f>'history-kw'!Q154</f>
        <v>53.2</v>
      </c>
      <c r="R6" s="103">
        <f>'history-kw'!R154</f>
        <v>53.8</v>
      </c>
      <c r="S6" s="103">
        <f>'history-kw'!S154</f>
        <v>57.2</v>
      </c>
      <c r="T6" s="103">
        <f>'history-kw'!T154</f>
        <v>57.2</v>
      </c>
      <c r="U6" s="103">
        <f>'history-kw'!U154</f>
        <v>57.6</v>
      </c>
      <c r="V6" s="103">
        <f>'history-kw'!V154</f>
        <v>67.2</v>
      </c>
      <c r="W6" s="103">
        <f>'history-kw'!W154</f>
        <v>68.400000000000006</v>
      </c>
      <c r="X6" s="103">
        <f>'history-kw'!X154</f>
        <v>64.2</v>
      </c>
      <c r="Y6" s="103">
        <f>'history-kw'!Y154</f>
        <v>65.400000000000006</v>
      </c>
      <c r="Z6" s="103">
        <f>'history-kw'!Z154</f>
        <v>62.4</v>
      </c>
      <c r="AA6" s="103">
        <f>'history-kw'!AA154</f>
        <v>66.8</v>
      </c>
      <c r="AB6" s="103">
        <f>'history-kw'!AB154</f>
        <v>63.6</v>
      </c>
      <c r="AC6" s="103">
        <f>'history-kw'!AC154</f>
        <v>66</v>
      </c>
      <c r="AD6" s="103">
        <f>'history-kw'!AD154</f>
        <v>62.2</v>
      </c>
      <c r="AE6" s="103">
        <f>'history-kw'!AE154</f>
        <v>56.6</v>
      </c>
      <c r="AF6" s="103">
        <f>'history-kw'!AF154</f>
        <v>54.4</v>
      </c>
      <c r="AG6" s="103">
        <f>'history-kw'!AG154</f>
        <v>53.8</v>
      </c>
      <c r="AH6" s="103">
        <f>'history-kw'!AH154</f>
        <v>56</v>
      </c>
      <c r="AI6" s="103">
        <f>'history-kw'!AI154</f>
        <v>57.2</v>
      </c>
      <c r="AJ6" s="103">
        <f>'history-kw'!AJ154</f>
        <v>57.6</v>
      </c>
      <c r="AK6" s="103">
        <f>'history-kw'!AK154</f>
        <v>59.8</v>
      </c>
      <c r="AL6" s="103">
        <f>'history-kw'!AL154</f>
        <v>55</v>
      </c>
      <c r="AM6" s="103">
        <f>'history-kw'!AM154</f>
        <v>61.2</v>
      </c>
      <c r="AN6" s="103">
        <f>'history-kw'!AN154</f>
        <v>55.8</v>
      </c>
      <c r="AO6" s="103">
        <f>'history-kw'!AO154</f>
        <v>63.8</v>
      </c>
      <c r="AP6" s="103">
        <f>'history-kw'!AP154</f>
        <v>59</v>
      </c>
      <c r="AQ6" s="103">
        <f>'history-kw'!AQ154</f>
        <v>51.2</v>
      </c>
      <c r="AR6" s="103">
        <f>'history-kw'!AR154</f>
        <v>48.4</v>
      </c>
      <c r="AS6" s="103">
        <f>'history-kw'!AS154</f>
        <v>54.6</v>
      </c>
      <c r="AT6" s="103">
        <f>'history-kw'!AT154</f>
        <v>50.4</v>
      </c>
      <c r="AU6" s="103">
        <f>'history-kw'!AU154</f>
        <v>50.2</v>
      </c>
      <c r="AV6" s="103">
        <f>'history-kw'!AV154</f>
        <v>50</v>
      </c>
      <c r="AW6" s="103">
        <f>'history-kw'!AW154</f>
        <v>52.2</v>
      </c>
      <c r="AX6" s="103">
        <f>'history-kw'!AX154</f>
        <v>49.4</v>
      </c>
      <c r="AY6" s="103">
        <f>'history-kw'!AY154</f>
        <v>46.8</v>
      </c>
      <c r="AZ6" s="3">
        <f t="shared" si="0"/>
        <v>1305.5</v>
      </c>
      <c r="BA6">
        <f>VLOOKUP(C6,'history-kw'!$C$2:$BA$10000,51)</f>
        <v>33</v>
      </c>
      <c r="BB6">
        <f>VLOOKUP(C6,'history-kw'!$BB$4:$BC$9995,2)</f>
        <v>2</v>
      </c>
    </row>
    <row r="7" spans="1:54" x14ac:dyDescent="0.25">
      <c r="A7">
        <f>'history-kw'!A155</f>
        <v>7146330001</v>
      </c>
      <c r="B7">
        <f>'history-kw'!B155</f>
        <v>30025080</v>
      </c>
      <c r="C7" s="1">
        <f>'history-kw'!C155</f>
        <v>43137</v>
      </c>
      <c r="D7" s="103">
        <f>'history-kw'!D155</f>
        <v>47.8</v>
      </c>
      <c r="E7" s="103">
        <f>'history-kw'!E155</f>
        <v>49.4</v>
      </c>
      <c r="F7" s="103">
        <f>'history-kw'!F155</f>
        <v>45.8</v>
      </c>
      <c r="G7" s="103">
        <f>'history-kw'!G155</f>
        <v>46</v>
      </c>
      <c r="H7" s="103">
        <f>'history-kw'!H155</f>
        <v>46.4</v>
      </c>
      <c r="I7" s="103">
        <f>'history-kw'!I155</f>
        <v>48.2</v>
      </c>
      <c r="J7" s="103">
        <f>'history-kw'!J155</f>
        <v>46.4</v>
      </c>
      <c r="K7" s="103">
        <f>'history-kw'!K155</f>
        <v>49</v>
      </c>
      <c r="L7" s="103">
        <f>'history-kw'!L155</f>
        <v>48</v>
      </c>
      <c r="M7" s="103">
        <f>'history-kw'!M155</f>
        <v>51.4</v>
      </c>
      <c r="N7" s="103">
        <f>'history-kw'!N155</f>
        <v>52</v>
      </c>
      <c r="O7" s="103">
        <f>'history-kw'!O155</f>
        <v>51</v>
      </c>
      <c r="P7" s="103">
        <f>'history-kw'!P155</f>
        <v>54.4</v>
      </c>
      <c r="Q7" s="103">
        <f>'history-kw'!Q155</f>
        <v>59.4</v>
      </c>
      <c r="R7" s="103">
        <f>'history-kw'!R155</f>
        <v>63.8</v>
      </c>
      <c r="S7" s="103">
        <f>'history-kw'!S155</f>
        <v>62.4</v>
      </c>
      <c r="T7" s="103">
        <f>'history-kw'!T155</f>
        <v>61.8</v>
      </c>
      <c r="U7" s="103">
        <f>'history-kw'!U155</f>
        <v>65.2</v>
      </c>
      <c r="V7" s="103">
        <f>'history-kw'!V155</f>
        <v>64.8</v>
      </c>
      <c r="W7" s="103">
        <f>'history-kw'!W155</f>
        <v>68</v>
      </c>
      <c r="X7" s="103">
        <f>'history-kw'!X155</f>
        <v>69</v>
      </c>
      <c r="Y7" s="103">
        <f>'history-kw'!Y155</f>
        <v>68.2</v>
      </c>
      <c r="Z7" s="103">
        <f>'history-kw'!Z155</f>
        <v>66.599999999999994</v>
      </c>
      <c r="AA7" s="103">
        <f>'history-kw'!AA155</f>
        <v>66.2</v>
      </c>
      <c r="AB7" s="103">
        <f>'history-kw'!AB155</f>
        <v>72.8</v>
      </c>
      <c r="AC7" s="103">
        <f>'history-kw'!AC155</f>
        <v>73.400000000000006</v>
      </c>
      <c r="AD7" s="103">
        <f>'history-kw'!AD155</f>
        <v>68.8</v>
      </c>
      <c r="AE7" s="103">
        <f>'history-kw'!AE155</f>
        <v>60.4</v>
      </c>
      <c r="AF7" s="103">
        <f>'history-kw'!AF155</f>
        <v>62.2</v>
      </c>
      <c r="AG7" s="103">
        <f>'history-kw'!AG155</f>
        <v>62.4</v>
      </c>
      <c r="AH7" s="103">
        <f>'history-kw'!AH155</f>
        <v>59.2</v>
      </c>
      <c r="AI7" s="103">
        <f>'history-kw'!AI155</f>
        <v>56.6</v>
      </c>
      <c r="AJ7" s="103">
        <f>'history-kw'!AJ155</f>
        <v>58</v>
      </c>
      <c r="AK7" s="103">
        <f>'history-kw'!AK155</f>
        <v>55.8</v>
      </c>
      <c r="AL7" s="103">
        <f>'history-kw'!AL155</f>
        <v>54.8</v>
      </c>
      <c r="AM7" s="103">
        <f>'history-kw'!AM155</f>
        <v>56.4</v>
      </c>
      <c r="AN7" s="103">
        <f>'history-kw'!AN155</f>
        <v>59.2</v>
      </c>
      <c r="AO7" s="103">
        <f>'history-kw'!AO155</f>
        <v>61.8</v>
      </c>
      <c r="AP7" s="103">
        <f>'history-kw'!AP155</f>
        <v>55.8</v>
      </c>
      <c r="AQ7" s="103">
        <f>'history-kw'!AQ155</f>
        <v>55</v>
      </c>
      <c r="AR7" s="103">
        <f>'history-kw'!AR155</f>
        <v>51</v>
      </c>
      <c r="AS7" s="103">
        <f>'history-kw'!AS155</f>
        <v>52.4</v>
      </c>
      <c r="AT7" s="103">
        <f>'history-kw'!AT155</f>
        <v>53.8</v>
      </c>
      <c r="AU7" s="103">
        <f>'history-kw'!AU155</f>
        <v>51</v>
      </c>
      <c r="AV7" s="103">
        <f>'history-kw'!AV155</f>
        <v>50.4</v>
      </c>
      <c r="AW7" s="103">
        <f>'history-kw'!AW155</f>
        <v>49.2</v>
      </c>
      <c r="AX7" s="103">
        <f>'history-kw'!AX155</f>
        <v>46.8</v>
      </c>
      <c r="AY7" s="103">
        <f>'history-kw'!AY155</f>
        <v>50</v>
      </c>
      <c r="AZ7" s="3">
        <f t="shared" si="0"/>
        <v>1364.2000000000003</v>
      </c>
      <c r="BA7">
        <f>VLOOKUP(C7,'history-kw'!$C$2:$BA$10000,51)</f>
        <v>36</v>
      </c>
      <c r="BB7">
        <f>VLOOKUP(C7,'history-kw'!$BB$4:$BC$9995,2)</f>
        <v>3</v>
      </c>
    </row>
    <row r="8" spans="1:54" x14ac:dyDescent="0.25">
      <c r="A8">
        <f>'history-kw'!A156</f>
        <v>7146330001</v>
      </c>
      <c r="B8">
        <f>'history-kw'!B156</f>
        <v>30025080</v>
      </c>
      <c r="C8" s="1">
        <f>'history-kw'!C156</f>
        <v>43138</v>
      </c>
      <c r="D8" s="103">
        <f>'history-kw'!D156</f>
        <v>47.4</v>
      </c>
      <c r="E8" s="103">
        <f>'history-kw'!E156</f>
        <v>46.2</v>
      </c>
      <c r="F8" s="103">
        <f>'history-kw'!F156</f>
        <v>47.6</v>
      </c>
      <c r="G8" s="103">
        <f>'history-kw'!G156</f>
        <v>47.2</v>
      </c>
      <c r="H8" s="103">
        <f>'history-kw'!H156</f>
        <v>46.2</v>
      </c>
      <c r="I8" s="103">
        <f>'history-kw'!I156</f>
        <v>46.4</v>
      </c>
      <c r="J8" s="103">
        <f>'history-kw'!J156</f>
        <v>47.8</v>
      </c>
      <c r="K8" s="103">
        <f>'history-kw'!K156</f>
        <v>47.2</v>
      </c>
      <c r="L8" s="103">
        <f>'history-kw'!L156</f>
        <v>47.6</v>
      </c>
      <c r="M8" s="103">
        <f>'history-kw'!M156</f>
        <v>45.6</v>
      </c>
      <c r="N8" s="103">
        <f>'history-kw'!N156</f>
        <v>47.4</v>
      </c>
      <c r="O8" s="103">
        <f>'history-kw'!O156</f>
        <v>52.8</v>
      </c>
      <c r="P8" s="103">
        <f>'history-kw'!P156</f>
        <v>55</v>
      </c>
      <c r="Q8" s="103">
        <f>'history-kw'!Q156</f>
        <v>54.6</v>
      </c>
      <c r="R8" s="103">
        <f>'history-kw'!R156</f>
        <v>56.2</v>
      </c>
      <c r="S8" s="103">
        <f>'history-kw'!S156</f>
        <v>56.6</v>
      </c>
      <c r="T8" s="103">
        <f>'history-kw'!T156</f>
        <v>65</v>
      </c>
      <c r="U8" s="103">
        <f>'history-kw'!U156</f>
        <v>56.8</v>
      </c>
      <c r="V8" s="103">
        <f>'history-kw'!V156</f>
        <v>60</v>
      </c>
      <c r="W8" s="103">
        <f>'history-kw'!W156</f>
        <v>68.599999999999994</v>
      </c>
      <c r="X8" s="103">
        <f>'history-kw'!X156</f>
        <v>66.599999999999994</v>
      </c>
      <c r="Y8" s="103">
        <f>'history-kw'!Y156</f>
        <v>75.2</v>
      </c>
      <c r="Z8" s="103">
        <f>'history-kw'!Z156</f>
        <v>71</v>
      </c>
      <c r="AA8" s="103">
        <f>'history-kw'!AA156</f>
        <v>67.400000000000006</v>
      </c>
      <c r="AB8" s="103">
        <f>'history-kw'!AB156</f>
        <v>69.2</v>
      </c>
      <c r="AC8" s="103">
        <f>'history-kw'!AC156</f>
        <v>66.400000000000006</v>
      </c>
      <c r="AD8" s="103">
        <f>'history-kw'!AD156</f>
        <v>68</v>
      </c>
      <c r="AE8" s="103">
        <f>'history-kw'!AE156</f>
        <v>63.4</v>
      </c>
      <c r="AF8" s="103">
        <f>'history-kw'!AF156</f>
        <v>62.6</v>
      </c>
      <c r="AG8" s="103">
        <f>'history-kw'!AG156</f>
        <v>59.6</v>
      </c>
      <c r="AH8" s="103">
        <f>'history-kw'!AH156</f>
        <v>61.8</v>
      </c>
      <c r="AI8" s="103">
        <f>'history-kw'!AI156</f>
        <v>62.4</v>
      </c>
      <c r="AJ8" s="103">
        <f>'history-kw'!AJ156</f>
        <v>64.2</v>
      </c>
      <c r="AK8" s="103">
        <f>'history-kw'!AK156</f>
        <v>66.599999999999994</v>
      </c>
      <c r="AL8" s="103">
        <f>'history-kw'!AL156</f>
        <v>65.8</v>
      </c>
      <c r="AM8" s="103">
        <f>'history-kw'!AM156</f>
        <v>61.8</v>
      </c>
      <c r="AN8" s="103">
        <f>'history-kw'!AN156</f>
        <v>57</v>
      </c>
      <c r="AO8" s="103">
        <f>'history-kw'!AO156</f>
        <v>63</v>
      </c>
      <c r="AP8" s="103">
        <f>'history-kw'!AP156</f>
        <v>53.6</v>
      </c>
      <c r="AQ8" s="103">
        <f>'history-kw'!AQ156</f>
        <v>50.4</v>
      </c>
      <c r="AR8" s="103">
        <f>'history-kw'!AR156</f>
        <v>48</v>
      </c>
      <c r="AS8" s="103">
        <f>'history-kw'!AS156</f>
        <v>52.2</v>
      </c>
      <c r="AT8" s="103">
        <f>'history-kw'!AT156</f>
        <v>52.2</v>
      </c>
      <c r="AU8" s="103">
        <f>'history-kw'!AU156</f>
        <v>50.6</v>
      </c>
      <c r="AV8" s="103">
        <f>'history-kw'!AV156</f>
        <v>50.4</v>
      </c>
      <c r="AW8" s="103">
        <f>'history-kw'!AW156</f>
        <v>48.8</v>
      </c>
      <c r="AX8" s="103">
        <f>'history-kw'!AX156</f>
        <v>47.8</v>
      </c>
      <c r="AY8" s="103">
        <f>'history-kw'!AY156</f>
        <v>48.4</v>
      </c>
      <c r="AZ8" s="3">
        <f t="shared" si="0"/>
        <v>1358.3000000000002</v>
      </c>
      <c r="BA8">
        <f>VLOOKUP(C8,'history-kw'!$C$2:$BA$10000,51)</f>
        <v>38</v>
      </c>
      <c r="BB8">
        <f>VLOOKUP(C8,'history-kw'!$BB$4:$BC$9995,2)</f>
        <v>4</v>
      </c>
    </row>
    <row r="9" spans="1:54" x14ac:dyDescent="0.25">
      <c r="A9">
        <f>'history-kw'!A157</f>
        <v>7146330001</v>
      </c>
      <c r="B9">
        <f>'history-kw'!B157</f>
        <v>30025080</v>
      </c>
      <c r="C9" s="1">
        <f>'history-kw'!C157</f>
        <v>43139</v>
      </c>
      <c r="D9" s="103">
        <f>'history-kw'!D157</f>
        <v>47.4</v>
      </c>
      <c r="E9" s="103">
        <f>'history-kw'!E157</f>
        <v>46</v>
      </c>
      <c r="F9" s="103">
        <f>'history-kw'!F157</f>
        <v>48</v>
      </c>
      <c r="G9" s="103">
        <f>'history-kw'!G157</f>
        <v>48.4</v>
      </c>
      <c r="H9" s="103">
        <f>'history-kw'!H157</f>
        <v>47.2</v>
      </c>
      <c r="I9" s="103">
        <f>'history-kw'!I157</f>
        <v>48</v>
      </c>
      <c r="J9" s="103">
        <f>'history-kw'!J157</f>
        <v>49.2</v>
      </c>
      <c r="K9" s="103">
        <f>'history-kw'!K157</f>
        <v>48.8</v>
      </c>
      <c r="L9" s="103">
        <f>'history-kw'!L157</f>
        <v>50</v>
      </c>
      <c r="M9" s="103">
        <f>'history-kw'!M157</f>
        <v>50</v>
      </c>
      <c r="N9" s="103">
        <f>'history-kw'!N157</f>
        <v>53.2</v>
      </c>
      <c r="O9" s="103">
        <f>'history-kw'!O157</f>
        <v>52.8</v>
      </c>
      <c r="P9" s="103">
        <f>'history-kw'!P157</f>
        <v>56.6</v>
      </c>
      <c r="Q9" s="103">
        <f>'history-kw'!Q157</f>
        <v>58.4</v>
      </c>
      <c r="R9" s="103">
        <f>'history-kw'!R157</f>
        <v>65.2</v>
      </c>
      <c r="S9" s="103">
        <f>'history-kw'!S157</f>
        <v>66.599999999999994</v>
      </c>
      <c r="T9" s="103">
        <f>'history-kw'!T157</f>
        <v>65.2</v>
      </c>
      <c r="U9" s="103">
        <f>'history-kw'!U157</f>
        <v>68.599999999999994</v>
      </c>
      <c r="V9" s="103">
        <f>'history-kw'!V157</f>
        <v>65.2</v>
      </c>
      <c r="W9" s="103">
        <f>'history-kw'!W157</f>
        <v>68.2</v>
      </c>
      <c r="X9" s="103">
        <f>'history-kw'!X157</f>
        <v>69</v>
      </c>
      <c r="Y9" s="103">
        <f>'history-kw'!Y157</f>
        <v>67.8</v>
      </c>
      <c r="Z9" s="103">
        <f>'history-kw'!Z157</f>
        <v>67</v>
      </c>
      <c r="AA9" s="103">
        <f>'history-kw'!AA157</f>
        <v>69.400000000000006</v>
      </c>
      <c r="AB9" s="103">
        <f>'history-kw'!AB157</f>
        <v>63</v>
      </c>
      <c r="AC9" s="103">
        <f>'history-kw'!AC157</f>
        <v>63.2</v>
      </c>
      <c r="AD9" s="103">
        <f>'history-kw'!AD157</f>
        <v>55.2</v>
      </c>
      <c r="AE9" s="103">
        <f>'history-kw'!AE157</f>
        <v>60</v>
      </c>
      <c r="AF9" s="103">
        <f>'history-kw'!AF157</f>
        <v>55.8</v>
      </c>
      <c r="AG9" s="103">
        <f>'history-kw'!AG157</f>
        <v>57.2</v>
      </c>
      <c r="AH9" s="103">
        <f>'history-kw'!AH157</f>
        <v>60.2</v>
      </c>
      <c r="AI9" s="103">
        <f>'history-kw'!AI157</f>
        <v>53.8</v>
      </c>
      <c r="AJ9" s="103">
        <f>'history-kw'!AJ157</f>
        <v>55.6</v>
      </c>
      <c r="AK9" s="103">
        <f>'history-kw'!AK157</f>
        <v>57.2</v>
      </c>
      <c r="AL9" s="103">
        <f>'history-kw'!AL157</f>
        <v>56.4</v>
      </c>
      <c r="AM9" s="103">
        <f>'history-kw'!AM157</f>
        <v>57.4</v>
      </c>
      <c r="AN9" s="103">
        <f>'history-kw'!AN157</f>
        <v>58</v>
      </c>
      <c r="AO9" s="103">
        <f>'history-kw'!AO157</f>
        <v>54</v>
      </c>
      <c r="AP9" s="103">
        <f>'history-kw'!AP157</f>
        <v>57</v>
      </c>
      <c r="AQ9" s="103">
        <f>'history-kw'!AQ157</f>
        <v>55.8</v>
      </c>
      <c r="AR9" s="103">
        <f>'history-kw'!AR157</f>
        <v>50.4</v>
      </c>
      <c r="AS9" s="103">
        <f>'history-kw'!AS157</f>
        <v>51.8</v>
      </c>
      <c r="AT9" s="103">
        <f>'history-kw'!AT157</f>
        <v>48.8</v>
      </c>
      <c r="AU9" s="103">
        <f>'history-kw'!AU157</f>
        <v>49.4</v>
      </c>
      <c r="AV9" s="103">
        <f>'history-kw'!AV157</f>
        <v>50.4</v>
      </c>
      <c r="AW9" s="103">
        <f>'history-kw'!AW157</f>
        <v>49.4</v>
      </c>
      <c r="AX9" s="103">
        <f>'history-kw'!AX157</f>
        <v>47.4</v>
      </c>
      <c r="AY9" s="103">
        <f>'history-kw'!AY157</f>
        <v>46.4</v>
      </c>
      <c r="AZ9" s="3">
        <f t="shared" si="0"/>
        <v>1345.0000000000007</v>
      </c>
      <c r="BA9">
        <f>VLOOKUP(C9,'history-kw'!$C$2:$BA$10000,51)</f>
        <v>32</v>
      </c>
      <c r="BB9">
        <f>VLOOKUP(C9,'history-kw'!$BB$4:$BC$9995,2)</f>
        <v>5</v>
      </c>
    </row>
    <row r="10" spans="1:54" x14ac:dyDescent="0.25">
      <c r="A10">
        <f>'history-kw'!A158</f>
        <v>7146330001</v>
      </c>
      <c r="B10">
        <f>'history-kw'!B158</f>
        <v>30025080</v>
      </c>
      <c r="C10" s="1">
        <f>'history-kw'!C158</f>
        <v>43140</v>
      </c>
      <c r="D10" s="103">
        <f>'history-kw'!D158</f>
        <v>48.8</v>
      </c>
      <c r="E10" s="103">
        <f>'history-kw'!E158</f>
        <v>49.8</v>
      </c>
      <c r="F10" s="103">
        <f>'history-kw'!F158</f>
        <v>48.8</v>
      </c>
      <c r="G10" s="103">
        <f>'history-kw'!G158</f>
        <v>47.6</v>
      </c>
      <c r="H10" s="103">
        <f>'history-kw'!H158</f>
        <v>47.6</v>
      </c>
      <c r="I10" s="103">
        <f>'history-kw'!I158</f>
        <v>49.6</v>
      </c>
      <c r="J10" s="103">
        <f>'history-kw'!J158</f>
        <v>47.6</v>
      </c>
      <c r="K10" s="103">
        <f>'history-kw'!K158</f>
        <v>47.8</v>
      </c>
      <c r="L10" s="103">
        <f>'history-kw'!L158</f>
        <v>48</v>
      </c>
      <c r="M10" s="103">
        <f>'history-kw'!M158</f>
        <v>47</v>
      </c>
      <c r="N10" s="103">
        <f>'history-kw'!N158</f>
        <v>48.8</v>
      </c>
      <c r="O10" s="103">
        <f>'history-kw'!O158</f>
        <v>49.8</v>
      </c>
      <c r="P10" s="103">
        <f>'history-kw'!P158</f>
        <v>55.6</v>
      </c>
      <c r="Q10" s="103">
        <f>'history-kw'!Q158</f>
        <v>55.2</v>
      </c>
      <c r="R10" s="103">
        <f>'history-kw'!R158</f>
        <v>63.6</v>
      </c>
      <c r="S10" s="103">
        <f>'history-kw'!S158</f>
        <v>64.599999999999994</v>
      </c>
      <c r="T10" s="103">
        <f>'history-kw'!T158</f>
        <v>63.6</v>
      </c>
      <c r="U10" s="103">
        <f>'history-kw'!U158</f>
        <v>66.599999999999994</v>
      </c>
      <c r="V10" s="103">
        <f>'history-kw'!V158</f>
        <v>68.8</v>
      </c>
      <c r="W10" s="103">
        <f>'history-kw'!W158</f>
        <v>64</v>
      </c>
      <c r="X10" s="103">
        <f>'history-kw'!X158</f>
        <v>64.8</v>
      </c>
      <c r="Y10" s="103">
        <f>'history-kw'!Y158</f>
        <v>62.4</v>
      </c>
      <c r="Z10" s="103">
        <f>'history-kw'!Z158</f>
        <v>61</v>
      </c>
      <c r="AA10" s="103">
        <f>'history-kw'!AA158</f>
        <v>58</v>
      </c>
      <c r="AB10" s="103">
        <f>'history-kw'!AB158</f>
        <v>59.8</v>
      </c>
      <c r="AC10" s="103">
        <f>'history-kw'!AC158</f>
        <v>57.4</v>
      </c>
      <c r="AD10" s="103">
        <f>'history-kw'!AD158</f>
        <v>56</v>
      </c>
      <c r="AE10" s="103">
        <f>'history-kw'!AE158</f>
        <v>54.6</v>
      </c>
      <c r="AF10" s="103">
        <f>'history-kw'!AF158</f>
        <v>65</v>
      </c>
      <c r="AG10" s="103">
        <f>'history-kw'!AG158</f>
        <v>56.2</v>
      </c>
      <c r="AH10" s="103">
        <f>'history-kw'!AH158</f>
        <v>53</v>
      </c>
      <c r="AI10" s="103">
        <f>'history-kw'!AI158</f>
        <v>48.6</v>
      </c>
      <c r="AJ10" s="103">
        <f>'history-kw'!AJ158</f>
        <v>51.8</v>
      </c>
      <c r="AK10" s="103">
        <f>'history-kw'!AK158</f>
        <v>45.2</v>
      </c>
      <c r="AL10" s="103">
        <f>'history-kw'!AL158</f>
        <v>47.6</v>
      </c>
      <c r="AM10" s="103">
        <f>'history-kw'!AM158</f>
        <v>48</v>
      </c>
      <c r="AN10" s="103">
        <f>'history-kw'!AN158</f>
        <v>49.6</v>
      </c>
      <c r="AO10" s="103">
        <f>'history-kw'!AO158</f>
        <v>48</v>
      </c>
      <c r="AP10" s="103">
        <f>'history-kw'!AP158</f>
        <v>51</v>
      </c>
      <c r="AQ10" s="103">
        <f>'history-kw'!AQ158</f>
        <v>44.6</v>
      </c>
      <c r="AR10" s="103">
        <f>'history-kw'!AR158</f>
        <v>46.6</v>
      </c>
      <c r="AS10" s="103">
        <f>'history-kw'!AS158</f>
        <v>46.4</v>
      </c>
      <c r="AT10" s="103">
        <f>'history-kw'!AT158</f>
        <v>47.8</v>
      </c>
      <c r="AU10" s="103">
        <f>'history-kw'!AU158</f>
        <v>44</v>
      </c>
      <c r="AV10" s="103">
        <f>'history-kw'!AV158</f>
        <v>44.6</v>
      </c>
      <c r="AW10" s="103">
        <f>'history-kw'!AW158</f>
        <v>44.2</v>
      </c>
      <c r="AX10" s="103">
        <f>'history-kw'!AX158</f>
        <v>44.8</v>
      </c>
      <c r="AY10" s="103">
        <f>'history-kw'!AY158</f>
        <v>40.799999999999997</v>
      </c>
      <c r="AZ10" s="3">
        <f t="shared" si="0"/>
        <v>1262.5</v>
      </c>
      <c r="BA10">
        <f>VLOOKUP(C10,'history-kw'!$C$2:$BA$10000,51)</f>
        <v>37</v>
      </c>
      <c r="BB10">
        <f>VLOOKUP(C10,'history-kw'!$BB$4:$BC$9995,2)</f>
        <v>6</v>
      </c>
    </row>
    <row r="11" spans="1:54" x14ac:dyDescent="0.25">
      <c r="A11">
        <f>'history-kw'!A159</f>
        <v>7146330001</v>
      </c>
      <c r="B11">
        <f>'history-kw'!B159</f>
        <v>30025080</v>
      </c>
      <c r="C11" s="1">
        <f>'history-kw'!C159</f>
        <v>43141</v>
      </c>
      <c r="D11" s="103">
        <f>'history-kw'!D159</f>
        <v>40.799999999999997</v>
      </c>
      <c r="E11" s="103">
        <f>'history-kw'!E159</f>
        <v>40.799999999999997</v>
      </c>
      <c r="F11" s="103">
        <f>'history-kw'!F159</f>
        <v>40.4</v>
      </c>
      <c r="G11" s="103">
        <f>'history-kw'!G159</f>
        <v>39.200000000000003</v>
      </c>
      <c r="H11" s="103">
        <f>'history-kw'!H159</f>
        <v>39.200000000000003</v>
      </c>
      <c r="I11" s="103">
        <f>'history-kw'!I159</f>
        <v>42</v>
      </c>
      <c r="J11" s="103">
        <f>'history-kw'!J159</f>
        <v>39.799999999999997</v>
      </c>
      <c r="K11" s="103">
        <f>'history-kw'!K159</f>
        <v>40.799999999999997</v>
      </c>
      <c r="L11" s="103">
        <f>'history-kw'!L159</f>
        <v>40.6</v>
      </c>
      <c r="M11" s="103">
        <f>'history-kw'!M159</f>
        <v>38.200000000000003</v>
      </c>
      <c r="N11" s="103">
        <f>'history-kw'!N159</f>
        <v>39.6</v>
      </c>
      <c r="O11" s="103">
        <f>'history-kw'!O159</f>
        <v>39.200000000000003</v>
      </c>
      <c r="P11" s="103">
        <f>'history-kw'!P159</f>
        <v>41.2</v>
      </c>
      <c r="Q11" s="103">
        <f>'history-kw'!Q159</f>
        <v>42.6</v>
      </c>
      <c r="R11" s="103">
        <f>'history-kw'!R159</f>
        <v>48</v>
      </c>
      <c r="S11" s="103">
        <f>'history-kw'!S159</f>
        <v>48.8</v>
      </c>
      <c r="T11" s="103">
        <f>'history-kw'!T159</f>
        <v>49</v>
      </c>
      <c r="U11" s="103">
        <f>'history-kw'!U159</f>
        <v>50.2</v>
      </c>
      <c r="V11" s="103">
        <f>'history-kw'!V159</f>
        <v>46.4</v>
      </c>
      <c r="W11" s="103">
        <f>'history-kw'!W159</f>
        <v>46.8</v>
      </c>
      <c r="X11" s="103">
        <f>'history-kw'!X159</f>
        <v>47.8</v>
      </c>
      <c r="Y11" s="103">
        <f>'history-kw'!Y159</f>
        <v>46</v>
      </c>
      <c r="Z11" s="103">
        <f>'history-kw'!Z159</f>
        <v>52.4</v>
      </c>
      <c r="AA11" s="103">
        <f>'history-kw'!AA159</f>
        <v>53</v>
      </c>
      <c r="AB11" s="103">
        <f>'history-kw'!AB159</f>
        <v>44.8</v>
      </c>
      <c r="AC11" s="103">
        <f>'history-kw'!AC159</f>
        <v>45.4</v>
      </c>
      <c r="AD11" s="103">
        <f>'history-kw'!AD159</f>
        <v>48</v>
      </c>
      <c r="AE11" s="103">
        <f>'history-kw'!AE159</f>
        <v>45.8</v>
      </c>
      <c r="AF11" s="103">
        <f>'history-kw'!AF159</f>
        <v>54</v>
      </c>
      <c r="AG11" s="103">
        <f>'history-kw'!AG159</f>
        <v>51</v>
      </c>
      <c r="AH11" s="103">
        <f>'history-kw'!AH159</f>
        <v>50</v>
      </c>
      <c r="AI11" s="103">
        <f>'history-kw'!AI159</f>
        <v>50.2</v>
      </c>
      <c r="AJ11" s="103">
        <f>'history-kw'!AJ159</f>
        <v>48.8</v>
      </c>
      <c r="AK11" s="103">
        <f>'history-kw'!AK159</f>
        <v>48.6</v>
      </c>
      <c r="AL11" s="103">
        <f>'history-kw'!AL159</f>
        <v>46.6</v>
      </c>
      <c r="AM11" s="103">
        <f>'history-kw'!AM159</f>
        <v>49.4</v>
      </c>
      <c r="AN11" s="103">
        <f>'history-kw'!AN159</f>
        <v>45.4</v>
      </c>
      <c r="AO11" s="103">
        <f>'history-kw'!AO159</f>
        <v>46</v>
      </c>
      <c r="AP11" s="103">
        <f>'history-kw'!AP159</f>
        <v>46.6</v>
      </c>
      <c r="AQ11" s="103">
        <f>'history-kw'!AQ159</f>
        <v>48.6</v>
      </c>
      <c r="AR11" s="103">
        <f>'history-kw'!AR159</f>
        <v>41.8</v>
      </c>
      <c r="AS11" s="103">
        <f>'history-kw'!AS159</f>
        <v>43.6</v>
      </c>
      <c r="AT11" s="103">
        <f>'history-kw'!AT159</f>
        <v>42.2</v>
      </c>
      <c r="AU11" s="103">
        <f>'history-kw'!AU159</f>
        <v>41.6</v>
      </c>
      <c r="AV11" s="103">
        <f>'history-kw'!AV159</f>
        <v>44.4</v>
      </c>
      <c r="AW11" s="103">
        <f>'history-kw'!AW159</f>
        <v>39.4</v>
      </c>
      <c r="AX11" s="103">
        <f>'history-kw'!AX159</f>
        <v>40.200000000000003</v>
      </c>
      <c r="AY11" s="103">
        <f>'history-kw'!AY159</f>
        <v>38.799999999999997</v>
      </c>
      <c r="AZ11" s="3">
        <f t="shared" si="0"/>
        <v>1076.9999999999998</v>
      </c>
      <c r="BA11">
        <f>VLOOKUP(C11,'history-kw'!$C$2:$BA$10000,51)</f>
        <v>45</v>
      </c>
      <c r="BB11">
        <f>VLOOKUP(C11,'history-kw'!$BB$4:$BC$9995,2)</f>
        <v>7</v>
      </c>
    </row>
    <row r="12" spans="1:54" x14ac:dyDescent="0.25">
      <c r="A12">
        <f>'history-kw'!A160</f>
        <v>7146330001</v>
      </c>
      <c r="B12">
        <f>'history-kw'!B160</f>
        <v>30025080</v>
      </c>
      <c r="C12" s="1">
        <f>'history-kw'!C160</f>
        <v>43142</v>
      </c>
      <c r="D12" s="103">
        <f>'history-kw'!D160</f>
        <v>39</v>
      </c>
      <c r="E12" s="103">
        <f>'history-kw'!E160</f>
        <v>39</v>
      </c>
      <c r="F12" s="103">
        <f>'history-kw'!F160</f>
        <v>38.6</v>
      </c>
      <c r="G12" s="103">
        <f>'history-kw'!G160</f>
        <v>36.799999999999997</v>
      </c>
      <c r="H12" s="103">
        <f>'history-kw'!H160</f>
        <v>38.4</v>
      </c>
      <c r="I12" s="103">
        <f>'history-kw'!I160</f>
        <v>37.4</v>
      </c>
      <c r="J12" s="103">
        <f>'history-kw'!J160</f>
        <v>36</v>
      </c>
      <c r="K12" s="103">
        <f>'history-kw'!K160</f>
        <v>35.4</v>
      </c>
      <c r="L12" s="103">
        <f>'history-kw'!L160</f>
        <v>37</v>
      </c>
      <c r="M12" s="103">
        <f>'history-kw'!M160</f>
        <v>35.799999999999997</v>
      </c>
      <c r="N12" s="103">
        <f>'history-kw'!N160</f>
        <v>36.4</v>
      </c>
      <c r="O12" s="103">
        <f>'history-kw'!O160</f>
        <v>35.799999999999997</v>
      </c>
      <c r="P12" s="103">
        <f>'history-kw'!P160</f>
        <v>38.4</v>
      </c>
      <c r="Q12" s="103">
        <f>'history-kw'!Q160</f>
        <v>40.6</v>
      </c>
      <c r="R12" s="103">
        <f>'history-kw'!R160</f>
        <v>48.2</v>
      </c>
      <c r="S12" s="103">
        <f>'history-kw'!S160</f>
        <v>43.2</v>
      </c>
      <c r="T12" s="103">
        <f>'history-kw'!T160</f>
        <v>46.4</v>
      </c>
      <c r="U12" s="103">
        <f>'history-kw'!U160</f>
        <v>44.2</v>
      </c>
      <c r="V12" s="103">
        <f>'history-kw'!V160</f>
        <v>41.4</v>
      </c>
      <c r="W12" s="103">
        <f>'history-kw'!W160</f>
        <v>43.6</v>
      </c>
      <c r="X12" s="103">
        <f>'history-kw'!X160</f>
        <v>44</v>
      </c>
      <c r="Y12" s="103">
        <f>'history-kw'!Y160</f>
        <v>42.8</v>
      </c>
      <c r="Z12" s="103">
        <f>'history-kw'!Z160</f>
        <v>40.200000000000003</v>
      </c>
      <c r="AA12" s="103">
        <f>'history-kw'!AA160</f>
        <v>45.6</v>
      </c>
      <c r="AB12" s="103">
        <f>'history-kw'!AB160</f>
        <v>37.4</v>
      </c>
      <c r="AC12" s="103">
        <f>'history-kw'!AC160</f>
        <v>35.4</v>
      </c>
      <c r="AD12" s="103">
        <f>'history-kw'!AD160</f>
        <v>36.6</v>
      </c>
      <c r="AE12" s="103">
        <f>'history-kw'!AE160</f>
        <v>33.799999999999997</v>
      </c>
      <c r="AF12" s="103">
        <f>'history-kw'!AF160</f>
        <v>35.799999999999997</v>
      </c>
      <c r="AG12" s="103">
        <f>'history-kw'!AG160</f>
        <v>38.4</v>
      </c>
      <c r="AH12" s="103">
        <f>'history-kw'!AH160</f>
        <v>31.4</v>
      </c>
      <c r="AI12" s="103">
        <f>'history-kw'!AI160</f>
        <v>36.200000000000003</v>
      </c>
      <c r="AJ12" s="103">
        <f>'history-kw'!AJ160</f>
        <v>32.6</v>
      </c>
      <c r="AK12" s="103">
        <f>'history-kw'!AK160</f>
        <v>35</v>
      </c>
      <c r="AL12" s="103">
        <f>'history-kw'!AL160</f>
        <v>30.6</v>
      </c>
      <c r="AM12" s="103">
        <f>'history-kw'!AM160</f>
        <v>36.6</v>
      </c>
      <c r="AN12" s="103">
        <f>'history-kw'!AN160</f>
        <v>34</v>
      </c>
      <c r="AO12" s="103">
        <f>'history-kw'!AO160</f>
        <v>38.6</v>
      </c>
      <c r="AP12" s="103">
        <f>'history-kw'!AP160</f>
        <v>39</v>
      </c>
      <c r="AQ12" s="103">
        <f>'history-kw'!AQ160</f>
        <v>31.6</v>
      </c>
      <c r="AR12" s="103">
        <f>'history-kw'!AR160</f>
        <v>31</v>
      </c>
      <c r="AS12" s="103">
        <f>'history-kw'!AS160</f>
        <v>31.8</v>
      </c>
      <c r="AT12" s="103">
        <f>'history-kw'!AT160</f>
        <v>32.200000000000003</v>
      </c>
      <c r="AU12" s="103">
        <f>'history-kw'!AU160</f>
        <v>30.4</v>
      </c>
      <c r="AV12" s="103">
        <f>'history-kw'!AV160</f>
        <v>29.8</v>
      </c>
      <c r="AW12" s="103">
        <f>'history-kw'!AW160</f>
        <v>28.4</v>
      </c>
      <c r="AX12" s="103">
        <f>'history-kw'!AX160</f>
        <v>26.2</v>
      </c>
      <c r="AY12" s="103">
        <f>'history-kw'!AY160</f>
        <v>27.8</v>
      </c>
      <c r="AZ12" s="3">
        <f t="shared" si="0"/>
        <v>882.39999999999986</v>
      </c>
      <c r="BA12">
        <f>VLOOKUP(C12,'history-kw'!$C$2:$BA$10000,51)</f>
        <v>57</v>
      </c>
      <c r="BB12">
        <f>VLOOKUP(C12,'history-kw'!$BB$4:$BC$9995,2)</f>
        <v>1</v>
      </c>
    </row>
    <row r="13" spans="1:54" x14ac:dyDescent="0.25">
      <c r="A13">
        <f>'history-kw'!A161</f>
        <v>7146330001</v>
      </c>
      <c r="B13">
        <f>'history-kw'!B161</f>
        <v>30025080</v>
      </c>
      <c r="C13" s="1">
        <f>'history-kw'!C161</f>
        <v>43143</v>
      </c>
      <c r="D13" s="103">
        <f>'history-kw'!D161</f>
        <v>26.6</v>
      </c>
      <c r="E13" s="103">
        <f>'history-kw'!E161</f>
        <v>25.6</v>
      </c>
      <c r="F13" s="103">
        <f>'history-kw'!F161</f>
        <v>25.2</v>
      </c>
      <c r="G13" s="103">
        <f>'history-kw'!G161</f>
        <v>26.2</v>
      </c>
      <c r="H13" s="103">
        <f>'history-kw'!H161</f>
        <v>26.4</v>
      </c>
      <c r="I13" s="103">
        <f>'history-kw'!I161</f>
        <v>27.8</v>
      </c>
      <c r="J13" s="103">
        <f>'history-kw'!J161</f>
        <v>28</v>
      </c>
      <c r="K13" s="103">
        <f>'history-kw'!K161</f>
        <v>31.2</v>
      </c>
      <c r="L13" s="103">
        <f>'history-kw'!L161</f>
        <v>26.2</v>
      </c>
      <c r="M13" s="103">
        <f>'history-kw'!M161</f>
        <v>29.8</v>
      </c>
      <c r="N13" s="103">
        <f>'history-kw'!N161</f>
        <v>32</v>
      </c>
      <c r="O13" s="103">
        <f>'history-kw'!O161</f>
        <v>38.6</v>
      </c>
      <c r="P13" s="103">
        <f>'history-kw'!P161</f>
        <v>40.799999999999997</v>
      </c>
      <c r="Q13" s="103">
        <f>'history-kw'!Q161</f>
        <v>41.6</v>
      </c>
      <c r="R13" s="103">
        <f>'history-kw'!R161</f>
        <v>44.2</v>
      </c>
      <c r="S13" s="103">
        <f>'history-kw'!S161</f>
        <v>48</v>
      </c>
      <c r="T13" s="103">
        <f>'history-kw'!T161</f>
        <v>50</v>
      </c>
      <c r="U13" s="103">
        <f>'history-kw'!U161</f>
        <v>50.4</v>
      </c>
      <c r="V13" s="103">
        <f>'history-kw'!V161</f>
        <v>51.2</v>
      </c>
      <c r="W13" s="103">
        <f>'history-kw'!W161</f>
        <v>51.6</v>
      </c>
      <c r="X13" s="103">
        <f>'history-kw'!X161</f>
        <v>52.2</v>
      </c>
      <c r="Y13" s="103">
        <f>'history-kw'!Y161</f>
        <v>54.8</v>
      </c>
      <c r="Z13" s="103">
        <f>'history-kw'!Z161</f>
        <v>56.2</v>
      </c>
      <c r="AA13" s="103">
        <f>'history-kw'!AA161</f>
        <v>54.2</v>
      </c>
      <c r="AB13" s="103">
        <f>'history-kw'!AB161</f>
        <v>59.8</v>
      </c>
      <c r="AC13" s="103">
        <f>'history-kw'!AC161</f>
        <v>57.8</v>
      </c>
      <c r="AD13" s="103">
        <f>'history-kw'!AD161</f>
        <v>59.6</v>
      </c>
      <c r="AE13" s="103">
        <f>'history-kw'!AE161</f>
        <v>60.4</v>
      </c>
      <c r="AF13" s="103">
        <f>'history-kw'!AF161</f>
        <v>58.2</v>
      </c>
      <c r="AG13" s="103">
        <f>'history-kw'!AG161</f>
        <v>59.4</v>
      </c>
      <c r="AH13" s="103">
        <f>'history-kw'!AH161</f>
        <v>50.2</v>
      </c>
      <c r="AI13" s="103">
        <f>'history-kw'!AI161</f>
        <v>51</v>
      </c>
      <c r="AJ13" s="103">
        <f>'history-kw'!AJ161</f>
        <v>52.6</v>
      </c>
      <c r="AK13" s="103">
        <f>'history-kw'!AK161</f>
        <v>50.4</v>
      </c>
      <c r="AL13" s="103">
        <f>'history-kw'!AL161</f>
        <v>50</v>
      </c>
      <c r="AM13" s="103">
        <f>'history-kw'!AM161</f>
        <v>48.8</v>
      </c>
      <c r="AN13" s="103">
        <f>'history-kw'!AN161</f>
        <v>47.2</v>
      </c>
      <c r="AO13" s="103">
        <f>'history-kw'!AO161</f>
        <v>49.6</v>
      </c>
      <c r="AP13" s="103">
        <f>'history-kw'!AP161</f>
        <v>50.8</v>
      </c>
      <c r="AQ13" s="103">
        <f>'history-kw'!AQ161</f>
        <v>43.2</v>
      </c>
      <c r="AR13" s="103">
        <f>'history-kw'!AR161</f>
        <v>39.4</v>
      </c>
      <c r="AS13" s="103">
        <f>'history-kw'!AS161</f>
        <v>40.799999999999997</v>
      </c>
      <c r="AT13" s="103">
        <f>'history-kw'!AT161</f>
        <v>38.6</v>
      </c>
      <c r="AU13" s="103">
        <f>'history-kw'!AU161</f>
        <v>41.2</v>
      </c>
      <c r="AV13" s="103">
        <f>'history-kw'!AV161</f>
        <v>42.8</v>
      </c>
      <c r="AW13" s="103">
        <f>'history-kw'!AW161</f>
        <v>42</v>
      </c>
      <c r="AX13" s="103">
        <f>'history-kw'!AX161</f>
        <v>39.4</v>
      </c>
      <c r="AY13" s="103">
        <f>'history-kw'!AY161</f>
        <v>38.799999999999997</v>
      </c>
      <c r="AZ13" s="3">
        <f t="shared" si="0"/>
        <v>1055.4000000000001</v>
      </c>
      <c r="BA13">
        <f>VLOOKUP(C13,'history-kw'!$C$2:$BA$10000,51)</f>
        <v>51</v>
      </c>
      <c r="BB13">
        <f>VLOOKUP(C13,'history-kw'!$BB$4:$BC$9995,2)</f>
        <v>2</v>
      </c>
    </row>
    <row r="14" spans="1:54" x14ac:dyDescent="0.25">
      <c r="A14">
        <f>'history-kw'!A162</f>
        <v>7146330001</v>
      </c>
      <c r="B14">
        <f>'history-kw'!B162</f>
        <v>30025080</v>
      </c>
      <c r="C14" s="1">
        <f>'history-kw'!C162</f>
        <v>43144</v>
      </c>
      <c r="D14" s="103">
        <f>'history-kw'!D162</f>
        <v>39.6</v>
      </c>
      <c r="E14" s="103">
        <f>'history-kw'!E162</f>
        <v>41</v>
      </c>
      <c r="F14" s="103">
        <f>'history-kw'!F162</f>
        <v>38.4</v>
      </c>
      <c r="G14" s="103">
        <f>'history-kw'!G162</f>
        <v>39.799999999999997</v>
      </c>
      <c r="H14" s="103">
        <f>'history-kw'!H162</f>
        <v>41</v>
      </c>
      <c r="I14" s="103">
        <f>'history-kw'!I162</f>
        <v>39.4</v>
      </c>
      <c r="J14" s="103">
        <f>'history-kw'!J162</f>
        <v>41.2</v>
      </c>
      <c r="K14" s="103">
        <f>'history-kw'!K162</f>
        <v>43.4</v>
      </c>
      <c r="L14" s="103">
        <f>'history-kw'!L162</f>
        <v>40.6</v>
      </c>
      <c r="M14" s="103">
        <f>'history-kw'!M162</f>
        <v>45.2</v>
      </c>
      <c r="N14" s="103">
        <f>'history-kw'!N162</f>
        <v>45.8</v>
      </c>
      <c r="O14" s="103">
        <f>'history-kw'!O162</f>
        <v>47.8</v>
      </c>
      <c r="P14" s="103">
        <f>'history-kw'!P162</f>
        <v>50.2</v>
      </c>
      <c r="Q14" s="103">
        <f>'history-kw'!Q162</f>
        <v>55.2</v>
      </c>
      <c r="R14" s="103">
        <f>'history-kw'!R162</f>
        <v>52.8</v>
      </c>
      <c r="S14" s="103">
        <f>'history-kw'!S162</f>
        <v>57.4</v>
      </c>
      <c r="T14" s="103">
        <f>'history-kw'!T162</f>
        <v>66.400000000000006</v>
      </c>
      <c r="U14" s="103">
        <f>'history-kw'!U162</f>
        <v>64.8</v>
      </c>
      <c r="V14" s="103">
        <f>'history-kw'!V162</f>
        <v>64.8</v>
      </c>
      <c r="W14" s="103">
        <f>'history-kw'!W162</f>
        <v>62.2</v>
      </c>
      <c r="X14" s="103">
        <f>'history-kw'!X162</f>
        <v>63.4</v>
      </c>
      <c r="Y14" s="103">
        <f>'history-kw'!Y162</f>
        <v>60.2</v>
      </c>
      <c r="Z14" s="103">
        <f>'history-kw'!Z162</f>
        <v>59.8</v>
      </c>
      <c r="AA14" s="103">
        <f>'history-kw'!AA162</f>
        <v>61.2</v>
      </c>
      <c r="AB14" s="103">
        <f>'history-kw'!AB162</f>
        <v>66</v>
      </c>
      <c r="AC14" s="103">
        <f>'history-kw'!AC162</f>
        <v>63.8</v>
      </c>
      <c r="AD14" s="103">
        <f>'history-kw'!AD162</f>
        <v>55.4</v>
      </c>
      <c r="AE14" s="103">
        <f>'history-kw'!AE162</f>
        <v>50.6</v>
      </c>
      <c r="AF14" s="103">
        <f>'history-kw'!AF162</f>
        <v>51.8</v>
      </c>
      <c r="AG14" s="103">
        <f>'history-kw'!AG162</f>
        <v>56.2</v>
      </c>
      <c r="AH14" s="103">
        <f>'history-kw'!AH162</f>
        <v>53.4</v>
      </c>
      <c r="AI14" s="103">
        <f>'history-kw'!AI162</f>
        <v>54.2</v>
      </c>
      <c r="AJ14" s="103">
        <f>'history-kw'!AJ162</f>
        <v>52.8</v>
      </c>
      <c r="AK14" s="103">
        <f>'history-kw'!AK162</f>
        <v>53</v>
      </c>
      <c r="AL14" s="103">
        <f>'history-kw'!AL162</f>
        <v>54.8</v>
      </c>
      <c r="AM14" s="103">
        <f>'history-kw'!AM162</f>
        <v>52.2</v>
      </c>
      <c r="AN14" s="103">
        <f>'history-kw'!AN162</f>
        <v>55</v>
      </c>
      <c r="AO14" s="103">
        <f>'history-kw'!AO162</f>
        <v>59</v>
      </c>
      <c r="AP14" s="103">
        <f>'history-kw'!AP162</f>
        <v>53.4</v>
      </c>
      <c r="AQ14" s="103">
        <f>'history-kw'!AQ162</f>
        <v>49.4</v>
      </c>
      <c r="AR14" s="103">
        <f>'history-kw'!AR162</f>
        <v>48.8</v>
      </c>
      <c r="AS14" s="103">
        <f>'history-kw'!AS162</f>
        <v>47.4</v>
      </c>
      <c r="AT14" s="103">
        <f>'history-kw'!AT162</f>
        <v>46.2</v>
      </c>
      <c r="AU14" s="103">
        <f>'history-kw'!AU162</f>
        <v>44.6</v>
      </c>
      <c r="AV14" s="103">
        <f>'history-kw'!AV162</f>
        <v>46.6</v>
      </c>
      <c r="AW14" s="103">
        <f>'history-kw'!AW162</f>
        <v>48</v>
      </c>
      <c r="AX14" s="103">
        <f>'history-kw'!AX162</f>
        <v>45.2</v>
      </c>
      <c r="AY14" s="103">
        <f>'history-kw'!AY162</f>
        <v>43.8</v>
      </c>
      <c r="AZ14" s="3">
        <f t="shared" si="0"/>
        <v>1236.6000000000001</v>
      </c>
      <c r="BA14">
        <f>VLOOKUP(C14,'history-kw'!$C$2:$BA$10000,51)</f>
        <v>38</v>
      </c>
      <c r="BB14">
        <f>VLOOKUP(C14,'history-kw'!$BB$4:$BC$9995,2)</f>
        <v>3</v>
      </c>
    </row>
    <row r="15" spans="1:54" x14ac:dyDescent="0.25">
      <c r="A15">
        <f>'history-kw'!A163</f>
        <v>7146330001</v>
      </c>
      <c r="B15">
        <f>'history-kw'!B163</f>
        <v>30025080</v>
      </c>
      <c r="C15" s="1">
        <f>'history-kw'!C163</f>
        <v>43145</v>
      </c>
      <c r="D15" s="103">
        <f>'history-kw'!D163</f>
        <v>46.4</v>
      </c>
      <c r="E15" s="103">
        <f>'history-kw'!E163</f>
        <v>45.2</v>
      </c>
      <c r="F15" s="103">
        <f>'history-kw'!F163</f>
        <v>45</v>
      </c>
      <c r="G15" s="103">
        <f>'history-kw'!G163</f>
        <v>44.4</v>
      </c>
      <c r="H15" s="103">
        <f>'history-kw'!H163</f>
        <v>44.4</v>
      </c>
      <c r="I15" s="103">
        <f>'history-kw'!I163</f>
        <v>43.8</v>
      </c>
      <c r="J15" s="103">
        <f>'history-kw'!J163</f>
        <v>47.4</v>
      </c>
      <c r="K15" s="103">
        <f>'history-kw'!K163</f>
        <v>44</v>
      </c>
      <c r="L15" s="103">
        <f>'history-kw'!L163</f>
        <v>45.8</v>
      </c>
      <c r="M15" s="103">
        <f>'history-kw'!M163</f>
        <v>44.4</v>
      </c>
      <c r="N15" s="103">
        <f>'history-kw'!N163</f>
        <v>49.4</v>
      </c>
      <c r="O15" s="103">
        <f>'history-kw'!O163</f>
        <v>54.4</v>
      </c>
      <c r="P15" s="103">
        <f>'history-kw'!P163</f>
        <v>51.8</v>
      </c>
      <c r="Q15" s="103">
        <f>'history-kw'!Q163</f>
        <v>53.4</v>
      </c>
      <c r="R15" s="103">
        <f>'history-kw'!R163</f>
        <v>53.4</v>
      </c>
      <c r="S15" s="103">
        <f>'history-kw'!S163</f>
        <v>56.6</v>
      </c>
      <c r="T15" s="103">
        <f>'history-kw'!T163</f>
        <v>60</v>
      </c>
      <c r="U15" s="103">
        <f>'history-kw'!U163</f>
        <v>65.8</v>
      </c>
      <c r="V15" s="103">
        <f>'history-kw'!V163</f>
        <v>63.8</v>
      </c>
      <c r="W15" s="103">
        <f>'history-kw'!W163</f>
        <v>63.2</v>
      </c>
      <c r="X15" s="103">
        <f>'history-kw'!X163</f>
        <v>64.8</v>
      </c>
      <c r="Y15" s="103">
        <f>'history-kw'!Y163</f>
        <v>60.4</v>
      </c>
      <c r="Z15" s="103">
        <f>'history-kw'!Z163</f>
        <v>55.8</v>
      </c>
      <c r="AA15" s="103">
        <f>'history-kw'!AA163</f>
        <v>56.6</v>
      </c>
      <c r="AB15" s="103">
        <f>'history-kw'!AB163</f>
        <v>59.6</v>
      </c>
      <c r="AC15" s="103">
        <f>'history-kw'!AC163</f>
        <v>52.8</v>
      </c>
      <c r="AD15" s="103">
        <f>'history-kw'!AD163</f>
        <v>55.2</v>
      </c>
      <c r="AE15" s="103">
        <f>'history-kw'!AE163</f>
        <v>58.4</v>
      </c>
      <c r="AF15" s="103">
        <f>'history-kw'!AF163</f>
        <v>52.8</v>
      </c>
      <c r="AG15" s="103">
        <f>'history-kw'!AG163</f>
        <v>53</v>
      </c>
      <c r="AH15" s="103">
        <f>'history-kw'!AH163</f>
        <v>56.2</v>
      </c>
      <c r="AI15" s="103">
        <f>'history-kw'!AI163</f>
        <v>56.6</v>
      </c>
      <c r="AJ15" s="103">
        <f>'history-kw'!AJ163</f>
        <v>56.6</v>
      </c>
      <c r="AK15" s="103">
        <f>'history-kw'!AK163</f>
        <v>48</v>
      </c>
      <c r="AL15" s="103">
        <f>'history-kw'!AL163</f>
        <v>47.8</v>
      </c>
      <c r="AM15" s="103">
        <f>'history-kw'!AM163</f>
        <v>53</v>
      </c>
      <c r="AN15" s="103">
        <f>'history-kw'!AN163</f>
        <v>53.2</v>
      </c>
      <c r="AO15" s="103">
        <f>'history-kw'!AO163</f>
        <v>50.2</v>
      </c>
      <c r="AP15" s="103">
        <f>'history-kw'!AP163</f>
        <v>60.8</v>
      </c>
      <c r="AQ15" s="103">
        <f>'history-kw'!AQ163</f>
        <v>45.8</v>
      </c>
      <c r="AR15" s="103">
        <f>'history-kw'!AR163</f>
        <v>44.4</v>
      </c>
      <c r="AS15" s="103">
        <f>'history-kw'!AS163</f>
        <v>43</v>
      </c>
      <c r="AT15" s="103">
        <f>'history-kw'!AT163</f>
        <v>40.4</v>
      </c>
      <c r="AU15" s="103">
        <f>'history-kw'!AU163</f>
        <v>40.6</v>
      </c>
      <c r="AV15" s="103">
        <f>'history-kw'!AV163</f>
        <v>39.4</v>
      </c>
      <c r="AW15" s="103">
        <f>'history-kw'!AW163</f>
        <v>39</v>
      </c>
      <c r="AX15" s="103">
        <f>'history-kw'!AX163</f>
        <v>34.799999999999997</v>
      </c>
      <c r="AY15" s="103">
        <f>'history-kw'!AY163</f>
        <v>34.6</v>
      </c>
      <c r="AZ15" s="3">
        <f t="shared" si="0"/>
        <v>1218.2</v>
      </c>
      <c r="BA15">
        <f>VLOOKUP(C15,'history-kw'!$C$2:$BA$10000,51)</f>
        <v>44</v>
      </c>
      <c r="BB15">
        <f>VLOOKUP(C15,'history-kw'!$BB$4:$BC$9995,2)</f>
        <v>4</v>
      </c>
    </row>
    <row r="16" spans="1:54" x14ac:dyDescent="0.25">
      <c r="A16">
        <f>'history-kw'!A164</f>
        <v>7146330001</v>
      </c>
      <c r="B16">
        <f>'history-kw'!B164</f>
        <v>30025080</v>
      </c>
      <c r="C16" s="1">
        <f>'history-kw'!C164</f>
        <v>43146</v>
      </c>
      <c r="D16" s="103">
        <f>'history-kw'!D164</f>
        <v>34.6</v>
      </c>
      <c r="E16" s="103">
        <f>'history-kw'!E164</f>
        <v>33.6</v>
      </c>
      <c r="F16" s="103">
        <f>'history-kw'!F164</f>
        <v>36.200000000000003</v>
      </c>
      <c r="G16" s="103">
        <f>'history-kw'!G164</f>
        <v>36.6</v>
      </c>
      <c r="H16" s="103">
        <f>'history-kw'!H164</f>
        <v>35.200000000000003</v>
      </c>
      <c r="I16" s="103">
        <f>'history-kw'!I164</f>
        <v>36</v>
      </c>
      <c r="J16" s="103">
        <f>'history-kw'!J164</f>
        <v>35</v>
      </c>
      <c r="K16" s="103">
        <f>'history-kw'!K164</f>
        <v>35</v>
      </c>
      <c r="L16" s="103">
        <f>'history-kw'!L164</f>
        <v>33</v>
      </c>
      <c r="M16" s="103">
        <f>'history-kw'!M164</f>
        <v>34</v>
      </c>
      <c r="N16" s="103">
        <f>'history-kw'!N164</f>
        <v>42.4</v>
      </c>
      <c r="O16" s="103">
        <f>'history-kw'!O164</f>
        <v>40</v>
      </c>
      <c r="P16" s="103">
        <f>'history-kw'!P164</f>
        <v>46.2</v>
      </c>
      <c r="Q16" s="103">
        <f>'history-kw'!Q164</f>
        <v>41.8</v>
      </c>
      <c r="R16" s="103">
        <f>'history-kw'!R164</f>
        <v>44.2</v>
      </c>
      <c r="S16" s="103">
        <f>'history-kw'!S164</f>
        <v>47</v>
      </c>
      <c r="T16" s="103">
        <f>'history-kw'!T164</f>
        <v>50.6</v>
      </c>
      <c r="U16" s="103">
        <f>'history-kw'!U164</f>
        <v>44.4</v>
      </c>
      <c r="V16" s="103">
        <f>'history-kw'!V164</f>
        <v>46.6</v>
      </c>
      <c r="W16" s="103">
        <f>'history-kw'!W164</f>
        <v>50.4</v>
      </c>
      <c r="X16" s="103">
        <f>'history-kw'!X164</f>
        <v>46.6</v>
      </c>
      <c r="Y16" s="103">
        <f>'history-kw'!Y164</f>
        <v>48.2</v>
      </c>
      <c r="Z16" s="103">
        <f>'history-kw'!Z164</f>
        <v>47.8</v>
      </c>
      <c r="AA16" s="103">
        <f>'history-kw'!AA164</f>
        <v>44</v>
      </c>
      <c r="AB16" s="103">
        <f>'history-kw'!AB164</f>
        <v>39.4</v>
      </c>
      <c r="AC16" s="103">
        <f>'history-kw'!AC164</f>
        <v>41.8</v>
      </c>
      <c r="AD16" s="103">
        <f>'history-kw'!AD164</f>
        <v>44</v>
      </c>
      <c r="AE16" s="103">
        <f>'history-kw'!AE164</f>
        <v>44.2</v>
      </c>
      <c r="AF16" s="103">
        <f>'history-kw'!AF164</f>
        <v>42.6</v>
      </c>
      <c r="AG16" s="103">
        <f>'history-kw'!AG164</f>
        <v>40.6</v>
      </c>
      <c r="AH16" s="103">
        <f>'history-kw'!AH164</f>
        <v>43.4</v>
      </c>
      <c r="AI16" s="103">
        <f>'history-kw'!AI164</f>
        <v>46.4</v>
      </c>
      <c r="AJ16" s="103">
        <f>'history-kw'!AJ164</f>
        <v>40.200000000000003</v>
      </c>
      <c r="AK16" s="103">
        <f>'history-kw'!AK164</f>
        <v>37.6</v>
      </c>
      <c r="AL16" s="103">
        <f>'history-kw'!AL164</f>
        <v>35</v>
      </c>
      <c r="AM16" s="103">
        <f>'history-kw'!AM164</f>
        <v>31.2</v>
      </c>
      <c r="AN16" s="103">
        <f>'history-kw'!AN164</f>
        <v>40</v>
      </c>
      <c r="AO16" s="103">
        <f>'history-kw'!AO164</f>
        <v>31.6</v>
      </c>
      <c r="AP16" s="103">
        <f>'history-kw'!AP164</f>
        <v>31.6</v>
      </c>
      <c r="AQ16" s="103">
        <f>'history-kw'!AQ164</f>
        <v>32.200000000000003</v>
      </c>
      <c r="AR16" s="103">
        <f>'history-kw'!AR164</f>
        <v>28.2</v>
      </c>
      <c r="AS16" s="103">
        <f>'history-kw'!AS164</f>
        <v>29.6</v>
      </c>
      <c r="AT16" s="103">
        <f>'history-kw'!AT164</f>
        <v>30</v>
      </c>
      <c r="AU16" s="103">
        <f>'history-kw'!AU164</f>
        <v>32.6</v>
      </c>
      <c r="AV16" s="103">
        <f>'history-kw'!AV164</f>
        <v>28.6</v>
      </c>
      <c r="AW16" s="103">
        <f>'history-kw'!AW164</f>
        <v>28.8</v>
      </c>
      <c r="AX16" s="103">
        <f>'history-kw'!AX164</f>
        <v>28</v>
      </c>
      <c r="AY16" s="103">
        <f>'history-kw'!AY164</f>
        <v>26.4</v>
      </c>
      <c r="AZ16" s="3">
        <f t="shared" si="0"/>
        <v>921.69999999999982</v>
      </c>
      <c r="BA16">
        <f>VLOOKUP(C16,'history-kw'!$C$2:$BA$10000,51)</f>
        <v>61</v>
      </c>
      <c r="BB16">
        <f>VLOOKUP(C16,'history-kw'!$BB$4:$BC$9995,2)</f>
        <v>5</v>
      </c>
    </row>
    <row r="17" spans="1:54" x14ac:dyDescent="0.25">
      <c r="A17">
        <f>'history-kw'!A165</f>
        <v>7146330001</v>
      </c>
      <c r="B17">
        <f>'history-kw'!B165</f>
        <v>30025080</v>
      </c>
      <c r="C17" s="1">
        <f>'history-kw'!C165</f>
        <v>43147</v>
      </c>
      <c r="D17" s="103">
        <f>'history-kw'!D165</f>
        <v>26.4</v>
      </c>
      <c r="E17" s="103">
        <f>'history-kw'!E165</f>
        <v>23.4</v>
      </c>
      <c r="F17" s="103">
        <f>'history-kw'!F165</f>
        <v>24.2</v>
      </c>
      <c r="G17" s="103">
        <f>'history-kw'!G165</f>
        <v>24</v>
      </c>
      <c r="H17" s="103">
        <f>'history-kw'!H165</f>
        <v>25</v>
      </c>
      <c r="I17" s="103">
        <f>'history-kw'!I165</f>
        <v>23</v>
      </c>
      <c r="J17" s="103">
        <f>'history-kw'!J165</f>
        <v>24</v>
      </c>
      <c r="K17" s="103">
        <f>'history-kw'!K165</f>
        <v>23.6</v>
      </c>
      <c r="L17" s="103">
        <f>'history-kw'!L165</f>
        <v>26.4</v>
      </c>
      <c r="M17" s="103">
        <f>'history-kw'!M165</f>
        <v>26.2</v>
      </c>
      <c r="N17" s="103">
        <f>'history-kw'!N165</f>
        <v>26.2</v>
      </c>
      <c r="O17" s="103">
        <f>'history-kw'!O165</f>
        <v>28</v>
      </c>
      <c r="P17" s="103">
        <f>'history-kw'!P165</f>
        <v>37.4</v>
      </c>
      <c r="Q17" s="103">
        <f>'history-kw'!Q165</f>
        <v>36.6</v>
      </c>
      <c r="R17" s="103">
        <f>'history-kw'!R165</f>
        <v>39</v>
      </c>
      <c r="S17" s="103">
        <f>'history-kw'!S165</f>
        <v>38.6</v>
      </c>
      <c r="T17" s="103">
        <f>'history-kw'!T165</f>
        <v>36.200000000000003</v>
      </c>
      <c r="U17" s="103">
        <f>'history-kw'!U165</f>
        <v>49.2</v>
      </c>
      <c r="V17" s="103">
        <f>'history-kw'!V165</f>
        <v>38</v>
      </c>
      <c r="W17" s="103">
        <f>'history-kw'!W165</f>
        <v>40.799999999999997</v>
      </c>
      <c r="X17" s="103">
        <f>'history-kw'!X165</f>
        <v>40</v>
      </c>
      <c r="Y17" s="103">
        <f>'history-kw'!Y165</f>
        <v>47.4</v>
      </c>
      <c r="Z17" s="103">
        <f>'history-kw'!Z165</f>
        <v>52.6</v>
      </c>
      <c r="AA17" s="103">
        <f>'history-kw'!AA165</f>
        <v>51.2</v>
      </c>
      <c r="AB17" s="103">
        <f>'history-kw'!AB165</f>
        <v>53</v>
      </c>
      <c r="AC17" s="103">
        <f>'history-kw'!AC165</f>
        <v>48.2</v>
      </c>
      <c r="AD17" s="103">
        <f>'history-kw'!AD165</f>
        <v>54.8</v>
      </c>
      <c r="AE17" s="103">
        <f>'history-kw'!AE165</f>
        <v>52.2</v>
      </c>
      <c r="AF17" s="103">
        <f>'history-kw'!AF165</f>
        <v>48.2</v>
      </c>
      <c r="AG17" s="103">
        <f>'history-kw'!AG165</f>
        <v>50.2</v>
      </c>
      <c r="AH17" s="103">
        <f>'history-kw'!AH165</f>
        <v>46.8</v>
      </c>
      <c r="AI17" s="103">
        <f>'history-kw'!AI165</f>
        <v>46</v>
      </c>
      <c r="AJ17" s="103">
        <f>'history-kw'!AJ165</f>
        <v>43</v>
      </c>
      <c r="AK17" s="103">
        <f>'history-kw'!AK165</f>
        <v>42.8</v>
      </c>
      <c r="AL17" s="103">
        <f>'history-kw'!AL165</f>
        <v>41.8</v>
      </c>
      <c r="AM17" s="103">
        <f>'history-kw'!AM165</f>
        <v>45.8</v>
      </c>
      <c r="AN17" s="103">
        <f>'history-kw'!AN165</f>
        <v>43.2</v>
      </c>
      <c r="AO17" s="103">
        <f>'history-kw'!AO165</f>
        <v>43.2</v>
      </c>
      <c r="AP17" s="103">
        <f>'history-kw'!AP165</f>
        <v>40</v>
      </c>
      <c r="AQ17" s="103">
        <f>'history-kw'!AQ165</f>
        <v>38.200000000000003</v>
      </c>
      <c r="AR17" s="103">
        <f>'history-kw'!AR165</f>
        <v>34.6</v>
      </c>
      <c r="AS17" s="103">
        <f>'history-kw'!AS165</f>
        <v>38.799999999999997</v>
      </c>
      <c r="AT17" s="103">
        <f>'history-kw'!AT165</f>
        <v>36.4</v>
      </c>
      <c r="AU17" s="103">
        <f>'history-kw'!AU165</f>
        <v>36.6</v>
      </c>
      <c r="AV17" s="103">
        <f>'history-kw'!AV165</f>
        <v>38</v>
      </c>
      <c r="AW17" s="103">
        <f>'history-kw'!AW165</f>
        <v>35.200000000000003</v>
      </c>
      <c r="AX17" s="103">
        <f>'history-kw'!AX165</f>
        <v>36.4</v>
      </c>
      <c r="AY17" s="103">
        <f>'history-kw'!AY165</f>
        <v>35.200000000000003</v>
      </c>
      <c r="AZ17" s="3">
        <f t="shared" si="0"/>
        <v>918</v>
      </c>
      <c r="BA17">
        <f>VLOOKUP(C17,'history-kw'!$C$2:$BA$10000,51)</f>
        <v>54</v>
      </c>
      <c r="BB17">
        <f>VLOOKUP(C17,'history-kw'!$BB$4:$BC$9995,2)</f>
        <v>6</v>
      </c>
    </row>
    <row r="18" spans="1:54" x14ac:dyDescent="0.25">
      <c r="A18">
        <f>'history-kw'!A166</f>
        <v>7146330001</v>
      </c>
      <c r="B18">
        <f>'history-kw'!B166</f>
        <v>30025080</v>
      </c>
      <c r="C18" s="1">
        <f>'history-kw'!C166</f>
        <v>43148</v>
      </c>
      <c r="D18" s="103">
        <f>'history-kw'!D166</f>
        <v>34.4</v>
      </c>
      <c r="E18" s="103">
        <f>'history-kw'!E166</f>
        <v>33.200000000000003</v>
      </c>
      <c r="F18" s="103">
        <f>'history-kw'!F166</f>
        <v>34.200000000000003</v>
      </c>
      <c r="G18" s="103">
        <f>'history-kw'!G166</f>
        <v>34.6</v>
      </c>
      <c r="H18" s="103">
        <f>'history-kw'!H166</f>
        <v>35</v>
      </c>
      <c r="I18" s="103">
        <f>'history-kw'!I166</f>
        <v>35.200000000000003</v>
      </c>
      <c r="J18" s="103">
        <f>'history-kw'!J166</f>
        <v>34.200000000000003</v>
      </c>
      <c r="K18" s="103">
        <f>'history-kw'!K166</f>
        <v>34.799999999999997</v>
      </c>
      <c r="L18" s="103">
        <f>'history-kw'!L166</f>
        <v>35.4</v>
      </c>
      <c r="M18" s="103">
        <f>'history-kw'!M166</f>
        <v>34.799999999999997</v>
      </c>
      <c r="N18" s="103">
        <f>'history-kw'!N166</f>
        <v>38</v>
      </c>
      <c r="O18" s="103">
        <f>'history-kw'!O166</f>
        <v>42.6</v>
      </c>
      <c r="P18" s="103">
        <f>'history-kw'!P166</f>
        <v>38.4</v>
      </c>
      <c r="Q18" s="103">
        <f>'history-kw'!Q166</f>
        <v>41.2</v>
      </c>
      <c r="R18" s="103">
        <f>'history-kw'!R166</f>
        <v>43.2</v>
      </c>
      <c r="S18" s="103">
        <f>'history-kw'!S166</f>
        <v>48.2</v>
      </c>
      <c r="T18" s="103">
        <f>'history-kw'!T166</f>
        <v>49.2</v>
      </c>
      <c r="U18" s="103">
        <f>'history-kw'!U166</f>
        <v>48.6</v>
      </c>
      <c r="V18" s="103">
        <f>'history-kw'!V166</f>
        <v>49.6</v>
      </c>
      <c r="W18" s="103">
        <f>'history-kw'!W166</f>
        <v>47.2</v>
      </c>
      <c r="X18" s="103">
        <f>'history-kw'!X166</f>
        <v>43.2</v>
      </c>
      <c r="Y18" s="103">
        <f>'history-kw'!Y166</f>
        <v>45</v>
      </c>
      <c r="Z18" s="103">
        <f>'history-kw'!Z166</f>
        <v>42.6</v>
      </c>
      <c r="AA18" s="103">
        <f>'history-kw'!AA166</f>
        <v>42.2</v>
      </c>
      <c r="AB18" s="103">
        <f>'history-kw'!AB166</f>
        <v>43.6</v>
      </c>
      <c r="AC18" s="103">
        <f>'history-kw'!AC166</f>
        <v>43</v>
      </c>
      <c r="AD18" s="103">
        <f>'history-kw'!AD166</f>
        <v>45</v>
      </c>
      <c r="AE18" s="103">
        <f>'history-kw'!AE166</f>
        <v>52.2</v>
      </c>
      <c r="AF18" s="103">
        <f>'history-kw'!AF166</f>
        <v>48</v>
      </c>
      <c r="AG18" s="103">
        <f>'history-kw'!AG166</f>
        <v>43.2</v>
      </c>
      <c r="AH18" s="103">
        <f>'history-kw'!AH166</f>
        <v>41</v>
      </c>
      <c r="AI18" s="103">
        <f>'history-kw'!AI166</f>
        <v>45</v>
      </c>
      <c r="AJ18" s="103">
        <f>'history-kw'!AJ166</f>
        <v>44.6</v>
      </c>
      <c r="AK18" s="103">
        <f>'history-kw'!AK166</f>
        <v>43.2</v>
      </c>
      <c r="AL18" s="103">
        <f>'history-kw'!AL166</f>
        <v>45.8</v>
      </c>
      <c r="AM18" s="103">
        <f>'history-kw'!AM166</f>
        <v>46.2</v>
      </c>
      <c r="AN18" s="103">
        <f>'history-kw'!AN166</f>
        <v>50.6</v>
      </c>
      <c r="AO18" s="103">
        <f>'history-kw'!AO166</f>
        <v>54.8</v>
      </c>
      <c r="AP18" s="103">
        <f>'history-kw'!AP166</f>
        <v>44</v>
      </c>
      <c r="AQ18" s="103">
        <f>'history-kw'!AQ166</f>
        <v>43.2</v>
      </c>
      <c r="AR18" s="103">
        <f>'history-kw'!AR166</f>
        <v>44.2</v>
      </c>
      <c r="AS18" s="103">
        <f>'history-kw'!AS166</f>
        <v>45.6</v>
      </c>
      <c r="AT18" s="103">
        <f>'history-kw'!AT166</f>
        <v>44.2</v>
      </c>
      <c r="AU18" s="103">
        <f>'history-kw'!AU166</f>
        <v>43.2</v>
      </c>
      <c r="AV18" s="103">
        <f>'history-kw'!AV166</f>
        <v>44</v>
      </c>
      <c r="AW18" s="103">
        <f>'history-kw'!AW166</f>
        <v>42.8</v>
      </c>
      <c r="AX18" s="103">
        <f>'history-kw'!AX166</f>
        <v>43.2</v>
      </c>
      <c r="AY18" s="103">
        <f>'history-kw'!AY166</f>
        <v>40.799999999999997</v>
      </c>
      <c r="AZ18" s="3">
        <f t="shared" si="0"/>
        <v>1023.2000000000002</v>
      </c>
      <c r="BA18">
        <f>VLOOKUP(C18,'history-kw'!$C$2:$BA$10000,51)</f>
        <v>39</v>
      </c>
      <c r="BB18">
        <f>VLOOKUP(C18,'history-kw'!$BB$4:$BC$9995,2)</f>
        <v>7</v>
      </c>
    </row>
    <row r="19" spans="1:54" x14ac:dyDescent="0.25">
      <c r="A19">
        <f>'history-kw'!A167</f>
        <v>7146330001</v>
      </c>
      <c r="B19">
        <f>'history-kw'!B167</f>
        <v>30025080</v>
      </c>
      <c r="C19" s="1">
        <f>'history-kw'!C167</f>
        <v>43149</v>
      </c>
      <c r="D19" s="103">
        <f>'history-kw'!D167</f>
        <v>39.799999999999997</v>
      </c>
      <c r="E19" s="103">
        <f>'history-kw'!E167</f>
        <v>38.6</v>
      </c>
      <c r="F19" s="103">
        <f>'history-kw'!F167</f>
        <v>38.4</v>
      </c>
      <c r="G19" s="103">
        <f>'history-kw'!G167</f>
        <v>40.200000000000003</v>
      </c>
      <c r="H19" s="103">
        <f>'history-kw'!H167</f>
        <v>38.200000000000003</v>
      </c>
      <c r="I19" s="103">
        <f>'history-kw'!I167</f>
        <v>39.4</v>
      </c>
      <c r="J19" s="103">
        <f>'history-kw'!J167</f>
        <v>36.799999999999997</v>
      </c>
      <c r="K19" s="103">
        <f>'history-kw'!K167</f>
        <v>38.799999999999997</v>
      </c>
      <c r="L19" s="103">
        <f>'history-kw'!L167</f>
        <v>39.799999999999997</v>
      </c>
      <c r="M19" s="103">
        <f>'history-kw'!M167</f>
        <v>37.200000000000003</v>
      </c>
      <c r="N19" s="103">
        <f>'history-kw'!N167</f>
        <v>41.2</v>
      </c>
      <c r="O19" s="103">
        <f>'history-kw'!O167</f>
        <v>48.6</v>
      </c>
      <c r="P19" s="103">
        <f>'history-kw'!P167</f>
        <v>46.4</v>
      </c>
      <c r="Q19" s="103">
        <f>'history-kw'!Q167</f>
        <v>45.2</v>
      </c>
      <c r="R19" s="103">
        <f>'history-kw'!R167</f>
        <v>50.4</v>
      </c>
      <c r="S19" s="103">
        <f>'history-kw'!S167</f>
        <v>50.4</v>
      </c>
      <c r="T19" s="103">
        <f>'history-kw'!T167</f>
        <v>51</v>
      </c>
      <c r="U19" s="103">
        <f>'history-kw'!U167</f>
        <v>52.6</v>
      </c>
      <c r="V19" s="103">
        <f>'history-kw'!V167</f>
        <v>54.6</v>
      </c>
      <c r="W19" s="103">
        <f>'history-kw'!W167</f>
        <v>43.6</v>
      </c>
      <c r="X19" s="103">
        <f>'history-kw'!X167</f>
        <v>42</v>
      </c>
      <c r="Y19" s="103">
        <f>'history-kw'!Y167</f>
        <v>43.8</v>
      </c>
      <c r="Z19" s="103">
        <f>'history-kw'!Z167</f>
        <v>39.6</v>
      </c>
      <c r="AA19" s="103">
        <f>'history-kw'!AA167</f>
        <v>41.4</v>
      </c>
      <c r="AB19" s="103">
        <f>'history-kw'!AB167</f>
        <v>42.2</v>
      </c>
      <c r="AC19" s="103">
        <f>'history-kw'!AC167</f>
        <v>41.4</v>
      </c>
      <c r="AD19" s="103">
        <f>'history-kw'!AD167</f>
        <v>38</v>
      </c>
      <c r="AE19" s="103">
        <f>'history-kw'!AE167</f>
        <v>45</v>
      </c>
      <c r="AF19" s="103">
        <f>'history-kw'!AF167</f>
        <v>38.4</v>
      </c>
      <c r="AG19" s="103">
        <f>'history-kw'!AG167</f>
        <v>40</v>
      </c>
      <c r="AH19" s="103">
        <f>'history-kw'!AH167</f>
        <v>40.799999999999997</v>
      </c>
      <c r="AI19" s="103">
        <f>'history-kw'!AI167</f>
        <v>40.200000000000003</v>
      </c>
      <c r="AJ19" s="103">
        <f>'history-kw'!AJ167</f>
        <v>40.4</v>
      </c>
      <c r="AK19" s="103">
        <f>'history-kw'!AK167</f>
        <v>42.8</v>
      </c>
      <c r="AL19" s="103">
        <f>'history-kw'!AL167</f>
        <v>40.4</v>
      </c>
      <c r="AM19" s="103">
        <f>'history-kw'!AM167</f>
        <v>43.6</v>
      </c>
      <c r="AN19" s="103">
        <f>'history-kw'!AN167</f>
        <v>45.6</v>
      </c>
      <c r="AO19" s="103">
        <f>'history-kw'!AO167</f>
        <v>42.4</v>
      </c>
      <c r="AP19" s="103">
        <f>'history-kw'!AP167</f>
        <v>43</v>
      </c>
      <c r="AQ19" s="103">
        <f>'history-kw'!AQ167</f>
        <v>53</v>
      </c>
      <c r="AR19" s="103">
        <f>'history-kw'!AR167</f>
        <v>45.2</v>
      </c>
      <c r="AS19" s="103">
        <f>'history-kw'!AS167</f>
        <v>43.4</v>
      </c>
      <c r="AT19" s="103">
        <f>'history-kw'!AT167</f>
        <v>41.6</v>
      </c>
      <c r="AU19" s="103">
        <f>'history-kw'!AU167</f>
        <v>44</v>
      </c>
      <c r="AV19" s="103">
        <f>'history-kw'!AV167</f>
        <v>44.8</v>
      </c>
      <c r="AW19" s="103">
        <f>'history-kw'!AW167</f>
        <v>52.2</v>
      </c>
      <c r="AX19" s="103">
        <f>'history-kw'!AX167</f>
        <v>44.4</v>
      </c>
      <c r="AY19" s="103">
        <f>'history-kw'!AY167</f>
        <v>37.200000000000003</v>
      </c>
      <c r="AZ19" s="3">
        <f t="shared" si="0"/>
        <v>1034.0000000000002</v>
      </c>
      <c r="BA19">
        <f>VLOOKUP(C19,'history-kw'!$C$2:$BA$10000,51)</f>
        <v>42</v>
      </c>
      <c r="BB19">
        <f>VLOOKUP(C19,'history-kw'!$BB$4:$BC$9995,2)</f>
        <v>1</v>
      </c>
    </row>
    <row r="20" spans="1:54" x14ac:dyDescent="0.25">
      <c r="A20">
        <f>'history-kw'!A168</f>
        <v>7146330001</v>
      </c>
      <c r="B20">
        <f>'history-kw'!B168</f>
        <v>30025080</v>
      </c>
      <c r="C20" s="1">
        <f>'history-kw'!C168</f>
        <v>43150</v>
      </c>
      <c r="D20" s="103">
        <f>'history-kw'!D168</f>
        <v>35.6</v>
      </c>
      <c r="E20" s="103">
        <f>'history-kw'!E168</f>
        <v>38.4</v>
      </c>
      <c r="F20" s="103">
        <f>'history-kw'!F168</f>
        <v>40</v>
      </c>
      <c r="G20" s="103">
        <f>'history-kw'!G168</f>
        <v>42.2</v>
      </c>
      <c r="H20" s="103">
        <f>'history-kw'!H168</f>
        <v>38.200000000000003</v>
      </c>
      <c r="I20" s="103">
        <f>'history-kw'!I168</f>
        <v>39.6</v>
      </c>
      <c r="J20" s="103">
        <f>'history-kw'!J168</f>
        <v>37.799999999999997</v>
      </c>
      <c r="K20" s="103">
        <f>'history-kw'!K168</f>
        <v>40.6</v>
      </c>
      <c r="L20" s="103">
        <f>'history-kw'!L168</f>
        <v>38.4</v>
      </c>
      <c r="M20" s="103">
        <f>'history-kw'!M168</f>
        <v>38.6</v>
      </c>
      <c r="N20" s="103">
        <f>'history-kw'!N168</f>
        <v>38.4</v>
      </c>
      <c r="O20" s="103">
        <f>'history-kw'!O168</f>
        <v>39.799999999999997</v>
      </c>
      <c r="P20" s="103">
        <f>'history-kw'!P168</f>
        <v>40.4</v>
      </c>
      <c r="Q20" s="103">
        <f>'history-kw'!Q168</f>
        <v>42.2</v>
      </c>
      <c r="R20" s="103">
        <f>'history-kw'!R168</f>
        <v>45.4</v>
      </c>
      <c r="S20" s="103">
        <f>'history-kw'!S168</f>
        <v>50.6</v>
      </c>
      <c r="T20" s="103">
        <f>'history-kw'!T168</f>
        <v>54.4</v>
      </c>
      <c r="U20" s="103">
        <f>'history-kw'!U168</f>
        <v>50.8</v>
      </c>
      <c r="V20" s="103">
        <f>'history-kw'!V168</f>
        <v>44.6</v>
      </c>
      <c r="W20" s="103">
        <f>'history-kw'!W168</f>
        <v>46.4</v>
      </c>
      <c r="X20" s="103">
        <f>'history-kw'!X168</f>
        <v>47.2</v>
      </c>
      <c r="Y20" s="103">
        <f>'history-kw'!Y168</f>
        <v>44.8</v>
      </c>
      <c r="Z20" s="103">
        <f>'history-kw'!Z168</f>
        <v>43.8</v>
      </c>
      <c r="AA20" s="103">
        <f>'history-kw'!AA168</f>
        <v>48.4</v>
      </c>
      <c r="AB20" s="103">
        <f>'history-kw'!AB168</f>
        <v>44.2</v>
      </c>
      <c r="AC20" s="103">
        <f>'history-kw'!AC168</f>
        <v>50</v>
      </c>
      <c r="AD20" s="103">
        <f>'history-kw'!AD168</f>
        <v>53.8</v>
      </c>
      <c r="AE20" s="103">
        <f>'history-kw'!AE168</f>
        <v>44.2</v>
      </c>
      <c r="AF20" s="103">
        <f>'history-kw'!AF168</f>
        <v>51.6</v>
      </c>
      <c r="AG20" s="103">
        <f>'history-kw'!AG168</f>
        <v>45</v>
      </c>
      <c r="AH20" s="103">
        <f>'history-kw'!AH168</f>
        <v>43.2</v>
      </c>
      <c r="AI20" s="103">
        <f>'history-kw'!AI168</f>
        <v>45.6</v>
      </c>
      <c r="AJ20" s="103">
        <f>'history-kw'!AJ168</f>
        <v>46.8</v>
      </c>
      <c r="AK20" s="103">
        <f>'history-kw'!AK168</f>
        <v>44.4</v>
      </c>
      <c r="AL20" s="103">
        <f>'history-kw'!AL168</f>
        <v>44.4</v>
      </c>
      <c r="AM20" s="103">
        <f>'history-kw'!AM168</f>
        <v>44.8</v>
      </c>
      <c r="AN20" s="103">
        <f>'history-kw'!AN168</f>
        <v>46.8</v>
      </c>
      <c r="AO20" s="103">
        <f>'history-kw'!AO168</f>
        <v>53</v>
      </c>
      <c r="AP20" s="103">
        <f>'history-kw'!AP168</f>
        <v>41.8</v>
      </c>
      <c r="AQ20" s="103">
        <f>'history-kw'!AQ168</f>
        <v>43</v>
      </c>
      <c r="AR20" s="103">
        <f>'history-kw'!AR168</f>
        <v>40.200000000000003</v>
      </c>
      <c r="AS20" s="103">
        <f>'history-kw'!AS168</f>
        <v>42.6</v>
      </c>
      <c r="AT20" s="103">
        <f>'history-kw'!AT168</f>
        <v>45</v>
      </c>
      <c r="AU20" s="103">
        <f>'history-kw'!AU168</f>
        <v>44.2</v>
      </c>
      <c r="AV20" s="103">
        <f>'history-kw'!AV168</f>
        <v>43</v>
      </c>
      <c r="AW20" s="103">
        <f>'history-kw'!AW168</f>
        <v>42.8</v>
      </c>
      <c r="AX20" s="103">
        <f>'history-kw'!AX168</f>
        <v>40.4</v>
      </c>
      <c r="AY20" s="103">
        <f>'history-kw'!AY168</f>
        <v>36.4</v>
      </c>
      <c r="AZ20" s="3">
        <f t="shared" si="0"/>
        <v>1051.8999999999999</v>
      </c>
      <c r="BA20">
        <f>VLOOKUP(C20,'history-kw'!$C$2:$BA$10000,51)</f>
        <v>45</v>
      </c>
      <c r="BB20">
        <f>VLOOKUP(C20,'history-kw'!$BB$4:$BC$9995,2)</f>
        <v>0</v>
      </c>
    </row>
    <row r="21" spans="1:54" x14ac:dyDescent="0.25">
      <c r="A21">
        <f>'history-kw'!A169</f>
        <v>7146330001</v>
      </c>
      <c r="B21">
        <f>'history-kw'!B169</f>
        <v>30025080</v>
      </c>
      <c r="C21" s="1">
        <f>'history-kw'!C169</f>
        <v>43151</v>
      </c>
      <c r="D21" s="113">
        <f>'history-kw'!D169</f>
        <v>36.200000000000003</v>
      </c>
      <c r="E21" s="113">
        <f>'history-kw'!E169</f>
        <v>35.799999999999997</v>
      </c>
      <c r="F21" s="113">
        <f>'history-kw'!F169</f>
        <v>37.4</v>
      </c>
      <c r="G21" s="113">
        <f>'history-kw'!G169</f>
        <v>35.799999999999997</v>
      </c>
      <c r="H21" s="113">
        <f>'history-kw'!H169</f>
        <v>37.4</v>
      </c>
      <c r="I21" s="113">
        <f>'history-kw'!I169</f>
        <v>34.200000000000003</v>
      </c>
      <c r="J21" s="113">
        <f>'history-kw'!J169</f>
        <v>35.4</v>
      </c>
      <c r="K21" s="113">
        <f>'history-kw'!K169</f>
        <v>36.200000000000003</v>
      </c>
      <c r="L21" s="113">
        <f>'history-kw'!L169</f>
        <v>34.4</v>
      </c>
      <c r="M21" s="113">
        <f>'history-kw'!M169</f>
        <v>35</v>
      </c>
      <c r="N21" s="113">
        <f>'history-kw'!N169</f>
        <v>37.799999999999997</v>
      </c>
      <c r="O21" s="113">
        <f>'history-kw'!O169</f>
        <v>36.6</v>
      </c>
      <c r="P21" s="113">
        <f>'history-kw'!P169</f>
        <v>40.6</v>
      </c>
      <c r="Q21" s="113">
        <f>'history-kw'!Q169</f>
        <v>45.8</v>
      </c>
      <c r="R21" s="113">
        <f>'history-kw'!R169</f>
        <v>41.8</v>
      </c>
      <c r="S21" s="113">
        <f>'history-kw'!S169</f>
        <v>46.8</v>
      </c>
      <c r="T21" s="113">
        <f>'history-kw'!T169</f>
        <v>41.8</v>
      </c>
      <c r="U21" s="113">
        <f>'history-kw'!U169</f>
        <v>42.2</v>
      </c>
      <c r="V21" s="113">
        <f>'history-kw'!V169</f>
        <v>45.2</v>
      </c>
      <c r="W21" s="113">
        <f>'history-kw'!W169</f>
        <v>45.6</v>
      </c>
      <c r="X21" s="113">
        <f>'history-kw'!X169</f>
        <v>43.2</v>
      </c>
      <c r="Y21" s="113">
        <f>'history-kw'!Y169</f>
        <v>39.4</v>
      </c>
      <c r="Z21" s="113">
        <f>'history-kw'!Z169</f>
        <v>42</v>
      </c>
      <c r="AA21" s="113">
        <f>'history-kw'!AA169</f>
        <v>42.4</v>
      </c>
      <c r="AB21" s="113">
        <f>'history-kw'!AB169</f>
        <v>38.4</v>
      </c>
      <c r="AC21" s="113">
        <f>'history-kw'!AC169</f>
        <v>48.6</v>
      </c>
      <c r="AD21" s="113">
        <f>'history-kw'!AD169</f>
        <v>48.8</v>
      </c>
      <c r="AE21" s="113">
        <f>'history-kw'!AE169</f>
        <v>43.6</v>
      </c>
      <c r="AF21" s="113">
        <f>'history-kw'!AF169</f>
        <v>39.6</v>
      </c>
      <c r="AG21" s="113">
        <f>'history-kw'!AG169</f>
        <v>38.200000000000003</v>
      </c>
      <c r="AH21" s="113">
        <f>'history-kw'!AH169</f>
        <v>40</v>
      </c>
      <c r="AI21" s="113">
        <f>'history-kw'!AI169</f>
        <v>37.799999999999997</v>
      </c>
      <c r="AJ21" s="113">
        <f>'history-kw'!AJ169</f>
        <v>35.4</v>
      </c>
      <c r="AK21" s="113">
        <f>'history-kw'!AK169</f>
        <v>39.799999999999997</v>
      </c>
      <c r="AL21" s="113">
        <f>'history-kw'!AL169</f>
        <v>41.6</v>
      </c>
      <c r="AM21" s="113">
        <f>'history-kw'!AM169</f>
        <v>35.799999999999997</v>
      </c>
      <c r="AN21" s="113">
        <f>'history-kw'!AN169</f>
        <v>40.799999999999997</v>
      </c>
      <c r="AO21" s="113">
        <f>'history-kw'!AO169</f>
        <v>36.4</v>
      </c>
      <c r="AP21" s="113">
        <f>'history-kw'!AP169</f>
        <v>32.200000000000003</v>
      </c>
      <c r="AQ21" s="113">
        <f>'history-kw'!AQ169</f>
        <v>30.4</v>
      </c>
      <c r="AR21" s="113">
        <f>'history-kw'!AR169</f>
        <v>29.6</v>
      </c>
      <c r="AS21" s="113">
        <f>'history-kw'!AS169</f>
        <v>30.6</v>
      </c>
      <c r="AT21" s="113">
        <f>'history-kw'!AT169</f>
        <v>29.6</v>
      </c>
      <c r="AU21" s="113">
        <f>'history-kw'!AU169</f>
        <v>28.8</v>
      </c>
      <c r="AV21" s="113">
        <f>'history-kw'!AV169</f>
        <v>28.8</v>
      </c>
      <c r="AW21" s="113">
        <f>'history-kw'!AW169</f>
        <v>27.4</v>
      </c>
      <c r="AX21" s="113">
        <f>'history-kw'!AX169</f>
        <v>26</v>
      </c>
      <c r="AY21" s="113">
        <f>'history-kw'!AY169</f>
        <v>24.6</v>
      </c>
      <c r="AZ21" s="3">
        <f t="shared" si="0"/>
        <v>900.89999999999975</v>
      </c>
      <c r="BA21">
        <f>VLOOKUP(C21,'history-kw'!$C$2:$BA$10000,51)</f>
        <v>64</v>
      </c>
      <c r="BB21">
        <f>VLOOKUP(C21,'history-kw'!$BB$4:$BC$9995,2)</f>
        <v>3</v>
      </c>
    </row>
    <row r="22" spans="1:54" x14ac:dyDescent="0.25">
      <c r="A22">
        <f>'history-kw'!A170</f>
        <v>7146330001</v>
      </c>
      <c r="B22">
        <f>'history-kw'!B170</f>
        <v>30025080</v>
      </c>
      <c r="C22" s="1">
        <f>'history-kw'!C170</f>
        <v>43152</v>
      </c>
      <c r="D22" s="113">
        <f>'history-kw'!D170</f>
        <v>24</v>
      </c>
      <c r="E22" s="113">
        <f>'history-kw'!E170</f>
        <v>24</v>
      </c>
      <c r="F22" s="113">
        <f>'history-kw'!F170</f>
        <v>25.2</v>
      </c>
      <c r="G22" s="113">
        <f>'history-kw'!G170</f>
        <v>25</v>
      </c>
      <c r="H22" s="113">
        <f>'history-kw'!H170</f>
        <v>24</v>
      </c>
      <c r="I22" s="113">
        <f>'history-kw'!I170</f>
        <v>24.4</v>
      </c>
      <c r="J22" s="113">
        <f>'history-kw'!J170</f>
        <v>25.4</v>
      </c>
      <c r="K22" s="113">
        <f>'history-kw'!K170</f>
        <v>24.8</v>
      </c>
      <c r="L22" s="113">
        <f>'history-kw'!L170</f>
        <v>24.2</v>
      </c>
      <c r="M22" s="113">
        <f>'history-kw'!M170</f>
        <v>23.6</v>
      </c>
      <c r="N22" s="113">
        <f>'history-kw'!N170</f>
        <v>26.4</v>
      </c>
      <c r="O22" s="113">
        <f>'history-kw'!O170</f>
        <v>27</v>
      </c>
      <c r="P22" s="113">
        <f>'history-kw'!P170</f>
        <v>35.200000000000003</v>
      </c>
      <c r="Q22" s="113">
        <f>'history-kw'!Q170</f>
        <v>32.799999999999997</v>
      </c>
      <c r="R22" s="113">
        <f>'history-kw'!R170</f>
        <v>38.4</v>
      </c>
      <c r="S22" s="113">
        <f>'history-kw'!S170</f>
        <v>39.6</v>
      </c>
      <c r="T22" s="113">
        <f>'history-kw'!T170</f>
        <v>39</v>
      </c>
      <c r="U22" s="113">
        <f>'history-kw'!U170</f>
        <v>33.799999999999997</v>
      </c>
      <c r="V22" s="113">
        <f>'history-kw'!V170</f>
        <v>35.6</v>
      </c>
      <c r="W22" s="113">
        <f>'history-kw'!W170</f>
        <v>36.4</v>
      </c>
      <c r="X22" s="113">
        <f>'history-kw'!X170</f>
        <v>39.799999999999997</v>
      </c>
      <c r="Y22" s="113">
        <f>'history-kw'!Y170</f>
        <v>35.200000000000003</v>
      </c>
      <c r="Z22" s="113">
        <f>'history-kw'!Z170</f>
        <v>39.799999999999997</v>
      </c>
      <c r="AA22" s="113">
        <f>'history-kw'!AA170</f>
        <v>43.8</v>
      </c>
      <c r="AB22" s="113">
        <f>'history-kw'!AB170</f>
        <v>45.6</v>
      </c>
      <c r="AC22" s="113">
        <f>'history-kw'!AC170</f>
        <v>45.6</v>
      </c>
      <c r="AD22" s="113">
        <f>'history-kw'!AD170</f>
        <v>46.6</v>
      </c>
      <c r="AE22" s="113">
        <f>'history-kw'!AE170</f>
        <v>42.2</v>
      </c>
      <c r="AF22" s="113">
        <f>'history-kw'!AF170</f>
        <v>45.2</v>
      </c>
      <c r="AG22" s="113">
        <f>'history-kw'!AG170</f>
        <v>43</v>
      </c>
      <c r="AH22" s="113">
        <f>'history-kw'!AH170</f>
        <v>39.200000000000003</v>
      </c>
      <c r="AI22" s="113">
        <f>'history-kw'!AI170</f>
        <v>42</v>
      </c>
      <c r="AJ22" s="113">
        <f>'history-kw'!AJ170</f>
        <v>42</v>
      </c>
      <c r="AK22" s="113">
        <f>'history-kw'!AK170</f>
        <v>45.6</v>
      </c>
      <c r="AL22" s="113">
        <f>'history-kw'!AL170</f>
        <v>38.200000000000003</v>
      </c>
      <c r="AM22" s="113">
        <f>'history-kw'!AM170</f>
        <v>39.799999999999997</v>
      </c>
      <c r="AN22" s="113">
        <f>'history-kw'!AN170</f>
        <v>43.8</v>
      </c>
      <c r="AO22" s="113">
        <f>'history-kw'!AO170</f>
        <v>39.200000000000003</v>
      </c>
      <c r="AP22" s="113">
        <f>'history-kw'!AP170</f>
        <v>37.200000000000003</v>
      </c>
      <c r="AQ22" s="113">
        <f>'history-kw'!AQ170</f>
        <v>33</v>
      </c>
      <c r="AR22" s="113">
        <f>'history-kw'!AR170</f>
        <v>34.4</v>
      </c>
      <c r="AS22" s="113">
        <f>'history-kw'!AS170</f>
        <v>33.200000000000003</v>
      </c>
      <c r="AT22" s="113">
        <f>'history-kw'!AT170</f>
        <v>31</v>
      </c>
      <c r="AU22" s="113">
        <f>'history-kw'!AU170</f>
        <v>34</v>
      </c>
      <c r="AV22" s="113">
        <f>'history-kw'!AV170</f>
        <v>30</v>
      </c>
      <c r="AW22" s="113">
        <f>'history-kw'!AW170</f>
        <v>30</v>
      </c>
      <c r="AX22" s="113">
        <f>'history-kw'!AX170</f>
        <v>28.2</v>
      </c>
      <c r="AY22" s="113">
        <f>'history-kw'!AY170</f>
        <v>26.6</v>
      </c>
      <c r="AZ22" s="3">
        <f t="shared" si="0"/>
        <v>831.5</v>
      </c>
      <c r="BA22">
        <f>VLOOKUP(C22,'history-kw'!$C$2:$BA$10000,51)</f>
        <v>69</v>
      </c>
      <c r="BB22">
        <f>VLOOKUP(C22,'history-kw'!$BB$4:$BC$9995,2)</f>
        <v>4</v>
      </c>
    </row>
    <row r="23" spans="1:54" x14ac:dyDescent="0.25">
      <c r="A23">
        <f>'history-kw'!A171</f>
        <v>7146330001</v>
      </c>
      <c r="B23">
        <f>'history-kw'!B171</f>
        <v>30025080</v>
      </c>
      <c r="C23" s="1">
        <f>'history-kw'!C171</f>
        <v>43153</v>
      </c>
      <c r="D23" s="113">
        <f>'history-kw'!D171</f>
        <v>27.4</v>
      </c>
      <c r="E23" s="113">
        <f>'history-kw'!E171</f>
        <v>26.4</v>
      </c>
      <c r="F23" s="113">
        <f>'history-kw'!F171</f>
        <v>26.4</v>
      </c>
      <c r="G23" s="113">
        <f>'history-kw'!G171</f>
        <v>25.2</v>
      </c>
      <c r="H23" s="113">
        <f>'history-kw'!H171</f>
        <v>28.2</v>
      </c>
      <c r="I23" s="113">
        <f>'history-kw'!I171</f>
        <v>29</v>
      </c>
      <c r="J23" s="113">
        <f>'history-kw'!J171</f>
        <v>27.6</v>
      </c>
      <c r="K23" s="113">
        <f>'history-kw'!K171</f>
        <v>26</v>
      </c>
      <c r="L23" s="113">
        <f>'history-kw'!L171</f>
        <v>25.2</v>
      </c>
      <c r="M23" s="113">
        <f>'history-kw'!M171</f>
        <v>26.4</v>
      </c>
      <c r="N23" s="113">
        <f>'history-kw'!N171</f>
        <v>29</v>
      </c>
      <c r="O23" s="113">
        <f>'history-kw'!O171</f>
        <v>28.8</v>
      </c>
      <c r="P23" s="113">
        <f>'history-kw'!P171</f>
        <v>31.4</v>
      </c>
      <c r="Q23" s="113">
        <f>'history-kw'!Q171</f>
        <v>33.4</v>
      </c>
      <c r="R23" s="113">
        <f>'history-kw'!R171</f>
        <v>33.6</v>
      </c>
      <c r="S23" s="113">
        <f>'history-kw'!S171</f>
        <v>38.799999999999997</v>
      </c>
      <c r="T23" s="113">
        <f>'history-kw'!T171</f>
        <v>36.200000000000003</v>
      </c>
      <c r="U23" s="113">
        <f>'history-kw'!U171</f>
        <v>35</v>
      </c>
      <c r="V23" s="113">
        <f>'history-kw'!V171</f>
        <v>38.6</v>
      </c>
      <c r="W23" s="113">
        <f>'history-kw'!W171</f>
        <v>40.4</v>
      </c>
      <c r="X23" s="113">
        <f>'history-kw'!X171</f>
        <v>41.2</v>
      </c>
      <c r="Y23" s="113">
        <f>'history-kw'!Y171</f>
        <v>40.799999999999997</v>
      </c>
      <c r="Z23" s="113">
        <f>'history-kw'!Z171</f>
        <v>40.200000000000003</v>
      </c>
      <c r="AA23" s="113">
        <f>'history-kw'!AA171</f>
        <v>40.4</v>
      </c>
      <c r="AB23" s="113">
        <f>'history-kw'!AB171</f>
        <v>40.6</v>
      </c>
      <c r="AC23" s="113">
        <f>'history-kw'!AC171</f>
        <v>39.200000000000003</v>
      </c>
      <c r="AD23" s="113">
        <f>'history-kw'!AD171</f>
        <v>47.2</v>
      </c>
      <c r="AE23" s="113">
        <f>'history-kw'!AE171</f>
        <v>43.2</v>
      </c>
      <c r="AF23" s="113">
        <f>'history-kw'!AF171</f>
        <v>39.6</v>
      </c>
      <c r="AG23" s="113">
        <f>'history-kw'!AG171</f>
        <v>39</v>
      </c>
      <c r="AH23" s="113">
        <f>'history-kw'!AH171</f>
        <v>42.6</v>
      </c>
      <c r="AI23" s="113">
        <f>'history-kw'!AI171</f>
        <v>42</v>
      </c>
      <c r="AJ23" s="113">
        <f>'history-kw'!AJ171</f>
        <v>41.2</v>
      </c>
      <c r="AK23" s="113">
        <f>'history-kw'!AK171</f>
        <v>43.8</v>
      </c>
      <c r="AL23" s="113">
        <f>'history-kw'!AL171</f>
        <v>44.2</v>
      </c>
      <c r="AM23" s="113">
        <f>'history-kw'!AM171</f>
        <v>40.4</v>
      </c>
      <c r="AN23" s="113">
        <f>'history-kw'!AN171</f>
        <v>40.4</v>
      </c>
      <c r="AO23" s="113">
        <f>'history-kw'!AO171</f>
        <v>40.799999999999997</v>
      </c>
      <c r="AP23" s="113">
        <f>'history-kw'!AP171</f>
        <v>42.8</v>
      </c>
      <c r="AQ23" s="113">
        <f>'history-kw'!AQ171</f>
        <v>36.4</v>
      </c>
      <c r="AR23" s="113">
        <f>'history-kw'!AR171</f>
        <v>35.799999999999997</v>
      </c>
      <c r="AS23" s="113">
        <f>'history-kw'!AS171</f>
        <v>36.4</v>
      </c>
      <c r="AT23" s="113">
        <f>'history-kw'!AT171</f>
        <v>34.4</v>
      </c>
      <c r="AU23" s="113">
        <f>'history-kw'!AU171</f>
        <v>37.200000000000003</v>
      </c>
      <c r="AV23" s="113">
        <f>'history-kw'!AV171</f>
        <v>37.799999999999997</v>
      </c>
      <c r="AW23" s="113">
        <f>'history-kw'!AW171</f>
        <v>38.200000000000003</v>
      </c>
      <c r="AX23" s="113">
        <f>'history-kw'!AX171</f>
        <v>36</v>
      </c>
      <c r="AY23" s="113">
        <f>'history-kw'!AY171</f>
        <v>35.4</v>
      </c>
      <c r="AZ23" s="3">
        <f t="shared" si="0"/>
        <v>865.10000000000025</v>
      </c>
      <c r="BA23">
        <f>VLOOKUP(C23,'history-kw'!$C$2:$BA$10000,51)</f>
        <v>55</v>
      </c>
      <c r="BB23">
        <f>VLOOKUP(C23,'history-kw'!$BB$4:$BC$9995,2)</f>
        <v>5</v>
      </c>
    </row>
    <row r="24" spans="1:54" x14ac:dyDescent="0.25">
      <c r="A24">
        <f>'history-kw'!A172</f>
        <v>7146330001</v>
      </c>
      <c r="B24">
        <f>'history-kw'!B172</f>
        <v>30025080</v>
      </c>
      <c r="C24" s="1">
        <f>'history-kw'!C172</f>
        <v>43154</v>
      </c>
      <c r="D24" s="113">
        <f>'history-kw'!D172</f>
        <v>36</v>
      </c>
      <c r="E24" s="113">
        <f>'history-kw'!E172</f>
        <v>33.799999999999997</v>
      </c>
      <c r="F24" s="113">
        <f>'history-kw'!F172</f>
        <v>34.6</v>
      </c>
      <c r="G24" s="113">
        <f>'history-kw'!G172</f>
        <v>34.6</v>
      </c>
      <c r="H24" s="113">
        <f>'history-kw'!H172</f>
        <v>35.799999999999997</v>
      </c>
      <c r="I24" s="113">
        <f>'history-kw'!I172</f>
        <v>36</v>
      </c>
      <c r="J24" s="113">
        <f>'history-kw'!J172</f>
        <v>35</v>
      </c>
      <c r="K24" s="113">
        <f>'history-kw'!K172</f>
        <v>33.200000000000003</v>
      </c>
      <c r="L24" s="113">
        <f>'history-kw'!L172</f>
        <v>35.799999999999997</v>
      </c>
      <c r="M24" s="113">
        <f>'history-kw'!M172</f>
        <v>32.6</v>
      </c>
      <c r="N24" s="113">
        <f>'history-kw'!N172</f>
        <v>35.200000000000003</v>
      </c>
      <c r="O24" s="113">
        <f>'history-kw'!O172</f>
        <v>37</v>
      </c>
      <c r="P24" s="113">
        <f>'history-kw'!P172</f>
        <v>46</v>
      </c>
      <c r="Q24" s="113">
        <f>'history-kw'!Q172</f>
        <v>42</v>
      </c>
      <c r="R24" s="113">
        <f>'history-kw'!R172</f>
        <v>51</v>
      </c>
      <c r="S24" s="113">
        <f>'history-kw'!S172</f>
        <v>51.6</v>
      </c>
      <c r="T24" s="113">
        <f>'history-kw'!T172</f>
        <v>52.2</v>
      </c>
      <c r="U24" s="113">
        <f>'history-kw'!U172</f>
        <v>53</v>
      </c>
      <c r="V24" s="113">
        <f>'history-kw'!V172</f>
        <v>59.2</v>
      </c>
      <c r="W24" s="113">
        <f>'history-kw'!W172</f>
        <v>51</v>
      </c>
      <c r="X24" s="113">
        <f>'history-kw'!X172</f>
        <v>59.4</v>
      </c>
      <c r="Y24" s="113">
        <f>'history-kw'!Y172</f>
        <v>53.4</v>
      </c>
      <c r="Z24" s="113">
        <f>'history-kw'!Z172</f>
        <v>55.2</v>
      </c>
      <c r="AA24" s="113">
        <f>'history-kw'!AA172</f>
        <v>53</v>
      </c>
      <c r="AB24" s="113">
        <f>'history-kw'!AB172</f>
        <v>53</v>
      </c>
      <c r="AC24" s="113">
        <f>'history-kw'!AC172</f>
        <v>48.8</v>
      </c>
      <c r="AD24" s="113">
        <f>'history-kw'!AD172</f>
        <v>48</v>
      </c>
      <c r="AE24" s="113">
        <f>'history-kw'!AE172</f>
        <v>53.4</v>
      </c>
      <c r="AF24" s="113">
        <f>'history-kw'!AF172</f>
        <v>43.6</v>
      </c>
      <c r="AG24" s="113">
        <f>'history-kw'!AG172</f>
        <v>43.8</v>
      </c>
      <c r="AH24" s="113">
        <f>'history-kw'!AH172</f>
        <v>48.2</v>
      </c>
      <c r="AI24" s="113">
        <f>'history-kw'!AI172</f>
        <v>45</v>
      </c>
      <c r="AJ24" s="113">
        <f>'history-kw'!AJ172</f>
        <v>44.8</v>
      </c>
      <c r="AK24" s="113">
        <f>'history-kw'!AK172</f>
        <v>42.2</v>
      </c>
      <c r="AL24" s="113">
        <f>'history-kw'!AL172</f>
        <v>44</v>
      </c>
      <c r="AM24" s="113">
        <f>'history-kw'!AM172</f>
        <v>43</v>
      </c>
      <c r="AN24" s="113">
        <f>'history-kw'!AN172</f>
        <v>41.8</v>
      </c>
      <c r="AO24" s="113">
        <f>'history-kw'!AO172</f>
        <v>44.4</v>
      </c>
      <c r="AP24" s="113">
        <f>'history-kw'!AP172</f>
        <v>42.6</v>
      </c>
      <c r="AQ24" s="113">
        <f>'history-kw'!AQ172</f>
        <v>37.4</v>
      </c>
      <c r="AR24" s="113">
        <f>'history-kw'!AR172</f>
        <v>37.799999999999997</v>
      </c>
      <c r="AS24" s="113">
        <f>'history-kw'!AS172</f>
        <v>41.4</v>
      </c>
      <c r="AT24" s="113">
        <f>'history-kw'!AT172</f>
        <v>36.200000000000003</v>
      </c>
      <c r="AU24" s="113">
        <f>'history-kw'!AU172</f>
        <v>38.4</v>
      </c>
      <c r="AV24" s="113">
        <f>'history-kw'!AV172</f>
        <v>37.4</v>
      </c>
      <c r="AW24" s="113">
        <f>'history-kw'!AW172</f>
        <v>37.200000000000003</v>
      </c>
      <c r="AX24" s="113">
        <f>'history-kw'!AX172</f>
        <v>38.799999999999997</v>
      </c>
      <c r="AY24" s="113">
        <f>'history-kw'!AY172</f>
        <v>36.6</v>
      </c>
      <c r="AZ24" s="3">
        <f t="shared" si="0"/>
        <v>1037.2000000000003</v>
      </c>
      <c r="BA24">
        <f>VLOOKUP(C24,'history-kw'!$C$2:$BA$10000,51)</f>
        <v>45</v>
      </c>
      <c r="BB24">
        <f>VLOOKUP(C24,'history-kw'!$BB$4:$BC$9995,2)</f>
        <v>6</v>
      </c>
    </row>
    <row r="25" spans="1:54" x14ac:dyDescent="0.25">
      <c r="A25">
        <f>'history-kw'!A173</f>
        <v>7146330001</v>
      </c>
      <c r="B25">
        <f>'history-kw'!B173</f>
        <v>30025080</v>
      </c>
      <c r="C25" s="1">
        <f>'history-kw'!C173</f>
        <v>43155</v>
      </c>
      <c r="D25" s="113">
        <f>'history-kw'!D173</f>
        <v>36.200000000000003</v>
      </c>
      <c r="E25" s="113">
        <f>'history-kw'!E173</f>
        <v>34.799999999999997</v>
      </c>
      <c r="F25" s="113">
        <f>'history-kw'!F173</f>
        <v>34.6</v>
      </c>
      <c r="G25" s="113">
        <f>'history-kw'!G173</f>
        <v>33.200000000000003</v>
      </c>
      <c r="H25" s="113">
        <f>'history-kw'!H173</f>
        <v>34</v>
      </c>
      <c r="I25" s="113">
        <f>'history-kw'!I173</f>
        <v>32.6</v>
      </c>
      <c r="J25" s="113">
        <f>'history-kw'!J173</f>
        <v>32.799999999999997</v>
      </c>
      <c r="K25" s="113">
        <f>'history-kw'!K173</f>
        <v>31.6</v>
      </c>
      <c r="L25" s="113">
        <f>'history-kw'!L173</f>
        <v>35.4</v>
      </c>
      <c r="M25" s="113">
        <f>'history-kw'!M173</f>
        <v>32</v>
      </c>
      <c r="N25" s="113">
        <f>'history-kw'!N173</f>
        <v>34.6</v>
      </c>
      <c r="O25" s="113">
        <f>'history-kw'!O173</f>
        <v>32.200000000000003</v>
      </c>
      <c r="P25" s="113">
        <f>'history-kw'!P173</f>
        <v>33</v>
      </c>
      <c r="Q25" s="113">
        <f>'history-kw'!Q173</f>
        <v>37.200000000000003</v>
      </c>
      <c r="R25" s="113">
        <f>'history-kw'!R173</f>
        <v>40.799999999999997</v>
      </c>
      <c r="S25" s="113">
        <f>'history-kw'!S173</f>
        <v>42.8</v>
      </c>
      <c r="T25" s="113">
        <f>'history-kw'!T173</f>
        <v>43.2</v>
      </c>
      <c r="U25" s="113">
        <f>'history-kw'!U173</f>
        <v>43.4</v>
      </c>
      <c r="V25" s="113">
        <f>'history-kw'!V173</f>
        <v>40.799999999999997</v>
      </c>
      <c r="W25" s="113">
        <f>'history-kw'!W173</f>
        <v>43.4</v>
      </c>
      <c r="X25" s="113">
        <f>'history-kw'!X173</f>
        <v>46.6</v>
      </c>
      <c r="Y25" s="113">
        <f>'history-kw'!Y173</f>
        <v>44.2</v>
      </c>
      <c r="Z25" s="113">
        <f>'history-kw'!Z173</f>
        <v>41.6</v>
      </c>
      <c r="AA25" s="113">
        <f>'history-kw'!AA173</f>
        <v>43</v>
      </c>
      <c r="AB25" s="113">
        <f>'history-kw'!AB173</f>
        <v>42.8</v>
      </c>
      <c r="AC25" s="113">
        <f>'history-kw'!AC173</f>
        <v>41.2</v>
      </c>
      <c r="AD25" s="113">
        <f>'history-kw'!AD173</f>
        <v>39.6</v>
      </c>
      <c r="AE25" s="113">
        <f>'history-kw'!AE173</f>
        <v>41.8</v>
      </c>
      <c r="AF25" s="113">
        <f>'history-kw'!AF173</f>
        <v>40</v>
      </c>
      <c r="AG25" s="113">
        <f>'history-kw'!AG173</f>
        <v>47.4</v>
      </c>
      <c r="AH25" s="113">
        <f>'history-kw'!AH173</f>
        <v>40.799999999999997</v>
      </c>
      <c r="AI25" s="113">
        <f>'history-kw'!AI173</f>
        <v>39.4</v>
      </c>
      <c r="AJ25" s="113">
        <f>'history-kw'!AJ173</f>
        <v>36.6</v>
      </c>
      <c r="AK25" s="113">
        <f>'history-kw'!AK173</f>
        <v>40.200000000000003</v>
      </c>
      <c r="AL25" s="113">
        <f>'history-kw'!AL173</f>
        <v>39</v>
      </c>
      <c r="AM25" s="113">
        <f>'history-kw'!AM173</f>
        <v>46.8</v>
      </c>
      <c r="AN25" s="113">
        <f>'history-kw'!AN173</f>
        <v>41</v>
      </c>
      <c r="AO25" s="113">
        <f>'history-kw'!AO173</f>
        <v>37.4</v>
      </c>
      <c r="AP25" s="113">
        <f>'history-kw'!AP173</f>
        <v>40.4</v>
      </c>
      <c r="AQ25" s="113">
        <f>'history-kw'!AQ173</f>
        <v>41.8</v>
      </c>
      <c r="AR25" s="113">
        <f>'history-kw'!AR173</f>
        <v>35.6</v>
      </c>
      <c r="AS25" s="113">
        <f>'history-kw'!AS173</f>
        <v>38.200000000000003</v>
      </c>
      <c r="AT25" s="113">
        <f>'history-kw'!AT173</f>
        <v>33.799999999999997</v>
      </c>
      <c r="AU25" s="113">
        <f>'history-kw'!AU173</f>
        <v>35.6</v>
      </c>
      <c r="AV25" s="113">
        <f>'history-kw'!AV173</f>
        <v>36</v>
      </c>
      <c r="AW25" s="113">
        <f>'history-kw'!AW173</f>
        <v>35.799999999999997</v>
      </c>
      <c r="AX25" s="113">
        <f>'history-kw'!AX173</f>
        <v>35.799999999999997</v>
      </c>
      <c r="AY25" s="113">
        <f>'history-kw'!AY173</f>
        <v>34.799999999999997</v>
      </c>
      <c r="AZ25" s="3">
        <f t="shared" si="0"/>
        <v>922.89999999999986</v>
      </c>
      <c r="BA25">
        <f>VLOOKUP(C25,'history-kw'!$C$2:$BA$10000,51)</f>
        <v>51</v>
      </c>
      <c r="BB25">
        <f>VLOOKUP(C25,'history-kw'!$BB$4:$BC$9995,2)</f>
        <v>7</v>
      </c>
    </row>
    <row r="26" spans="1:54" x14ac:dyDescent="0.25">
      <c r="A26">
        <f>'history-kw'!A174</f>
        <v>7146330001</v>
      </c>
      <c r="B26">
        <f>'history-kw'!B174</f>
        <v>30025080</v>
      </c>
      <c r="C26" s="1">
        <f>'history-kw'!C174</f>
        <v>43156</v>
      </c>
      <c r="D26" s="113">
        <f>'history-kw'!D174</f>
        <v>37</v>
      </c>
      <c r="E26" s="113">
        <f>'history-kw'!E174</f>
        <v>33.799999999999997</v>
      </c>
      <c r="F26" s="113">
        <f>'history-kw'!F174</f>
        <v>32.4</v>
      </c>
      <c r="G26" s="113">
        <f>'history-kw'!G174</f>
        <v>34</v>
      </c>
      <c r="H26" s="113">
        <f>'history-kw'!H174</f>
        <v>32.4</v>
      </c>
      <c r="I26" s="113">
        <f>'history-kw'!I174</f>
        <v>32</v>
      </c>
      <c r="J26" s="113">
        <f>'history-kw'!J174</f>
        <v>32</v>
      </c>
      <c r="K26" s="113">
        <f>'history-kw'!K174</f>
        <v>32.6</v>
      </c>
      <c r="L26" s="113">
        <f>'history-kw'!L174</f>
        <v>35</v>
      </c>
      <c r="M26" s="113">
        <f>'history-kw'!M174</f>
        <v>33</v>
      </c>
      <c r="N26" s="113">
        <f>'history-kw'!N174</f>
        <v>34.4</v>
      </c>
      <c r="O26" s="113">
        <f>'history-kw'!O174</f>
        <v>33.6</v>
      </c>
      <c r="P26" s="113">
        <f>'history-kw'!P174</f>
        <v>31.6</v>
      </c>
      <c r="Q26" s="113">
        <f>'history-kw'!Q174</f>
        <v>37</v>
      </c>
      <c r="R26" s="113">
        <f>'history-kw'!R174</f>
        <v>41.4</v>
      </c>
      <c r="S26" s="113">
        <f>'history-kw'!S174</f>
        <v>39</v>
      </c>
      <c r="T26" s="113">
        <f>'history-kw'!T174</f>
        <v>44.8</v>
      </c>
      <c r="U26" s="113">
        <f>'history-kw'!U174</f>
        <v>40.799999999999997</v>
      </c>
      <c r="V26" s="113">
        <f>'history-kw'!V174</f>
        <v>38.4</v>
      </c>
      <c r="W26" s="113">
        <f>'history-kw'!W174</f>
        <v>44.2</v>
      </c>
      <c r="X26" s="113">
        <f>'history-kw'!X174</f>
        <v>38</v>
      </c>
      <c r="Y26" s="113">
        <f>'history-kw'!Y174</f>
        <v>38.799999999999997</v>
      </c>
      <c r="Z26" s="113">
        <f>'history-kw'!Z174</f>
        <v>43</v>
      </c>
      <c r="AA26" s="113">
        <f>'history-kw'!AA174</f>
        <v>39.200000000000003</v>
      </c>
      <c r="AB26" s="113">
        <f>'history-kw'!AB174</f>
        <v>39.4</v>
      </c>
      <c r="AC26" s="113">
        <f>'history-kw'!AC174</f>
        <v>38.799999999999997</v>
      </c>
      <c r="AD26" s="113">
        <f>'history-kw'!AD174</f>
        <v>37.799999999999997</v>
      </c>
      <c r="AE26" s="113">
        <f>'history-kw'!AE174</f>
        <v>39.6</v>
      </c>
      <c r="AF26" s="113">
        <f>'history-kw'!AF174</f>
        <v>45.6</v>
      </c>
      <c r="AG26" s="113">
        <f>'history-kw'!AG174</f>
        <v>43.2</v>
      </c>
      <c r="AH26" s="113">
        <f>'history-kw'!AH174</f>
        <v>41.6</v>
      </c>
      <c r="AI26" s="113">
        <f>'history-kw'!AI174</f>
        <v>39.799999999999997</v>
      </c>
      <c r="AJ26" s="113">
        <f>'history-kw'!AJ174</f>
        <v>42.4</v>
      </c>
      <c r="AK26" s="113">
        <f>'history-kw'!AK174</f>
        <v>36.6</v>
      </c>
      <c r="AL26" s="113">
        <f>'history-kw'!AL174</f>
        <v>39.4</v>
      </c>
      <c r="AM26" s="113">
        <f>'history-kw'!AM174</f>
        <v>40.200000000000003</v>
      </c>
      <c r="AN26" s="113">
        <f>'history-kw'!AN174</f>
        <v>40</v>
      </c>
      <c r="AO26" s="113">
        <f>'history-kw'!AO174</f>
        <v>36.799999999999997</v>
      </c>
      <c r="AP26" s="113">
        <f>'history-kw'!AP174</f>
        <v>39.200000000000003</v>
      </c>
      <c r="AQ26" s="113">
        <f>'history-kw'!AQ174</f>
        <v>41.6</v>
      </c>
      <c r="AR26" s="113">
        <f>'history-kw'!AR174</f>
        <v>41.6</v>
      </c>
      <c r="AS26" s="113">
        <f>'history-kw'!AS174</f>
        <v>35.799999999999997</v>
      </c>
      <c r="AT26" s="113">
        <f>'history-kw'!AT174</f>
        <v>37</v>
      </c>
      <c r="AU26" s="113">
        <f>'history-kw'!AU174</f>
        <v>36.6</v>
      </c>
      <c r="AV26" s="113">
        <f>'history-kw'!AV174</f>
        <v>33.6</v>
      </c>
      <c r="AW26" s="113">
        <f>'history-kw'!AW174</f>
        <v>35.799999999999997</v>
      </c>
      <c r="AX26" s="113">
        <f>'history-kw'!AX174</f>
        <v>30.2</v>
      </c>
      <c r="AY26" s="113">
        <f>'history-kw'!AY174</f>
        <v>29.8</v>
      </c>
      <c r="AZ26" s="3">
        <f t="shared" si="0"/>
        <v>900.39999999999964</v>
      </c>
      <c r="BA26">
        <f>VLOOKUP(C26,'history-kw'!$C$2:$BA$10000,51)</f>
        <v>51</v>
      </c>
      <c r="BB26">
        <f>VLOOKUP(C26,'history-kw'!$BB$4:$BC$9995,2)</f>
        <v>1</v>
      </c>
    </row>
    <row r="27" spans="1:54" x14ac:dyDescent="0.25">
      <c r="A27">
        <f>'history-kw'!A175</f>
        <v>7146330001</v>
      </c>
      <c r="B27">
        <f>'history-kw'!B175</f>
        <v>30025080</v>
      </c>
      <c r="C27" s="1">
        <f>'history-kw'!C175</f>
        <v>43157</v>
      </c>
      <c r="D27" s="116">
        <f>'history-kw'!D175</f>
        <v>31.8</v>
      </c>
      <c r="E27" s="116">
        <f>'history-kw'!E175</f>
        <v>29.2</v>
      </c>
      <c r="F27" s="116">
        <f>'history-kw'!F175</f>
        <v>30.4</v>
      </c>
      <c r="G27" s="116">
        <f>'history-kw'!G175</f>
        <v>29</v>
      </c>
      <c r="H27" s="116">
        <f>'history-kw'!H175</f>
        <v>30</v>
      </c>
      <c r="I27" s="116">
        <f>'history-kw'!I175</f>
        <v>33.200000000000003</v>
      </c>
      <c r="J27" s="116">
        <f>'history-kw'!J175</f>
        <v>29.6</v>
      </c>
      <c r="K27" s="116">
        <f>'history-kw'!K175</f>
        <v>31</v>
      </c>
      <c r="L27" s="116">
        <f>'history-kw'!L175</f>
        <v>31.2</v>
      </c>
      <c r="M27" s="116">
        <f>'history-kw'!M175</f>
        <v>30</v>
      </c>
      <c r="N27" s="116">
        <f>'history-kw'!N175</f>
        <v>32.6</v>
      </c>
      <c r="O27" s="116">
        <f>'history-kw'!O175</f>
        <v>36.6</v>
      </c>
      <c r="P27" s="116">
        <f>'history-kw'!P175</f>
        <v>40.799999999999997</v>
      </c>
      <c r="Q27" s="116">
        <f>'history-kw'!Q175</f>
        <v>40.4</v>
      </c>
      <c r="R27" s="116">
        <f>'history-kw'!R175</f>
        <v>40.799999999999997</v>
      </c>
      <c r="S27" s="116">
        <f>'history-kw'!S175</f>
        <v>43.2</v>
      </c>
      <c r="T27" s="116">
        <f>'history-kw'!T175</f>
        <v>50.4</v>
      </c>
      <c r="U27" s="116">
        <f>'history-kw'!U175</f>
        <v>48.4</v>
      </c>
      <c r="V27" s="116">
        <f>'history-kw'!V175</f>
        <v>46.2</v>
      </c>
      <c r="W27" s="116">
        <f>'history-kw'!W175</f>
        <v>47.4</v>
      </c>
      <c r="X27" s="116">
        <f>'history-kw'!X175</f>
        <v>46.8</v>
      </c>
      <c r="Y27" s="116">
        <f>'history-kw'!Y175</f>
        <v>44.2</v>
      </c>
      <c r="Z27" s="116">
        <f>'history-kw'!Z175</f>
        <v>48.4</v>
      </c>
      <c r="AA27" s="116">
        <f>'history-kw'!AA175</f>
        <v>45.8</v>
      </c>
      <c r="AB27" s="116">
        <f>'history-kw'!AB175</f>
        <v>50.2</v>
      </c>
      <c r="AC27" s="116">
        <f>'history-kw'!AC175</f>
        <v>52.4</v>
      </c>
      <c r="AD27" s="116">
        <f>'history-kw'!AD175</f>
        <v>58.2</v>
      </c>
      <c r="AE27" s="116">
        <f>'history-kw'!AE175</f>
        <v>56.8</v>
      </c>
      <c r="AF27" s="116">
        <f>'history-kw'!AF175</f>
        <v>52.4</v>
      </c>
      <c r="AG27" s="116">
        <f>'history-kw'!AG175</f>
        <v>49.6</v>
      </c>
      <c r="AH27" s="116">
        <f>'history-kw'!AH175</f>
        <v>48.2</v>
      </c>
      <c r="AI27" s="116">
        <f>'history-kw'!AI175</f>
        <v>47.8</v>
      </c>
      <c r="AJ27" s="116">
        <f>'history-kw'!AJ175</f>
        <v>46</v>
      </c>
      <c r="AK27" s="116">
        <f>'history-kw'!AK175</f>
        <v>45.8</v>
      </c>
      <c r="AL27" s="116">
        <f>'history-kw'!AL175</f>
        <v>45</v>
      </c>
      <c r="AM27" s="116">
        <f>'history-kw'!AM175</f>
        <v>44.4</v>
      </c>
      <c r="AN27" s="116">
        <f>'history-kw'!AN175</f>
        <v>43</v>
      </c>
      <c r="AO27" s="116">
        <f>'history-kw'!AO175</f>
        <v>48.4</v>
      </c>
      <c r="AP27" s="116">
        <f>'history-kw'!AP175</f>
        <v>46.4</v>
      </c>
      <c r="AQ27" s="116">
        <f>'history-kw'!AQ175</f>
        <v>39.799999999999997</v>
      </c>
      <c r="AR27" s="116">
        <f>'history-kw'!AR175</f>
        <v>40.200000000000003</v>
      </c>
      <c r="AS27" s="116">
        <f>'history-kw'!AS175</f>
        <v>39.6</v>
      </c>
      <c r="AT27" s="116">
        <f>'history-kw'!AT175</f>
        <v>41</v>
      </c>
      <c r="AU27" s="116">
        <f>'history-kw'!AU175</f>
        <v>39.799999999999997</v>
      </c>
      <c r="AV27" s="116">
        <f>'history-kw'!AV175</f>
        <v>42.6</v>
      </c>
      <c r="AW27" s="116">
        <f>'history-kw'!AW175</f>
        <v>43.6</v>
      </c>
      <c r="AX27" s="116">
        <f>'history-kw'!AX175</f>
        <v>38</v>
      </c>
      <c r="AY27" s="116">
        <f>'history-kw'!AY175</f>
        <v>36.6</v>
      </c>
      <c r="AZ27" s="3">
        <f t="shared" ref="AZ27:AZ29" si="1">SUM(D27:AY27)/2</f>
        <v>1006.5999999999999</v>
      </c>
      <c r="BA27">
        <f>VLOOKUP(C27,'history-kw'!$C$2:$BA$10000,51)</f>
        <v>47</v>
      </c>
      <c r="BB27">
        <f>VLOOKUP(C27,'history-kw'!$BB$4:$BC$9995,2)</f>
        <v>2</v>
      </c>
    </row>
    <row r="28" spans="1:54" x14ac:dyDescent="0.25">
      <c r="A28">
        <f>'history-kw'!A176</f>
        <v>7146330001</v>
      </c>
      <c r="B28">
        <f>'history-kw'!B176</f>
        <v>30025080</v>
      </c>
      <c r="C28" s="1">
        <f>'history-kw'!C176</f>
        <v>43158</v>
      </c>
      <c r="D28" s="116">
        <f>'history-kw'!D176</f>
        <v>36.200000000000003</v>
      </c>
      <c r="E28" s="116">
        <f>'history-kw'!E176</f>
        <v>36.6</v>
      </c>
      <c r="F28" s="116">
        <f>'history-kw'!F176</f>
        <v>38</v>
      </c>
      <c r="G28" s="116">
        <f>'history-kw'!G176</f>
        <v>38</v>
      </c>
      <c r="H28" s="116">
        <f>'history-kw'!H176</f>
        <v>41</v>
      </c>
      <c r="I28" s="116">
        <f>'history-kw'!I176</f>
        <v>37.4</v>
      </c>
      <c r="J28" s="116">
        <f>'history-kw'!J176</f>
        <v>36.799999999999997</v>
      </c>
      <c r="K28" s="116">
        <f>'history-kw'!K176</f>
        <v>40.6</v>
      </c>
      <c r="L28" s="116">
        <f>'history-kw'!L176</f>
        <v>42.2</v>
      </c>
      <c r="M28" s="116">
        <f>'history-kw'!M176</f>
        <v>42</v>
      </c>
      <c r="N28" s="116">
        <f>'history-kw'!N176</f>
        <v>41.8</v>
      </c>
      <c r="O28" s="116">
        <f>'history-kw'!O176</f>
        <v>49.4</v>
      </c>
      <c r="P28" s="116">
        <f>'history-kw'!P176</f>
        <v>50</v>
      </c>
      <c r="Q28" s="116">
        <f>'history-kw'!Q176</f>
        <v>49.6</v>
      </c>
      <c r="R28" s="116">
        <f>'history-kw'!R176</f>
        <v>52</v>
      </c>
      <c r="S28" s="116">
        <f>'history-kw'!S176</f>
        <v>54</v>
      </c>
      <c r="T28" s="116">
        <f>'history-kw'!T176</f>
        <v>60.8</v>
      </c>
      <c r="U28" s="116">
        <f>'history-kw'!U176</f>
        <v>63</v>
      </c>
      <c r="V28" s="116">
        <f>'history-kw'!V176</f>
        <v>55</v>
      </c>
      <c r="W28" s="116">
        <f>'history-kw'!W176</f>
        <v>53.4</v>
      </c>
      <c r="X28" s="116">
        <f>'history-kw'!X176</f>
        <v>52.8</v>
      </c>
      <c r="Y28" s="116">
        <f>'history-kw'!Y176</f>
        <v>49.8</v>
      </c>
      <c r="Z28" s="116">
        <f>'history-kw'!Z176</f>
        <v>45</v>
      </c>
      <c r="AA28" s="116">
        <f>'history-kw'!AA176</f>
        <v>49.8</v>
      </c>
      <c r="AB28" s="116">
        <f>'history-kw'!AB176</f>
        <v>52.4</v>
      </c>
      <c r="AC28" s="116">
        <f>'history-kw'!AC176</f>
        <v>51.6</v>
      </c>
      <c r="AD28" s="116">
        <f>'history-kw'!AD176</f>
        <v>52.6</v>
      </c>
      <c r="AE28" s="116">
        <f>'history-kw'!AE176</f>
        <v>50.4</v>
      </c>
      <c r="AF28" s="116">
        <f>'history-kw'!AF176</f>
        <v>48.6</v>
      </c>
      <c r="AG28" s="116">
        <f>'history-kw'!AG176</f>
        <v>49.6</v>
      </c>
      <c r="AH28" s="116">
        <f>'history-kw'!AH176</f>
        <v>46.2</v>
      </c>
      <c r="AI28" s="116">
        <f>'history-kw'!AI176</f>
        <v>47.2</v>
      </c>
      <c r="AJ28" s="116">
        <f>'history-kw'!AJ176</f>
        <v>45</v>
      </c>
      <c r="AK28" s="116">
        <f>'history-kw'!AK176</f>
        <v>46.8</v>
      </c>
      <c r="AL28" s="116">
        <f>'history-kw'!AL176</f>
        <v>45.8</v>
      </c>
      <c r="AM28" s="116">
        <f>'history-kw'!AM176</f>
        <v>45.4</v>
      </c>
      <c r="AN28" s="116">
        <f>'history-kw'!AN176</f>
        <v>45.6</v>
      </c>
      <c r="AO28" s="116">
        <f>'history-kw'!AO176</f>
        <v>52.8</v>
      </c>
      <c r="AP28" s="116">
        <f>'history-kw'!AP176</f>
        <v>43</v>
      </c>
      <c r="AQ28" s="116">
        <f>'history-kw'!AQ176</f>
        <v>37.6</v>
      </c>
      <c r="AR28" s="116">
        <f>'history-kw'!AR176</f>
        <v>40.799999999999997</v>
      </c>
      <c r="AS28" s="116">
        <f>'history-kw'!AS176</f>
        <v>39.4</v>
      </c>
      <c r="AT28" s="116">
        <f>'history-kw'!AT176</f>
        <v>40</v>
      </c>
      <c r="AU28" s="116">
        <f>'history-kw'!AU176</f>
        <v>38.200000000000003</v>
      </c>
      <c r="AV28" s="116">
        <f>'history-kw'!AV176</f>
        <v>37.4</v>
      </c>
      <c r="AW28" s="116">
        <f>'history-kw'!AW176</f>
        <v>38</v>
      </c>
      <c r="AX28" s="116">
        <f>'history-kw'!AX176</f>
        <v>35.6</v>
      </c>
      <c r="AY28" s="116">
        <f>'history-kw'!AY176</f>
        <v>35.4</v>
      </c>
      <c r="AZ28" s="3">
        <f t="shared" si="1"/>
        <v>1090.2999999999997</v>
      </c>
      <c r="BA28">
        <f>VLOOKUP(C28,'history-kw'!$C$2:$BA$10000,51)</f>
        <v>47</v>
      </c>
      <c r="BB28">
        <f>VLOOKUP(C28,'history-kw'!$BB$4:$BC$9995,2)</f>
        <v>3</v>
      </c>
    </row>
    <row r="29" spans="1:54" x14ac:dyDescent="0.25">
      <c r="A29">
        <f>'history-kw'!A177</f>
        <v>7146330001</v>
      </c>
      <c r="B29">
        <f>'history-kw'!B177</f>
        <v>30025080</v>
      </c>
      <c r="C29" s="1">
        <f>'history-kw'!C177</f>
        <v>43159</v>
      </c>
      <c r="D29" s="116">
        <f>'history-kw'!D177</f>
        <v>34.200000000000003</v>
      </c>
      <c r="E29" s="116">
        <f>'history-kw'!E177</f>
        <v>37.799999999999997</v>
      </c>
      <c r="F29" s="116">
        <f>'history-kw'!F177</f>
        <v>34.6</v>
      </c>
      <c r="G29" s="116">
        <f>'history-kw'!G177</f>
        <v>34.4</v>
      </c>
      <c r="H29" s="116">
        <f>'history-kw'!H177</f>
        <v>36.799999999999997</v>
      </c>
      <c r="I29" s="116">
        <f>'history-kw'!I177</f>
        <v>33.4</v>
      </c>
      <c r="J29" s="116">
        <f>'history-kw'!J177</f>
        <v>36.799999999999997</v>
      </c>
      <c r="K29" s="116">
        <f>'history-kw'!K177</f>
        <v>35.799999999999997</v>
      </c>
      <c r="L29" s="116">
        <f>'history-kw'!L177</f>
        <v>38</v>
      </c>
      <c r="M29" s="116">
        <f>'history-kw'!M177</f>
        <v>35.200000000000003</v>
      </c>
      <c r="N29" s="116">
        <f>'history-kw'!N177</f>
        <v>42.8</v>
      </c>
      <c r="O29" s="116">
        <f>'history-kw'!O177</f>
        <v>40.799999999999997</v>
      </c>
      <c r="P29" s="116">
        <f>'history-kw'!P177</f>
        <v>46</v>
      </c>
      <c r="Q29" s="116">
        <f>'history-kw'!Q177</f>
        <v>46</v>
      </c>
      <c r="R29" s="116">
        <f>'history-kw'!R177</f>
        <v>47.6</v>
      </c>
      <c r="S29" s="116">
        <f>'history-kw'!S177</f>
        <v>50.2</v>
      </c>
      <c r="T29" s="116">
        <f>'history-kw'!T177</f>
        <v>53.8</v>
      </c>
      <c r="U29" s="116">
        <f>'history-kw'!U177</f>
        <v>56</v>
      </c>
      <c r="V29" s="116">
        <f>'history-kw'!V177</f>
        <v>53.4</v>
      </c>
      <c r="W29" s="116">
        <f>'history-kw'!W177</f>
        <v>52.8</v>
      </c>
      <c r="X29" s="116">
        <f>'history-kw'!X177</f>
        <v>53.6</v>
      </c>
      <c r="Y29" s="116">
        <f>'history-kw'!Y177</f>
        <v>51</v>
      </c>
      <c r="Z29" s="116">
        <f>'history-kw'!Z177</f>
        <v>52.8</v>
      </c>
      <c r="AA29" s="116">
        <f>'history-kw'!AA177</f>
        <v>57.2</v>
      </c>
      <c r="AB29" s="116">
        <f>'history-kw'!AB177</f>
        <v>58.4</v>
      </c>
      <c r="AC29" s="116">
        <f>'history-kw'!AC177</f>
        <v>51</v>
      </c>
      <c r="AD29" s="116">
        <f>'history-kw'!AD177</f>
        <v>52.8</v>
      </c>
      <c r="AE29" s="116">
        <f>'history-kw'!AE177</f>
        <v>47.2</v>
      </c>
      <c r="AF29" s="116">
        <f>'history-kw'!AF177</f>
        <v>48.6</v>
      </c>
      <c r="AG29" s="116">
        <f>'history-kw'!AG177</f>
        <v>47.4</v>
      </c>
      <c r="AH29" s="116">
        <f>'history-kw'!AH177</f>
        <v>47.2</v>
      </c>
      <c r="AI29" s="116">
        <f>'history-kw'!AI177</f>
        <v>46.6</v>
      </c>
      <c r="AJ29" s="116">
        <f>'history-kw'!AJ177</f>
        <v>45.6</v>
      </c>
      <c r="AK29" s="116">
        <f>'history-kw'!AK177</f>
        <v>47.8</v>
      </c>
      <c r="AL29" s="116">
        <f>'history-kw'!AL177</f>
        <v>42.8</v>
      </c>
      <c r="AM29" s="116">
        <f>'history-kw'!AM177</f>
        <v>42.8</v>
      </c>
      <c r="AN29" s="116">
        <f>'history-kw'!AN177</f>
        <v>45.2</v>
      </c>
      <c r="AO29" s="116">
        <f>'history-kw'!AO177</f>
        <v>39.4</v>
      </c>
      <c r="AP29" s="116">
        <f>'history-kw'!AP177</f>
        <v>43</v>
      </c>
      <c r="AQ29" s="116">
        <f>'history-kw'!AQ177</f>
        <v>36.6</v>
      </c>
      <c r="AR29" s="116">
        <f>'history-kw'!AR177</f>
        <v>36.200000000000003</v>
      </c>
      <c r="AS29" s="116">
        <f>'history-kw'!AS177</f>
        <v>33.4</v>
      </c>
      <c r="AT29" s="116">
        <f>'history-kw'!AT177</f>
        <v>31.8</v>
      </c>
      <c r="AU29" s="116">
        <f>'history-kw'!AU177</f>
        <v>33</v>
      </c>
      <c r="AV29" s="116">
        <f>'history-kw'!AV177</f>
        <v>32.200000000000003</v>
      </c>
      <c r="AW29" s="116">
        <f>'history-kw'!AW177</f>
        <v>31.2</v>
      </c>
      <c r="AX29" s="116">
        <f>'history-kw'!AX177</f>
        <v>33.200000000000003</v>
      </c>
      <c r="AY29" s="116">
        <f>'history-kw'!AY177</f>
        <v>29.6</v>
      </c>
      <c r="AZ29" s="3">
        <f t="shared" si="1"/>
        <v>1032</v>
      </c>
      <c r="BA29">
        <f>VLOOKUP(C29,'history-kw'!$C$2:$BA$10000,51)</f>
        <v>54</v>
      </c>
      <c r="BB29">
        <f>VLOOKUP(C29,'history-kw'!$BB$4:$BC$9995,2)</f>
        <v>4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38.464285714285715</v>
      </c>
      <c r="E34" s="104">
        <f t="shared" si="2"/>
        <v>38.06428571428571</v>
      </c>
      <c r="F34" s="104">
        <f t="shared" si="2"/>
        <v>38.178571428571431</v>
      </c>
      <c r="G34" s="104">
        <f t="shared" si="2"/>
        <v>37.95000000000001</v>
      </c>
      <c r="H34" s="104">
        <f t="shared" si="2"/>
        <v>38.114285714285714</v>
      </c>
      <c r="I34" s="104">
        <f t="shared" si="2"/>
        <v>38.157142857142858</v>
      </c>
      <c r="J34" s="104">
        <f t="shared" si="2"/>
        <v>37.99285714285714</v>
      </c>
      <c r="K34" s="104">
        <f t="shared" si="2"/>
        <v>38.371428571428567</v>
      </c>
      <c r="L34" s="104">
        <f t="shared" si="2"/>
        <v>38.457142857142856</v>
      </c>
      <c r="M34" s="104">
        <f t="shared" si="2"/>
        <v>38.178571428571438</v>
      </c>
      <c r="N34" s="104">
        <f t="shared" si="2"/>
        <v>40.492857142857133</v>
      </c>
      <c r="O34" s="104">
        <f t="shared" si="2"/>
        <v>42.414285714285704</v>
      </c>
      <c r="P34" s="104">
        <f t="shared" si="2"/>
        <v>45.278571428571425</v>
      </c>
      <c r="Q34" s="104">
        <f t="shared" si="2"/>
        <v>46.4</v>
      </c>
      <c r="R34" s="104">
        <f t="shared" si="2"/>
        <v>49.48571428571428</v>
      </c>
      <c r="S34" s="104">
        <f t="shared" si="2"/>
        <v>50.99285714285714</v>
      </c>
      <c r="T34" s="104">
        <f t="shared" si="2"/>
        <v>53.307142857142864</v>
      </c>
      <c r="U34" s="104">
        <f t="shared" si="2"/>
        <v>53.321428571428577</v>
      </c>
      <c r="V34" s="104">
        <f t="shared" si="2"/>
        <v>52.885714285714286</v>
      </c>
      <c r="W34" s="104">
        <f t="shared" si="2"/>
        <v>53.057142857142878</v>
      </c>
      <c r="X34" s="104">
        <f t="shared" si="2"/>
        <v>53.078571428571422</v>
      </c>
      <c r="Y34" s="104">
        <f t="shared" si="2"/>
        <v>52.192857142857143</v>
      </c>
      <c r="Z34" s="104">
        <f t="shared" si="2"/>
        <v>52.48571428571428</v>
      </c>
      <c r="AA34" s="104">
        <f t="shared" si="2"/>
        <v>52.564285714285731</v>
      </c>
      <c r="AB34" s="104">
        <f t="shared" si="2"/>
        <v>52.642857142857153</v>
      </c>
      <c r="AC34" s="104">
        <f t="shared" si="2"/>
        <v>52.485714285714266</v>
      </c>
      <c r="AD34" s="104">
        <f t="shared" si="2"/>
        <v>52.521428571428558</v>
      </c>
      <c r="AE34" s="104">
        <f t="shared" si="2"/>
        <v>51.300000000000004</v>
      </c>
      <c r="AF34" s="104">
        <f t="shared" si="2"/>
        <v>50.578571428571415</v>
      </c>
      <c r="AG34" s="104">
        <f t="shared" si="2"/>
        <v>49.550000000000004</v>
      </c>
      <c r="AH34" s="104">
        <f t="shared" si="2"/>
        <v>48.464285714285708</v>
      </c>
      <c r="AI34" s="104">
        <f t="shared" si="2"/>
        <v>48.485714285714288</v>
      </c>
      <c r="AJ34" s="104">
        <f t="shared" si="2"/>
        <v>47.657142857142858</v>
      </c>
      <c r="AK34" s="104">
        <f t="shared" si="2"/>
        <v>47.557142857142843</v>
      </c>
      <c r="AL34" s="104">
        <f t="shared" si="2"/>
        <v>46.73571428571428</v>
      </c>
      <c r="AM34" s="104">
        <f t="shared" si="2"/>
        <v>47.300000000000004</v>
      </c>
      <c r="AN34" s="104">
        <f t="shared" si="2"/>
        <v>47.892857142857153</v>
      </c>
      <c r="AO34" s="104">
        <f t="shared" si="2"/>
        <v>48.271428571428586</v>
      </c>
      <c r="AP34" s="104">
        <f t="shared" si="2"/>
        <v>46.45</v>
      </c>
      <c r="AQ34" s="104">
        <f t="shared" si="2"/>
        <v>43.564285714285703</v>
      </c>
      <c r="AR34" s="104">
        <f t="shared" si="2"/>
        <v>41.75714285714286</v>
      </c>
      <c r="AS34" s="104">
        <f t="shared" si="2"/>
        <v>42.4</v>
      </c>
      <c r="AT34" s="104">
        <f t="shared" si="2"/>
        <v>41.171428571428571</v>
      </c>
      <c r="AU34" s="104">
        <f t="shared" si="2"/>
        <v>41.107142857142868</v>
      </c>
      <c r="AV34" s="104">
        <f t="shared" si="2"/>
        <v>41.321428571428562</v>
      </c>
      <c r="AW34" s="104">
        <f t="shared" si="2"/>
        <v>40.964285714285715</v>
      </c>
      <c r="AX34" s="104">
        <f t="shared" si="2"/>
        <v>39.249999999999993</v>
      </c>
      <c r="AY34" s="104">
        <f t="shared" si="2"/>
        <v>37.98571428571428</v>
      </c>
      <c r="AZ34" s="3">
        <f>AVERAGE(AZ2:AZ31)</f>
        <v>1093.6500000000001</v>
      </c>
      <c r="BA34" s="3">
        <f>AVERAGE(BA2:BA31)</f>
        <v>45.535714285714285</v>
      </c>
    </row>
    <row r="35" spans="3:53" x14ac:dyDescent="0.25">
      <c r="C35" s="101" t="s">
        <v>53</v>
      </c>
      <c r="D35" s="104">
        <f t="shared" ref="D35:AY35" si="3">MAX(D2:D32)</f>
        <v>51.6</v>
      </c>
      <c r="E35" s="104">
        <f t="shared" si="3"/>
        <v>51.6</v>
      </c>
      <c r="F35" s="104">
        <f t="shared" si="3"/>
        <v>51.4</v>
      </c>
      <c r="G35" s="104">
        <f t="shared" si="3"/>
        <v>50.6</v>
      </c>
      <c r="H35" s="104">
        <f t="shared" si="3"/>
        <v>47.6</v>
      </c>
      <c r="I35" s="104">
        <f t="shared" si="3"/>
        <v>49.6</v>
      </c>
      <c r="J35" s="104">
        <f t="shared" si="3"/>
        <v>51.4</v>
      </c>
      <c r="K35" s="104">
        <f t="shared" si="3"/>
        <v>49</v>
      </c>
      <c r="L35" s="104">
        <f t="shared" si="3"/>
        <v>50</v>
      </c>
      <c r="M35" s="104">
        <f t="shared" si="3"/>
        <v>51.4</v>
      </c>
      <c r="N35" s="104">
        <f t="shared" si="3"/>
        <v>53.2</v>
      </c>
      <c r="O35" s="104">
        <f t="shared" si="3"/>
        <v>54.6</v>
      </c>
      <c r="P35" s="104">
        <f t="shared" si="3"/>
        <v>56.6</v>
      </c>
      <c r="Q35" s="104">
        <f t="shared" si="3"/>
        <v>59.4</v>
      </c>
      <c r="R35" s="104">
        <f t="shared" si="3"/>
        <v>65.2</v>
      </c>
      <c r="S35" s="104">
        <f t="shared" si="3"/>
        <v>66.599999999999994</v>
      </c>
      <c r="T35" s="104">
        <f t="shared" si="3"/>
        <v>66.400000000000006</v>
      </c>
      <c r="U35" s="104">
        <f t="shared" si="3"/>
        <v>68.599999999999994</v>
      </c>
      <c r="V35" s="104">
        <f t="shared" si="3"/>
        <v>68.8</v>
      </c>
      <c r="W35" s="104">
        <f t="shared" si="3"/>
        <v>68.599999999999994</v>
      </c>
      <c r="X35" s="104">
        <f t="shared" si="3"/>
        <v>69</v>
      </c>
      <c r="Y35" s="104">
        <f t="shared" si="3"/>
        <v>75.2</v>
      </c>
      <c r="Z35" s="104">
        <f t="shared" si="3"/>
        <v>71</v>
      </c>
      <c r="AA35" s="104">
        <f t="shared" si="3"/>
        <v>69.400000000000006</v>
      </c>
      <c r="AB35" s="104">
        <f t="shared" si="3"/>
        <v>72.8</v>
      </c>
      <c r="AC35" s="104">
        <f t="shared" si="3"/>
        <v>73.400000000000006</v>
      </c>
      <c r="AD35" s="104">
        <f t="shared" si="3"/>
        <v>68.8</v>
      </c>
      <c r="AE35" s="104">
        <f t="shared" si="3"/>
        <v>67</v>
      </c>
      <c r="AF35" s="104">
        <f t="shared" si="3"/>
        <v>65</v>
      </c>
      <c r="AG35" s="104">
        <f t="shared" si="3"/>
        <v>62.4</v>
      </c>
      <c r="AH35" s="104">
        <f t="shared" si="3"/>
        <v>61.8</v>
      </c>
      <c r="AI35" s="104">
        <f t="shared" si="3"/>
        <v>62.4</v>
      </c>
      <c r="AJ35" s="104">
        <f t="shared" si="3"/>
        <v>64.2</v>
      </c>
      <c r="AK35" s="104">
        <f t="shared" si="3"/>
        <v>66.599999999999994</v>
      </c>
      <c r="AL35" s="104">
        <f t="shared" si="3"/>
        <v>65.8</v>
      </c>
      <c r="AM35" s="104">
        <f t="shared" si="3"/>
        <v>61.8</v>
      </c>
      <c r="AN35" s="104">
        <f t="shared" si="3"/>
        <v>59.2</v>
      </c>
      <c r="AO35" s="104">
        <f t="shared" si="3"/>
        <v>63.8</v>
      </c>
      <c r="AP35" s="104">
        <f t="shared" si="3"/>
        <v>60.8</v>
      </c>
      <c r="AQ35" s="104">
        <f t="shared" si="3"/>
        <v>55.8</v>
      </c>
      <c r="AR35" s="104">
        <f t="shared" si="3"/>
        <v>55.2</v>
      </c>
      <c r="AS35" s="104">
        <f t="shared" si="3"/>
        <v>56.8</v>
      </c>
      <c r="AT35" s="104">
        <f t="shared" si="3"/>
        <v>55.2</v>
      </c>
      <c r="AU35" s="104">
        <f t="shared" si="3"/>
        <v>53.6</v>
      </c>
      <c r="AV35" s="104">
        <f t="shared" si="3"/>
        <v>57.2</v>
      </c>
      <c r="AW35" s="104">
        <f t="shared" si="3"/>
        <v>53.2</v>
      </c>
      <c r="AX35" s="104">
        <f t="shared" si="3"/>
        <v>51</v>
      </c>
      <c r="AY35" s="104">
        <f t="shared" si="3"/>
        <v>52.4</v>
      </c>
    </row>
    <row r="36" spans="3:53" x14ac:dyDescent="0.25">
      <c r="C36" s="101" t="s">
        <v>54</v>
      </c>
      <c r="D36" s="104">
        <f t="shared" ref="D36:AY36" si="4">MIN(D2:D32)</f>
        <v>24</v>
      </c>
      <c r="E36" s="104">
        <f t="shared" si="4"/>
        <v>23.4</v>
      </c>
      <c r="F36" s="104">
        <f t="shared" si="4"/>
        <v>24.2</v>
      </c>
      <c r="G36" s="104">
        <f t="shared" si="4"/>
        <v>24</v>
      </c>
      <c r="H36" s="104">
        <f t="shared" si="4"/>
        <v>24</v>
      </c>
      <c r="I36" s="104">
        <f t="shared" si="4"/>
        <v>23</v>
      </c>
      <c r="J36" s="104">
        <f t="shared" si="4"/>
        <v>24</v>
      </c>
      <c r="K36" s="104">
        <f t="shared" si="4"/>
        <v>23.6</v>
      </c>
      <c r="L36" s="104">
        <f t="shared" si="4"/>
        <v>24.2</v>
      </c>
      <c r="M36" s="104">
        <f t="shared" si="4"/>
        <v>23.6</v>
      </c>
      <c r="N36" s="104">
        <f t="shared" si="4"/>
        <v>26.2</v>
      </c>
      <c r="O36" s="104">
        <f t="shared" si="4"/>
        <v>27</v>
      </c>
      <c r="P36" s="104">
        <f t="shared" si="4"/>
        <v>31.4</v>
      </c>
      <c r="Q36" s="104">
        <f t="shared" si="4"/>
        <v>32.799999999999997</v>
      </c>
      <c r="R36" s="104">
        <f t="shared" si="4"/>
        <v>33.6</v>
      </c>
      <c r="S36" s="104">
        <f t="shared" si="4"/>
        <v>38.6</v>
      </c>
      <c r="T36" s="104">
        <f t="shared" si="4"/>
        <v>36.200000000000003</v>
      </c>
      <c r="U36" s="104">
        <f t="shared" si="4"/>
        <v>33.799999999999997</v>
      </c>
      <c r="V36" s="104">
        <f t="shared" si="4"/>
        <v>35.6</v>
      </c>
      <c r="W36" s="104">
        <f t="shared" si="4"/>
        <v>36.4</v>
      </c>
      <c r="X36" s="104">
        <f t="shared" si="4"/>
        <v>38</v>
      </c>
      <c r="Y36" s="104">
        <f t="shared" si="4"/>
        <v>35.200000000000003</v>
      </c>
      <c r="Z36" s="104">
        <f t="shared" si="4"/>
        <v>39.6</v>
      </c>
      <c r="AA36" s="104">
        <f t="shared" si="4"/>
        <v>39.200000000000003</v>
      </c>
      <c r="AB36" s="104">
        <f t="shared" si="4"/>
        <v>37.4</v>
      </c>
      <c r="AC36" s="104">
        <f t="shared" si="4"/>
        <v>35.4</v>
      </c>
      <c r="AD36" s="104">
        <f t="shared" si="4"/>
        <v>36.6</v>
      </c>
      <c r="AE36" s="104">
        <f t="shared" si="4"/>
        <v>33.799999999999997</v>
      </c>
      <c r="AF36" s="104">
        <f t="shared" si="4"/>
        <v>35.799999999999997</v>
      </c>
      <c r="AG36" s="104">
        <f t="shared" si="4"/>
        <v>38.200000000000003</v>
      </c>
      <c r="AH36" s="104">
        <f t="shared" si="4"/>
        <v>31.4</v>
      </c>
      <c r="AI36" s="104">
        <f t="shared" si="4"/>
        <v>36.200000000000003</v>
      </c>
      <c r="AJ36" s="104">
        <f t="shared" si="4"/>
        <v>32.6</v>
      </c>
      <c r="AK36" s="104">
        <f t="shared" si="4"/>
        <v>35</v>
      </c>
      <c r="AL36" s="104">
        <f t="shared" si="4"/>
        <v>30.6</v>
      </c>
      <c r="AM36" s="104">
        <f t="shared" si="4"/>
        <v>31.2</v>
      </c>
      <c r="AN36" s="104">
        <f t="shared" si="4"/>
        <v>34</v>
      </c>
      <c r="AO36" s="104">
        <f t="shared" si="4"/>
        <v>31.6</v>
      </c>
      <c r="AP36" s="104">
        <f t="shared" si="4"/>
        <v>31.6</v>
      </c>
      <c r="AQ36" s="104">
        <f t="shared" si="4"/>
        <v>30.4</v>
      </c>
      <c r="AR36" s="104">
        <f t="shared" si="4"/>
        <v>28.2</v>
      </c>
      <c r="AS36" s="104">
        <f t="shared" si="4"/>
        <v>29.6</v>
      </c>
      <c r="AT36" s="104">
        <f t="shared" si="4"/>
        <v>29.6</v>
      </c>
      <c r="AU36" s="104">
        <f t="shared" si="4"/>
        <v>28.8</v>
      </c>
      <c r="AV36" s="104">
        <f t="shared" si="4"/>
        <v>28.6</v>
      </c>
      <c r="AW36" s="104">
        <f t="shared" si="4"/>
        <v>27.4</v>
      </c>
      <c r="AX36" s="104">
        <f t="shared" si="4"/>
        <v>26</v>
      </c>
      <c r="AY36" s="104">
        <f t="shared" si="4"/>
        <v>24.6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37.578947368421062</v>
      </c>
      <c r="E38" s="104">
        <f t="shared" ref="E38:AY38" si="5">AVERAGEIFS(E2:E32,$BB$2:$BB$32,"&gt;1",$BB$2:$BB$32,"&lt;7")</f>
        <v>37.368421052631582</v>
      </c>
      <c r="F38" s="104">
        <f t="shared" si="5"/>
        <v>37.421052631578945</v>
      </c>
      <c r="G38" s="104">
        <f t="shared" si="5"/>
        <v>37.189473684210526</v>
      </c>
      <c r="H38" s="104">
        <f t="shared" si="5"/>
        <v>37.831578947368421</v>
      </c>
      <c r="I38" s="104">
        <f t="shared" si="5"/>
        <v>37.589473684210532</v>
      </c>
      <c r="J38" s="104">
        <f t="shared" si="5"/>
        <v>37.89473684210526</v>
      </c>
      <c r="K38" s="104">
        <f t="shared" si="5"/>
        <v>38.189473684210526</v>
      </c>
      <c r="L38" s="104">
        <f t="shared" si="5"/>
        <v>38.21052631578948</v>
      </c>
      <c r="M38" s="104">
        <f t="shared" si="5"/>
        <v>38.305263157894743</v>
      </c>
      <c r="N38" s="104">
        <f t="shared" si="5"/>
        <v>40.926315789473676</v>
      </c>
      <c r="O38" s="104">
        <f t="shared" si="5"/>
        <v>43.210526315789465</v>
      </c>
      <c r="P38" s="104">
        <f t="shared" si="5"/>
        <v>47.305263157894743</v>
      </c>
      <c r="Q38" s="104">
        <f t="shared" si="5"/>
        <v>47.768421052631574</v>
      </c>
      <c r="R38" s="104">
        <f t="shared" si="5"/>
        <v>50.368421052631575</v>
      </c>
      <c r="S38" s="104">
        <f t="shared" si="5"/>
        <v>52.242105263157903</v>
      </c>
      <c r="T38" s="104">
        <f t="shared" si="5"/>
        <v>54.747368421052634</v>
      </c>
      <c r="U38" s="104">
        <f t="shared" si="5"/>
        <v>55.178947368421042</v>
      </c>
      <c r="V38" s="104">
        <f t="shared" si="5"/>
        <v>55.136842105263163</v>
      </c>
      <c r="W38" s="104">
        <f t="shared" si="5"/>
        <v>55.673684210526311</v>
      </c>
      <c r="X38" s="104">
        <f t="shared" si="5"/>
        <v>56.147368421052619</v>
      </c>
      <c r="Y38" s="104">
        <f t="shared" si="5"/>
        <v>55.273684210526305</v>
      </c>
      <c r="Z38" s="104">
        <f t="shared" si="5"/>
        <v>55.284210526315782</v>
      </c>
      <c r="AA38" s="104">
        <f t="shared" si="5"/>
        <v>55.305263157894721</v>
      </c>
      <c r="AB38" s="104">
        <f t="shared" si="5"/>
        <v>56.231578947368426</v>
      </c>
      <c r="AC38" s="104">
        <f t="shared" si="5"/>
        <v>55.536842105263148</v>
      </c>
      <c r="AD38" s="104">
        <f t="shared" si="5"/>
        <v>55.894736842105274</v>
      </c>
      <c r="AE38" s="104">
        <f t="shared" si="5"/>
        <v>54.010526315789477</v>
      </c>
      <c r="AF38" s="104">
        <f t="shared" si="5"/>
        <v>52.14736842105264</v>
      </c>
      <c r="AG38" s="104">
        <f t="shared" si="5"/>
        <v>50.905263157894737</v>
      </c>
      <c r="AH38" s="104">
        <f t="shared" si="5"/>
        <v>50.663157894736848</v>
      </c>
      <c r="AI38" s="104">
        <f t="shared" si="5"/>
        <v>50.242105263157896</v>
      </c>
      <c r="AJ38" s="104">
        <f t="shared" si="5"/>
        <v>49.410526315789475</v>
      </c>
      <c r="AK38" s="104">
        <f t="shared" si="5"/>
        <v>49.147368421052619</v>
      </c>
      <c r="AL38" s="104">
        <f t="shared" si="5"/>
        <v>48.199999999999996</v>
      </c>
      <c r="AM38" s="104">
        <f t="shared" si="5"/>
        <v>47.905263157894723</v>
      </c>
      <c r="AN38" s="104">
        <f t="shared" si="5"/>
        <v>48.88421052631579</v>
      </c>
      <c r="AO38" s="104">
        <f t="shared" si="5"/>
        <v>49.042105263157893</v>
      </c>
      <c r="AP38" s="104">
        <f t="shared" si="5"/>
        <v>47.31578947368422</v>
      </c>
      <c r="AQ38" s="104">
        <f t="shared" si="5"/>
        <v>42.778947368421051</v>
      </c>
      <c r="AR38" s="104">
        <f t="shared" si="5"/>
        <v>41.610526315789471</v>
      </c>
      <c r="AS38" s="104">
        <f t="shared" si="5"/>
        <v>42.547368421052632</v>
      </c>
      <c r="AT38" s="104">
        <f t="shared" si="5"/>
        <v>41.210526315789473</v>
      </c>
      <c r="AU38" s="104">
        <f t="shared" si="5"/>
        <v>41.09473684210527</v>
      </c>
      <c r="AV38" s="104">
        <f t="shared" si="5"/>
        <v>41.284210526315789</v>
      </c>
      <c r="AW38" s="104">
        <f t="shared" si="5"/>
        <v>40.831578947368428</v>
      </c>
      <c r="AX38" s="104">
        <f t="shared" si="5"/>
        <v>39.147368421052633</v>
      </c>
      <c r="AY38" s="104">
        <f t="shared" si="5"/>
        <v>38.031578947368423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AY32" sqref="AY32"/>
    </sheetView>
  </sheetViews>
  <sheetFormatPr defaultRowHeight="15" x14ac:dyDescent="0.25"/>
  <cols>
    <col min="1" max="1" width="11" customWidth="1"/>
    <col min="3" max="3" width="10.7109375" customWidth="1"/>
    <col min="4" max="51" width="9.140625" style="116"/>
    <col min="52" max="52" width="7" style="3" customWidth="1"/>
    <col min="53" max="53" width="4.710937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70</v>
      </c>
    </row>
    <row r="2" spans="1:54" x14ac:dyDescent="0.25">
      <c r="A2">
        <f>'history-kw'!A178</f>
        <v>7146330001</v>
      </c>
      <c r="B2">
        <f>'history-kw'!B178</f>
        <v>30025080</v>
      </c>
      <c r="C2" s="1">
        <f>'history-kw'!C178</f>
        <v>43160</v>
      </c>
      <c r="D2" s="116">
        <f>'history-kw'!D178</f>
        <v>29</v>
      </c>
      <c r="E2" s="116">
        <f>'history-kw'!E178</f>
        <v>30</v>
      </c>
      <c r="F2" s="116">
        <f>'history-kw'!F178</f>
        <v>26.8</v>
      </c>
      <c r="G2" s="116">
        <f>'history-kw'!G178</f>
        <v>27.6</v>
      </c>
      <c r="H2" s="116">
        <f>'history-kw'!H178</f>
        <v>26.4</v>
      </c>
      <c r="I2" s="116">
        <f>'history-kw'!I178</f>
        <v>29.8</v>
      </c>
      <c r="J2" s="116">
        <f>'history-kw'!J178</f>
        <v>29</v>
      </c>
      <c r="K2" s="116">
        <f>'history-kw'!K178</f>
        <v>27.6</v>
      </c>
      <c r="L2" s="116">
        <f>'history-kw'!L178</f>
        <v>29</v>
      </c>
      <c r="M2" s="116">
        <f>'history-kw'!M178</f>
        <v>27.6</v>
      </c>
      <c r="N2" s="116">
        <f>'history-kw'!N178</f>
        <v>34.200000000000003</v>
      </c>
      <c r="O2" s="116">
        <f>'history-kw'!O178</f>
        <v>31.6</v>
      </c>
      <c r="P2" s="116">
        <f>'history-kw'!P178</f>
        <v>35.799999999999997</v>
      </c>
      <c r="Q2" s="116">
        <f>'history-kw'!Q178</f>
        <v>38.799999999999997</v>
      </c>
      <c r="R2" s="116">
        <f>'history-kw'!R178</f>
        <v>40.6</v>
      </c>
      <c r="S2" s="116">
        <f>'history-kw'!S178</f>
        <v>45.8</v>
      </c>
      <c r="T2" s="116">
        <f>'history-kw'!T178</f>
        <v>44.4</v>
      </c>
      <c r="U2" s="116">
        <f>'history-kw'!U178</f>
        <v>43.6</v>
      </c>
      <c r="V2" s="116">
        <f>'history-kw'!V178</f>
        <v>44.2</v>
      </c>
      <c r="W2" s="116">
        <f>'history-kw'!W178</f>
        <v>45.2</v>
      </c>
      <c r="X2" s="116">
        <f>'history-kw'!X178</f>
        <v>45.6</v>
      </c>
      <c r="Y2" s="116">
        <f>'history-kw'!Y178</f>
        <v>47</v>
      </c>
      <c r="Z2" s="116">
        <f>'history-kw'!Z178</f>
        <v>45.4</v>
      </c>
      <c r="AA2" s="116">
        <f>'history-kw'!AA178</f>
        <v>48.4</v>
      </c>
      <c r="AB2" s="116">
        <f>'history-kw'!AB178</f>
        <v>46.2</v>
      </c>
      <c r="AC2" s="116">
        <f>'history-kw'!AC178</f>
        <v>42.4</v>
      </c>
      <c r="AD2" s="116">
        <f>'history-kw'!AD178</f>
        <v>41</v>
      </c>
      <c r="AE2" s="116">
        <f>'history-kw'!AE178</f>
        <v>54</v>
      </c>
      <c r="AF2" s="116">
        <f>'history-kw'!AF178</f>
        <v>46.8</v>
      </c>
      <c r="AG2" s="116">
        <f>'history-kw'!AG178</f>
        <v>47.8</v>
      </c>
      <c r="AH2" s="116">
        <f>'history-kw'!AH178</f>
        <v>47.6</v>
      </c>
      <c r="AI2" s="116">
        <f>'history-kw'!AI178</f>
        <v>50.6</v>
      </c>
      <c r="AJ2" s="116">
        <f>'history-kw'!AJ178</f>
        <v>47.6</v>
      </c>
      <c r="AK2" s="116">
        <f>'history-kw'!AK178</f>
        <v>45.2</v>
      </c>
      <c r="AL2" s="116">
        <f>'history-kw'!AL178</f>
        <v>44.8</v>
      </c>
      <c r="AM2" s="116">
        <f>'history-kw'!AM178</f>
        <v>42.6</v>
      </c>
      <c r="AN2" s="116">
        <f>'history-kw'!AN178</f>
        <v>51.4</v>
      </c>
      <c r="AO2" s="116">
        <f>'history-kw'!AO178</f>
        <v>40</v>
      </c>
      <c r="AP2" s="116">
        <f>'history-kw'!AP178</f>
        <v>36.6</v>
      </c>
      <c r="AQ2" s="116">
        <f>'history-kw'!AQ178</f>
        <v>34</v>
      </c>
      <c r="AR2" s="116">
        <f>'history-kw'!AR178</f>
        <v>33.6</v>
      </c>
      <c r="AS2" s="116">
        <f>'history-kw'!AS178</f>
        <v>33.200000000000003</v>
      </c>
      <c r="AT2" s="116">
        <f>'history-kw'!AT178</f>
        <v>32.799999999999997</v>
      </c>
      <c r="AU2" s="116">
        <f>'history-kw'!AU178</f>
        <v>34.6</v>
      </c>
      <c r="AV2" s="116">
        <f>'history-kw'!AV178</f>
        <v>33.6</v>
      </c>
      <c r="AW2" s="116">
        <f>'history-kw'!AW178</f>
        <v>32.799999999999997</v>
      </c>
      <c r="AX2" s="116">
        <f>'history-kw'!AX178</f>
        <v>32</v>
      </c>
      <c r="AY2" s="116">
        <f>'history-kw'!AY178</f>
        <v>26.2</v>
      </c>
      <c r="AZ2" s="3">
        <f t="shared" ref="AZ2:AZ29" si="0">SUM(D2:AY2)/2</f>
        <v>925.39999999999975</v>
      </c>
      <c r="BA2">
        <f>VLOOKUP(C2,'history-kw'!$C$2:$BA$10000,51)</f>
        <v>54</v>
      </c>
      <c r="BB2">
        <f>VLOOKUP(C2,'history-kw'!$BB$4:$BC$9995,2)</f>
        <v>5</v>
      </c>
    </row>
    <row r="3" spans="1:54" x14ac:dyDescent="0.25">
      <c r="A3">
        <f>'history-kw'!A179</f>
        <v>7146330001</v>
      </c>
      <c r="B3">
        <f>'history-kw'!B179</f>
        <v>30025080</v>
      </c>
      <c r="C3" s="1">
        <f>'history-kw'!C179</f>
        <v>43161</v>
      </c>
      <c r="D3" s="116">
        <f>'history-kw'!D179</f>
        <v>27.4</v>
      </c>
      <c r="E3" s="116">
        <f>'history-kw'!E179</f>
        <v>28.8</v>
      </c>
      <c r="F3" s="116">
        <f>'history-kw'!F179</f>
        <v>28.8</v>
      </c>
      <c r="G3" s="116">
        <f>'history-kw'!G179</f>
        <v>30.2</v>
      </c>
      <c r="H3" s="116">
        <f>'history-kw'!H179</f>
        <v>31.8</v>
      </c>
      <c r="I3" s="116">
        <f>'history-kw'!I179</f>
        <v>32.200000000000003</v>
      </c>
      <c r="J3" s="116">
        <f>'history-kw'!J179</f>
        <v>30.8</v>
      </c>
      <c r="K3" s="116">
        <f>'history-kw'!K179</f>
        <v>31.4</v>
      </c>
      <c r="L3" s="116">
        <f>'history-kw'!L179</f>
        <v>32.799999999999997</v>
      </c>
      <c r="M3" s="116">
        <f>'history-kw'!M179</f>
        <v>31.2</v>
      </c>
      <c r="N3" s="116">
        <f>'history-kw'!N179</f>
        <v>32.200000000000003</v>
      </c>
      <c r="O3" s="116">
        <f>'history-kw'!O179</f>
        <v>41</v>
      </c>
      <c r="P3" s="116">
        <f>'history-kw'!P179</f>
        <v>44.2</v>
      </c>
      <c r="Q3" s="116">
        <f>'history-kw'!Q179</f>
        <v>45.6</v>
      </c>
      <c r="R3" s="116">
        <f>'history-kw'!R179</f>
        <v>48.4</v>
      </c>
      <c r="S3" s="116">
        <f>'history-kw'!S179</f>
        <v>49.8</v>
      </c>
      <c r="T3" s="116">
        <f>'history-kw'!T179</f>
        <v>51.4</v>
      </c>
      <c r="U3" s="116">
        <f>'history-kw'!U179</f>
        <v>58.8</v>
      </c>
      <c r="V3" s="116">
        <f>'history-kw'!V179</f>
        <v>50.2</v>
      </c>
      <c r="W3" s="116">
        <f>'history-kw'!W179</f>
        <v>50.2</v>
      </c>
      <c r="X3" s="116">
        <f>'history-kw'!X179</f>
        <v>53.6</v>
      </c>
      <c r="Y3" s="116">
        <f>'history-kw'!Y179</f>
        <v>52</v>
      </c>
      <c r="Z3" s="116">
        <f>'history-kw'!Z179</f>
        <v>59</v>
      </c>
      <c r="AA3" s="116">
        <f>'history-kw'!AA179</f>
        <v>54</v>
      </c>
      <c r="AB3" s="116">
        <f>'history-kw'!AB179</f>
        <v>50.8</v>
      </c>
      <c r="AC3" s="116">
        <f>'history-kw'!AC179</f>
        <v>50.4</v>
      </c>
      <c r="AD3" s="116">
        <f>'history-kw'!AD179</f>
        <v>51</v>
      </c>
      <c r="AE3" s="116">
        <f>'history-kw'!AE179</f>
        <v>58</v>
      </c>
      <c r="AF3" s="116">
        <f>'history-kw'!AF179</f>
        <v>61.8</v>
      </c>
      <c r="AG3" s="116">
        <f>'history-kw'!AG179</f>
        <v>51.8</v>
      </c>
      <c r="AH3" s="116">
        <f>'history-kw'!AH179</f>
        <v>52.8</v>
      </c>
      <c r="AI3" s="116">
        <f>'history-kw'!AI179</f>
        <v>45.6</v>
      </c>
      <c r="AJ3" s="116">
        <f>'history-kw'!AJ179</f>
        <v>40.200000000000003</v>
      </c>
      <c r="AK3" s="116">
        <f>'history-kw'!AK179</f>
        <v>40</v>
      </c>
      <c r="AL3" s="116">
        <f>'history-kw'!AL179</f>
        <v>42</v>
      </c>
      <c r="AM3" s="116">
        <f>'history-kw'!AM179</f>
        <v>41.6</v>
      </c>
      <c r="AN3" s="116">
        <f>'history-kw'!AN179</f>
        <v>43.4</v>
      </c>
      <c r="AO3" s="116">
        <f>'history-kw'!AO179</f>
        <v>53.8</v>
      </c>
      <c r="AP3" s="116">
        <f>'history-kw'!AP179</f>
        <v>44.8</v>
      </c>
      <c r="AQ3" s="116">
        <f>'history-kw'!AQ179</f>
        <v>40.200000000000003</v>
      </c>
      <c r="AR3" s="116">
        <f>'history-kw'!AR179</f>
        <v>39.200000000000003</v>
      </c>
      <c r="AS3" s="116">
        <f>'history-kw'!AS179</f>
        <v>41.2</v>
      </c>
      <c r="AT3" s="116">
        <f>'history-kw'!AT179</f>
        <v>42.6</v>
      </c>
      <c r="AU3" s="116">
        <f>'history-kw'!AU179</f>
        <v>39.799999999999997</v>
      </c>
      <c r="AV3" s="116">
        <f>'history-kw'!AV179</f>
        <v>42.8</v>
      </c>
      <c r="AW3" s="116">
        <f>'history-kw'!AW179</f>
        <v>40.6</v>
      </c>
      <c r="AX3" s="116">
        <f>'history-kw'!AX179</f>
        <v>41.8</v>
      </c>
      <c r="AY3" s="116">
        <f>'history-kw'!AY179</f>
        <v>41</v>
      </c>
      <c r="AZ3" s="3">
        <f t="shared" si="0"/>
        <v>1046.4999999999998</v>
      </c>
      <c r="BA3">
        <f>VLOOKUP(C3,'history-kw'!$C$2:$BA$10000,51)</f>
        <v>47</v>
      </c>
      <c r="BB3">
        <f>VLOOKUP(C3,'history-kw'!$BB$4:$BC$9995,2)</f>
        <v>6</v>
      </c>
    </row>
    <row r="4" spans="1:54" x14ac:dyDescent="0.25">
      <c r="A4">
        <f>'history-kw'!A180</f>
        <v>7146330001</v>
      </c>
      <c r="B4">
        <f>'history-kw'!B180</f>
        <v>30025080</v>
      </c>
      <c r="C4" s="1">
        <f>'history-kw'!C180</f>
        <v>43162</v>
      </c>
      <c r="D4" s="116">
        <f>'history-kw'!D180</f>
        <v>42.2</v>
      </c>
      <c r="E4" s="116">
        <f>'history-kw'!E180</f>
        <v>37.4</v>
      </c>
      <c r="F4" s="116">
        <f>'history-kw'!F180</f>
        <v>39.200000000000003</v>
      </c>
      <c r="G4" s="116">
        <f>'history-kw'!G180</f>
        <v>36</v>
      </c>
      <c r="H4" s="116">
        <f>'history-kw'!H180</f>
        <v>36.6</v>
      </c>
      <c r="I4" s="116">
        <f>'history-kw'!I180</f>
        <v>38.6</v>
      </c>
      <c r="J4" s="116">
        <f>'history-kw'!J180</f>
        <v>36.6</v>
      </c>
      <c r="K4" s="116">
        <f>'history-kw'!K180</f>
        <v>39.4</v>
      </c>
      <c r="L4" s="116">
        <f>'history-kw'!L180</f>
        <v>37.200000000000003</v>
      </c>
      <c r="M4" s="116">
        <f>'history-kw'!M180</f>
        <v>38.4</v>
      </c>
      <c r="N4" s="116">
        <f>'history-kw'!N180</f>
        <v>42.2</v>
      </c>
      <c r="O4" s="116">
        <f>'history-kw'!O180</f>
        <v>39.799999999999997</v>
      </c>
      <c r="P4" s="116">
        <f>'history-kw'!P180</f>
        <v>44.4</v>
      </c>
      <c r="Q4" s="116">
        <f>'history-kw'!Q180</f>
        <v>44</v>
      </c>
      <c r="R4" s="116">
        <f>'history-kw'!R180</f>
        <v>50.6</v>
      </c>
      <c r="S4" s="116">
        <f>'history-kw'!S180</f>
        <v>49.4</v>
      </c>
      <c r="T4" s="116">
        <f>'history-kw'!T180</f>
        <v>49</v>
      </c>
      <c r="U4" s="116">
        <f>'history-kw'!U180</f>
        <v>52</v>
      </c>
      <c r="V4" s="116">
        <f>'history-kw'!V180</f>
        <v>50.8</v>
      </c>
      <c r="W4" s="116">
        <f>'history-kw'!W180</f>
        <v>51.8</v>
      </c>
      <c r="X4" s="116">
        <f>'history-kw'!X180</f>
        <v>51</v>
      </c>
      <c r="Y4" s="116">
        <f>'history-kw'!Y180</f>
        <v>42.8</v>
      </c>
      <c r="Z4" s="116">
        <f>'history-kw'!Z180</f>
        <v>43.8</v>
      </c>
      <c r="AA4" s="116">
        <f>'history-kw'!AA180</f>
        <v>42</v>
      </c>
      <c r="AB4" s="116">
        <f>'history-kw'!AB180</f>
        <v>41.4</v>
      </c>
      <c r="AC4" s="116">
        <f>'history-kw'!AC180</f>
        <v>41.8</v>
      </c>
      <c r="AD4" s="116">
        <f>'history-kw'!AD180</f>
        <v>42.2</v>
      </c>
      <c r="AE4" s="116">
        <f>'history-kw'!AE180</f>
        <v>40.6</v>
      </c>
      <c r="AF4" s="116">
        <f>'history-kw'!AF180</f>
        <v>47.2</v>
      </c>
      <c r="AG4" s="116">
        <f>'history-kw'!AG180</f>
        <v>46.8</v>
      </c>
      <c r="AH4" s="116">
        <f>'history-kw'!AH180</f>
        <v>41</v>
      </c>
      <c r="AI4" s="116">
        <f>'history-kw'!AI180</f>
        <v>40.799999999999997</v>
      </c>
      <c r="AJ4" s="116">
        <f>'history-kw'!AJ180</f>
        <v>43.8</v>
      </c>
      <c r="AK4" s="116">
        <f>'history-kw'!AK180</f>
        <v>42.2</v>
      </c>
      <c r="AL4" s="116">
        <f>'history-kw'!AL180</f>
        <v>42.2</v>
      </c>
      <c r="AM4" s="116">
        <f>'history-kw'!AM180</f>
        <v>41</v>
      </c>
      <c r="AN4" s="116">
        <f>'history-kw'!AN180</f>
        <v>40.4</v>
      </c>
      <c r="AO4" s="116">
        <f>'history-kw'!AO180</f>
        <v>47.2</v>
      </c>
      <c r="AP4" s="116">
        <f>'history-kw'!AP180</f>
        <v>40.799999999999997</v>
      </c>
      <c r="AQ4" s="116">
        <f>'history-kw'!AQ180</f>
        <v>42.2</v>
      </c>
      <c r="AR4" s="116">
        <f>'history-kw'!AR180</f>
        <v>42.2</v>
      </c>
      <c r="AS4" s="116">
        <f>'history-kw'!AS180</f>
        <v>37.799999999999997</v>
      </c>
      <c r="AT4" s="116">
        <f>'history-kw'!AT180</f>
        <v>39.6</v>
      </c>
      <c r="AU4" s="116">
        <f>'history-kw'!AU180</f>
        <v>40.6</v>
      </c>
      <c r="AV4" s="116">
        <f>'history-kw'!AV180</f>
        <v>38</v>
      </c>
      <c r="AW4" s="116">
        <f>'history-kw'!AW180</f>
        <v>40.6</v>
      </c>
      <c r="AX4" s="116">
        <f>'history-kw'!AX180</f>
        <v>37.799999999999997</v>
      </c>
      <c r="AY4" s="116">
        <f>'history-kw'!AY180</f>
        <v>37.799999999999997</v>
      </c>
      <c r="AZ4" s="3">
        <f t="shared" si="0"/>
        <v>1015.5999999999998</v>
      </c>
      <c r="BA4">
        <f>VLOOKUP(C4,'history-kw'!$C$2:$BA$10000,51)</f>
        <v>45</v>
      </c>
      <c r="BB4">
        <f>VLOOKUP(C4,'history-kw'!$BB$4:$BC$9995,2)</f>
        <v>7</v>
      </c>
    </row>
    <row r="5" spans="1:54" x14ac:dyDescent="0.25">
      <c r="A5">
        <f>'history-kw'!A181</f>
        <v>7146330001</v>
      </c>
      <c r="B5">
        <f>'history-kw'!B181</f>
        <v>30025080</v>
      </c>
      <c r="C5" s="1">
        <f>'history-kw'!C181</f>
        <v>43163</v>
      </c>
      <c r="D5" s="116">
        <f>'history-kw'!D181</f>
        <v>37</v>
      </c>
      <c r="E5" s="116">
        <f>'history-kw'!E181</f>
        <v>36</v>
      </c>
      <c r="F5" s="116">
        <f>'history-kw'!F181</f>
        <v>37.799999999999997</v>
      </c>
      <c r="G5" s="116">
        <f>'history-kw'!G181</f>
        <v>40.200000000000003</v>
      </c>
      <c r="H5" s="116">
        <f>'history-kw'!H181</f>
        <v>38.799999999999997</v>
      </c>
      <c r="I5" s="116">
        <f>'history-kw'!I181</f>
        <v>39.4</v>
      </c>
      <c r="J5" s="116">
        <f>'history-kw'!J181</f>
        <v>39.4</v>
      </c>
      <c r="K5" s="116">
        <f>'history-kw'!K181</f>
        <v>41</v>
      </c>
      <c r="L5" s="116">
        <f>'history-kw'!L181</f>
        <v>41.2</v>
      </c>
      <c r="M5" s="116">
        <f>'history-kw'!M181</f>
        <v>40</v>
      </c>
      <c r="N5" s="116">
        <f>'history-kw'!N181</f>
        <v>40.200000000000003</v>
      </c>
      <c r="O5" s="116">
        <f>'history-kw'!O181</f>
        <v>40</v>
      </c>
      <c r="P5" s="116">
        <f>'history-kw'!P181</f>
        <v>43.8</v>
      </c>
      <c r="Q5" s="116">
        <f>'history-kw'!Q181</f>
        <v>47.8</v>
      </c>
      <c r="R5" s="116">
        <f>'history-kw'!R181</f>
        <v>47.8</v>
      </c>
      <c r="S5" s="116">
        <f>'history-kw'!S181</f>
        <v>49</v>
      </c>
      <c r="T5" s="116">
        <f>'history-kw'!T181</f>
        <v>50.8</v>
      </c>
      <c r="U5" s="116">
        <f>'history-kw'!U181</f>
        <v>47.4</v>
      </c>
      <c r="V5" s="116">
        <f>'history-kw'!V181</f>
        <v>47.2</v>
      </c>
      <c r="W5" s="116">
        <f>'history-kw'!W181</f>
        <v>44.4</v>
      </c>
      <c r="X5" s="116">
        <f>'history-kw'!X181</f>
        <v>40.799999999999997</v>
      </c>
      <c r="Y5" s="116">
        <f>'history-kw'!Y181</f>
        <v>40.799999999999997</v>
      </c>
      <c r="Z5" s="116">
        <f>'history-kw'!Z181</f>
        <v>40.4</v>
      </c>
      <c r="AA5" s="116">
        <f>'history-kw'!AA181</f>
        <v>41.8</v>
      </c>
      <c r="AB5" s="116">
        <f>'history-kw'!AB181</f>
        <v>38.799999999999997</v>
      </c>
      <c r="AC5" s="116">
        <f>'history-kw'!AC181</f>
        <v>42.6</v>
      </c>
      <c r="AD5" s="116">
        <f>'history-kw'!AD181</f>
        <v>47.4</v>
      </c>
      <c r="AE5" s="116">
        <f>'history-kw'!AE181</f>
        <v>40.4</v>
      </c>
      <c r="AF5" s="116">
        <f>'history-kw'!AF181</f>
        <v>40.799999999999997</v>
      </c>
      <c r="AG5" s="116">
        <f>'history-kw'!AG181</f>
        <v>39.4</v>
      </c>
      <c r="AH5" s="116">
        <f>'history-kw'!AH181</f>
        <v>36</v>
      </c>
      <c r="AI5" s="116">
        <f>'history-kw'!AI181</f>
        <v>39.6</v>
      </c>
      <c r="AJ5" s="116">
        <f>'history-kw'!AJ181</f>
        <v>38.200000000000003</v>
      </c>
      <c r="AK5" s="116">
        <f>'history-kw'!AK181</f>
        <v>38.4</v>
      </c>
      <c r="AL5" s="116">
        <f>'history-kw'!AL181</f>
        <v>41</v>
      </c>
      <c r="AM5" s="116">
        <f>'history-kw'!AM181</f>
        <v>40.4</v>
      </c>
      <c r="AN5" s="116">
        <f>'history-kw'!AN181</f>
        <v>45.2</v>
      </c>
      <c r="AO5" s="116">
        <f>'history-kw'!AO181</f>
        <v>46</v>
      </c>
      <c r="AP5" s="116">
        <f>'history-kw'!AP181</f>
        <v>40.4</v>
      </c>
      <c r="AQ5" s="116">
        <f>'history-kw'!AQ181</f>
        <v>39.4</v>
      </c>
      <c r="AR5" s="116">
        <f>'history-kw'!AR181</f>
        <v>40.200000000000003</v>
      </c>
      <c r="AS5" s="116">
        <f>'history-kw'!AS181</f>
        <v>38</v>
      </c>
      <c r="AT5" s="116">
        <f>'history-kw'!AT181</f>
        <v>40.6</v>
      </c>
      <c r="AU5" s="116">
        <f>'history-kw'!AU181</f>
        <v>39</v>
      </c>
      <c r="AV5" s="116">
        <f>'history-kw'!AV181</f>
        <v>39</v>
      </c>
      <c r="AW5" s="116">
        <f>'history-kw'!AW181</f>
        <v>38.6</v>
      </c>
      <c r="AX5" s="116">
        <f>'history-kw'!AX181</f>
        <v>38</v>
      </c>
      <c r="AY5" s="116">
        <f>'history-kw'!AY181</f>
        <v>37.4</v>
      </c>
      <c r="AZ5" s="3">
        <f t="shared" si="0"/>
        <v>988.90000000000009</v>
      </c>
      <c r="BA5">
        <f>VLOOKUP(C5,'history-kw'!$C$2:$BA$10000,51)</f>
        <v>44</v>
      </c>
      <c r="BB5">
        <f>VLOOKUP(C5,'history-kw'!$BB$4:$BC$9995,2)</f>
        <v>1</v>
      </c>
    </row>
    <row r="6" spans="1:54" x14ac:dyDescent="0.25">
      <c r="A6">
        <f>'history-kw'!A182</f>
        <v>7146330001</v>
      </c>
      <c r="B6">
        <f>'history-kw'!B182</f>
        <v>30025080</v>
      </c>
      <c r="C6" s="1">
        <f>'history-kw'!C182</f>
        <v>43164</v>
      </c>
      <c r="D6" s="116">
        <f>'history-kw'!D182</f>
        <v>39</v>
      </c>
      <c r="E6" s="116">
        <f>'history-kw'!E182</f>
        <v>37.799999999999997</v>
      </c>
      <c r="F6" s="116">
        <f>'history-kw'!F182</f>
        <v>39.200000000000003</v>
      </c>
      <c r="G6" s="116">
        <f>'history-kw'!G182</f>
        <v>38.6</v>
      </c>
      <c r="H6" s="116">
        <f>'history-kw'!H182</f>
        <v>40.200000000000003</v>
      </c>
      <c r="I6" s="116">
        <f>'history-kw'!I182</f>
        <v>39.200000000000003</v>
      </c>
      <c r="J6" s="116">
        <f>'history-kw'!J182</f>
        <v>39.4</v>
      </c>
      <c r="K6" s="116">
        <f>'history-kw'!K182</f>
        <v>37.4</v>
      </c>
      <c r="L6" s="116">
        <f>'history-kw'!L182</f>
        <v>41.4</v>
      </c>
      <c r="M6" s="116">
        <f>'history-kw'!M182</f>
        <v>41</v>
      </c>
      <c r="N6" s="116">
        <f>'history-kw'!N182</f>
        <v>41.8</v>
      </c>
      <c r="O6" s="116">
        <f>'history-kw'!O182</f>
        <v>45.8</v>
      </c>
      <c r="P6" s="116">
        <f>'history-kw'!P182</f>
        <v>47.8</v>
      </c>
      <c r="Q6" s="116">
        <f>'history-kw'!Q182</f>
        <v>48</v>
      </c>
      <c r="R6" s="116">
        <f>'history-kw'!R182</f>
        <v>53.2</v>
      </c>
      <c r="S6" s="116">
        <f>'history-kw'!S182</f>
        <v>55</v>
      </c>
      <c r="T6" s="116">
        <f>'history-kw'!T182</f>
        <v>55.4</v>
      </c>
      <c r="U6" s="116">
        <f>'history-kw'!U182</f>
        <v>56.2</v>
      </c>
      <c r="V6" s="116">
        <f>'history-kw'!V182</f>
        <v>63.4</v>
      </c>
      <c r="W6" s="116">
        <f>'history-kw'!W182</f>
        <v>64</v>
      </c>
      <c r="X6" s="116">
        <f>'history-kw'!X182</f>
        <v>58.4</v>
      </c>
      <c r="Y6" s="116">
        <f>'history-kw'!Y182</f>
        <v>56</v>
      </c>
      <c r="Z6" s="116">
        <f>'history-kw'!Z182</f>
        <v>56.8</v>
      </c>
      <c r="AA6" s="116">
        <f>'history-kw'!AA182</f>
        <v>59.2</v>
      </c>
      <c r="AB6" s="116">
        <f>'history-kw'!AB182</f>
        <v>55.2</v>
      </c>
      <c r="AC6" s="116">
        <f>'history-kw'!AC182</f>
        <v>51.8</v>
      </c>
      <c r="AD6" s="116">
        <f>'history-kw'!AD182</f>
        <v>53.6</v>
      </c>
      <c r="AE6" s="116">
        <f>'history-kw'!AE182</f>
        <v>50.6</v>
      </c>
      <c r="AF6" s="116">
        <f>'history-kw'!AF182</f>
        <v>46.8</v>
      </c>
      <c r="AG6" s="116">
        <f>'history-kw'!AG182</f>
        <v>47</v>
      </c>
      <c r="AH6" s="116">
        <f>'history-kw'!AH182</f>
        <v>45.2</v>
      </c>
      <c r="AI6" s="116">
        <f>'history-kw'!AI182</f>
        <v>50.4</v>
      </c>
      <c r="AJ6" s="116">
        <f>'history-kw'!AJ182</f>
        <v>47</v>
      </c>
      <c r="AK6" s="116">
        <f>'history-kw'!AK182</f>
        <v>47.8</v>
      </c>
      <c r="AL6" s="116">
        <f>'history-kw'!AL182</f>
        <v>47.6</v>
      </c>
      <c r="AM6" s="116">
        <f>'history-kw'!AM182</f>
        <v>44.6</v>
      </c>
      <c r="AN6" s="116">
        <f>'history-kw'!AN182</f>
        <v>49.8</v>
      </c>
      <c r="AO6" s="116">
        <f>'history-kw'!AO182</f>
        <v>50.4</v>
      </c>
      <c r="AP6" s="116">
        <f>'history-kw'!AP182</f>
        <v>45</v>
      </c>
      <c r="AQ6" s="116">
        <f>'history-kw'!AQ182</f>
        <v>42</v>
      </c>
      <c r="AR6" s="116">
        <f>'history-kw'!AR182</f>
        <v>39.200000000000003</v>
      </c>
      <c r="AS6" s="116">
        <f>'history-kw'!AS182</f>
        <v>40.4</v>
      </c>
      <c r="AT6" s="116">
        <f>'history-kw'!AT182</f>
        <v>39.4</v>
      </c>
      <c r="AU6" s="116">
        <f>'history-kw'!AU182</f>
        <v>40.799999999999997</v>
      </c>
      <c r="AV6" s="116">
        <f>'history-kw'!AV182</f>
        <v>41.2</v>
      </c>
      <c r="AW6" s="116">
        <f>'history-kw'!AW182</f>
        <v>39.200000000000003</v>
      </c>
      <c r="AX6" s="116">
        <f>'history-kw'!AX182</f>
        <v>38.799999999999997</v>
      </c>
      <c r="AY6" s="116">
        <f>'history-kw'!AY182</f>
        <v>35.6</v>
      </c>
      <c r="AZ6" s="3">
        <f t="shared" si="0"/>
        <v>1121.7999999999997</v>
      </c>
      <c r="BA6">
        <f>VLOOKUP(C6,'history-kw'!$C$2:$BA$10000,51)</f>
        <v>40</v>
      </c>
      <c r="BB6">
        <f>VLOOKUP(C6,'history-kw'!$BB$4:$BC$9995,2)</f>
        <v>2</v>
      </c>
    </row>
    <row r="7" spans="1:54" x14ac:dyDescent="0.25">
      <c r="A7">
        <f>'history-kw'!A183</f>
        <v>7146330001</v>
      </c>
      <c r="B7">
        <f>'history-kw'!B183</f>
        <v>30025080</v>
      </c>
      <c r="C7" s="1">
        <f>'history-kw'!C183</f>
        <v>43165</v>
      </c>
      <c r="D7" s="116">
        <f>'history-kw'!D183</f>
        <v>36</v>
      </c>
      <c r="E7" s="116">
        <f>'history-kw'!E183</f>
        <v>37.6</v>
      </c>
      <c r="F7" s="116">
        <f>'history-kw'!F183</f>
        <v>36</v>
      </c>
      <c r="G7" s="116">
        <f>'history-kw'!G183</f>
        <v>37.200000000000003</v>
      </c>
      <c r="H7" s="116">
        <f>'history-kw'!H183</f>
        <v>37.799999999999997</v>
      </c>
      <c r="I7" s="116">
        <f>'history-kw'!I183</f>
        <v>39.4</v>
      </c>
      <c r="J7" s="116">
        <f>'history-kw'!J183</f>
        <v>39.799999999999997</v>
      </c>
      <c r="K7" s="116">
        <f>'history-kw'!K183</f>
        <v>38.200000000000003</v>
      </c>
      <c r="L7" s="116">
        <f>'history-kw'!L183</f>
        <v>39.200000000000003</v>
      </c>
      <c r="M7" s="116">
        <f>'history-kw'!M183</f>
        <v>38.799999999999997</v>
      </c>
      <c r="N7" s="116">
        <f>'history-kw'!N183</f>
        <v>40.6</v>
      </c>
      <c r="O7" s="116">
        <f>'history-kw'!O183</f>
        <v>44.2</v>
      </c>
      <c r="P7" s="116">
        <f>'history-kw'!P183</f>
        <v>45.2</v>
      </c>
      <c r="Q7" s="116">
        <f>'history-kw'!Q183</f>
        <v>44</v>
      </c>
      <c r="R7" s="116">
        <f>'history-kw'!R183</f>
        <v>50.6</v>
      </c>
      <c r="S7" s="116">
        <f>'history-kw'!S183</f>
        <v>57.2</v>
      </c>
      <c r="T7" s="116">
        <f>'history-kw'!T183</f>
        <v>59.2</v>
      </c>
      <c r="U7" s="116">
        <f>'history-kw'!U183</f>
        <v>58.6</v>
      </c>
      <c r="V7" s="116">
        <f>'history-kw'!V183</f>
        <v>63.6</v>
      </c>
      <c r="W7" s="116">
        <f>'history-kw'!W183</f>
        <v>60.2</v>
      </c>
      <c r="X7" s="116">
        <f>'history-kw'!X183</f>
        <v>60.2</v>
      </c>
      <c r="Y7" s="116">
        <f>'history-kw'!Y183</f>
        <v>61.6</v>
      </c>
      <c r="Z7" s="116">
        <f>'history-kw'!Z183</f>
        <v>58.2</v>
      </c>
      <c r="AA7" s="116">
        <f>'history-kw'!AA183</f>
        <v>61</v>
      </c>
      <c r="AB7" s="116">
        <f>'history-kw'!AB183</f>
        <v>58.8</v>
      </c>
      <c r="AC7" s="116">
        <f>'history-kw'!AC183</f>
        <v>58.2</v>
      </c>
      <c r="AD7" s="116">
        <f>'history-kw'!AD183</f>
        <v>51.8</v>
      </c>
      <c r="AE7" s="116">
        <f>'history-kw'!AE183</f>
        <v>48.6</v>
      </c>
      <c r="AF7" s="116">
        <f>'history-kw'!AF183</f>
        <v>52.2</v>
      </c>
      <c r="AG7" s="116">
        <f>'history-kw'!AG183</f>
        <v>51.8</v>
      </c>
      <c r="AH7" s="116">
        <f>'history-kw'!AH183</f>
        <v>49.6</v>
      </c>
      <c r="AI7" s="116">
        <f>'history-kw'!AI183</f>
        <v>48.4</v>
      </c>
      <c r="AJ7" s="116">
        <f>'history-kw'!AJ183</f>
        <v>45.6</v>
      </c>
      <c r="AK7" s="116">
        <f>'history-kw'!AK183</f>
        <v>46</v>
      </c>
      <c r="AL7" s="116">
        <f>'history-kw'!AL183</f>
        <v>46</v>
      </c>
      <c r="AM7" s="116">
        <f>'history-kw'!AM183</f>
        <v>45.4</v>
      </c>
      <c r="AN7" s="116">
        <f>'history-kw'!AN183</f>
        <v>52.4</v>
      </c>
      <c r="AO7" s="116">
        <f>'history-kw'!AO183</f>
        <v>47.4</v>
      </c>
      <c r="AP7" s="116">
        <f>'history-kw'!AP183</f>
        <v>41.4</v>
      </c>
      <c r="AQ7" s="116">
        <f>'history-kw'!AQ183</f>
        <v>41.2</v>
      </c>
      <c r="AR7" s="116">
        <f>'history-kw'!AR183</f>
        <v>43.2</v>
      </c>
      <c r="AS7" s="116">
        <f>'history-kw'!AS183</f>
        <v>42</v>
      </c>
      <c r="AT7" s="116">
        <f>'history-kw'!AT183</f>
        <v>42.6</v>
      </c>
      <c r="AU7" s="116">
        <f>'history-kw'!AU183</f>
        <v>41.4</v>
      </c>
      <c r="AV7" s="116">
        <f>'history-kw'!AV183</f>
        <v>42</v>
      </c>
      <c r="AW7" s="116">
        <f>'history-kw'!AW183</f>
        <v>44.4</v>
      </c>
      <c r="AX7" s="116">
        <f>'history-kw'!AX183</f>
        <v>39</v>
      </c>
      <c r="AY7" s="116">
        <f>'history-kw'!AY183</f>
        <v>39.6</v>
      </c>
      <c r="AZ7" s="3">
        <f t="shared" si="0"/>
        <v>1131.7000000000003</v>
      </c>
      <c r="BA7">
        <f>VLOOKUP(C7,'history-kw'!$C$2:$BA$10000,51)</f>
        <v>40</v>
      </c>
      <c r="BB7">
        <f>VLOOKUP(C7,'history-kw'!$BB$4:$BC$9995,2)</f>
        <v>3</v>
      </c>
    </row>
    <row r="8" spans="1:54" x14ac:dyDescent="0.25">
      <c r="A8">
        <f>'history-kw'!A184</f>
        <v>7146330001</v>
      </c>
      <c r="B8">
        <f>'history-kw'!B184</f>
        <v>30025080</v>
      </c>
      <c r="C8" s="1">
        <f>'history-kw'!C184</f>
        <v>43166</v>
      </c>
      <c r="D8" s="116">
        <f>'history-kw'!D184</f>
        <v>39.6</v>
      </c>
      <c r="E8" s="116">
        <f>'history-kw'!E184</f>
        <v>39</v>
      </c>
      <c r="F8" s="116">
        <f>'history-kw'!F184</f>
        <v>40</v>
      </c>
      <c r="G8" s="116">
        <f>'history-kw'!G184</f>
        <v>40.799999999999997</v>
      </c>
      <c r="H8" s="116">
        <f>'history-kw'!H184</f>
        <v>42.2</v>
      </c>
      <c r="I8" s="116">
        <f>'history-kw'!I184</f>
        <v>41</v>
      </c>
      <c r="J8" s="116">
        <f>'history-kw'!J184</f>
        <v>42.2</v>
      </c>
      <c r="K8" s="116">
        <f>'history-kw'!K184</f>
        <v>42.6</v>
      </c>
      <c r="L8" s="116">
        <f>'history-kw'!L184</f>
        <v>40.4</v>
      </c>
      <c r="M8" s="116">
        <f>'history-kw'!M184</f>
        <v>41.2</v>
      </c>
      <c r="N8" s="116">
        <f>'history-kw'!N184</f>
        <v>45.4</v>
      </c>
      <c r="O8" s="116">
        <f>'history-kw'!O184</f>
        <v>45</v>
      </c>
      <c r="P8" s="116">
        <f>'history-kw'!P184</f>
        <v>55.2</v>
      </c>
      <c r="Q8" s="116">
        <f>'history-kw'!Q184</f>
        <v>50.8</v>
      </c>
      <c r="R8" s="116">
        <f>'history-kw'!R184</f>
        <v>53.8</v>
      </c>
      <c r="S8" s="116">
        <f>'history-kw'!S184</f>
        <v>56.8</v>
      </c>
      <c r="T8" s="116">
        <f>'history-kw'!T184</f>
        <v>58</v>
      </c>
      <c r="U8" s="116">
        <f>'history-kw'!U184</f>
        <v>58.6</v>
      </c>
      <c r="V8" s="116">
        <f>'history-kw'!V184</f>
        <v>66.400000000000006</v>
      </c>
      <c r="W8" s="116">
        <f>'history-kw'!W184</f>
        <v>57.4</v>
      </c>
      <c r="X8" s="116">
        <f>'history-kw'!X184</f>
        <v>59.2</v>
      </c>
      <c r="Y8" s="116">
        <f>'history-kw'!Y184</f>
        <v>63.2</v>
      </c>
      <c r="Z8" s="116">
        <f>'history-kw'!Z184</f>
        <v>65</v>
      </c>
      <c r="AA8" s="116">
        <f>'history-kw'!AA184</f>
        <v>63</v>
      </c>
      <c r="AB8" s="116">
        <f>'history-kw'!AB184</f>
        <v>60.2</v>
      </c>
      <c r="AC8" s="116">
        <f>'history-kw'!AC184</f>
        <v>55</v>
      </c>
      <c r="AD8" s="116">
        <f>'history-kw'!AD184</f>
        <v>59.4</v>
      </c>
      <c r="AE8" s="116">
        <f>'history-kw'!AE184</f>
        <v>55.6</v>
      </c>
      <c r="AF8" s="116">
        <f>'history-kw'!AF184</f>
        <v>53.6</v>
      </c>
      <c r="AG8" s="116">
        <f>'history-kw'!AG184</f>
        <v>52.4</v>
      </c>
      <c r="AH8" s="116">
        <f>'history-kw'!AH184</f>
        <v>49.4</v>
      </c>
      <c r="AI8" s="116">
        <f>'history-kw'!AI184</f>
        <v>48.6</v>
      </c>
      <c r="AJ8" s="116">
        <f>'history-kw'!AJ184</f>
        <v>45.6</v>
      </c>
      <c r="AK8" s="116">
        <f>'history-kw'!AK184</f>
        <v>51.6</v>
      </c>
      <c r="AL8" s="116">
        <f>'history-kw'!AL184</f>
        <v>47.6</v>
      </c>
      <c r="AM8" s="116">
        <f>'history-kw'!AM184</f>
        <v>51</v>
      </c>
      <c r="AN8" s="116">
        <f>'history-kw'!AN184</f>
        <v>55.2</v>
      </c>
      <c r="AO8" s="116">
        <f>'history-kw'!AO184</f>
        <v>53.4</v>
      </c>
      <c r="AP8" s="116">
        <f>'history-kw'!AP184</f>
        <v>48.6</v>
      </c>
      <c r="AQ8" s="116">
        <f>'history-kw'!AQ184</f>
        <v>45</v>
      </c>
      <c r="AR8" s="116">
        <f>'history-kw'!AR184</f>
        <v>42.8</v>
      </c>
      <c r="AS8" s="116">
        <f>'history-kw'!AS184</f>
        <v>43.6</v>
      </c>
      <c r="AT8" s="116">
        <f>'history-kw'!AT184</f>
        <v>41.2</v>
      </c>
      <c r="AU8" s="116">
        <f>'history-kw'!AU184</f>
        <v>43.6</v>
      </c>
      <c r="AV8" s="116">
        <f>'history-kw'!AV184</f>
        <v>42.4</v>
      </c>
      <c r="AW8" s="116">
        <f>'history-kw'!AW184</f>
        <v>46</v>
      </c>
      <c r="AX8" s="116">
        <f>'history-kw'!AX184</f>
        <v>40.200000000000003</v>
      </c>
      <c r="AY8" s="116">
        <f>'history-kw'!AY184</f>
        <v>41</v>
      </c>
      <c r="AZ8" s="3">
        <f t="shared" si="0"/>
        <v>1189.8999999999996</v>
      </c>
      <c r="BA8">
        <f>VLOOKUP(C8,'history-kw'!$C$2:$BA$10000,51)</f>
        <v>43</v>
      </c>
      <c r="BB8">
        <f>VLOOKUP(C8,'history-kw'!$BB$4:$BC$9995,2)</f>
        <v>4</v>
      </c>
    </row>
    <row r="9" spans="1:54" x14ac:dyDescent="0.25">
      <c r="A9">
        <f>'history-kw'!A185</f>
        <v>7146330001</v>
      </c>
      <c r="B9">
        <f>'history-kw'!B185</f>
        <v>30025080</v>
      </c>
      <c r="C9" s="1">
        <f>'history-kw'!C185</f>
        <v>43167</v>
      </c>
      <c r="D9" s="116">
        <f>'history-kw'!D185</f>
        <v>41.2</v>
      </c>
      <c r="E9" s="116">
        <f>'history-kw'!E185</f>
        <v>40.6</v>
      </c>
      <c r="F9" s="116">
        <f>'history-kw'!F185</f>
        <v>40.799999999999997</v>
      </c>
      <c r="G9" s="116">
        <f>'history-kw'!G185</f>
        <v>41.4</v>
      </c>
      <c r="H9" s="116">
        <f>'history-kw'!H185</f>
        <v>42.2</v>
      </c>
      <c r="I9" s="116">
        <f>'history-kw'!I185</f>
        <v>40.4</v>
      </c>
      <c r="J9" s="116">
        <f>'history-kw'!J185</f>
        <v>41.4</v>
      </c>
      <c r="K9" s="116">
        <f>'history-kw'!K185</f>
        <v>43</v>
      </c>
      <c r="L9" s="116">
        <f>'history-kw'!L185</f>
        <v>40.799999999999997</v>
      </c>
      <c r="M9" s="116">
        <f>'history-kw'!M185</f>
        <v>42</v>
      </c>
      <c r="N9" s="116">
        <f>'history-kw'!N185</f>
        <v>42.8</v>
      </c>
      <c r="O9" s="116">
        <f>'history-kw'!O185</f>
        <v>44</v>
      </c>
      <c r="P9" s="116">
        <f>'history-kw'!P185</f>
        <v>54.2</v>
      </c>
      <c r="Q9" s="116">
        <f>'history-kw'!Q185</f>
        <v>52.8</v>
      </c>
      <c r="R9" s="116">
        <f>'history-kw'!R185</f>
        <v>53.6</v>
      </c>
      <c r="S9" s="116">
        <f>'history-kw'!S185</f>
        <v>56</v>
      </c>
      <c r="T9" s="116">
        <f>'history-kw'!T185</f>
        <v>58.4</v>
      </c>
      <c r="U9" s="116">
        <f>'history-kw'!U185</f>
        <v>56.8</v>
      </c>
      <c r="V9" s="116">
        <f>'history-kw'!V185</f>
        <v>56</v>
      </c>
      <c r="W9" s="116">
        <f>'history-kw'!W185</f>
        <v>56.6</v>
      </c>
      <c r="X9" s="116">
        <f>'history-kw'!X185</f>
        <v>59.8</v>
      </c>
      <c r="Y9" s="116">
        <f>'history-kw'!Y185</f>
        <v>56</v>
      </c>
      <c r="Z9" s="116">
        <f>'history-kw'!Z185</f>
        <v>56.4</v>
      </c>
      <c r="AA9" s="116">
        <f>'history-kw'!AA185</f>
        <v>53.4</v>
      </c>
      <c r="AB9" s="116">
        <f>'history-kw'!AB185</f>
        <v>54</v>
      </c>
      <c r="AC9" s="116">
        <f>'history-kw'!AC185</f>
        <v>59.2</v>
      </c>
      <c r="AD9" s="116">
        <f>'history-kw'!AD185</f>
        <v>57.6</v>
      </c>
      <c r="AE9" s="116">
        <f>'history-kw'!AE185</f>
        <v>61.8</v>
      </c>
      <c r="AF9" s="116">
        <f>'history-kw'!AF185</f>
        <v>57.4</v>
      </c>
      <c r="AG9" s="116">
        <f>'history-kw'!AG185</f>
        <v>51.2</v>
      </c>
      <c r="AH9" s="116">
        <f>'history-kw'!AH185</f>
        <v>50</v>
      </c>
      <c r="AI9" s="116">
        <f>'history-kw'!AI185</f>
        <v>50</v>
      </c>
      <c r="AJ9" s="116">
        <f>'history-kw'!AJ185</f>
        <v>47.4</v>
      </c>
      <c r="AK9" s="116">
        <f>'history-kw'!AK185</f>
        <v>46.8</v>
      </c>
      <c r="AL9" s="116">
        <f>'history-kw'!AL185</f>
        <v>49.2</v>
      </c>
      <c r="AM9" s="116">
        <f>'history-kw'!AM185</f>
        <v>49.4</v>
      </c>
      <c r="AN9" s="116">
        <f>'history-kw'!AN185</f>
        <v>47.8</v>
      </c>
      <c r="AO9" s="116">
        <f>'history-kw'!AO185</f>
        <v>55.8</v>
      </c>
      <c r="AP9" s="116">
        <f>'history-kw'!AP185</f>
        <v>53.2</v>
      </c>
      <c r="AQ9" s="116">
        <f>'history-kw'!AQ185</f>
        <v>46.2</v>
      </c>
      <c r="AR9" s="116">
        <f>'history-kw'!AR185</f>
        <v>48</v>
      </c>
      <c r="AS9" s="116">
        <f>'history-kw'!AS185</f>
        <v>45.4</v>
      </c>
      <c r="AT9" s="116">
        <f>'history-kw'!AT185</f>
        <v>44.2</v>
      </c>
      <c r="AU9" s="116">
        <f>'history-kw'!AU185</f>
        <v>45.4</v>
      </c>
      <c r="AV9" s="116">
        <f>'history-kw'!AV185</f>
        <v>44</v>
      </c>
      <c r="AW9" s="116">
        <f>'history-kw'!AW185</f>
        <v>45.2</v>
      </c>
      <c r="AX9" s="116">
        <f>'history-kw'!AX185</f>
        <v>40.799999999999997</v>
      </c>
      <c r="AY9" s="116">
        <f>'history-kw'!AY185</f>
        <v>40.799999999999997</v>
      </c>
      <c r="AZ9" s="3">
        <f t="shared" si="0"/>
        <v>1180.7000000000003</v>
      </c>
      <c r="BA9">
        <f>VLOOKUP(C9,'history-kw'!$C$2:$BA$10000,51)</f>
        <v>40</v>
      </c>
      <c r="BB9">
        <f>VLOOKUP(C9,'history-kw'!$BB$4:$BC$9995,2)</f>
        <v>5</v>
      </c>
    </row>
    <row r="10" spans="1:54" x14ac:dyDescent="0.25">
      <c r="A10">
        <f>'history-kw'!A186</f>
        <v>7146330001</v>
      </c>
      <c r="B10">
        <f>'history-kw'!B186</f>
        <v>30025080</v>
      </c>
      <c r="C10" s="1">
        <f>'history-kw'!C186</f>
        <v>43168</v>
      </c>
      <c r="D10" s="116">
        <f>'history-kw'!D186</f>
        <v>39.799999999999997</v>
      </c>
      <c r="E10" s="116">
        <f>'history-kw'!E186</f>
        <v>37</v>
      </c>
      <c r="F10" s="116">
        <f>'history-kw'!F186</f>
        <v>39.799999999999997</v>
      </c>
      <c r="G10" s="116">
        <f>'history-kw'!G186</f>
        <v>38.799999999999997</v>
      </c>
      <c r="H10" s="116">
        <f>'history-kw'!H186</f>
        <v>41.8</v>
      </c>
      <c r="I10" s="116">
        <f>'history-kw'!I186</f>
        <v>39.799999999999997</v>
      </c>
      <c r="J10" s="116">
        <f>'history-kw'!J186</f>
        <v>40.4</v>
      </c>
      <c r="K10" s="116">
        <f>'history-kw'!K186</f>
        <v>42.8</v>
      </c>
      <c r="L10" s="116">
        <f>'history-kw'!L186</f>
        <v>41.4</v>
      </c>
      <c r="M10" s="116">
        <f>'history-kw'!M186</f>
        <v>40.6</v>
      </c>
      <c r="N10" s="116">
        <f>'history-kw'!N186</f>
        <v>40.799999999999997</v>
      </c>
      <c r="O10" s="116">
        <f>'history-kw'!O186</f>
        <v>43.4</v>
      </c>
      <c r="P10" s="116">
        <f>'history-kw'!P186</f>
        <v>49.4</v>
      </c>
      <c r="Q10" s="116">
        <f>'history-kw'!Q186</f>
        <v>45.6</v>
      </c>
      <c r="R10" s="116">
        <f>'history-kw'!R186</f>
        <v>52.8</v>
      </c>
      <c r="S10" s="116">
        <f>'history-kw'!S186</f>
        <v>61.8</v>
      </c>
      <c r="T10" s="116">
        <f>'history-kw'!T186</f>
        <v>59.2</v>
      </c>
      <c r="U10" s="116">
        <f>'history-kw'!U186</f>
        <v>60</v>
      </c>
      <c r="V10" s="116">
        <f>'history-kw'!V186</f>
        <v>61.2</v>
      </c>
      <c r="W10" s="116">
        <f>'history-kw'!W186</f>
        <v>62.2</v>
      </c>
      <c r="X10" s="116">
        <f>'history-kw'!X186</f>
        <v>63.6</v>
      </c>
      <c r="Y10" s="116">
        <f>'history-kw'!Y186</f>
        <v>60.4</v>
      </c>
      <c r="Z10" s="116">
        <f>'history-kw'!Z186</f>
        <v>57</v>
      </c>
      <c r="AA10" s="116">
        <f>'history-kw'!AA186</f>
        <v>55.6</v>
      </c>
      <c r="AB10" s="116">
        <f>'history-kw'!AB186</f>
        <v>56.8</v>
      </c>
      <c r="AC10" s="116">
        <f>'history-kw'!AC186</f>
        <v>53</v>
      </c>
      <c r="AD10" s="116">
        <f>'history-kw'!AD186</f>
        <v>54.4</v>
      </c>
      <c r="AE10" s="116">
        <f>'history-kw'!AE186</f>
        <v>51</v>
      </c>
      <c r="AF10" s="116">
        <f>'history-kw'!AF186</f>
        <v>50</v>
      </c>
      <c r="AG10" s="116">
        <f>'history-kw'!AG186</f>
        <v>54.4</v>
      </c>
      <c r="AH10" s="116">
        <f>'history-kw'!AH186</f>
        <v>52.6</v>
      </c>
      <c r="AI10" s="116">
        <f>'history-kw'!AI186</f>
        <v>56</v>
      </c>
      <c r="AJ10" s="116">
        <f>'history-kw'!AJ186</f>
        <v>51.2</v>
      </c>
      <c r="AK10" s="116">
        <f>'history-kw'!AK186</f>
        <v>49.6</v>
      </c>
      <c r="AL10" s="116">
        <f>'history-kw'!AL186</f>
        <v>45.8</v>
      </c>
      <c r="AM10" s="116">
        <f>'history-kw'!AM186</f>
        <v>51.4</v>
      </c>
      <c r="AN10" s="116">
        <f>'history-kw'!AN186</f>
        <v>47.6</v>
      </c>
      <c r="AO10" s="116">
        <f>'history-kw'!AO186</f>
        <v>44.6</v>
      </c>
      <c r="AP10" s="116">
        <f>'history-kw'!AP186</f>
        <v>50.6</v>
      </c>
      <c r="AQ10" s="116">
        <f>'history-kw'!AQ186</f>
        <v>49</v>
      </c>
      <c r="AR10" s="116">
        <f>'history-kw'!AR186</f>
        <v>46</v>
      </c>
      <c r="AS10" s="116">
        <f>'history-kw'!AS186</f>
        <v>48.2</v>
      </c>
      <c r="AT10" s="116">
        <f>'history-kw'!AT186</f>
        <v>45.6</v>
      </c>
      <c r="AU10" s="116">
        <f>'history-kw'!AU186</f>
        <v>46.2</v>
      </c>
      <c r="AV10" s="116">
        <f>'history-kw'!AV186</f>
        <v>43.2</v>
      </c>
      <c r="AW10" s="116">
        <f>'history-kw'!AW186</f>
        <v>46.4</v>
      </c>
      <c r="AX10" s="116">
        <f>'history-kw'!AX186</f>
        <v>46.2</v>
      </c>
      <c r="AY10" s="116">
        <f>'history-kw'!AY186</f>
        <v>43.8</v>
      </c>
      <c r="AZ10" s="3">
        <f t="shared" si="0"/>
        <v>1179.3999999999996</v>
      </c>
      <c r="BA10">
        <f>VLOOKUP(C10,'history-kw'!$C$2:$BA$10000,51)</f>
        <v>40</v>
      </c>
      <c r="BB10">
        <f>VLOOKUP(C10,'history-kw'!$BB$4:$BC$9995,2)</f>
        <v>6</v>
      </c>
    </row>
    <row r="11" spans="1:54" x14ac:dyDescent="0.25">
      <c r="A11">
        <f>'history-kw'!A187</f>
        <v>7146330001</v>
      </c>
      <c r="B11">
        <f>'history-kw'!B187</f>
        <v>30025080</v>
      </c>
      <c r="C11" s="1">
        <f>'history-kw'!C187</f>
        <v>43169</v>
      </c>
      <c r="D11" s="116">
        <f>'history-kw'!D187</f>
        <v>44.2</v>
      </c>
      <c r="E11" s="116">
        <f>'history-kw'!E187</f>
        <v>42.4</v>
      </c>
      <c r="F11" s="116">
        <f>'history-kw'!F187</f>
        <v>43.2</v>
      </c>
      <c r="G11" s="116">
        <f>'history-kw'!G187</f>
        <v>43.6</v>
      </c>
      <c r="H11" s="116">
        <f>'history-kw'!H187</f>
        <v>44.8</v>
      </c>
      <c r="I11" s="116">
        <f>'history-kw'!I187</f>
        <v>44</v>
      </c>
      <c r="J11" s="116">
        <f>'history-kw'!J187</f>
        <v>44.8</v>
      </c>
      <c r="K11" s="116">
        <f>'history-kw'!K187</f>
        <v>44.2</v>
      </c>
      <c r="L11" s="116">
        <f>'history-kw'!L187</f>
        <v>44.6</v>
      </c>
      <c r="M11" s="116">
        <f>'history-kw'!M187</f>
        <v>44.4</v>
      </c>
      <c r="N11" s="116">
        <f>'history-kw'!N187</f>
        <v>45.4</v>
      </c>
      <c r="O11" s="116">
        <f>'history-kw'!O187</f>
        <v>47.6</v>
      </c>
      <c r="P11" s="116">
        <f>'history-kw'!P187</f>
        <v>46</v>
      </c>
      <c r="Q11" s="116">
        <f>'history-kw'!Q187</f>
        <v>48</v>
      </c>
      <c r="R11" s="116">
        <f>'history-kw'!R187</f>
        <v>49.8</v>
      </c>
      <c r="S11" s="116">
        <f>'history-kw'!S187</f>
        <v>52.4</v>
      </c>
      <c r="T11" s="116">
        <f>'history-kw'!T187</f>
        <v>48.2</v>
      </c>
      <c r="U11" s="116">
        <f>'history-kw'!U187</f>
        <v>49</v>
      </c>
      <c r="V11" s="116">
        <f>'history-kw'!V187</f>
        <v>48</v>
      </c>
      <c r="W11" s="116">
        <f>'history-kw'!W187</f>
        <v>48.4</v>
      </c>
      <c r="X11" s="116">
        <f>'history-kw'!X187</f>
        <v>45.6</v>
      </c>
      <c r="Y11" s="116">
        <f>'history-kw'!Y187</f>
        <v>50.2</v>
      </c>
      <c r="Z11" s="116">
        <f>'history-kw'!Z187</f>
        <v>47.6</v>
      </c>
      <c r="AA11" s="116">
        <f>'history-kw'!AA187</f>
        <v>42.4</v>
      </c>
      <c r="AB11" s="116">
        <f>'history-kw'!AB187</f>
        <v>44.6</v>
      </c>
      <c r="AC11" s="116">
        <f>'history-kw'!AC187</f>
        <v>43.4</v>
      </c>
      <c r="AD11" s="116">
        <f>'history-kw'!AD187</f>
        <v>42.8</v>
      </c>
      <c r="AE11" s="116">
        <f>'history-kw'!AE187</f>
        <v>41.4</v>
      </c>
      <c r="AF11" s="116">
        <f>'history-kw'!AF187</f>
        <v>48.8</v>
      </c>
      <c r="AG11" s="116">
        <f>'history-kw'!AG187</f>
        <v>47.6</v>
      </c>
      <c r="AH11" s="116">
        <f>'history-kw'!AH187</f>
        <v>41.2</v>
      </c>
      <c r="AI11" s="116">
        <f>'history-kw'!AI187</f>
        <v>40.6</v>
      </c>
      <c r="AJ11" s="116">
        <f>'history-kw'!AJ187</f>
        <v>39.200000000000003</v>
      </c>
      <c r="AK11" s="116">
        <f>'history-kw'!AK187</f>
        <v>44.4</v>
      </c>
      <c r="AL11" s="116">
        <f>'history-kw'!AL187</f>
        <v>40.799999999999997</v>
      </c>
      <c r="AM11" s="116">
        <f>'history-kw'!AM187</f>
        <v>43.4</v>
      </c>
      <c r="AN11" s="116">
        <f>'history-kw'!AN187</f>
        <v>42.6</v>
      </c>
      <c r="AO11" s="116">
        <f>'history-kw'!AO187</f>
        <v>47</v>
      </c>
      <c r="AP11" s="116">
        <f>'history-kw'!AP187</f>
        <v>48.4</v>
      </c>
      <c r="AQ11" s="116">
        <f>'history-kw'!AQ187</f>
        <v>38.4</v>
      </c>
      <c r="AR11" s="116">
        <f>'history-kw'!AR187</f>
        <v>42.6</v>
      </c>
      <c r="AS11" s="116">
        <f>'history-kw'!AS187</f>
        <v>39.4</v>
      </c>
      <c r="AT11" s="116">
        <f>'history-kw'!AT187</f>
        <v>43</v>
      </c>
      <c r="AU11" s="116">
        <f>'history-kw'!AU187</f>
        <v>43.4</v>
      </c>
      <c r="AV11" s="116">
        <f>'history-kw'!AV187</f>
        <v>42.2</v>
      </c>
      <c r="AW11" s="116">
        <f>'history-kw'!AW187</f>
        <v>43</v>
      </c>
      <c r="AX11" s="116">
        <f>'history-kw'!AX187</f>
        <v>38.4</v>
      </c>
      <c r="AY11" s="116">
        <f>'history-kw'!AY187</f>
        <v>40.799999999999997</v>
      </c>
      <c r="AZ11" s="3">
        <f t="shared" si="0"/>
        <v>1068.1000000000001</v>
      </c>
      <c r="BA11">
        <f>VLOOKUP(C11,'history-kw'!$C$2:$BA$10000,51)</f>
        <v>40</v>
      </c>
      <c r="BB11">
        <f>VLOOKUP(C11,'history-kw'!$BB$4:$BC$9995,2)</f>
        <v>7</v>
      </c>
    </row>
    <row r="12" spans="1:54" x14ac:dyDescent="0.25">
      <c r="A12">
        <f>'history-kw'!A188</f>
        <v>7146330001</v>
      </c>
      <c r="B12">
        <f>'history-kw'!B188</f>
        <v>30025080</v>
      </c>
      <c r="C12" s="1">
        <f>'history-kw'!C188</f>
        <v>43170</v>
      </c>
      <c r="D12" s="116">
        <f>'history-kw'!D188</f>
        <v>38.4</v>
      </c>
      <c r="E12" s="116">
        <f>'history-kw'!E188</f>
        <v>37.799999999999997</v>
      </c>
      <c r="F12" s="116">
        <f>'history-kw'!F188</f>
        <v>37.6</v>
      </c>
      <c r="G12" s="116">
        <f>'history-kw'!G188</f>
        <v>38.4</v>
      </c>
      <c r="H12" s="116" t="str">
        <f>'history-kw'!H188</f>
        <v>-</v>
      </c>
      <c r="I12" s="116" t="str">
        <f>'history-kw'!I188</f>
        <v>-</v>
      </c>
      <c r="J12" s="116">
        <f>'history-kw'!J188</f>
        <v>36.799999999999997</v>
      </c>
      <c r="K12" s="116">
        <f>'history-kw'!K188</f>
        <v>39</v>
      </c>
      <c r="L12" s="116">
        <f>'history-kw'!L188</f>
        <v>39.200000000000003</v>
      </c>
      <c r="M12" s="116">
        <f>'history-kw'!M188</f>
        <v>38.4</v>
      </c>
      <c r="N12" s="116">
        <f>'history-kw'!N188</f>
        <v>43.2</v>
      </c>
      <c r="O12" s="116">
        <f>'history-kw'!O188</f>
        <v>42</v>
      </c>
      <c r="P12" s="116">
        <f>'history-kw'!P188</f>
        <v>44.2</v>
      </c>
      <c r="Q12" s="116">
        <f>'history-kw'!Q188</f>
        <v>48.4</v>
      </c>
      <c r="R12" s="116">
        <f>'history-kw'!R188</f>
        <v>48.6</v>
      </c>
      <c r="S12" s="116">
        <f>'history-kw'!S188</f>
        <v>49.4</v>
      </c>
      <c r="T12" s="116">
        <f>'history-kw'!T188</f>
        <v>46.8</v>
      </c>
      <c r="U12" s="116">
        <f>'history-kw'!U188</f>
        <v>46.2</v>
      </c>
      <c r="V12" s="116">
        <f>'history-kw'!V188</f>
        <v>47.4</v>
      </c>
      <c r="W12" s="116">
        <f>'history-kw'!W188</f>
        <v>52.8</v>
      </c>
      <c r="X12" s="116">
        <f>'history-kw'!X188</f>
        <v>48</v>
      </c>
      <c r="Y12" s="116">
        <f>'history-kw'!Y188</f>
        <v>43.6</v>
      </c>
      <c r="Z12" s="116">
        <f>'history-kw'!Z188</f>
        <v>42</v>
      </c>
      <c r="AA12" s="116">
        <f>'history-kw'!AA188</f>
        <v>43</v>
      </c>
      <c r="AB12" s="116">
        <f>'history-kw'!AB188</f>
        <v>41.2</v>
      </c>
      <c r="AC12" s="116">
        <f>'history-kw'!AC188</f>
        <v>40.4</v>
      </c>
      <c r="AD12" s="116">
        <f>'history-kw'!AD188</f>
        <v>42.8</v>
      </c>
      <c r="AE12" s="116">
        <f>'history-kw'!AE188</f>
        <v>43.4</v>
      </c>
      <c r="AF12" s="116">
        <f>'history-kw'!AF188</f>
        <v>37.200000000000003</v>
      </c>
      <c r="AG12" s="116">
        <f>'history-kw'!AG188</f>
        <v>39.200000000000003</v>
      </c>
      <c r="AH12" s="116">
        <f>'history-kw'!AH188</f>
        <v>38.200000000000003</v>
      </c>
      <c r="AI12" s="116">
        <f>'history-kw'!AI188</f>
        <v>38.200000000000003</v>
      </c>
      <c r="AJ12" s="116">
        <f>'history-kw'!AJ188</f>
        <v>37.4</v>
      </c>
      <c r="AK12" s="116">
        <f>'history-kw'!AK188</f>
        <v>37.4</v>
      </c>
      <c r="AL12" s="116">
        <f>'history-kw'!AL188</f>
        <v>37</v>
      </c>
      <c r="AM12" s="116">
        <f>'history-kw'!AM188</f>
        <v>40</v>
      </c>
      <c r="AN12" s="116">
        <f>'history-kw'!AN188</f>
        <v>37.200000000000003</v>
      </c>
      <c r="AO12" s="116">
        <f>'history-kw'!AO188</f>
        <v>38.6</v>
      </c>
      <c r="AP12" s="116">
        <f>'history-kw'!AP188</f>
        <v>43.2</v>
      </c>
      <c r="AQ12" s="116">
        <f>'history-kw'!AQ188</f>
        <v>38.4</v>
      </c>
      <c r="AR12" s="116">
        <f>'history-kw'!AR188</f>
        <v>40.799999999999997</v>
      </c>
      <c r="AS12" s="116">
        <f>'history-kw'!AS188</f>
        <v>41.8</v>
      </c>
      <c r="AT12" s="116">
        <f>'history-kw'!AT188</f>
        <v>41.6</v>
      </c>
      <c r="AU12" s="116">
        <f>'history-kw'!AU188</f>
        <v>41</v>
      </c>
      <c r="AV12" s="116">
        <f>'history-kw'!AV188</f>
        <v>39.4</v>
      </c>
      <c r="AW12" s="116">
        <f>'history-kw'!AW188</f>
        <v>41.4</v>
      </c>
      <c r="AX12" s="116">
        <f>'history-kw'!AX188</f>
        <v>36.200000000000003</v>
      </c>
      <c r="AY12" s="116">
        <f>'history-kw'!AY188</f>
        <v>39.200000000000003</v>
      </c>
      <c r="AZ12" s="3">
        <f t="shared" si="0"/>
        <v>951.20000000000027</v>
      </c>
      <c r="BA12">
        <f>VLOOKUP(C12,'history-kw'!$C$2:$BA$10000,51)</f>
        <v>42</v>
      </c>
      <c r="BB12">
        <f>VLOOKUP(C12,'history-kw'!$BB$4:$BC$9995,2)</f>
        <v>1</v>
      </c>
    </row>
    <row r="13" spans="1:54" x14ac:dyDescent="0.25">
      <c r="A13">
        <f>'history-kw'!A189</f>
        <v>7146330001</v>
      </c>
      <c r="B13">
        <f>'history-kw'!B189</f>
        <v>30025080</v>
      </c>
      <c r="C13" s="1">
        <f>'history-kw'!C189</f>
        <v>43171</v>
      </c>
      <c r="D13" s="116">
        <f>'history-kw'!D189</f>
        <v>37</v>
      </c>
      <c r="E13" s="116">
        <f>'history-kw'!E189</f>
        <v>36.6</v>
      </c>
      <c r="F13" s="116">
        <f>'history-kw'!F189</f>
        <v>37.799999999999997</v>
      </c>
      <c r="G13" s="116">
        <f>'history-kw'!G189</f>
        <v>37</v>
      </c>
      <c r="H13" s="116">
        <f>'history-kw'!H189</f>
        <v>38.799999999999997</v>
      </c>
      <c r="I13" s="116">
        <f>'history-kw'!I189</f>
        <v>35.4</v>
      </c>
      <c r="J13" s="116">
        <f>'history-kw'!J189</f>
        <v>37.6</v>
      </c>
      <c r="K13" s="116">
        <f>'history-kw'!K189</f>
        <v>37.799999999999997</v>
      </c>
      <c r="L13" s="116">
        <f>'history-kw'!L189</f>
        <v>37.6</v>
      </c>
      <c r="M13" s="116">
        <f>'history-kw'!M189</f>
        <v>39.6</v>
      </c>
      <c r="N13" s="116">
        <f>'history-kw'!N189</f>
        <v>39</v>
      </c>
      <c r="O13" s="116">
        <f>'history-kw'!O189</f>
        <v>42.8</v>
      </c>
      <c r="P13" s="116">
        <f>'history-kw'!P189</f>
        <v>45</v>
      </c>
      <c r="Q13" s="116">
        <f>'history-kw'!Q189</f>
        <v>48</v>
      </c>
      <c r="R13" s="116">
        <f>'history-kw'!R189</f>
        <v>49</v>
      </c>
      <c r="S13" s="116">
        <f>'history-kw'!S189</f>
        <v>49.8</v>
      </c>
      <c r="T13" s="116">
        <f>'history-kw'!T189</f>
        <v>53.8</v>
      </c>
      <c r="U13" s="116">
        <f>'history-kw'!U189</f>
        <v>60.8</v>
      </c>
      <c r="V13" s="116">
        <f>'history-kw'!V189</f>
        <v>63.8</v>
      </c>
      <c r="W13" s="116">
        <f>'history-kw'!W189</f>
        <v>55.2</v>
      </c>
      <c r="X13" s="116">
        <f>'history-kw'!X189</f>
        <v>54.4</v>
      </c>
      <c r="Y13" s="116">
        <f>'history-kw'!Y189</f>
        <v>58</v>
      </c>
      <c r="Z13" s="116">
        <f>'history-kw'!Z189</f>
        <v>58</v>
      </c>
      <c r="AA13" s="116">
        <f>'history-kw'!AA189</f>
        <v>59</v>
      </c>
      <c r="AB13" s="116">
        <f>'history-kw'!AB189</f>
        <v>60.4</v>
      </c>
      <c r="AC13" s="116">
        <f>'history-kw'!AC189</f>
        <v>57</v>
      </c>
      <c r="AD13" s="116">
        <f>'history-kw'!AD189</f>
        <v>60.6</v>
      </c>
      <c r="AE13" s="116">
        <f>'history-kw'!AE189</f>
        <v>57.4</v>
      </c>
      <c r="AF13" s="116">
        <f>'history-kw'!AF189</f>
        <v>54.8</v>
      </c>
      <c r="AG13" s="116">
        <f>'history-kw'!AG189</f>
        <v>53.4</v>
      </c>
      <c r="AH13" s="116">
        <f>'history-kw'!AH189</f>
        <v>52.2</v>
      </c>
      <c r="AI13" s="116">
        <f>'history-kw'!AI189</f>
        <v>50.8</v>
      </c>
      <c r="AJ13" s="116">
        <f>'history-kw'!AJ189</f>
        <v>48.6</v>
      </c>
      <c r="AK13" s="116">
        <f>'history-kw'!AK189</f>
        <v>49.8</v>
      </c>
      <c r="AL13" s="116">
        <f>'history-kw'!AL189</f>
        <v>49.6</v>
      </c>
      <c r="AM13" s="116">
        <f>'history-kw'!AM189</f>
        <v>50.4</v>
      </c>
      <c r="AN13" s="116">
        <f>'history-kw'!AN189</f>
        <v>49.6</v>
      </c>
      <c r="AO13" s="116">
        <f>'history-kw'!AO189</f>
        <v>48.6</v>
      </c>
      <c r="AP13" s="116">
        <f>'history-kw'!AP189</f>
        <v>55.4</v>
      </c>
      <c r="AQ13" s="116">
        <f>'history-kw'!AQ189</f>
        <v>53.2</v>
      </c>
      <c r="AR13" s="116">
        <f>'history-kw'!AR189</f>
        <v>41.8</v>
      </c>
      <c r="AS13" s="116">
        <f>'history-kw'!AS189</f>
        <v>44</v>
      </c>
      <c r="AT13" s="116">
        <f>'history-kw'!AT189</f>
        <v>46.2</v>
      </c>
      <c r="AU13" s="116">
        <f>'history-kw'!AU189</f>
        <v>39.799999999999997</v>
      </c>
      <c r="AV13" s="116">
        <f>'history-kw'!AV189</f>
        <v>42.2</v>
      </c>
      <c r="AW13" s="116">
        <f>'history-kw'!AW189</f>
        <v>39.6</v>
      </c>
      <c r="AX13" s="116">
        <f>'history-kw'!AX189</f>
        <v>36.4</v>
      </c>
      <c r="AY13" s="116">
        <f>'history-kw'!AY189</f>
        <v>40.6</v>
      </c>
      <c r="AZ13" s="3">
        <f t="shared" si="0"/>
        <v>1147.0999999999997</v>
      </c>
      <c r="BA13">
        <f>VLOOKUP(C13,'history-kw'!$C$2:$BA$10000,51)</f>
        <v>40</v>
      </c>
      <c r="BB13">
        <f>VLOOKUP(C13,'history-kw'!$BB$4:$BC$9995,2)</f>
        <v>2</v>
      </c>
    </row>
    <row r="14" spans="1:54" x14ac:dyDescent="0.25">
      <c r="A14">
        <f>'history-kw'!A190</f>
        <v>7146330001</v>
      </c>
      <c r="B14">
        <f>'history-kw'!B190</f>
        <v>30025080</v>
      </c>
      <c r="C14" s="1">
        <f>'history-kw'!C190</f>
        <v>43172</v>
      </c>
      <c r="D14" s="116">
        <f>'history-kw'!D190</f>
        <v>38.4</v>
      </c>
      <c r="E14" s="116">
        <f>'history-kw'!E190</f>
        <v>40.6</v>
      </c>
      <c r="F14" s="116">
        <f>'history-kw'!F190</f>
        <v>38.799999999999997</v>
      </c>
      <c r="G14" s="116">
        <f>'history-kw'!G190</f>
        <v>41.6</v>
      </c>
      <c r="H14" s="116">
        <f>'history-kw'!H190</f>
        <v>40.6</v>
      </c>
      <c r="I14" s="116">
        <f>'history-kw'!I190</f>
        <v>42.6</v>
      </c>
      <c r="J14" s="116">
        <f>'history-kw'!J190</f>
        <v>42.4</v>
      </c>
      <c r="K14" s="116">
        <f>'history-kw'!K190</f>
        <v>42</v>
      </c>
      <c r="L14" s="116">
        <f>'history-kw'!L190</f>
        <v>42.8</v>
      </c>
      <c r="M14" s="116">
        <f>'history-kw'!M190</f>
        <v>43.2</v>
      </c>
      <c r="N14" s="116">
        <f>'history-kw'!N190</f>
        <v>44.8</v>
      </c>
      <c r="O14" s="116">
        <f>'history-kw'!O190</f>
        <v>49.8</v>
      </c>
      <c r="P14" s="116">
        <f>'history-kw'!P190</f>
        <v>51.6</v>
      </c>
      <c r="Q14" s="116">
        <f>'history-kw'!Q190</f>
        <v>56.8</v>
      </c>
      <c r="R14" s="116">
        <f>'history-kw'!R190</f>
        <v>55.8</v>
      </c>
      <c r="S14" s="116">
        <f>'history-kw'!S190</f>
        <v>62.8</v>
      </c>
      <c r="T14" s="116">
        <f>'history-kw'!T190</f>
        <v>68.599999999999994</v>
      </c>
      <c r="U14" s="116">
        <f>'history-kw'!U190</f>
        <v>62.2</v>
      </c>
      <c r="V14" s="116">
        <f>'history-kw'!V190</f>
        <v>63.4</v>
      </c>
      <c r="W14" s="116">
        <f>'history-kw'!W190</f>
        <v>61.6</v>
      </c>
      <c r="X14" s="116">
        <f>'history-kw'!X190</f>
        <v>61</v>
      </c>
      <c r="Y14" s="116">
        <f>'history-kw'!Y190</f>
        <v>59</v>
      </c>
      <c r="Z14" s="116">
        <f>'history-kw'!Z190</f>
        <v>57.4</v>
      </c>
      <c r="AA14" s="116">
        <f>'history-kw'!AA190</f>
        <v>57.8</v>
      </c>
      <c r="AB14" s="116">
        <f>'history-kw'!AB190</f>
        <v>53.4</v>
      </c>
      <c r="AC14" s="116">
        <f>'history-kw'!AC190</f>
        <v>51.6</v>
      </c>
      <c r="AD14" s="116">
        <f>'history-kw'!AD190</f>
        <v>52.6</v>
      </c>
      <c r="AE14" s="116">
        <f>'history-kw'!AE190</f>
        <v>53.6</v>
      </c>
      <c r="AF14" s="116">
        <f>'history-kw'!AF190</f>
        <v>59.8</v>
      </c>
      <c r="AG14" s="116">
        <f>'history-kw'!AG190</f>
        <v>57.2</v>
      </c>
      <c r="AH14" s="116">
        <f>'history-kw'!AH190</f>
        <v>54.6</v>
      </c>
      <c r="AI14" s="116">
        <f>'history-kw'!AI190</f>
        <v>54.2</v>
      </c>
      <c r="AJ14" s="116">
        <f>'history-kw'!AJ190</f>
        <v>50</v>
      </c>
      <c r="AK14" s="116">
        <f>'history-kw'!AK190</f>
        <v>50.8</v>
      </c>
      <c r="AL14" s="116">
        <f>'history-kw'!AL190</f>
        <v>49.8</v>
      </c>
      <c r="AM14" s="116">
        <f>'history-kw'!AM190</f>
        <v>48</v>
      </c>
      <c r="AN14" s="116">
        <f>'history-kw'!AN190</f>
        <v>48</v>
      </c>
      <c r="AO14" s="116">
        <f>'history-kw'!AO190</f>
        <v>46.2</v>
      </c>
      <c r="AP14" s="116">
        <f>'history-kw'!AP190</f>
        <v>44</v>
      </c>
      <c r="AQ14" s="116">
        <f>'history-kw'!AQ190</f>
        <v>55.4</v>
      </c>
      <c r="AR14" s="116">
        <f>'history-kw'!AR190</f>
        <v>51</v>
      </c>
      <c r="AS14" s="116">
        <f>'history-kw'!AS190</f>
        <v>43.6</v>
      </c>
      <c r="AT14" s="116">
        <f>'history-kw'!AT190</f>
        <v>44.2</v>
      </c>
      <c r="AU14" s="116">
        <f>'history-kw'!AU190</f>
        <v>43.4</v>
      </c>
      <c r="AV14" s="116">
        <f>'history-kw'!AV190</f>
        <v>43.6</v>
      </c>
      <c r="AW14" s="116">
        <f>'history-kw'!AW190</f>
        <v>44.8</v>
      </c>
      <c r="AX14" s="116">
        <f>'history-kw'!AX190</f>
        <v>42.2</v>
      </c>
      <c r="AY14" s="116">
        <f>'history-kw'!AY190</f>
        <v>39.799999999999997</v>
      </c>
      <c r="AZ14" s="3">
        <f t="shared" si="0"/>
        <v>1203.6999999999998</v>
      </c>
      <c r="BA14">
        <f>VLOOKUP(C14,'history-kw'!$C$2:$BA$10000,51)</f>
        <v>40</v>
      </c>
      <c r="BB14">
        <f>VLOOKUP(C14,'history-kw'!$BB$4:$BC$9995,2)</f>
        <v>3</v>
      </c>
    </row>
    <row r="15" spans="1:54" x14ac:dyDescent="0.25">
      <c r="A15">
        <f>'history-kw'!A191</f>
        <v>7146330001</v>
      </c>
      <c r="B15">
        <f>'history-kw'!B191</f>
        <v>30025080</v>
      </c>
      <c r="C15" s="1">
        <f>'history-kw'!C191</f>
        <v>43173</v>
      </c>
      <c r="D15" s="116">
        <f>'history-kw'!D191</f>
        <v>40.6</v>
      </c>
      <c r="E15" s="116">
        <f>'history-kw'!E191</f>
        <v>42.2</v>
      </c>
      <c r="F15" s="116">
        <f>'history-kw'!F191</f>
        <v>40.4</v>
      </c>
      <c r="G15" s="116">
        <f>'history-kw'!G191</f>
        <v>42</v>
      </c>
      <c r="H15" s="116">
        <f>'history-kw'!H191</f>
        <v>42.6</v>
      </c>
      <c r="I15" s="116">
        <f>'history-kw'!I191</f>
        <v>43.6</v>
      </c>
      <c r="J15" s="116">
        <f>'history-kw'!J191</f>
        <v>40</v>
      </c>
      <c r="K15" s="116">
        <f>'history-kw'!K191</f>
        <v>40.4</v>
      </c>
      <c r="L15" s="116">
        <f>'history-kw'!L191</f>
        <v>41</v>
      </c>
      <c r="M15" s="116">
        <f>'history-kw'!M191</f>
        <v>41</v>
      </c>
      <c r="N15" s="116">
        <f>'history-kw'!N191</f>
        <v>43.2</v>
      </c>
      <c r="O15" s="116">
        <f>'history-kw'!O191</f>
        <v>49.4</v>
      </c>
      <c r="P15" s="116">
        <f>'history-kw'!P191</f>
        <v>49</v>
      </c>
      <c r="Q15" s="116">
        <f>'history-kw'!Q191</f>
        <v>49.6</v>
      </c>
      <c r="R15" s="116">
        <f>'history-kw'!R191</f>
        <v>52.8</v>
      </c>
      <c r="S15" s="116">
        <f>'history-kw'!S191</f>
        <v>55.4</v>
      </c>
      <c r="T15" s="116">
        <f>'history-kw'!T191</f>
        <v>62.2</v>
      </c>
      <c r="U15" s="116">
        <f>'history-kw'!U191</f>
        <v>57.8</v>
      </c>
      <c r="V15" s="116">
        <f>'history-kw'!V191</f>
        <v>57</v>
      </c>
      <c r="W15" s="116">
        <f>'history-kw'!W191</f>
        <v>56.4</v>
      </c>
      <c r="X15" s="116">
        <f>'history-kw'!X191</f>
        <v>58.8</v>
      </c>
      <c r="Y15" s="116">
        <f>'history-kw'!Y191</f>
        <v>58.4</v>
      </c>
      <c r="Z15" s="116">
        <f>'history-kw'!Z191</f>
        <v>63.6</v>
      </c>
      <c r="AA15" s="116">
        <f>'history-kw'!AA191</f>
        <v>63.6</v>
      </c>
      <c r="AB15" s="116">
        <f>'history-kw'!AB191</f>
        <v>60</v>
      </c>
      <c r="AC15" s="116">
        <f>'history-kw'!AC191</f>
        <v>57.4</v>
      </c>
      <c r="AD15" s="116">
        <f>'history-kw'!AD191</f>
        <v>52.8</v>
      </c>
      <c r="AE15" s="116">
        <f>'history-kw'!AE191</f>
        <v>59</v>
      </c>
      <c r="AF15" s="116">
        <f>'history-kw'!AF191</f>
        <v>58.8</v>
      </c>
      <c r="AG15" s="116">
        <f>'history-kw'!AG191</f>
        <v>51</v>
      </c>
      <c r="AH15" s="116">
        <f>'history-kw'!AH191</f>
        <v>53.6</v>
      </c>
      <c r="AI15" s="116">
        <f>'history-kw'!AI191</f>
        <v>51.2</v>
      </c>
      <c r="AJ15" s="116">
        <f>'history-kw'!AJ191</f>
        <v>53.8</v>
      </c>
      <c r="AK15" s="116">
        <f>'history-kw'!AK191</f>
        <v>52.2</v>
      </c>
      <c r="AL15" s="116">
        <f>'history-kw'!AL191</f>
        <v>50.4</v>
      </c>
      <c r="AM15" s="116">
        <f>'history-kw'!AM191</f>
        <v>50.8</v>
      </c>
      <c r="AN15" s="116">
        <f>'history-kw'!AN191</f>
        <v>53.2</v>
      </c>
      <c r="AO15" s="116">
        <f>'history-kw'!AO191</f>
        <v>53</v>
      </c>
      <c r="AP15" s="116">
        <f>'history-kw'!AP191</f>
        <v>60.4</v>
      </c>
      <c r="AQ15" s="116">
        <f>'history-kw'!AQ191</f>
        <v>51</v>
      </c>
      <c r="AR15" s="116">
        <f>'history-kw'!AR191</f>
        <v>47.2</v>
      </c>
      <c r="AS15" s="116">
        <f>'history-kw'!AS191</f>
        <v>44.4</v>
      </c>
      <c r="AT15" s="116">
        <f>'history-kw'!AT191</f>
        <v>45.6</v>
      </c>
      <c r="AU15" s="116">
        <f>'history-kw'!AU191</f>
        <v>45.6</v>
      </c>
      <c r="AV15" s="116">
        <f>'history-kw'!AV191</f>
        <v>44</v>
      </c>
      <c r="AW15" s="116">
        <f>'history-kw'!AW191</f>
        <v>46</v>
      </c>
      <c r="AX15" s="116">
        <f>'history-kw'!AX191</f>
        <v>43.6</v>
      </c>
      <c r="AY15" s="116">
        <f>'history-kw'!AY191</f>
        <v>41.8</v>
      </c>
      <c r="AZ15" s="3">
        <f t="shared" si="0"/>
        <v>1208.8999999999996</v>
      </c>
      <c r="BA15">
        <f>VLOOKUP(C15,'history-kw'!$C$2:$BA$10000,51)</f>
        <v>38</v>
      </c>
      <c r="BB15">
        <f>VLOOKUP(C15,'history-kw'!$BB$4:$BC$9995,2)</f>
        <v>4</v>
      </c>
    </row>
    <row r="16" spans="1:54" x14ac:dyDescent="0.25">
      <c r="A16">
        <f>'history-kw'!A192</f>
        <v>7146330001</v>
      </c>
      <c r="B16">
        <f>'history-kw'!B192</f>
        <v>30025080</v>
      </c>
      <c r="C16" s="1">
        <f>'history-kw'!C192</f>
        <v>43174</v>
      </c>
      <c r="D16" s="116">
        <f>'history-kw'!D192</f>
        <v>38.4</v>
      </c>
      <c r="E16" s="116">
        <f>'history-kw'!E192</f>
        <v>41.8</v>
      </c>
      <c r="F16" s="116">
        <f>'history-kw'!F192</f>
        <v>40.799999999999997</v>
      </c>
      <c r="G16" s="116">
        <f>'history-kw'!G192</f>
        <v>39.799999999999997</v>
      </c>
      <c r="H16" s="116">
        <f>'history-kw'!H192</f>
        <v>40.799999999999997</v>
      </c>
      <c r="I16" s="116">
        <f>'history-kw'!I192</f>
        <v>40.799999999999997</v>
      </c>
      <c r="J16" s="116">
        <f>'history-kw'!J192</f>
        <v>43.2</v>
      </c>
      <c r="K16" s="116">
        <f>'history-kw'!K192</f>
        <v>40.4</v>
      </c>
      <c r="L16" s="116">
        <f>'history-kw'!L192</f>
        <v>41.4</v>
      </c>
      <c r="M16" s="116">
        <f>'history-kw'!M192</f>
        <v>40.4</v>
      </c>
      <c r="N16" s="116">
        <f>'history-kw'!N192</f>
        <v>44.2</v>
      </c>
      <c r="O16" s="116">
        <f>'history-kw'!O192</f>
        <v>50.4</v>
      </c>
      <c r="P16" s="116">
        <f>'history-kw'!P192</f>
        <v>48.8</v>
      </c>
      <c r="Q16" s="116">
        <f>'history-kw'!Q192</f>
        <v>54.4</v>
      </c>
      <c r="R16" s="116">
        <f>'history-kw'!R192</f>
        <v>54.4</v>
      </c>
      <c r="S16" s="116">
        <f>'history-kw'!S192</f>
        <v>55.4</v>
      </c>
      <c r="T16" s="116">
        <f>'history-kw'!T192</f>
        <v>57.2</v>
      </c>
      <c r="U16" s="116">
        <f>'history-kw'!U192</f>
        <v>57</v>
      </c>
      <c r="V16" s="116">
        <f>'history-kw'!V192</f>
        <v>60.4</v>
      </c>
      <c r="W16" s="116">
        <f>'history-kw'!W192</f>
        <v>57.6</v>
      </c>
      <c r="X16" s="116">
        <f>'history-kw'!X192</f>
        <v>53.4</v>
      </c>
      <c r="Y16" s="116">
        <f>'history-kw'!Y192</f>
        <v>56.2</v>
      </c>
      <c r="Z16" s="116">
        <f>'history-kw'!Z192</f>
        <v>55.8</v>
      </c>
      <c r="AA16" s="116">
        <f>'history-kw'!AA192</f>
        <v>53.2</v>
      </c>
      <c r="AB16" s="116">
        <f>'history-kw'!AB192</f>
        <v>58.8</v>
      </c>
      <c r="AC16" s="116">
        <f>'history-kw'!AC192</f>
        <v>58</v>
      </c>
      <c r="AD16" s="116">
        <f>'history-kw'!AD192</f>
        <v>58.2</v>
      </c>
      <c r="AE16" s="116">
        <f>'history-kw'!AE192</f>
        <v>65.2</v>
      </c>
      <c r="AF16" s="116">
        <f>'history-kw'!AF192</f>
        <v>57.6</v>
      </c>
      <c r="AG16" s="116">
        <f>'history-kw'!AG192</f>
        <v>54.4</v>
      </c>
      <c r="AH16" s="116">
        <f>'history-kw'!AH192</f>
        <v>51.8</v>
      </c>
      <c r="AI16" s="116">
        <f>'history-kw'!AI192</f>
        <v>53.2</v>
      </c>
      <c r="AJ16" s="116">
        <f>'history-kw'!AJ192</f>
        <v>51.8</v>
      </c>
      <c r="AK16" s="116">
        <f>'history-kw'!AK192</f>
        <v>48</v>
      </c>
      <c r="AL16" s="116">
        <f>'history-kw'!AL192</f>
        <v>46.2</v>
      </c>
      <c r="AM16" s="116">
        <f>'history-kw'!AM192</f>
        <v>50</v>
      </c>
      <c r="AN16" s="116">
        <f>'history-kw'!AN192</f>
        <v>46.6</v>
      </c>
      <c r="AO16" s="116">
        <f>'history-kw'!AO192</f>
        <v>43</v>
      </c>
      <c r="AP16" s="116">
        <f>'history-kw'!AP192</f>
        <v>41</v>
      </c>
      <c r="AQ16" s="116">
        <f>'history-kw'!AQ192</f>
        <v>38.799999999999997</v>
      </c>
      <c r="AR16" s="116">
        <f>'history-kw'!AR192</f>
        <v>39</v>
      </c>
      <c r="AS16" s="116">
        <f>'history-kw'!AS192</f>
        <v>38</v>
      </c>
      <c r="AT16" s="116">
        <f>'history-kw'!AT192</f>
        <v>40.6</v>
      </c>
      <c r="AU16" s="116">
        <f>'history-kw'!AU192</f>
        <v>40.799999999999997</v>
      </c>
      <c r="AV16" s="116">
        <f>'history-kw'!AV192</f>
        <v>41</v>
      </c>
      <c r="AW16" s="116">
        <f>'history-kw'!AW192</f>
        <v>36.799999999999997</v>
      </c>
      <c r="AX16" s="116">
        <f>'history-kw'!AX192</f>
        <v>38</v>
      </c>
      <c r="AY16" s="116">
        <f>'history-kw'!AY192</f>
        <v>39.6</v>
      </c>
      <c r="AZ16" s="3">
        <f t="shared" si="0"/>
        <v>1151.3</v>
      </c>
      <c r="BA16">
        <f>VLOOKUP(C16,'history-kw'!$C$2:$BA$10000,51)</f>
        <v>43</v>
      </c>
      <c r="BB16">
        <f>VLOOKUP(C16,'history-kw'!$BB$4:$BC$9995,2)</f>
        <v>5</v>
      </c>
    </row>
    <row r="17" spans="1:54" x14ac:dyDescent="0.25">
      <c r="A17">
        <f>'history-kw'!A193</f>
        <v>7146330001</v>
      </c>
      <c r="B17">
        <f>'history-kw'!B193</f>
        <v>30025080</v>
      </c>
      <c r="C17" s="1">
        <f>'history-kw'!C193</f>
        <v>43175</v>
      </c>
      <c r="D17" s="116">
        <f>'history-kw'!D193</f>
        <v>49</v>
      </c>
      <c r="E17" s="116">
        <f>'history-kw'!E193</f>
        <v>49</v>
      </c>
      <c r="F17" s="116">
        <f>'history-kw'!F193</f>
        <v>38.4</v>
      </c>
      <c r="G17" s="116">
        <f>'history-kw'!G193</f>
        <v>39.799999999999997</v>
      </c>
      <c r="H17" s="116">
        <f>'history-kw'!H193</f>
        <v>43</v>
      </c>
      <c r="I17" s="116">
        <f>'history-kw'!I193</f>
        <v>41.4</v>
      </c>
      <c r="J17" s="116">
        <f>'history-kw'!J193</f>
        <v>42</v>
      </c>
      <c r="K17" s="116">
        <f>'history-kw'!K193</f>
        <v>41.2</v>
      </c>
      <c r="L17" s="116">
        <f>'history-kw'!L193</f>
        <v>39.6</v>
      </c>
      <c r="M17" s="116">
        <f>'history-kw'!M193</f>
        <v>40.799999999999997</v>
      </c>
      <c r="N17" s="116">
        <f>'history-kw'!N193</f>
        <v>41.2</v>
      </c>
      <c r="O17" s="116">
        <f>'history-kw'!O193</f>
        <v>52.6</v>
      </c>
      <c r="P17" s="116">
        <f>'history-kw'!P193</f>
        <v>49</v>
      </c>
      <c r="Q17" s="116">
        <f>'history-kw'!Q193</f>
        <v>51.4</v>
      </c>
      <c r="R17" s="116">
        <f>'history-kw'!R193</f>
        <v>55.2</v>
      </c>
      <c r="S17" s="116">
        <f>'history-kw'!S193</f>
        <v>55.2</v>
      </c>
      <c r="T17" s="116">
        <f>'history-kw'!T193</f>
        <v>60.8</v>
      </c>
      <c r="U17" s="116">
        <f>'history-kw'!U193</f>
        <v>57.8</v>
      </c>
      <c r="V17" s="116">
        <f>'history-kw'!V193</f>
        <v>55.4</v>
      </c>
      <c r="W17" s="116">
        <f>'history-kw'!W193</f>
        <v>53.6</v>
      </c>
      <c r="X17" s="116">
        <f>'history-kw'!X193</f>
        <v>57.6</v>
      </c>
      <c r="Y17" s="116">
        <f>'history-kw'!Y193</f>
        <v>60.2</v>
      </c>
      <c r="Z17" s="116">
        <f>'history-kw'!Z193</f>
        <v>56.6</v>
      </c>
      <c r="AA17" s="116">
        <f>'history-kw'!AA193</f>
        <v>57</v>
      </c>
      <c r="AB17" s="116">
        <f>'history-kw'!AB193</f>
        <v>54.4</v>
      </c>
      <c r="AC17" s="116">
        <f>'history-kw'!AC193</f>
        <v>60</v>
      </c>
      <c r="AD17" s="116">
        <f>'history-kw'!AD193</f>
        <v>51.8</v>
      </c>
      <c r="AE17" s="116">
        <f>'history-kw'!AE193</f>
        <v>57.2</v>
      </c>
      <c r="AF17" s="116">
        <f>'history-kw'!AF193</f>
        <v>51.6</v>
      </c>
      <c r="AG17" s="116">
        <f>'history-kw'!AG193</f>
        <v>52</v>
      </c>
      <c r="AH17" s="116">
        <f>'history-kw'!AH193</f>
        <v>51.8</v>
      </c>
      <c r="AI17" s="116">
        <f>'history-kw'!AI193</f>
        <v>45.6</v>
      </c>
      <c r="AJ17" s="116">
        <f>'history-kw'!AJ193</f>
        <v>44.8</v>
      </c>
      <c r="AK17" s="116">
        <f>'history-kw'!AK193</f>
        <v>42.4</v>
      </c>
      <c r="AL17" s="116">
        <f>'history-kw'!AL193</f>
        <v>42.6</v>
      </c>
      <c r="AM17" s="116">
        <f>'history-kw'!AM193</f>
        <v>40</v>
      </c>
      <c r="AN17" s="116">
        <f>'history-kw'!AN193</f>
        <v>40.200000000000003</v>
      </c>
      <c r="AO17" s="116">
        <f>'history-kw'!AO193</f>
        <v>49.8</v>
      </c>
      <c r="AP17" s="116">
        <f>'history-kw'!AP193</f>
        <v>42.2</v>
      </c>
      <c r="AQ17" s="116">
        <f>'history-kw'!AQ193</f>
        <v>40.4</v>
      </c>
      <c r="AR17" s="116">
        <f>'history-kw'!AR193</f>
        <v>43</v>
      </c>
      <c r="AS17" s="116">
        <f>'history-kw'!AS193</f>
        <v>48</v>
      </c>
      <c r="AT17" s="116">
        <f>'history-kw'!AT193</f>
        <v>44</v>
      </c>
      <c r="AU17" s="116">
        <f>'history-kw'!AU193</f>
        <v>41</v>
      </c>
      <c r="AV17" s="116">
        <f>'history-kw'!AV193</f>
        <v>42</v>
      </c>
      <c r="AW17" s="116">
        <f>'history-kw'!AW193</f>
        <v>41.6</v>
      </c>
      <c r="AX17" s="116">
        <f>'history-kw'!AX193</f>
        <v>42.8</v>
      </c>
      <c r="AY17" s="116">
        <f>'history-kw'!AY193</f>
        <v>40.799999999999997</v>
      </c>
      <c r="AZ17" s="3">
        <f t="shared" si="0"/>
        <v>1148.9000000000001</v>
      </c>
      <c r="BA17">
        <f>VLOOKUP(C17,'history-kw'!$C$2:$BA$10000,51)</f>
        <v>41</v>
      </c>
      <c r="BB17">
        <f>VLOOKUP(C17,'history-kw'!$BB$4:$BC$9995,2)</f>
        <v>6</v>
      </c>
    </row>
    <row r="18" spans="1:54" x14ac:dyDescent="0.25">
      <c r="A18">
        <f>'history-kw'!A194</f>
        <v>7146330001</v>
      </c>
      <c r="B18">
        <f>'history-kw'!B194</f>
        <v>30025080</v>
      </c>
      <c r="C18" s="1">
        <f>'history-kw'!C194</f>
        <v>43176</v>
      </c>
      <c r="D18" s="116">
        <f>'history-kw'!D194</f>
        <v>39.799999999999997</v>
      </c>
      <c r="E18" s="116">
        <f>'history-kw'!E194</f>
        <v>41</v>
      </c>
      <c r="F18" s="116">
        <f>'history-kw'!F194</f>
        <v>42.2</v>
      </c>
      <c r="G18" s="116">
        <f>'history-kw'!G194</f>
        <v>45</v>
      </c>
      <c r="H18" s="116">
        <f>'history-kw'!H194</f>
        <v>41.8</v>
      </c>
      <c r="I18" s="116">
        <f>'history-kw'!I194</f>
        <v>41</v>
      </c>
      <c r="J18" s="116">
        <f>'history-kw'!J194</f>
        <v>42.2</v>
      </c>
      <c r="K18" s="116">
        <f>'history-kw'!K194</f>
        <v>42.8</v>
      </c>
      <c r="L18" s="116">
        <f>'history-kw'!L194</f>
        <v>41.6</v>
      </c>
      <c r="M18" s="116">
        <f>'history-kw'!M194</f>
        <v>41.6</v>
      </c>
      <c r="N18" s="116">
        <f>'history-kw'!N194</f>
        <v>40</v>
      </c>
      <c r="O18" s="116">
        <f>'history-kw'!O194</f>
        <v>41.8</v>
      </c>
      <c r="P18" s="116">
        <f>'history-kw'!P194</f>
        <v>43.8</v>
      </c>
      <c r="Q18" s="116">
        <f>'history-kw'!Q194</f>
        <v>52.6</v>
      </c>
      <c r="R18" s="116">
        <f>'history-kw'!R194</f>
        <v>50.2</v>
      </c>
      <c r="S18" s="116">
        <f>'history-kw'!S194</f>
        <v>48.6</v>
      </c>
      <c r="T18" s="116">
        <f>'history-kw'!T194</f>
        <v>52.4</v>
      </c>
      <c r="U18" s="116">
        <f>'history-kw'!U194</f>
        <v>51.6</v>
      </c>
      <c r="V18" s="116">
        <f>'history-kw'!V194</f>
        <v>53.4</v>
      </c>
      <c r="W18" s="116">
        <f>'history-kw'!W194</f>
        <v>55.8</v>
      </c>
      <c r="X18" s="116">
        <f>'history-kw'!X194</f>
        <v>44.8</v>
      </c>
      <c r="Y18" s="116">
        <f>'history-kw'!Y194</f>
        <v>44.6</v>
      </c>
      <c r="Z18" s="116">
        <f>'history-kw'!Z194</f>
        <v>45.6</v>
      </c>
      <c r="AA18" s="116">
        <f>'history-kw'!AA194</f>
        <v>45.6</v>
      </c>
      <c r="AB18" s="116">
        <f>'history-kw'!AB194</f>
        <v>46.2</v>
      </c>
      <c r="AC18" s="116">
        <f>'history-kw'!AC194</f>
        <v>46.8</v>
      </c>
      <c r="AD18" s="116">
        <f>'history-kw'!AD194</f>
        <v>52.6</v>
      </c>
      <c r="AE18" s="116">
        <f>'history-kw'!AE194</f>
        <v>41.6</v>
      </c>
      <c r="AF18" s="116">
        <f>'history-kw'!AF194</f>
        <v>47.2</v>
      </c>
      <c r="AG18" s="116">
        <f>'history-kw'!AG194</f>
        <v>43.8</v>
      </c>
      <c r="AH18" s="116">
        <f>'history-kw'!AH194</f>
        <v>45</v>
      </c>
      <c r="AI18" s="116">
        <f>'history-kw'!AI194</f>
        <v>41.2</v>
      </c>
      <c r="AJ18" s="116">
        <f>'history-kw'!AJ194</f>
        <v>44.8</v>
      </c>
      <c r="AK18" s="116">
        <f>'history-kw'!AK194</f>
        <v>42.2</v>
      </c>
      <c r="AL18" s="116">
        <f>'history-kw'!AL194</f>
        <v>45.2</v>
      </c>
      <c r="AM18" s="116">
        <f>'history-kw'!AM194</f>
        <v>45.2</v>
      </c>
      <c r="AN18" s="116">
        <f>'history-kw'!AN194</f>
        <v>43.8</v>
      </c>
      <c r="AO18" s="116">
        <f>'history-kw'!AO194</f>
        <v>44.6</v>
      </c>
      <c r="AP18" s="116">
        <f>'history-kw'!AP194</f>
        <v>40.200000000000003</v>
      </c>
      <c r="AQ18" s="116">
        <f>'history-kw'!AQ194</f>
        <v>41</v>
      </c>
      <c r="AR18" s="116">
        <f>'history-kw'!AR194</f>
        <v>43.4</v>
      </c>
      <c r="AS18" s="116">
        <f>'history-kw'!AS194</f>
        <v>40.4</v>
      </c>
      <c r="AT18" s="116">
        <f>'history-kw'!AT194</f>
        <v>41</v>
      </c>
      <c r="AU18" s="116">
        <f>'history-kw'!AU194</f>
        <v>39.6</v>
      </c>
      <c r="AV18" s="116">
        <f>'history-kw'!AV194</f>
        <v>43.2</v>
      </c>
      <c r="AW18" s="116">
        <f>'history-kw'!AW194</f>
        <v>41.2</v>
      </c>
      <c r="AX18" s="116">
        <f>'history-kw'!AX194</f>
        <v>41.2</v>
      </c>
      <c r="AY18" s="116">
        <f>'history-kw'!AY194</f>
        <v>40</v>
      </c>
      <c r="AZ18" s="3">
        <f t="shared" si="0"/>
        <v>1065.5999999999999</v>
      </c>
      <c r="BA18">
        <f>VLOOKUP(C18,'history-kw'!$C$2:$BA$10000,51)</f>
        <v>39</v>
      </c>
      <c r="BB18">
        <f>VLOOKUP(C18,'history-kw'!$BB$4:$BC$9995,2)</f>
        <v>7</v>
      </c>
    </row>
    <row r="19" spans="1:54" x14ac:dyDescent="0.25">
      <c r="A19">
        <f>'history-kw'!A195</f>
        <v>7146330001</v>
      </c>
      <c r="B19">
        <f>'history-kw'!B195</f>
        <v>30025080</v>
      </c>
      <c r="C19" s="1">
        <f>'history-kw'!C195</f>
        <v>43177</v>
      </c>
      <c r="D19" s="116">
        <f>'history-kw'!D195</f>
        <v>38.4</v>
      </c>
      <c r="E19" s="116">
        <f>'history-kw'!E195</f>
        <v>38.200000000000003</v>
      </c>
      <c r="F19" s="116">
        <f>'history-kw'!F195</f>
        <v>40.6</v>
      </c>
      <c r="G19" s="116">
        <f>'history-kw'!G195</f>
        <v>40.4</v>
      </c>
      <c r="H19" s="116">
        <f>'history-kw'!H195</f>
        <v>40</v>
      </c>
      <c r="I19" s="116">
        <f>'history-kw'!I195</f>
        <v>38.4</v>
      </c>
      <c r="J19" s="116">
        <f>'history-kw'!J195</f>
        <v>37.799999999999997</v>
      </c>
      <c r="K19" s="116">
        <f>'history-kw'!K195</f>
        <v>38.200000000000003</v>
      </c>
      <c r="L19" s="116">
        <f>'history-kw'!L195</f>
        <v>39.6</v>
      </c>
      <c r="M19" s="116">
        <f>'history-kw'!M195</f>
        <v>38.200000000000003</v>
      </c>
      <c r="N19" s="116">
        <f>'history-kw'!N195</f>
        <v>37.200000000000003</v>
      </c>
      <c r="O19" s="116">
        <f>'history-kw'!O195</f>
        <v>39.6</v>
      </c>
      <c r="P19" s="116">
        <f>'history-kw'!P195</f>
        <v>44.2</v>
      </c>
      <c r="Q19" s="116">
        <f>'history-kw'!Q195</f>
        <v>47.6</v>
      </c>
      <c r="R19" s="116">
        <f>'history-kw'!R195</f>
        <v>47.6</v>
      </c>
      <c r="S19" s="116">
        <f>'history-kw'!S195</f>
        <v>45.4</v>
      </c>
      <c r="T19" s="116">
        <f>'history-kw'!T195</f>
        <v>46.4</v>
      </c>
      <c r="U19" s="116">
        <f>'history-kw'!U195</f>
        <v>49.4</v>
      </c>
      <c r="V19" s="116">
        <f>'history-kw'!V195</f>
        <v>52</v>
      </c>
      <c r="W19" s="116">
        <f>'history-kw'!W195</f>
        <v>44.2</v>
      </c>
      <c r="X19" s="116">
        <f>'history-kw'!X195</f>
        <v>43.6</v>
      </c>
      <c r="Y19" s="116">
        <f>'history-kw'!Y195</f>
        <v>40.4</v>
      </c>
      <c r="Z19" s="116">
        <f>'history-kw'!Z195</f>
        <v>41.8</v>
      </c>
      <c r="AA19" s="116">
        <f>'history-kw'!AA195</f>
        <v>41.6</v>
      </c>
      <c r="AB19" s="116">
        <f>'history-kw'!AB195</f>
        <v>40.200000000000003</v>
      </c>
      <c r="AC19" s="116">
        <f>'history-kw'!AC195</f>
        <v>40.6</v>
      </c>
      <c r="AD19" s="116">
        <f>'history-kw'!AD195</f>
        <v>44.4</v>
      </c>
      <c r="AE19" s="116">
        <f>'history-kw'!AE195</f>
        <v>39</v>
      </c>
      <c r="AF19" s="116">
        <f>'history-kw'!AF195</f>
        <v>39.200000000000003</v>
      </c>
      <c r="AG19" s="116">
        <f>'history-kw'!AG195</f>
        <v>41</v>
      </c>
      <c r="AH19" s="116">
        <f>'history-kw'!AH195</f>
        <v>39.6</v>
      </c>
      <c r="AI19" s="116">
        <f>'history-kw'!AI195</f>
        <v>34.6</v>
      </c>
      <c r="AJ19" s="116">
        <f>'history-kw'!AJ195</f>
        <v>40.4</v>
      </c>
      <c r="AK19" s="116">
        <f>'history-kw'!AK195</f>
        <v>43</v>
      </c>
      <c r="AL19" s="116">
        <f>'history-kw'!AL195</f>
        <v>38.4</v>
      </c>
      <c r="AM19" s="116">
        <f>'history-kw'!AM195</f>
        <v>42.4</v>
      </c>
      <c r="AN19" s="116">
        <f>'history-kw'!AN195</f>
        <v>41</v>
      </c>
      <c r="AO19" s="116">
        <f>'history-kw'!AO195</f>
        <v>41.2</v>
      </c>
      <c r="AP19" s="116">
        <f>'history-kw'!AP195</f>
        <v>34.4</v>
      </c>
      <c r="AQ19" s="116">
        <f>'history-kw'!AQ195</f>
        <v>37.200000000000003</v>
      </c>
      <c r="AR19" s="116">
        <f>'history-kw'!AR195</f>
        <v>37.6</v>
      </c>
      <c r="AS19" s="116">
        <f>'history-kw'!AS195</f>
        <v>33.200000000000003</v>
      </c>
      <c r="AT19" s="116">
        <f>'history-kw'!AT195</f>
        <v>37</v>
      </c>
      <c r="AU19" s="116">
        <f>'history-kw'!AU195</f>
        <v>40</v>
      </c>
      <c r="AV19" s="116">
        <f>'history-kw'!AV195</f>
        <v>38.6</v>
      </c>
      <c r="AW19" s="116">
        <f>'history-kw'!AW195</f>
        <v>36.4</v>
      </c>
      <c r="AX19" s="116">
        <f>'history-kw'!AX195</f>
        <v>35.799999999999997</v>
      </c>
      <c r="AY19" s="116">
        <f>'history-kw'!AY195</f>
        <v>34.6</v>
      </c>
      <c r="AZ19" s="3">
        <f t="shared" si="0"/>
        <v>970.30000000000007</v>
      </c>
      <c r="BA19">
        <f>VLOOKUP(C19,'history-kw'!$C$2:$BA$10000,51)</f>
        <v>47</v>
      </c>
      <c r="BB19">
        <f>VLOOKUP(C19,'history-kw'!$BB$4:$BC$9995,2)</f>
        <v>1</v>
      </c>
    </row>
    <row r="20" spans="1:54" x14ac:dyDescent="0.25">
      <c r="A20">
        <f>'history-kw'!A196</f>
        <v>7146330001</v>
      </c>
      <c r="B20">
        <f>'history-kw'!B196</f>
        <v>30025080</v>
      </c>
      <c r="C20" s="1">
        <f>'history-kw'!C196</f>
        <v>43178</v>
      </c>
      <c r="D20" s="116">
        <f>'history-kw'!D196</f>
        <v>34</v>
      </c>
      <c r="E20" s="116">
        <f>'history-kw'!E196</f>
        <v>38</v>
      </c>
      <c r="F20" s="116">
        <f>'history-kw'!F196</f>
        <v>35.200000000000003</v>
      </c>
      <c r="G20" s="116">
        <f>'history-kw'!G196</f>
        <v>34.200000000000003</v>
      </c>
      <c r="H20" s="116">
        <f>'history-kw'!H196</f>
        <v>37.200000000000003</v>
      </c>
      <c r="I20" s="116">
        <f>'history-kw'!I196</f>
        <v>36.799999999999997</v>
      </c>
      <c r="J20" s="116">
        <f>'history-kw'!J196</f>
        <v>36.200000000000003</v>
      </c>
      <c r="K20" s="116">
        <f>'history-kw'!K196</f>
        <v>38.200000000000003</v>
      </c>
      <c r="L20" s="116">
        <f>'history-kw'!L196</f>
        <v>36</v>
      </c>
      <c r="M20" s="116">
        <f>'history-kw'!M196</f>
        <v>38</v>
      </c>
      <c r="N20" s="116">
        <f>'history-kw'!N196</f>
        <v>37.4</v>
      </c>
      <c r="O20" s="116">
        <f>'history-kw'!O196</f>
        <v>44.8</v>
      </c>
      <c r="P20" s="116">
        <f>'history-kw'!P196</f>
        <v>43</v>
      </c>
      <c r="Q20" s="116">
        <f>'history-kw'!Q196</f>
        <v>44</v>
      </c>
      <c r="R20" s="116">
        <f>'history-kw'!R196</f>
        <v>48.4</v>
      </c>
      <c r="S20" s="116">
        <f>'history-kw'!S196</f>
        <v>45.8</v>
      </c>
      <c r="T20" s="116">
        <f>'history-kw'!T196</f>
        <v>47</v>
      </c>
      <c r="U20" s="116">
        <f>'history-kw'!U196</f>
        <v>49.6</v>
      </c>
      <c r="V20" s="116">
        <f>'history-kw'!V196</f>
        <v>49</v>
      </c>
      <c r="W20" s="116">
        <f>'history-kw'!W196</f>
        <v>49.8</v>
      </c>
      <c r="X20" s="116">
        <f>'history-kw'!X196</f>
        <v>50.6</v>
      </c>
      <c r="Y20" s="116">
        <f>'history-kw'!Y196</f>
        <v>50.6</v>
      </c>
      <c r="Z20" s="116">
        <f>'history-kw'!Z196</f>
        <v>49.4</v>
      </c>
      <c r="AA20" s="116">
        <f>'history-kw'!AA196</f>
        <v>56.6</v>
      </c>
      <c r="AB20" s="116">
        <f>'history-kw'!AB196</f>
        <v>52.4</v>
      </c>
      <c r="AC20" s="116">
        <f>'history-kw'!AC196</f>
        <v>49.8</v>
      </c>
      <c r="AD20" s="116">
        <f>'history-kw'!AD196</f>
        <v>49.4</v>
      </c>
      <c r="AE20" s="116">
        <f>'history-kw'!AE196</f>
        <v>50.8</v>
      </c>
      <c r="AF20" s="116">
        <f>'history-kw'!AF196</f>
        <v>48.4</v>
      </c>
      <c r="AG20" s="116">
        <f>'history-kw'!AG196</f>
        <v>51.8</v>
      </c>
      <c r="AH20" s="116">
        <f>'history-kw'!AH196</f>
        <v>52.2</v>
      </c>
      <c r="AI20" s="116">
        <f>'history-kw'!AI196</f>
        <v>49</v>
      </c>
      <c r="AJ20" s="116">
        <f>'history-kw'!AJ196</f>
        <v>43.2</v>
      </c>
      <c r="AK20" s="116">
        <f>'history-kw'!AK196</f>
        <v>41.2</v>
      </c>
      <c r="AL20" s="116">
        <f>'history-kw'!AL196</f>
        <v>44</v>
      </c>
      <c r="AM20" s="116">
        <f>'history-kw'!AM196</f>
        <v>48</v>
      </c>
      <c r="AN20" s="116">
        <f>'history-kw'!AN196</f>
        <v>49.2</v>
      </c>
      <c r="AO20" s="116">
        <f>'history-kw'!AO196</f>
        <v>43.4</v>
      </c>
      <c r="AP20" s="116">
        <f>'history-kw'!AP196</f>
        <v>41.2</v>
      </c>
      <c r="AQ20" s="116">
        <f>'history-kw'!AQ196</f>
        <v>37.799999999999997</v>
      </c>
      <c r="AR20" s="116">
        <f>'history-kw'!AR196</f>
        <v>36</v>
      </c>
      <c r="AS20" s="116">
        <f>'history-kw'!AS196</f>
        <v>36</v>
      </c>
      <c r="AT20" s="116">
        <f>'history-kw'!AT196</f>
        <v>37.799999999999997</v>
      </c>
      <c r="AU20" s="116">
        <f>'history-kw'!AU196</f>
        <v>36.799999999999997</v>
      </c>
      <c r="AV20" s="116">
        <f>'history-kw'!AV196</f>
        <v>35.799999999999997</v>
      </c>
      <c r="AW20" s="116">
        <f>'history-kw'!AW196</f>
        <v>36.200000000000003</v>
      </c>
      <c r="AX20" s="116">
        <f>'history-kw'!AX196</f>
        <v>34</v>
      </c>
      <c r="AY20" s="116">
        <f>'history-kw'!AY196</f>
        <v>37.200000000000003</v>
      </c>
      <c r="AZ20" s="3">
        <f t="shared" si="0"/>
        <v>1035.7</v>
      </c>
      <c r="BA20">
        <f>VLOOKUP(C20,'history-kw'!$C$2:$BA$10000,51)</f>
        <v>46</v>
      </c>
      <c r="BB20">
        <f>VLOOKUP(C20,'history-kw'!$BB$4:$BC$9995,2)</f>
        <v>2</v>
      </c>
    </row>
    <row r="21" spans="1:54" x14ac:dyDescent="0.25">
      <c r="A21">
        <f>'history-kw'!A197</f>
        <v>7146330001</v>
      </c>
      <c r="B21">
        <f>'history-kw'!B197</f>
        <v>30025080</v>
      </c>
      <c r="C21" s="1">
        <f>'history-kw'!C197</f>
        <v>43179</v>
      </c>
      <c r="D21" s="116">
        <f>'history-kw'!D197</f>
        <v>33.6</v>
      </c>
      <c r="E21" s="116">
        <f>'history-kw'!E197</f>
        <v>38.6</v>
      </c>
      <c r="F21" s="116">
        <f>'history-kw'!F197</f>
        <v>36</v>
      </c>
      <c r="G21" s="116">
        <f>'history-kw'!G197</f>
        <v>35.200000000000003</v>
      </c>
      <c r="H21" s="116">
        <f>'history-kw'!H197</f>
        <v>37.6</v>
      </c>
      <c r="I21" s="116">
        <f>'history-kw'!I197</f>
        <v>35</v>
      </c>
      <c r="J21" s="116">
        <f>'history-kw'!J197</f>
        <v>36.200000000000003</v>
      </c>
      <c r="K21" s="116">
        <f>'history-kw'!K197</f>
        <v>38</v>
      </c>
      <c r="L21" s="116">
        <f>'history-kw'!L197</f>
        <v>37</v>
      </c>
      <c r="M21" s="116">
        <f>'history-kw'!M197</f>
        <v>37</v>
      </c>
      <c r="N21" s="116">
        <f>'history-kw'!N197</f>
        <v>39.200000000000003</v>
      </c>
      <c r="O21" s="116">
        <f>'history-kw'!O197</f>
        <v>44.4</v>
      </c>
      <c r="P21" s="116">
        <f>'history-kw'!P197</f>
        <v>49</v>
      </c>
      <c r="Q21" s="116">
        <f>'history-kw'!Q197</f>
        <v>51.6</v>
      </c>
      <c r="R21" s="116">
        <f>'history-kw'!R197</f>
        <v>57</v>
      </c>
      <c r="S21" s="116">
        <f>'history-kw'!S197</f>
        <v>52.6</v>
      </c>
      <c r="T21" s="116">
        <f>'history-kw'!T197</f>
        <v>53.8</v>
      </c>
      <c r="U21" s="116">
        <f>'history-kw'!U197</f>
        <v>59</v>
      </c>
      <c r="V21" s="116">
        <f>'history-kw'!V197</f>
        <v>59.8</v>
      </c>
      <c r="W21" s="116">
        <f>'history-kw'!W197</f>
        <v>56</v>
      </c>
      <c r="X21" s="116">
        <f>'history-kw'!X197</f>
        <v>55.8</v>
      </c>
      <c r="Y21" s="116">
        <f>'history-kw'!Y197</f>
        <v>58.8</v>
      </c>
      <c r="Z21" s="116">
        <f>'history-kw'!Z197</f>
        <v>62.8</v>
      </c>
      <c r="AA21" s="116">
        <f>'history-kw'!AA197</f>
        <v>63.2</v>
      </c>
      <c r="AB21" s="116">
        <f>'history-kw'!AB197</f>
        <v>63.4</v>
      </c>
      <c r="AC21" s="116">
        <f>'history-kw'!AC197</f>
        <v>66</v>
      </c>
      <c r="AD21" s="116">
        <f>'history-kw'!AD197</f>
        <v>61</v>
      </c>
      <c r="AE21" s="116">
        <f>'history-kw'!AE197</f>
        <v>59.6</v>
      </c>
      <c r="AF21" s="116">
        <f>'history-kw'!AF197</f>
        <v>58.2</v>
      </c>
      <c r="AG21" s="116">
        <f>'history-kw'!AG197</f>
        <v>64.2</v>
      </c>
      <c r="AH21" s="116">
        <f>'history-kw'!AH197</f>
        <v>65.8</v>
      </c>
      <c r="AI21" s="116">
        <f>'history-kw'!AI197</f>
        <v>56.4</v>
      </c>
      <c r="AJ21" s="116">
        <f>'history-kw'!AJ197</f>
        <v>59.8</v>
      </c>
      <c r="AK21" s="116">
        <f>'history-kw'!AK197</f>
        <v>53.2</v>
      </c>
      <c r="AL21" s="116">
        <f>'history-kw'!AL197</f>
        <v>54</v>
      </c>
      <c r="AM21" s="116">
        <f>'history-kw'!AM197</f>
        <v>52.6</v>
      </c>
      <c r="AN21" s="116">
        <f>'history-kw'!AN197</f>
        <v>52.4</v>
      </c>
      <c r="AO21" s="116">
        <f>'history-kw'!AO197</f>
        <v>62.4</v>
      </c>
      <c r="AP21" s="116">
        <f>'history-kw'!AP197</f>
        <v>50.4</v>
      </c>
      <c r="AQ21" s="116">
        <f>'history-kw'!AQ197</f>
        <v>47.2</v>
      </c>
      <c r="AR21" s="116">
        <f>'history-kw'!AR197</f>
        <v>44.4</v>
      </c>
      <c r="AS21" s="116">
        <f>'history-kw'!AS197</f>
        <v>45.6</v>
      </c>
      <c r="AT21" s="116">
        <f>'history-kw'!AT197</f>
        <v>47.6</v>
      </c>
      <c r="AU21" s="116">
        <f>'history-kw'!AU197</f>
        <v>46.6</v>
      </c>
      <c r="AV21" s="116">
        <f>'history-kw'!AV197</f>
        <v>45.6</v>
      </c>
      <c r="AW21" s="116">
        <f>'history-kw'!AW197</f>
        <v>44</v>
      </c>
      <c r="AX21" s="116">
        <f>'history-kw'!AX197</f>
        <v>42.6</v>
      </c>
      <c r="AY21" s="116">
        <f>'history-kw'!AY197</f>
        <v>44</v>
      </c>
      <c r="AZ21" s="3">
        <f t="shared" si="0"/>
        <v>1207.0999999999999</v>
      </c>
      <c r="BA21">
        <f>VLOOKUP(C21,'history-kw'!$C$2:$BA$10000,51)</f>
        <v>38</v>
      </c>
      <c r="BB21">
        <f>VLOOKUP(C21,'history-kw'!$BB$4:$BC$9995,2)</f>
        <v>3</v>
      </c>
    </row>
    <row r="22" spans="1:54" x14ac:dyDescent="0.25">
      <c r="A22">
        <f>'history-kw'!A198</f>
        <v>7146330001</v>
      </c>
      <c r="B22">
        <f>'history-kw'!B198</f>
        <v>30025080</v>
      </c>
      <c r="C22" s="1">
        <f>'history-kw'!C198</f>
        <v>43180</v>
      </c>
      <c r="D22" s="116">
        <f>'history-kw'!D198</f>
        <v>42.8</v>
      </c>
      <c r="E22" s="116">
        <f>'history-kw'!E198</f>
        <v>43.2</v>
      </c>
      <c r="F22" s="116">
        <f>'history-kw'!F198</f>
        <v>43.6</v>
      </c>
      <c r="G22" s="116">
        <f>'history-kw'!G198</f>
        <v>43.4</v>
      </c>
      <c r="H22" s="116">
        <f>'history-kw'!H198</f>
        <v>47</v>
      </c>
      <c r="I22" s="116">
        <f>'history-kw'!I198</f>
        <v>45.2</v>
      </c>
      <c r="J22" s="116">
        <f>'history-kw'!J198</f>
        <v>44.4</v>
      </c>
      <c r="K22" s="116">
        <f>'history-kw'!K198</f>
        <v>45.8</v>
      </c>
      <c r="L22" s="116">
        <f>'history-kw'!L198</f>
        <v>45</v>
      </c>
      <c r="M22" s="116">
        <f>'history-kw'!M198</f>
        <v>46</v>
      </c>
      <c r="N22" s="116">
        <f>'history-kw'!N198</f>
        <v>44.6</v>
      </c>
      <c r="O22" s="116">
        <f>'history-kw'!O198</f>
        <v>47.2</v>
      </c>
      <c r="P22" s="116">
        <f>'history-kw'!P198</f>
        <v>49.8</v>
      </c>
      <c r="Q22" s="116">
        <f>'history-kw'!Q198</f>
        <v>51.2</v>
      </c>
      <c r="R22" s="116">
        <f>'history-kw'!R198</f>
        <v>52.2</v>
      </c>
      <c r="S22" s="116">
        <f>'history-kw'!S198</f>
        <v>52</v>
      </c>
      <c r="T22" s="116">
        <f>'history-kw'!T198</f>
        <v>53</v>
      </c>
      <c r="U22" s="116">
        <f>'history-kw'!U198</f>
        <v>56.6</v>
      </c>
      <c r="V22" s="116">
        <f>'history-kw'!V198</f>
        <v>53.6</v>
      </c>
      <c r="W22" s="116">
        <f>'history-kw'!W198</f>
        <v>52.6</v>
      </c>
      <c r="X22" s="116">
        <f>'history-kw'!X198</f>
        <v>55</v>
      </c>
      <c r="Y22" s="116">
        <f>'history-kw'!Y198</f>
        <v>54</v>
      </c>
      <c r="Z22" s="116">
        <f>'history-kw'!Z198</f>
        <v>57.8</v>
      </c>
      <c r="AA22" s="116">
        <f>'history-kw'!AA198</f>
        <v>52.4</v>
      </c>
      <c r="AB22" s="116">
        <f>'history-kw'!AB198</f>
        <v>53.6</v>
      </c>
      <c r="AC22" s="116">
        <f>'history-kw'!AC198</f>
        <v>58.6</v>
      </c>
      <c r="AD22" s="116">
        <f>'history-kw'!AD198</f>
        <v>58.6</v>
      </c>
      <c r="AE22" s="116">
        <f>'history-kw'!AE198</f>
        <v>57.2</v>
      </c>
      <c r="AF22" s="116">
        <f>'history-kw'!AF198</f>
        <v>49</v>
      </c>
      <c r="AG22" s="116">
        <f>'history-kw'!AG198</f>
        <v>50.4</v>
      </c>
      <c r="AH22" s="116">
        <f>'history-kw'!AH198</f>
        <v>49.4</v>
      </c>
      <c r="AI22" s="116">
        <f>'history-kw'!AI198</f>
        <v>47.2</v>
      </c>
      <c r="AJ22" s="116">
        <f>'history-kw'!AJ198</f>
        <v>52</v>
      </c>
      <c r="AK22" s="116">
        <f>'history-kw'!AK198</f>
        <v>49.2</v>
      </c>
      <c r="AL22" s="116">
        <f>'history-kw'!AL198</f>
        <v>49</v>
      </c>
      <c r="AM22" s="116">
        <f>'history-kw'!AM198</f>
        <v>50.8</v>
      </c>
      <c r="AN22" s="116">
        <f>'history-kw'!AN198</f>
        <v>54.2</v>
      </c>
      <c r="AO22" s="116">
        <f>'history-kw'!AO198</f>
        <v>50.8</v>
      </c>
      <c r="AP22" s="116">
        <f>'history-kw'!AP198</f>
        <v>44.6</v>
      </c>
      <c r="AQ22" s="116">
        <f>'history-kw'!AQ198</f>
        <v>44.2</v>
      </c>
      <c r="AR22" s="116">
        <f>'history-kw'!AR198</f>
        <v>44.4</v>
      </c>
      <c r="AS22" s="116">
        <f>'history-kw'!AS198</f>
        <v>45</v>
      </c>
      <c r="AT22" s="116">
        <f>'history-kw'!AT198</f>
        <v>45.4</v>
      </c>
      <c r="AU22" s="116">
        <f>'history-kw'!AU198</f>
        <v>43</v>
      </c>
      <c r="AV22" s="116">
        <f>'history-kw'!AV198</f>
        <v>45.6</v>
      </c>
      <c r="AW22" s="116">
        <f>'history-kw'!AW198</f>
        <v>45.8</v>
      </c>
      <c r="AX22" s="116">
        <f>'history-kw'!AX198</f>
        <v>43</v>
      </c>
      <c r="AY22" s="116">
        <f>'history-kw'!AY198</f>
        <v>42.2</v>
      </c>
      <c r="AZ22" s="3">
        <f t="shared" si="0"/>
        <v>1175.8000000000002</v>
      </c>
      <c r="BA22">
        <f>VLOOKUP(C22,'history-kw'!$C$2:$BA$10000,51)</f>
        <v>34</v>
      </c>
      <c r="BB22">
        <f>VLOOKUP(C22,'history-kw'!$BB$4:$BC$9995,2)</f>
        <v>4</v>
      </c>
    </row>
    <row r="23" spans="1:54" x14ac:dyDescent="0.25">
      <c r="A23">
        <f>'history-kw'!A199</f>
        <v>7146330001</v>
      </c>
      <c r="B23">
        <f>'history-kw'!B199</f>
        <v>30025080</v>
      </c>
      <c r="C23" s="1">
        <f>'history-kw'!C199</f>
        <v>43181</v>
      </c>
      <c r="D23" s="116">
        <f>'history-kw'!D199</f>
        <v>44.2</v>
      </c>
      <c r="E23" s="116">
        <f>'history-kw'!E199</f>
        <v>44.6</v>
      </c>
      <c r="F23" s="116">
        <f>'history-kw'!F199</f>
        <v>42.8</v>
      </c>
      <c r="G23" s="116">
        <f>'history-kw'!G199</f>
        <v>40.799999999999997</v>
      </c>
      <c r="H23" s="116">
        <f>'history-kw'!H199</f>
        <v>40.799999999999997</v>
      </c>
      <c r="I23" s="116">
        <f>'history-kw'!I199</f>
        <v>42.6</v>
      </c>
      <c r="J23" s="116">
        <f>'history-kw'!J199</f>
        <v>43.2</v>
      </c>
      <c r="K23" s="116">
        <f>'history-kw'!K199</f>
        <v>40</v>
      </c>
      <c r="L23" s="116">
        <f>'history-kw'!L199</f>
        <v>40.6</v>
      </c>
      <c r="M23" s="116">
        <f>'history-kw'!M199</f>
        <v>40.799999999999997</v>
      </c>
      <c r="N23" s="116">
        <f>'history-kw'!N199</f>
        <v>40.799999999999997</v>
      </c>
      <c r="O23" s="116">
        <f>'history-kw'!O199</f>
        <v>46.6</v>
      </c>
      <c r="P23" s="116">
        <f>'history-kw'!P199</f>
        <v>47.8</v>
      </c>
      <c r="Q23" s="116">
        <f>'history-kw'!Q199</f>
        <v>49.4</v>
      </c>
      <c r="R23" s="116">
        <f>'history-kw'!R199</f>
        <v>49.8</v>
      </c>
      <c r="S23" s="116">
        <f>'history-kw'!S199</f>
        <v>53</v>
      </c>
      <c r="T23" s="116">
        <f>'history-kw'!T199</f>
        <v>59</v>
      </c>
      <c r="U23" s="116">
        <f>'history-kw'!U199</f>
        <v>54.8</v>
      </c>
      <c r="V23" s="116">
        <f>'history-kw'!V199</f>
        <v>61.2</v>
      </c>
      <c r="W23" s="116">
        <f>'history-kw'!W199</f>
        <v>60</v>
      </c>
      <c r="X23" s="116">
        <f>'history-kw'!X199</f>
        <v>57.2</v>
      </c>
      <c r="Y23" s="116">
        <f>'history-kw'!Y199</f>
        <v>54.6</v>
      </c>
      <c r="Z23" s="116">
        <f>'history-kw'!Z199</f>
        <v>51.8</v>
      </c>
      <c r="AA23" s="116">
        <f>'history-kw'!AA199</f>
        <v>53.6</v>
      </c>
      <c r="AB23" s="116">
        <f>'history-kw'!AB199</f>
        <v>52.6</v>
      </c>
      <c r="AC23" s="116">
        <f>'history-kw'!AC199</f>
        <v>52.4</v>
      </c>
      <c r="AD23" s="116">
        <f>'history-kw'!AD199</f>
        <v>53.6</v>
      </c>
      <c r="AE23" s="116">
        <f>'history-kw'!AE199</f>
        <v>47.6</v>
      </c>
      <c r="AF23" s="116">
        <f>'history-kw'!AF199</f>
        <v>54</v>
      </c>
      <c r="AG23" s="116">
        <f>'history-kw'!AG199</f>
        <v>49.8</v>
      </c>
      <c r="AH23" s="116">
        <f>'history-kw'!AH199</f>
        <v>46.2</v>
      </c>
      <c r="AI23" s="116">
        <f>'history-kw'!AI199</f>
        <v>45.2</v>
      </c>
      <c r="AJ23" s="116">
        <f>'history-kw'!AJ199</f>
        <v>45</v>
      </c>
      <c r="AK23" s="116">
        <f>'history-kw'!AK199</f>
        <v>44.4</v>
      </c>
      <c r="AL23" s="116">
        <f>'history-kw'!AL199</f>
        <v>45.2</v>
      </c>
      <c r="AM23" s="116">
        <f>'history-kw'!AM199</f>
        <v>43</v>
      </c>
      <c r="AN23" s="116">
        <f>'history-kw'!AN199</f>
        <v>46</v>
      </c>
      <c r="AO23" s="116">
        <f>'history-kw'!AO199</f>
        <v>50.4</v>
      </c>
      <c r="AP23" s="116">
        <f>'history-kw'!AP199</f>
        <v>49.2</v>
      </c>
      <c r="AQ23" s="116">
        <f>'history-kw'!AQ199</f>
        <v>41.2</v>
      </c>
      <c r="AR23" s="116">
        <f>'history-kw'!AR199</f>
        <v>43.2</v>
      </c>
      <c r="AS23" s="116">
        <f>'history-kw'!AS199</f>
        <v>43</v>
      </c>
      <c r="AT23" s="116">
        <f>'history-kw'!AT199</f>
        <v>44.4</v>
      </c>
      <c r="AU23" s="116">
        <f>'history-kw'!AU199</f>
        <v>42.2</v>
      </c>
      <c r="AV23" s="116">
        <f>'history-kw'!AV199</f>
        <v>40.799999999999997</v>
      </c>
      <c r="AW23" s="116">
        <f>'history-kw'!AW199</f>
        <v>40.799999999999997</v>
      </c>
      <c r="AX23" s="116">
        <f>'history-kw'!AX199</f>
        <v>38.6</v>
      </c>
      <c r="AY23" s="116">
        <f>'history-kw'!AY199</f>
        <v>40.799999999999997</v>
      </c>
      <c r="AZ23" s="3">
        <f t="shared" si="0"/>
        <v>1129.8000000000002</v>
      </c>
      <c r="BA23">
        <f>VLOOKUP(C23,'history-kw'!$C$2:$BA$10000,51)</f>
        <v>42</v>
      </c>
      <c r="BB23">
        <f>VLOOKUP(C23,'history-kw'!$BB$4:$BC$9995,2)</f>
        <v>5</v>
      </c>
    </row>
    <row r="24" spans="1:54" x14ac:dyDescent="0.25">
      <c r="A24">
        <f>'history-kw'!A200</f>
        <v>7146330001</v>
      </c>
      <c r="B24">
        <f>'history-kw'!B200</f>
        <v>30025080</v>
      </c>
      <c r="C24" s="1">
        <f>'history-kw'!C200</f>
        <v>43182</v>
      </c>
      <c r="D24" s="116">
        <f>'history-kw'!D200</f>
        <v>40.4</v>
      </c>
      <c r="E24" s="116">
        <f>'history-kw'!E200</f>
        <v>40.799999999999997</v>
      </c>
      <c r="F24" s="116">
        <f>'history-kw'!F200</f>
        <v>39.799999999999997</v>
      </c>
      <c r="G24" s="116">
        <f>'history-kw'!G200</f>
        <v>39.6</v>
      </c>
      <c r="H24" s="116">
        <f>'history-kw'!H200</f>
        <v>43.2</v>
      </c>
      <c r="I24" s="116">
        <f>'history-kw'!I200</f>
        <v>39.799999999999997</v>
      </c>
      <c r="J24" s="116">
        <f>'history-kw'!J200</f>
        <v>40.799999999999997</v>
      </c>
      <c r="K24" s="116">
        <f>'history-kw'!K200</f>
        <v>41.6</v>
      </c>
      <c r="L24" s="116">
        <f>'history-kw'!L200</f>
        <v>41.2</v>
      </c>
      <c r="M24" s="116">
        <f>'history-kw'!M200</f>
        <v>44</v>
      </c>
      <c r="N24" s="116">
        <f>'history-kw'!N200</f>
        <v>41.4</v>
      </c>
      <c r="O24" s="116">
        <f>'history-kw'!O200</f>
        <v>45</v>
      </c>
      <c r="P24" s="116">
        <f>'history-kw'!P200</f>
        <v>48.2</v>
      </c>
      <c r="Q24" s="116">
        <f>'history-kw'!Q200</f>
        <v>51.4</v>
      </c>
      <c r="R24" s="116">
        <f>'history-kw'!R200</f>
        <v>52.6</v>
      </c>
      <c r="S24" s="116">
        <f>'history-kw'!S200</f>
        <v>52.2</v>
      </c>
      <c r="T24" s="116">
        <f>'history-kw'!T200</f>
        <v>56.2</v>
      </c>
      <c r="U24" s="116">
        <f>'history-kw'!U200</f>
        <v>60.2</v>
      </c>
      <c r="V24" s="116">
        <f>'history-kw'!V200</f>
        <v>60.4</v>
      </c>
      <c r="W24" s="116">
        <f>'history-kw'!W200</f>
        <v>66</v>
      </c>
      <c r="X24" s="116">
        <f>'history-kw'!X200</f>
        <v>61.8</v>
      </c>
      <c r="Y24" s="116">
        <f>'history-kw'!Y200</f>
        <v>55.2</v>
      </c>
      <c r="Z24" s="116">
        <f>'history-kw'!Z200</f>
        <v>51</v>
      </c>
      <c r="AA24" s="116">
        <f>'history-kw'!AA200</f>
        <v>48.4</v>
      </c>
      <c r="AB24" s="116">
        <f>'history-kw'!AB200</f>
        <v>48.8</v>
      </c>
      <c r="AC24" s="116">
        <f>'history-kw'!AC200</f>
        <v>48.6</v>
      </c>
      <c r="AD24" s="116">
        <f>'history-kw'!AD200</f>
        <v>56.6</v>
      </c>
      <c r="AE24" s="116">
        <f>'history-kw'!AE200</f>
        <v>52.8</v>
      </c>
      <c r="AF24" s="116">
        <f>'history-kw'!AF200</f>
        <v>48.2</v>
      </c>
      <c r="AG24" s="116">
        <f>'history-kw'!AG200</f>
        <v>44.8</v>
      </c>
      <c r="AH24" s="116">
        <f>'history-kw'!AH200</f>
        <v>44.4</v>
      </c>
      <c r="AI24" s="116">
        <f>'history-kw'!AI200</f>
        <v>42</v>
      </c>
      <c r="AJ24" s="116">
        <f>'history-kw'!AJ200</f>
        <v>45.4</v>
      </c>
      <c r="AK24" s="116">
        <f>'history-kw'!AK200</f>
        <v>39.799999999999997</v>
      </c>
      <c r="AL24" s="116">
        <f>'history-kw'!AL200</f>
        <v>43.2</v>
      </c>
      <c r="AM24" s="116">
        <f>'history-kw'!AM200</f>
        <v>45.4</v>
      </c>
      <c r="AN24" s="116">
        <f>'history-kw'!AN200</f>
        <v>41.6</v>
      </c>
      <c r="AO24" s="116">
        <f>'history-kw'!AO200</f>
        <v>43.6</v>
      </c>
      <c r="AP24" s="116">
        <f>'history-kw'!AP200</f>
        <v>39.200000000000003</v>
      </c>
      <c r="AQ24" s="116">
        <f>'history-kw'!AQ200</f>
        <v>38.799999999999997</v>
      </c>
      <c r="AR24" s="116">
        <f>'history-kw'!AR200</f>
        <v>39.4</v>
      </c>
      <c r="AS24" s="116">
        <f>'history-kw'!AS200</f>
        <v>40.4</v>
      </c>
      <c r="AT24" s="116">
        <f>'history-kw'!AT200</f>
        <v>41.6</v>
      </c>
      <c r="AU24" s="116">
        <f>'history-kw'!AU200</f>
        <v>43.2</v>
      </c>
      <c r="AV24" s="116">
        <f>'history-kw'!AV200</f>
        <v>42.4</v>
      </c>
      <c r="AW24" s="116">
        <f>'history-kw'!AW200</f>
        <v>40.799999999999997</v>
      </c>
      <c r="AX24" s="116">
        <f>'history-kw'!AX200</f>
        <v>40.4</v>
      </c>
      <c r="AY24" s="116">
        <f>'history-kw'!AY200</f>
        <v>38.4</v>
      </c>
      <c r="AZ24" s="3">
        <f t="shared" si="0"/>
        <v>1105.5000000000002</v>
      </c>
      <c r="BA24">
        <f>VLOOKUP(C24,'history-kw'!$C$2:$BA$10000,51)</f>
        <v>43</v>
      </c>
      <c r="BB24">
        <f>VLOOKUP(C24,'history-kw'!$BB$4:$BC$9995,2)</f>
        <v>6</v>
      </c>
    </row>
    <row r="25" spans="1:54" x14ac:dyDescent="0.25">
      <c r="A25">
        <f>'history-kw'!A201</f>
        <v>7146330001</v>
      </c>
      <c r="B25">
        <f>'history-kw'!B201</f>
        <v>30025080</v>
      </c>
      <c r="C25" s="1">
        <f>'history-kw'!C201</f>
        <v>43183</v>
      </c>
      <c r="D25" s="116">
        <f>'history-kw'!D201</f>
        <v>39.200000000000003</v>
      </c>
      <c r="E25" s="116">
        <f>'history-kw'!E201</f>
        <v>41</v>
      </c>
      <c r="F25" s="116">
        <f>'history-kw'!F201</f>
        <v>38</v>
      </c>
      <c r="G25" s="116">
        <f>'history-kw'!G201</f>
        <v>39.4</v>
      </c>
      <c r="H25" s="116">
        <f>'history-kw'!H201</f>
        <v>37</v>
      </c>
      <c r="I25" s="116">
        <f>'history-kw'!I201</f>
        <v>39.6</v>
      </c>
      <c r="J25" s="116">
        <f>'history-kw'!J201</f>
        <v>39.200000000000003</v>
      </c>
      <c r="K25" s="116">
        <f>'history-kw'!K201</f>
        <v>40.799999999999997</v>
      </c>
      <c r="L25" s="116">
        <f>'history-kw'!L201</f>
        <v>40.4</v>
      </c>
      <c r="M25" s="116">
        <f>'history-kw'!M201</f>
        <v>40</v>
      </c>
      <c r="N25" s="116">
        <f>'history-kw'!N201</f>
        <v>39</v>
      </c>
      <c r="O25" s="116">
        <f>'history-kw'!O201</f>
        <v>40.799999999999997</v>
      </c>
      <c r="P25" s="116">
        <f>'history-kw'!P201</f>
        <v>40.4</v>
      </c>
      <c r="Q25" s="116">
        <f>'history-kw'!Q201</f>
        <v>44.6</v>
      </c>
      <c r="R25" s="116">
        <f>'history-kw'!R201</f>
        <v>45.8</v>
      </c>
      <c r="S25" s="116">
        <f>'history-kw'!S201</f>
        <v>52.2</v>
      </c>
      <c r="T25" s="116">
        <f>'history-kw'!T201</f>
        <v>49</v>
      </c>
      <c r="U25" s="116">
        <f>'history-kw'!U201</f>
        <v>50.8</v>
      </c>
      <c r="V25" s="116">
        <f>'history-kw'!V201</f>
        <v>50</v>
      </c>
      <c r="W25" s="116">
        <f>'history-kw'!W201</f>
        <v>44.2</v>
      </c>
      <c r="X25" s="116">
        <f>'history-kw'!X201</f>
        <v>50.4</v>
      </c>
      <c r="Y25" s="116">
        <f>'history-kw'!Y201</f>
        <v>44.6</v>
      </c>
      <c r="Z25" s="116">
        <f>'history-kw'!Z201</f>
        <v>43.4</v>
      </c>
      <c r="AA25" s="116">
        <f>'history-kw'!AA201</f>
        <v>42.6</v>
      </c>
      <c r="AB25" s="116">
        <f>'history-kw'!AB201</f>
        <v>44</v>
      </c>
      <c r="AC25" s="116">
        <f>'history-kw'!AC201</f>
        <v>49</v>
      </c>
      <c r="AD25" s="116">
        <f>'history-kw'!AD201</f>
        <v>43.2</v>
      </c>
      <c r="AE25" s="116">
        <f>'history-kw'!AE201</f>
        <v>41</v>
      </c>
      <c r="AF25" s="116">
        <f>'history-kw'!AF201</f>
        <v>40.4</v>
      </c>
      <c r="AG25" s="116">
        <f>'history-kw'!AG201</f>
        <v>42.6</v>
      </c>
      <c r="AH25" s="116">
        <f>'history-kw'!AH201</f>
        <v>39</v>
      </c>
      <c r="AI25" s="116">
        <f>'history-kw'!AI201</f>
        <v>38.200000000000003</v>
      </c>
      <c r="AJ25" s="116">
        <f>'history-kw'!AJ201</f>
        <v>36</v>
      </c>
      <c r="AK25" s="116">
        <f>'history-kw'!AK201</f>
        <v>40.799999999999997</v>
      </c>
      <c r="AL25" s="116">
        <f>'history-kw'!AL201</f>
        <v>36.4</v>
      </c>
      <c r="AM25" s="116">
        <f>'history-kw'!AM201</f>
        <v>40.799999999999997</v>
      </c>
      <c r="AN25" s="116">
        <f>'history-kw'!AN201</f>
        <v>41.6</v>
      </c>
      <c r="AO25" s="116">
        <f>'history-kw'!AO201</f>
        <v>38</v>
      </c>
      <c r="AP25" s="116">
        <f>'history-kw'!AP201</f>
        <v>36</v>
      </c>
      <c r="AQ25" s="116">
        <f>'history-kw'!AQ201</f>
        <v>38.4</v>
      </c>
      <c r="AR25" s="116">
        <f>'history-kw'!AR201</f>
        <v>37.200000000000003</v>
      </c>
      <c r="AS25" s="116">
        <f>'history-kw'!AS201</f>
        <v>37.4</v>
      </c>
      <c r="AT25" s="116">
        <f>'history-kw'!AT201</f>
        <v>38.4</v>
      </c>
      <c r="AU25" s="116">
        <f>'history-kw'!AU201</f>
        <v>38.799999999999997</v>
      </c>
      <c r="AV25" s="116">
        <f>'history-kw'!AV201</f>
        <v>38.4</v>
      </c>
      <c r="AW25" s="116">
        <f>'history-kw'!AW201</f>
        <v>36.6</v>
      </c>
      <c r="AX25" s="116">
        <f>'history-kw'!AX201</f>
        <v>36.6</v>
      </c>
      <c r="AY25" s="116">
        <f>'history-kw'!AY201</f>
        <v>35.799999999999997</v>
      </c>
      <c r="AZ25" s="3">
        <f t="shared" si="0"/>
        <v>988.5</v>
      </c>
      <c r="BA25">
        <f>VLOOKUP(C25,'history-kw'!$C$2:$BA$10000,51)</f>
        <v>43</v>
      </c>
      <c r="BB25">
        <f>VLOOKUP(C25,'history-kw'!$BB$4:$BC$9995,2)</f>
        <v>7</v>
      </c>
    </row>
    <row r="26" spans="1:54" x14ac:dyDescent="0.25">
      <c r="A26">
        <f>'history-kw'!A202</f>
        <v>7146330001</v>
      </c>
      <c r="B26">
        <f>'history-kw'!B202</f>
        <v>30025080</v>
      </c>
      <c r="C26" s="1">
        <f>'history-kw'!C202</f>
        <v>43184</v>
      </c>
      <c r="D26" s="116">
        <f>'history-kw'!D202</f>
        <v>37.4</v>
      </c>
      <c r="E26" s="116">
        <f>'history-kw'!E202</f>
        <v>34.4</v>
      </c>
      <c r="F26" s="116">
        <f>'history-kw'!F202</f>
        <v>36.6</v>
      </c>
      <c r="G26" s="116">
        <f>'history-kw'!G202</f>
        <v>36.6</v>
      </c>
      <c r="H26" s="116">
        <f>'history-kw'!H202</f>
        <v>35.6</v>
      </c>
      <c r="I26" s="116">
        <f>'history-kw'!I202</f>
        <v>37</v>
      </c>
      <c r="J26" s="116">
        <f>'history-kw'!J202</f>
        <v>38.200000000000003</v>
      </c>
      <c r="K26" s="116">
        <f>'history-kw'!K202</f>
        <v>39</v>
      </c>
      <c r="L26" s="116">
        <f>'history-kw'!L202</f>
        <v>39</v>
      </c>
      <c r="M26" s="116">
        <f>'history-kw'!M202</f>
        <v>37.6</v>
      </c>
      <c r="N26" s="116">
        <f>'history-kw'!N202</f>
        <v>38.799999999999997</v>
      </c>
      <c r="O26" s="116">
        <f>'history-kw'!O202</f>
        <v>38</v>
      </c>
      <c r="P26" s="116">
        <f>'history-kw'!P202</f>
        <v>42.2</v>
      </c>
      <c r="Q26" s="116">
        <f>'history-kw'!Q202</f>
        <v>43.2</v>
      </c>
      <c r="R26" s="116">
        <f>'history-kw'!R202</f>
        <v>47</v>
      </c>
      <c r="S26" s="116">
        <f>'history-kw'!S202</f>
        <v>48.2</v>
      </c>
      <c r="T26" s="116">
        <f>'history-kw'!T202</f>
        <v>46.4</v>
      </c>
      <c r="U26" s="116">
        <f>'history-kw'!U202</f>
        <v>54.2</v>
      </c>
      <c r="V26" s="116">
        <f>'history-kw'!V202</f>
        <v>49.8</v>
      </c>
      <c r="W26" s="116">
        <f>'history-kw'!W202</f>
        <v>51.8</v>
      </c>
      <c r="X26" s="116">
        <f>'history-kw'!X202</f>
        <v>49</v>
      </c>
      <c r="Y26" s="116">
        <f>'history-kw'!Y202</f>
        <v>45.4</v>
      </c>
      <c r="Z26" s="116">
        <f>'history-kw'!Z202</f>
        <v>44.6</v>
      </c>
      <c r="AA26" s="116">
        <f>'history-kw'!AA202</f>
        <v>51.4</v>
      </c>
      <c r="AB26" s="116">
        <f>'history-kw'!AB202</f>
        <v>47.4</v>
      </c>
      <c r="AC26" s="116">
        <f>'history-kw'!AC202</f>
        <v>48.6</v>
      </c>
      <c r="AD26" s="116">
        <f>'history-kw'!AD202</f>
        <v>45</v>
      </c>
      <c r="AE26" s="116">
        <f>'history-kw'!AE202</f>
        <v>38.799999999999997</v>
      </c>
      <c r="AF26" s="116">
        <f>'history-kw'!AF202</f>
        <v>44</v>
      </c>
      <c r="AG26" s="116">
        <f>'history-kw'!AG202</f>
        <v>37.6</v>
      </c>
      <c r="AH26" s="116">
        <f>'history-kw'!AH202</f>
        <v>41</v>
      </c>
      <c r="AI26" s="116">
        <f>'history-kw'!AI202</f>
        <v>39.200000000000003</v>
      </c>
      <c r="AJ26" s="116">
        <f>'history-kw'!AJ202</f>
        <v>42.8</v>
      </c>
      <c r="AK26" s="116">
        <f>'history-kw'!AK202</f>
        <v>39.200000000000003</v>
      </c>
      <c r="AL26" s="116">
        <f>'history-kw'!AL202</f>
        <v>42.6</v>
      </c>
      <c r="AM26" s="116">
        <f>'history-kw'!AM202</f>
        <v>38.6</v>
      </c>
      <c r="AN26" s="116">
        <f>'history-kw'!AN202</f>
        <v>41.6</v>
      </c>
      <c r="AO26" s="116">
        <f>'history-kw'!AO202</f>
        <v>42.8</v>
      </c>
      <c r="AP26" s="116">
        <f>'history-kw'!AP202</f>
        <v>43.6</v>
      </c>
      <c r="AQ26" s="116">
        <f>'history-kw'!AQ202</f>
        <v>36.4</v>
      </c>
      <c r="AR26" s="116">
        <f>'history-kw'!AR202</f>
        <v>39.4</v>
      </c>
      <c r="AS26" s="116">
        <f>'history-kw'!AS202</f>
        <v>38</v>
      </c>
      <c r="AT26" s="116">
        <f>'history-kw'!AT202</f>
        <v>40</v>
      </c>
      <c r="AU26" s="116">
        <f>'history-kw'!AU202</f>
        <v>38.799999999999997</v>
      </c>
      <c r="AV26" s="116">
        <f>'history-kw'!AV202</f>
        <v>39.200000000000003</v>
      </c>
      <c r="AW26" s="116">
        <f>'history-kw'!AW202</f>
        <v>37</v>
      </c>
      <c r="AX26" s="116">
        <f>'history-kw'!AX202</f>
        <v>35.799999999999997</v>
      </c>
      <c r="AY26" s="116">
        <f>'history-kw'!AY202</f>
        <v>37</v>
      </c>
      <c r="AZ26" s="3">
        <f t="shared" si="0"/>
        <v>997.89999999999975</v>
      </c>
      <c r="BA26">
        <f>VLOOKUP(C26,'history-kw'!$C$2:$BA$10000,51)</f>
        <v>41</v>
      </c>
      <c r="BB26">
        <f>VLOOKUP(C26,'history-kw'!$BB$4:$BC$9995,2)</f>
        <v>1</v>
      </c>
    </row>
    <row r="27" spans="1:54" x14ac:dyDescent="0.25">
      <c r="A27">
        <f>'history-kw'!A203</f>
        <v>7146330001</v>
      </c>
      <c r="B27">
        <f>'history-kw'!B203</f>
        <v>30025080</v>
      </c>
      <c r="C27" s="1">
        <f>'history-kw'!C203</f>
        <v>43185</v>
      </c>
      <c r="D27" s="116">
        <f>'history-kw'!D203</f>
        <v>38.6</v>
      </c>
      <c r="E27" s="116">
        <f>'history-kw'!E203</f>
        <v>36.4</v>
      </c>
      <c r="F27" s="116">
        <f>'history-kw'!F203</f>
        <v>37.6</v>
      </c>
      <c r="G27" s="116">
        <f>'history-kw'!G203</f>
        <v>37.799999999999997</v>
      </c>
      <c r="H27" s="116">
        <f>'history-kw'!H203</f>
        <v>35.6</v>
      </c>
      <c r="I27" s="116">
        <f>'history-kw'!I203</f>
        <v>38</v>
      </c>
      <c r="J27" s="116">
        <f>'history-kw'!J203</f>
        <v>42.6</v>
      </c>
      <c r="K27" s="116">
        <f>'history-kw'!K203</f>
        <v>39.799999999999997</v>
      </c>
      <c r="L27" s="116">
        <f>'history-kw'!L203</f>
        <v>40.200000000000003</v>
      </c>
      <c r="M27" s="116">
        <f>'history-kw'!M203</f>
        <v>41</v>
      </c>
      <c r="N27" s="116">
        <f>'history-kw'!N203</f>
        <v>45.6</v>
      </c>
      <c r="O27" s="116">
        <f>'history-kw'!O203</f>
        <v>48.4</v>
      </c>
      <c r="P27" s="116">
        <f>'history-kw'!P203</f>
        <v>48.4</v>
      </c>
      <c r="Q27" s="116">
        <f>'history-kw'!Q203</f>
        <v>50.4</v>
      </c>
      <c r="R27" s="116">
        <f>'history-kw'!R203</f>
        <v>52.8</v>
      </c>
      <c r="S27" s="116">
        <f>'history-kw'!S203</f>
        <v>50</v>
      </c>
      <c r="T27" s="116">
        <f>'history-kw'!T203</f>
        <v>56</v>
      </c>
      <c r="U27" s="116">
        <f>'history-kw'!U203</f>
        <v>53.4</v>
      </c>
      <c r="V27" s="116">
        <f>'history-kw'!V203</f>
        <v>55.4</v>
      </c>
      <c r="W27" s="116">
        <f>'history-kw'!W203</f>
        <v>54.2</v>
      </c>
      <c r="X27" s="116">
        <f>'history-kw'!X203</f>
        <v>59.8</v>
      </c>
      <c r="Y27" s="116">
        <f>'history-kw'!Y203</f>
        <v>54.2</v>
      </c>
      <c r="Z27" s="116">
        <f>'history-kw'!Z203</f>
        <v>52.2</v>
      </c>
      <c r="AA27" s="116">
        <f>'history-kw'!AA203</f>
        <v>56.4</v>
      </c>
      <c r="AB27" s="116">
        <f>'history-kw'!AB203</f>
        <v>52.6</v>
      </c>
      <c r="AC27" s="116">
        <f>'history-kw'!AC203</f>
        <v>48</v>
      </c>
      <c r="AD27" s="116">
        <f>'history-kw'!AD203</f>
        <v>50.6</v>
      </c>
      <c r="AE27" s="116">
        <f>'history-kw'!AE203</f>
        <v>50.4</v>
      </c>
      <c r="AF27" s="116">
        <f>'history-kw'!AF203</f>
        <v>45.6</v>
      </c>
      <c r="AG27" s="116">
        <f>'history-kw'!AG203</f>
        <v>48</v>
      </c>
      <c r="AH27" s="116">
        <f>'history-kw'!AH203</f>
        <v>42.6</v>
      </c>
      <c r="AI27" s="116">
        <f>'history-kw'!AI203</f>
        <v>47.2</v>
      </c>
      <c r="AJ27" s="116">
        <f>'history-kw'!AJ203</f>
        <v>47</v>
      </c>
      <c r="AK27" s="116">
        <f>'history-kw'!AK203</f>
        <v>46.2</v>
      </c>
      <c r="AL27" s="116">
        <f>'history-kw'!AL203</f>
        <v>46.2</v>
      </c>
      <c r="AM27" s="116">
        <f>'history-kw'!AM203</f>
        <v>48.4</v>
      </c>
      <c r="AN27" s="116">
        <f>'history-kw'!AN203</f>
        <v>45</v>
      </c>
      <c r="AO27" s="116">
        <f>'history-kw'!AO203</f>
        <v>39.799999999999997</v>
      </c>
      <c r="AP27" s="116">
        <f>'history-kw'!AP203</f>
        <v>42.4</v>
      </c>
      <c r="AQ27" s="116">
        <f>'history-kw'!AQ203</f>
        <v>46.2</v>
      </c>
      <c r="AR27" s="116">
        <f>'history-kw'!AR203</f>
        <v>38</v>
      </c>
      <c r="AS27" s="116">
        <f>'history-kw'!AS203</f>
        <v>37.200000000000003</v>
      </c>
      <c r="AT27" s="116">
        <f>'history-kw'!AT203</f>
        <v>41.8</v>
      </c>
      <c r="AU27" s="116">
        <f>'history-kw'!AU203</f>
        <v>40.6</v>
      </c>
      <c r="AV27" s="116">
        <f>'history-kw'!AV203</f>
        <v>40</v>
      </c>
      <c r="AW27" s="116">
        <f>'history-kw'!AW203</f>
        <v>38</v>
      </c>
      <c r="AX27" s="116">
        <f>'history-kw'!AX203</f>
        <v>35.6</v>
      </c>
      <c r="AY27" s="116">
        <f>'history-kw'!AY203</f>
        <v>39.200000000000003</v>
      </c>
      <c r="AZ27" s="3">
        <f t="shared" si="0"/>
        <v>1090.6999999999998</v>
      </c>
      <c r="BA27">
        <f>VLOOKUP(C27,'history-kw'!$C$2:$BA$10000,51)</f>
        <v>42</v>
      </c>
      <c r="BB27">
        <f>VLOOKUP(C27,'history-kw'!$BB$4:$BC$9995,2)</f>
        <v>2</v>
      </c>
    </row>
    <row r="28" spans="1:54" x14ac:dyDescent="0.25">
      <c r="A28">
        <f>'history-kw'!A204</f>
        <v>7146330001</v>
      </c>
      <c r="B28">
        <f>'history-kw'!B204</f>
        <v>30025080</v>
      </c>
      <c r="C28" s="1">
        <f>'history-kw'!C204</f>
        <v>43186</v>
      </c>
      <c r="D28" s="116">
        <f>'history-kw'!D204</f>
        <v>38.200000000000003</v>
      </c>
      <c r="E28" s="116">
        <f>'history-kw'!E204</f>
        <v>39</v>
      </c>
      <c r="F28" s="116">
        <f>'history-kw'!F204</f>
        <v>37.4</v>
      </c>
      <c r="G28" s="116">
        <f>'history-kw'!G204</f>
        <v>37.6</v>
      </c>
      <c r="H28" s="116">
        <f>'history-kw'!H204</f>
        <v>40.200000000000003</v>
      </c>
      <c r="I28" s="116">
        <f>'history-kw'!I204</f>
        <v>39.6</v>
      </c>
      <c r="J28" s="116">
        <f>'history-kw'!J204</f>
        <v>40.200000000000003</v>
      </c>
      <c r="K28" s="116">
        <f>'history-kw'!K204</f>
        <v>40.200000000000003</v>
      </c>
      <c r="L28" s="116">
        <f>'history-kw'!L204</f>
        <v>39.200000000000003</v>
      </c>
      <c r="M28" s="116">
        <f>'history-kw'!M204</f>
        <v>40.200000000000003</v>
      </c>
      <c r="N28" s="116">
        <f>'history-kw'!N204</f>
        <v>46</v>
      </c>
      <c r="O28" s="116">
        <f>'history-kw'!O204</f>
        <v>44</v>
      </c>
      <c r="P28" s="116">
        <f>'history-kw'!P204</f>
        <v>48.2</v>
      </c>
      <c r="Q28" s="116">
        <f>'history-kw'!Q204</f>
        <v>49</v>
      </c>
      <c r="R28" s="116">
        <f>'history-kw'!R204</f>
        <v>53.6</v>
      </c>
      <c r="S28" s="116">
        <f>'history-kw'!S204</f>
        <v>55.8</v>
      </c>
      <c r="T28" s="116">
        <f>'history-kw'!T204</f>
        <v>61.4</v>
      </c>
      <c r="U28" s="116">
        <f>'history-kw'!U204</f>
        <v>59.4</v>
      </c>
      <c r="V28" s="116">
        <f>'history-kw'!V204</f>
        <v>57.4</v>
      </c>
      <c r="W28" s="116">
        <f>'history-kw'!W204</f>
        <v>58.8</v>
      </c>
      <c r="X28" s="116">
        <f>'history-kw'!X204</f>
        <v>56.6</v>
      </c>
      <c r="Y28" s="116">
        <f>'history-kw'!Y204</f>
        <v>52.8</v>
      </c>
      <c r="Z28" s="116">
        <f>'history-kw'!Z204</f>
        <v>52.4</v>
      </c>
      <c r="AA28" s="116">
        <f>'history-kw'!AA204</f>
        <v>57.2</v>
      </c>
      <c r="AB28" s="116">
        <f>'history-kw'!AB204</f>
        <v>55.8</v>
      </c>
      <c r="AC28" s="116">
        <f>'history-kw'!AC204</f>
        <v>51.4</v>
      </c>
      <c r="AD28" s="116">
        <f>'history-kw'!AD204</f>
        <v>55</v>
      </c>
      <c r="AE28" s="116">
        <f>'history-kw'!AE204</f>
        <v>56</v>
      </c>
      <c r="AF28" s="116">
        <f>'history-kw'!AF204</f>
        <v>51.8</v>
      </c>
      <c r="AG28" s="116">
        <f>'history-kw'!AG204</f>
        <v>45.8</v>
      </c>
      <c r="AH28" s="116">
        <f>'history-kw'!AH204</f>
        <v>45.4</v>
      </c>
      <c r="AI28" s="116">
        <f>'history-kw'!AI204</f>
        <v>44.8</v>
      </c>
      <c r="AJ28" s="116">
        <f>'history-kw'!AJ204</f>
        <v>47.2</v>
      </c>
      <c r="AK28" s="116">
        <f>'history-kw'!AK204</f>
        <v>46</v>
      </c>
      <c r="AL28" s="116">
        <f>'history-kw'!AL204</f>
        <v>44.4</v>
      </c>
      <c r="AM28" s="116">
        <f>'history-kw'!AM204</f>
        <v>43.2</v>
      </c>
      <c r="AN28" s="116">
        <f>'history-kw'!AN204</f>
        <v>46.2</v>
      </c>
      <c r="AO28" s="116">
        <f>'history-kw'!AO204</f>
        <v>50.2</v>
      </c>
      <c r="AP28" s="116">
        <f>'history-kw'!AP204</f>
        <v>45.2</v>
      </c>
      <c r="AQ28" s="116">
        <f>'history-kw'!AQ204</f>
        <v>43.2</v>
      </c>
      <c r="AR28" s="116">
        <f>'history-kw'!AR204</f>
        <v>45.6</v>
      </c>
      <c r="AS28" s="116">
        <f>'history-kw'!AS204</f>
        <v>41.8</v>
      </c>
      <c r="AT28" s="116">
        <f>'history-kw'!AT204</f>
        <v>42</v>
      </c>
      <c r="AU28" s="116">
        <f>'history-kw'!AU204</f>
        <v>39.799999999999997</v>
      </c>
      <c r="AV28" s="116">
        <f>'history-kw'!AV204</f>
        <v>41.4</v>
      </c>
      <c r="AW28" s="116">
        <f>'history-kw'!AW204</f>
        <v>38.4</v>
      </c>
      <c r="AX28" s="116">
        <f>'history-kw'!AX204</f>
        <v>36</v>
      </c>
      <c r="AY28" s="116">
        <f>'history-kw'!AY204</f>
        <v>35.200000000000003</v>
      </c>
      <c r="AZ28" s="3">
        <f t="shared" si="0"/>
        <v>1118.1000000000001</v>
      </c>
      <c r="BA28">
        <f>VLOOKUP(C28,'history-kw'!$C$2:$BA$10000,51)</f>
        <v>41</v>
      </c>
      <c r="BB28">
        <f>VLOOKUP(C28,'history-kw'!$BB$4:$BC$9995,2)</f>
        <v>3</v>
      </c>
    </row>
    <row r="29" spans="1:54" x14ac:dyDescent="0.25">
      <c r="A29">
        <f>'history-kw'!A205</f>
        <v>7146330001</v>
      </c>
      <c r="B29">
        <f>'history-kw'!B205</f>
        <v>30025080</v>
      </c>
      <c r="C29" s="1">
        <f>'history-kw'!C205</f>
        <v>43187</v>
      </c>
      <c r="D29" s="116">
        <f>'history-kw'!D205</f>
        <v>35.799999999999997</v>
      </c>
      <c r="E29" s="116">
        <f>'history-kw'!E205</f>
        <v>36.799999999999997</v>
      </c>
      <c r="F29" s="116">
        <f>'history-kw'!F205</f>
        <v>34.4</v>
      </c>
      <c r="G29" s="116">
        <f>'history-kw'!G205</f>
        <v>35.799999999999997</v>
      </c>
      <c r="H29" s="116">
        <f>'history-kw'!H205</f>
        <v>35.799999999999997</v>
      </c>
      <c r="I29" s="116">
        <f>'history-kw'!I205</f>
        <v>35.6</v>
      </c>
      <c r="J29" s="116">
        <f>'history-kw'!J205</f>
        <v>33.799999999999997</v>
      </c>
      <c r="K29" s="116">
        <f>'history-kw'!K205</f>
        <v>36</v>
      </c>
      <c r="L29" s="116">
        <f>'history-kw'!L205</f>
        <v>36</v>
      </c>
      <c r="M29" s="116">
        <f>'history-kw'!M205</f>
        <v>35.200000000000003</v>
      </c>
      <c r="N29" s="116">
        <f>'history-kw'!N205</f>
        <v>41.2</v>
      </c>
      <c r="O29" s="116">
        <f>'history-kw'!O205</f>
        <v>40.4</v>
      </c>
      <c r="P29" s="116">
        <f>'history-kw'!P205</f>
        <v>47.8</v>
      </c>
      <c r="Q29" s="116">
        <f>'history-kw'!Q205</f>
        <v>45</v>
      </c>
      <c r="R29" s="116">
        <f>'history-kw'!R205</f>
        <v>50.4</v>
      </c>
      <c r="S29" s="116">
        <f>'history-kw'!S205</f>
        <v>49</v>
      </c>
      <c r="T29" s="116">
        <f>'history-kw'!T205</f>
        <v>50.6</v>
      </c>
      <c r="U29" s="116">
        <f>'history-kw'!U205</f>
        <v>48</v>
      </c>
      <c r="V29" s="116">
        <f>'history-kw'!V205</f>
        <v>52.4</v>
      </c>
      <c r="W29" s="116">
        <f>'history-kw'!W205</f>
        <v>48.8</v>
      </c>
      <c r="X29" s="116">
        <f>'history-kw'!X205</f>
        <v>52.6</v>
      </c>
      <c r="Y29" s="116">
        <f>'history-kw'!Y205</f>
        <v>49.8</v>
      </c>
      <c r="Z29" s="116">
        <f>'history-kw'!Z205</f>
        <v>47</v>
      </c>
      <c r="AA29" s="116">
        <f>'history-kw'!AA205</f>
        <v>44.4</v>
      </c>
      <c r="AB29" s="116">
        <f>'history-kw'!AB205</f>
        <v>44.8</v>
      </c>
      <c r="AC29" s="116">
        <f>'history-kw'!AC205</f>
        <v>44.6</v>
      </c>
      <c r="AD29" s="116">
        <f>'history-kw'!AD205</f>
        <v>42.4</v>
      </c>
      <c r="AE29" s="116">
        <f>'history-kw'!AE205</f>
        <v>56.4</v>
      </c>
      <c r="AF29" s="116">
        <f>'history-kw'!AF205</f>
        <v>52.4</v>
      </c>
      <c r="AG29" s="116">
        <f>'history-kw'!AG205</f>
        <v>47</v>
      </c>
      <c r="AH29" s="116">
        <f>'history-kw'!AH205</f>
        <v>40.799999999999997</v>
      </c>
      <c r="AI29" s="116">
        <f>'history-kw'!AI205</f>
        <v>40.6</v>
      </c>
      <c r="AJ29" s="116">
        <f>'history-kw'!AJ205</f>
        <v>43.8</v>
      </c>
      <c r="AK29" s="116">
        <f>'history-kw'!AK205</f>
        <v>41.6</v>
      </c>
      <c r="AL29" s="116">
        <f>'history-kw'!AL205</f>
        <v>42.8</v>
      </c>
      <c r="AM29" s="116">
        <f>'history-kw'!AM205</f>
        <v>43.2</v>
      </c>
      <c r="AN29" s="116">
        <f>'history-kw'!AN205</f>
        <v>48.4</v>
      </c>
      <c r="AO29" s="116">
        <f>'history-kw'!AO205</f>
        <v>56.8</v>
      </c>
      <c r="AP29" s="116">
        <f>'history-kw'!AP205</f>
        <v>43.6</v>
      </c>
      <c r="AQ29" s="116">
        <f>'history-kw'!AQ205</f>
        <v>42.4</v>
      </c>
      <c r="AR29" s="116">
        <f>'history-kw'!AR205</f>
        <v>40.6</v>
      </c>
      <c r="AS29" s="116">
        <f>'history-kw'!AS205</f>
        <v>39.4</v>
      </c>
      <c r="AT29" s="116">
        <f>'history-kw'!AT205</f>
        <v>40.6</v>
      </c>
      <c r="AU29" s="116">
        <f>'history-kw'!AU205</f>
        <v>39.200000000000003</v>
      </c>
      <c r="AV29" s="116">
        <f>'history-kw'!AV205</f>
        <v>38.200000000000003</v>
      </c>
      <c r="AW29" s="116">
        <f>'history-kw'!AW205</f>
        <v>37.4</v>
      </c>
      <c r="AX29" s="116">
        <f>'history-kw'!AX205</f>
        <v>36</v>
      </c>
      <c r="AY29" s="116">
        <f>'history-kw'!AY205</f>
        <v>33.6</v>
      </c>
      <c r="AZ29" s="3">
        <f t="shared" si="0"/>
        <v>1029.5999999999999</v>
      </c>
      <c r="BA29">
        <f>VLOOKUP(C29,'history-kw'!$C$2:$BA$10000,51)</f>
        <v>51</v>
      </c>
      <c r="BB29">
        <f>VLOOKUP(C29,'history-kw'!$BB$4:$BC$9995,2)</f>
        <v>4</v>
      </c>
    </row>
    <row r="30" spans="1:54" x14ac:dyDescent="0.25">
      <c r="A30">
        <f>'history-kw'!A206</f>
        <v>7146330001</v>
      </c>
      <c r="B30">
        <f>'history-kw'!B206</f>
        <v>30025080</v>
      </c>
      <c r="C30" s="1">
        <f>'history-kw'!C206</f>
        <v>43188</v>
      </c>
      <c r="D30" s="116">
        <f>'history-kw'!D206</f>
        <v>33.799999999999997</v>
      </c>
      <c r="E30" s="116">
        <f>'history-kw'!E206</f>
        <v>34.4</v>
      </c>
      <c r="F30" s="116">
        <f>'history-kw'!F206</f>
        <v>32</v>
      </c>
      <c r="G30" s="116">
        <f>'history-kw'!G206</f>
        <v>33.6</v>
      </c>
      <c r="H30" s="116">
        <f>'history-kw'!H206</f>
        <v>34.200000000000003</v>
      </c>
      <c r="I30" s="116">
        <f>'history-kw'!I206</f>
        <v>34.799999999999997</v>
      </c>
      <c r="J30" s="116">
        <f>'history-kw'!J206</f>
        <v>34.6</v>
      </c>
      <c r="K30" s="116">
        <f>'history-kw'!K206</f>
        <v>32.799999999999997</v>
      </c>
      <c r="L30" s="116">
        <f>'history-kw'!L206</f>
        <v>35</v>
      </c>
      <c r="M30" s="116">
        <f>'history-kw'!M206</f>
        <v>34.4</v>
      </c>
      <c r="N30" s="116">
        <f>'history-kw'!N206</f>
        <v>36.6</v>
      </c>
      <c r="O30" s="116">
        <f>'history-kw'!O206</f>
        <v>37.4</v>
      </c>
      <c r="P30" s="116">
        <f>'history-kw'!P206</f>
        <v>40.200000000000003</v>
      </c>
      <c r="Q30" s="116">
        <f>'history-kw'!Q206</f>
        <v>45.8</v>
      </c>
      <c r="R30" s="116">
        <f>'history-kw'!R206</f>
        <v>44.8</v>
      </c>
      <c r="S30" s="116">
        <f>'history-kw'!S206</f>
        <v>46.2</v>
      </c>
      <c r="T30" s="116">
        <f>'history-kw'!T206</f>
        <v>51.8</v>
      </c>
      <c r="U30" s="116">
        <f>'history-kw'!U206</f>
        <v>48.6</v>
      </c>
      <c r="V30" s="116">
        <f>'history-kw'!V206</f>
        <v>46.6</v>
      </c>
      <c r="W30" s="116">
        <f>'history-kw'!W206</f>
        <v>49</v>
      </c>
      <c r="X30" s="116">
        <f>'history-kw'!X206</f>
        <v>51.6</v>
      </c>
      <c r="Y30" s="116">
        <f>'history-kw'!Y206</f>
        <v>51.8</v>
      </c>
      <c r="Z30" s="116">
        <f>'history-kw'!Z206</f>
        <v>48.8</v>
      </c>
      <c r="AA30" s="116">
        <f>'history-kw'!AA206</f>
        <v>47</v>
      </c>
      <c r="AB30" s="116">
        <f>'history-kw'!AB206</f>
        <v>49</v>
      </c>
      <c r="AC30" s="116">
        <f>'history-kw'!AC206</f>
        <v>46.8</v>
      </c>
      <c r="AD30" s="116">
        <f>'history-kw'!AD206</f>
        <v>48</v>
      </c>
      <c r="AE30" s="116">
        <f>'history-kw'!AE206</f>
        <v>48.2</v>
      </c>
      <c r="AF30" s="116">
        <f>'history-kw'!AF206</f>
        <v>44.4</v>
      </c>
      <c r="AG30" s="116">
        <f>'history-kw'!AG206</f>
        <v>40.799999999999997</v>
      </c>
      <c r="AH30" s="116">
        <f>'history-kw'!AH206</f>
        <v>41.6</v>
      </c>
      <c r="AI30" s="116">
        <f>'history-kw'!AI206</f>
        <v>44.6</v>
      </c>
      <c r="AJ30" s="116">
        <f>'history-kw'!AJ206</f>
        <v>48</v>
      </c>
      <c r="AK30" s="116">
        <f>'history-kw'!AK206</f>
        <v>47</v>
      </c>
      <c r="AL30" s="116">
        <f>'history-kw'!AL206</f>
        <v>45.8</v>
      </c>
      <c r="AM30" s="116">
        <f>'history-kw'!AM206</f>
        <v>42</v>
      </c>
      <c r="AN30" s="116">
        <f>'history-kw'!AN206</f>
        <v>41.2</v>
      </c>
      <c r="AO30" s="116">
        <f>'history-kw'!AO206</f>
        <v>45.6</v>
      </c>
      <c r="AP30" s="116">
        <f>'history-kw'!AP206</f>
        <v>33.799999999999997</v>
      </c>
      <c r="AQ30" s="116">
        <f>'history-kw'!AQ206</f>
        <v>34.200000000000003</v>
      </c>
      <c r="AR30" s="116">
        <f>'history-kw'!AR206</f>
        <v>34.4</v>
      </c>
      <c r="AS30" s="116">
        <f>'history-kw'!AS206</f>
        <v>32.6</v>
      </c>
      <c r="AT30" s="116">
        <f>'history-kw'!AT206</f>
        <v>34</v>
      </c>
      <c r="AU30" s="116">
        <f>'history-kw'!AU206</f>
        <v>33.6</v>
      </c>
      <c r="AV30" s="116">
        <f>'history-kw'!AV206</f>
        <v>35.4</v>
      </c>
      <c r="AW30" s="116">
        <f>'history-kw'!AW206</f>
        <v>32.4</v>
      </c>
      <c r="AX30" s="116">
        <f>'history-kw'!AX206</f>
        <v>31.8</v>
      </c>
      <c r="AY30" s="116">
        <f>'history-kw'!AY206</f>
        <v>29.4</v>
      </c>
      <c r="AZ30" s="3">
        <f t="shared" ref="AZ30:AZ32" si="1">SUM(D30:AY30)/2</f>
        <v>975.19999999999993</v>
      </c>
      <c r="BA30">
        <f>VLOOKUP(C30,'history-kw'!$C$2:$BA$10000,51)</f>
        <v>63</v>
      </c>
      <c r="BB30">
        <f>VLOOKUP(C30,'history-kw'!$BB$4:$BC$9995,2)</f>
        <v>5</v>
      </c>
    </row>
    <row r="31" spans="1:54" x14ac:dyDescent="0.25">
      <c r="A31">
        <f>'history-kw'!A207</f>
        <v>7146330001</v>
      </c>
      <c r="B31">
        <f>'history-kw'!B207</f>
        <v>30025080</v>
      </c>
      <c r="C31" s="1">
        <f>'history-kw'!C207</f>
        <v>43189</v>
      </c>
      <c r="D31" s="116">
        <f>'history-kw'!D207</f>
        <v>27.2</v>
      </c>
      <c r="E31" s="116">
        <f>'history-kw'!E207</f>
        <v>30</v>
      </c>
      <c r="F31" s="116">
        <f>'history-kw'!F207</f>
        <v>41.4</v>
      </c>
      <c r="G31" s="116">
        <f>'history-kw'!G207</f>
        <v>31.4</v>
      </c>
      <c r="H31" s="116">
        <f>'history-kw'!H207</f>
        <v>26.4</v>
      </c>
      <c r="I31" s="116">
        <f>'history-kw'!I207</f>
        <v>27.8</v>
      </c>
      <c r="J31" s="116">
        <f>'history-kw'!J207</f>
        <v>28.6</v>
      </c>
      <c r="K31" s="116">
        <f>'history-kw'!K207</f>
        <v>28.6</v>
      </c>
      <c r="L31" s="116">
        <f>'history-kw'!L207</f>
        <v>28</v>
      </c>
      <c r="M31" s="116">
        <f>'history-kw'!M207</f>
        <v>25.8</v>
      </c>
      <c r="N31" s="116">
        <f>'history-kw'!N207</f>
        <v>28.6</v>
      </c>
      <c r="O31" s="116">
        <f>'history-kw'!O207</f>
        <v>29</v>
      </c>
      <c r="P31" s="116">
        <f>'history-kw'!P207</f>
        <v>32.200000000000003</v>
      </c>
      <c r="Q31" s="116">
        <f>'history-kw'!Q207</f>
        <v>31.4</v>
      </c>
      <c r="R31" s="116">
        <f>'history-kw'!R207</f>
        <v>32.6</v>
      </c>
      <c r="S31" s="116">
        <f>'history-kw'!S207</f>
        <v>31.6</v>
      </c>
      <c r="T31" s="116">
        <f>'history-kw'!T207</f>
        <v>33.799999999999997</v>
      </c>
      <c r="U31" s="116">
        <f>'history-kw'!U207</f>
        <v>35.799999999999997</v>
      </c>
      <c r="V31" s="116">
        <f>'history-kw'!V207</f>
        <v>37.4</v>
      </c>
      <c r="W31" s="116">
        <f>'history-kw'!W207</f>
        <v>35.799999999999997</v>
      </c>
      <c r="X31" s="116">
        <f>'history-kw'!X207</f>
        <v>39.6</v>
      </c>
      <c r="Y31" s="116">
        <f>'history-kw'!Y207</f>
        <v>38.6</v>
      </c>
      <c r="Z31" s="116">
        <f>'history-kw'!Z207</f>
        <v>37.4</v>
      </c>
      <c r="AA31" s="116">
        <f>'history-kw'!AA207</f>
        <v>45</v>
      </c>
      <c r="AB31" s="116">
        <f>'history-kw'!AB207</f>
        <v>44.4</v>
      </c>
      <c r="AC31" s="116">
        <f>'history-kw'!AC207</f>
        <v>42.4</v>
      </c>
      <c r="AD31" s="116">
        <f>'history-kw'!AD207</f>
        <v>42.4</v>
      </c>
      <c r="AE31" s="116">
        <f>'history-kw'!AE207</f>
        <v>46.8</v>
      </c>
      <c r="AF31" s="116">
        <f>'history-kw'!AF207</f>
        <v>37.6</v>
      </c>
      <c r="AG31" s="116">
        <f>'history-kw'!AG207</f>
        <v>34.799999999999997</v>
      </c>
      <c r="AH31" s="116">
        <f>'history-kw'!AH207</f>
        <v>36.200000000000003</v>
      </c>
      <c r="AI31" s="116">
        <f>'history-kw'!AI207</f>
        <v>35.799999999999997</v>
      </c>
      <c r="AJ31" s="116">
        <f>'history-kw'!AJ207</f>
        <v>36.6</v>
      </c>
      <c r="AK31" s="116">
        <f>'history-kw'!AK207</f>
        <v>36.200000000000003</v>
      </c>
      <c r="AL31" s="116">
        <f>'history-kw'!AL207</f>
        <v>32.200000000000003</v>
      </c>
      <c r="AM31" s="116">
        <f>'history-kw'!AM207</f>
        <v>34.799999999999997</v>
      </c>
      <c r="AN31" s="116">
        <f>'history-kw'!AN207</f>
        <v>35.799999999999997</v>
      </c>
      <c r="AO31" s="116">
        <f>'history-kw'!AO207</f>
        <v>32.799999999999997</v>
      </c>
      <c r="AP31" s="116">
        <f>'history-kw'!AP207</f>
        <v>29</v>
      </c>
      <c r="AQ31" s="116">
        <f>'history-kw'!AQ207</f>
        <v>32.799999999999997</v>
      </c>
      <c r="AR31" s="116">
        <f>'history-kw'!AR207</f>
        <v>33.200000000000003</v>
      </c>
      <c r="AS31" s="116">
        <f>'history-kw'!AS207</f>
        <v>36</v>
      </c>
      <c r="AT31" s="116">
        <f>'history-kw'!AT207</f>
        <v>34</v>
      </c>
      <c r="AU31" s="116">
        <f>'history-kw'!AU207</f>
        <v>34.200000000000003</v>
      </c>
      <c r="AV31" s="116">
        <f>'history-kw'!AV207</f>
        <v>33.6</v>
      </c>
      <c r="AW31" s="116">
        <f>'history-kw'!AW207</f>
        <v>33</v>
      </c>
      <c r="AX31" s="116">
        <f>'history-kw'!AX207</f>
        <v>34.6</v>
      </c>
      <c r="AY31" s="116">
        <f>'history-kw'!AY207</f>
        <v>31.8</v>
      </c>
      <c r="AZ31" s="3">
        <f t="shared" si="1"/>
        <v>822.49999999999977</v>
      </c>
      <c r="BA31">
        <f>VLOOKUP(C31,'history-kw'!$C$2:$BA$10000,51)</f>
        <v>61</v>
      </c>
      <c r="BB31">
        <f>VLOOKUP(C31,'history-kw'!$BB$4:$BC$9995,2)</f>
        <v>6</v>
      </c>
    </row>
    <row r="32" spans="1:54" x14ac:dyDescent="0.25">
      <c r="A32">
        <f>'history-kw'!A208</f>
        <v>7146330001</v>
      </c>
      <c r="B32">
        <f>'history-kw'!B208</f>
        <v>30025080</v>
      </c>
      <c r="C32" s="1">
        <f>'history-kw'!C208</f>
        <v>43190</v>
      </c>
      <c r="D32" s="116">
        <f>'history-kw'!D208</f>
        <v>30</v>
      </c>
      <c r="E32" s="116">
        <f>'history-kw'!E208</f>
        <v>32.6</v>
      </c>
      <c r="F32" s="116">
        <f>'history-kw'!F208</f>
        <v>30.6</v>
      </c>
      <c r="G32" s="116">
        <f>'history-kw'!G208</f>
        <v>29.6</v>
      </c>
      <c r="H32" s="116">
        <f>'history-kw'!H208</f>
        <v>32</v>
      </c>
      <c r="I32" s="116">
        <f>'history-kw'!I208</f>
        <v>30.8</v>
      </c>
      <c r="J32" s="116">
        <f>'history-kw'!J208</f>
        <v>33.799999999999997</v>
      </c>
      <c r="K32" s="116">
        <f>'history-kw'!K208</f>
        <v>30.8</v>
      </c>
      <c r="L32" s="116">
        <f>'history-kw'!L208</f>
        <v>32</v>
      </c>
      <c r="M32" s="116">
        <f>'history-kw'!M208</f>
        <v>32.799999999999997</v>
      </c>
      <c r="N32" s="116">
        <f>'history-kw'!N208</f>
        <v>31.8</v>
      </c>
      <c r="O32" s="116">
        <f>'history-kw'!O208</f>
        <v>31.4</v>
      </c>
      <c r="P32" s="116">
        <f>'history-kw'!P208</f>
        <v>35</v>
      </c>
      <c r="Q32" s="116">
        <f>'history-kw'!Q208</f>
        <v>38.6</v>
      </c>
      <c r="R32" s="116">
        <f>'history-kw'!R208</f>
        <v>45.2</v>
      </c>
      <c r="S32" s="116">
        <f>'history-kw'!S208</f>
        <v>43.6</v>
      </c>
      <c r="T32" s="116">
        <f>'history-kw'!T208</f>
        <v>39.4</v>
      </c>
      <c r="U32" s="116">
        <f>'history-kw'!U208</f>
        <v>43.8</v>
      </c>
      <c r="V32" s="116">
        <f>'history-kw'!V208</f>
        <v>45.4</v>
      </c>
      <c r="W32" s="116">
        <f>'history-kw'!W208</f>
        <v>37.799999999999997</v>
      </c>
      <c r="X32" s="116">
        <f>'history-kw'!X208</f>
        <v>38.200000000000003</v>
      </c>
      <c r="Y32" s="116">
        <f>'history-kw'!Y208</f>
        <v>38.4</v>
      </c>
      <c r="Z32" s="116">
        <f>'history-kw'!Z208</f>
        <v>38.4</v>
      </c>
      <c r="AA32" s="116">
        <f>'history-kw'!AA208</f>
        <v>33.4</v>
      </c>
      <c r="AB32" s="116">
        <f>'history-kw'!AB208</f>
        <v>35.200000000000003</v>
      </c>
      <c r="AC32" s="116">
        <f>'history-kw'!AC208</f>
        <v>37</v>
      </c>
      <c r="AD32" s="116">
        <f>'history-kw'!AD208</f>
        <v>36.799999999999997</v>
      </c>
      <c r="AE32" s="116">
        <f>'history-kw'!AE208</f>
        <v>33</v>
      </c>
      <c r="AF32" s="116">
        <f>'history-kw'!AF208</f>
        <v>32.4</v>
      </c>
      <c r="AG32" s="116">
        <f>'history-kw'!AG208</f>
        <v>33.799999999999997</v>
      </c>
      <c r="AH32" s="116">
        <f>'history-kw'!AH208</f>
        <v>36</v>
      </c>
      <c r="AI32" s="116">
        <f>'history-kw'!AI208</f>
        <v>32.799999999999997</v>
      </c>
      <c r="AJ32" s="116">
        <f>'history-kw'!AJ208</f>
        <v>32</v>
      </c>
      <c r="AK32" s="116">
        <f>'history-kw'!AK208</f>
        <v>32.6</v>
      </c>
      <c r="AL32" s="116">
        <f>'history-kw'!AL208</f>
        <v>38.6</v>
      </c>
      <c r="AM32" s="116">
        <f>'history-kw'!AM208</f>
        <v>33.4</v>
      </c>
      <c r="AN32" s="116">
        <f>'history-kw'!AN208</f>
        <v>31.6</v>
      </c>
      <c r="AO32" s="116">
        <f>'history-kw'!AO208</f>
        <v>36.799999999999997</v>
      </c>
      <c r="AP32" s="116">
        <f>'history-kw'!AP208</f>
        <v>29.2</v>
      </c>
      <c r="AQ32" s="116">
        <f>'history-kw'!AQ208</f>
        <v>30.4</v>
      </c>
      <c r="AR32" s="116">
        <f>'history-kw'!AR208</f>
        <v>32.200000000000003</v>
      </c>
      <c r="AS32" s="116">
        <f>'history-kw'!AS208</f>
        <v>31</v>
      </c>
      <c r="AT32" s="116">
        <f>'history-kw'!AT208</f>
        <v>31.6</v>
      </c>
      <c r="AU32" s="116">
        <f>'history-kw'!AU208</f>
        <v>32.799999999999997</v>
      </c>
      <c r="AV32" s="116">
        <f>'history-kw'!AV208</f>
        <v>31.6</v>
      </c>
      <c r="AW32" s="116">
        <f>'history-kw'!AW208</f>
        <v>33.6</v>
      </c>
      <c r="AX32" s="116">
        <f>'history-kw'!AX208</f>
        <v>31.2</v>
      </c>
      <c r="AY32" s="116">
        <f>'history-kw'!AY208</f>
        <v>31.2</v>
      </c>
      <c r="AZ32" s="3">
        <f t="shared" si="1"/>
        <v>826.0999999999998</v>
      </c>
      <c r="BA32">
        <f>VLOOKUP(C32,'history-kw'!$C$2:$BA$10000,51)</f>
        <v>50</v>
      </c>
      <c r="BB32">
        <f>VLOOKUP(C32,'history-kw'!$BB$4:$BC$9995,2)</f>
        <v>7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37.761290322580642</v>
      </c>
      <c r="E34" s="104">
        <f t="shared" si="2"/>
        <v>38.180645161290329</v>
      </c>
      <c r="F34" s="104">
        <f t="shared" si="2"/>
        <v>37.858064516129033</v>
      </c>
      <c r="G34" s="104">
        <f t="shared" si="2"/>
        <v>37.851612903225799</v>
      </c>
      <c r="H34" s="104">
        <f t="shared" si="2"/>
        <v>38.426666666666669</v>
      </c>
      <c r="I34" s="104">
        <f t="shared" si="2"/>
        <v>38.32</v>
      </c>
      <c r="J34" s="104">
        <f t="shared" si="2"/>
        <v>38.63225806451613</v>
      </c>
      <c r="K34" s="104">
        <f t="shared" si="2"/>
        <v>38.741935483870968</v>
      </c>
      <c r="L34" s="104">
        <f t="shared" si="2"/>
        <v>38.722580645161294</v>
      </c>
      <c r="M34" s="104">
        <f t="shared" si="2"/>
        <v>38.748387096774195</v>
      </c>
      <c r="N34" s="104">
        <f t="shared" si="2"/>
        <v>40.303225806451607</v>
      </c>
      <c r="O34" s="104">
        <f t="shared" si="2"/>
        <v>42.845161290322586</v>
      </c>
      <c r="P34" s="104">
        <f t="shared" si="2"/>
        <v>45.606451612903228</v>
      </c>
      <c r="Q34" s="104">
        <f t="shared" si="2"/>
        <v>47.41290322580646</v>
      </c>
      <c r="R34" s="104">
        <f t="shared" si="2"/>
        <v>49.903225806451609</v>
      </c>
      <c r="S34" s="104">
        <f t="shared" si="2"/>
        <v>51.206451612903223</v>
      </c>
      <c r="T34" s="104">
        <f t="shared" si="2"/>
        <v>52.890322580645162</v>
      </c>
      <c r="U34" s="104">
        <f t="shared" si="2"/>
        <v>53.483870967741929</v>
      </c>
      <c r="V34" s="104">
        <f t="shared" si="2"/>
        <v>54.264516129032259</v>
      </c>
      <c r="W34" s="104">
        <f t="shared" si="2"/>
        <v>52.980645161290319</v>
      </c>
      <c r="X34" s="104">
        <f t="shared" si="2"/>
        <v>52.825806451612891</v>
      </c>
      <c r="Y34" s="104">
        <f t="shared" si="2"/>
        <v>51.587096774193547</v>
      </c>
      <c r="Z34" s="104">
        <f t="shared" si="2"/>
        <v>51.20645161290323</v>
      </c>
      <c r="AA34" s="104">
        <f t="shared" si="2"/>
        <v>51.393548387096793</v>
      </c>
      <c r="AB34" s="104">
        <f t="shared" si="2"/>
        <v>50.496774193548383</v>
      </c>
      <c r="AC34" s="104">
        <f t="shared" si="2"/>
        <v>50.09032258064515</v>
      </c>
      <c r="AD34" s="104">
        <f t="shared" si="2"/>
        <v>50.309677419354834</v>
      </c>
      <c r="AE34" s="104">
        <f t="shared" si="2"/>
        <v>50.225806451612904</v>
      </c>
      <c r="AF34" s="104">
        <f t="shared" si="2"/>
        <v>48.967741935483879</v>
      </c>
      <c r="AG34" s="104">
        <f t="shared" si="2"/>
        <v>47.535483870967724</v>
      </c>
      <c r="AH34" s="104">
        <f t="shared" si="2"/>
        <v>46.219354838709677</v>
      </c>
      <c r="AI34" s="104">
        <f t="shared" si="2"/>
        <v>45.245161290322585</v>
      </c>
      <c r="AJ34" s="104">
        <f t="shared" si="2"/>
        <v>45.038709677419341</v>
      </c>
      <c r="AK34" s="104">
        <f t="shared" si="2"/>
        <v>44.361290322580643</v>
      </c>
      <c r="AL34" s="104">
        <f t="shared" si="2"/>
        <v>44.212903225806457</v>
      </c>
      <c r="AM34" s="104">
        <f t="shared" si="2"/>
        <v>44.574193548387093</v>
      </c>
      <c r="AN34" s="104">
        <f t="shared" si="2"/>
        <v>45.490322580645163</v>
      </c>
      <c r="AO34" s="104">
        <f t="shared" si="2"/>
        <v>46.580645161290313</v>
      </c>
      <c r="AP34" s="104">
        <f t="shared" si="2"/>
        <v>43.161290322580648</v>
      </c>
      <c r="AQ34" s="104">
        <f t="shared" si="2"/>
        <v>41.49032258064517</v>
      </c>
      <c r="AR34" s="104">
        <f t="shared" si="2"/>
        <v>40.929032258064524</v>
      </c>
      <c r="AS34" s="104">
        <f t="shared" si="2"/>
        <v>40.193548387096776</v>
      </c>
      <c r="AT34" s="104">
        <f t="shared" si="2"/>
        <v>40.999999999999993</v>
      </c>
      <c r="AU34" s="104">
        <f t="shared" si="2"/>
        <v>40.50322580645161</v>
      </c>
      <c r="AV34" s="104">
        <f t="shared" si="2"/>
        <v>40.335483870967735</v>
      </c>
      <c r="AW34" s="104">
        <f t="shared" si="2"/>
        <v>39.954838709677425</v>
      </c>
      <c r="AX34" s="104">
        <f t="shared" si="2"/>
        <v>38.238709677419344</v>
      </c>
      <c r="AY34" s="104">
        <f t="shared" si="2"/>
        <v>37.941935483870971</v>
      </c>
      <c r="AZ34" s="3">
        <f>AVERAGE(AZ2:AZ31)</f>
        <v>1079.0466666666666</v>
      </c>
      <c r="BA34" s="3">
        <f>AVERAGE(BA2:BA31)</f>
        <v>43.6</v>
      </c>
    </row>
    <row r="35" spans="3:53" x14ac:dyDescent="0.25">
      <c r="C35" s="101" t="s">
        <v>53</v>
      </c>
      <c r="D35" s="104">
        <f t="shared" ref="D35:AY35" si="3">MAX(D2:D32)</f>
        <v>49</v>
      </c>
      <c r="E35" s="104">
        <f t="shared" si="3"/>
        <v>49</v>
      </c>
      <c r="F35" s="104">
        <f t="shared" si="3"/>
        <v>43.6</v>
      </c>
      <c r="G35" s="104">
        <f t="shared" si="3"/>
        <v>45</v>
      </c>
      <c r="H35" s="104">
        <f t="shared" si="3"/>
        <v>47</v>
      </c>
      <c r="I35" s="104">
        <f t="shared" si="3"/>
        <v>45.2</v>
      </c>
      <c r="J35" s="104">
        <f t="shared" si="3"/>
        <v>44.8</v>
      </c>
      <c r="K35" s="104">
        <f t="shared" si="3"/>
        <v>45.8</v>
      </c>
      <c r="L35" s="104">
        <f t="shared" si="3"/>
        <v>45</v>
      </c>
      <c r="M35" s="104">
        <f t="shared" si="3"/>
        <v>46</v>
      </c>
      <c r="N35" s="104">
        <f t="shared" si="3"/>
        <v>46</v>
      </c>
      <c r="O35" s="104">
        <f t="shared" si="3"/>
        <v>52.6</v>
      </c>
      <c r="P35" s="104">
        <f t="shared" si="3"/>
        <v>55.2</v>
      </c>
      <c r="Q35" s="104">
        <f t="shared" si="3"/>
        <v>56.8</v>
      </c>
      <c r="R35" s="104">
        <f t="shared" si="3"/>
        <v>57</v>
      </c>
      <c r="S35" s="104">
        <f t="shared" si="3"/>
        <v>62.8</v>
      </c>
      <c r="T35" s="104">
        <f t="shared" si="3"/>
        <v>68.599999999999994</v>
      </c>
      <c r="U35" s="104">
        <f t="shared" si="3"/>
        <v>62.2</v>
      </c>
      <c r="V35" s="104">
        <f t="shared" si="3"/>
        <v>66.400000000000006</v>
      </c>
      <c r="W35" s="104">
        <f t="shared" si="3"/>
        <v>66</v>
      </c>
      <c r="X35" s="104">
        <f t="shared" si="3"/>
        <v>63.6</v>
      </c>
      <c r="Y35" s="104">
        <f t="shared" si="3"/>
        <v>63.2</v>
      </c>
      <c r="Z35" s="104">
        <f t="shared" si="3"/>
        <v>65</v>
      </c>
      <c r="AA35" s="104">
        <f t="shared" si="3"/>
        <v>63.6</v>
      </c>
      <c r="AB35" s="104">
        <f t="shared" si="3"/>
        <v>63.4</v>
      </c>
      <c r="AC35" s="104">
        <f t="shared" si="3"/>
        <v>66</v>
      </c>
      <c r="AD35" s="104">
        <f t="shared" si="3"/>
        <v>61</v>
      </c>
      <c r="AE35" s="104">
        <f t="shared" si="3"/>
        <v>65.2</v>
      </c>
      <c r="AF35" s="104">
        <f t="shared" si="3"/>
        <v>61.8</v>
      </c>
      <c r="AG35" s="104">
        <f t="shared" si="3"/>
        <v>64.2</v>
      </c>
      <c r="AH35" s="104">
        <f t="shared" si="3"/>
        <v>65.8</v>
      </c>
      <c r="AI35" s="104">
        <f t="shared" si="3"/>
        <v>56.4</v>
      </c>
      <c r="AJ35" s="104">
        <f t="shared" si="3"/>
        <v>59.8</v>
      </c>
      <c r="AK35" s="104">
        <f t="shared" si="3"/>
        <v>53.2</v>
      </c>
      <c r="AL35" s="104">
        <f t="shared" si="3"/>
        <v>54</v>
      </c>
      <c r="AM35" s="104">
        <f t="shared" si="3"/>
        <v>52.6</v>
      </c>
      <c r="AN35" s="104">
        <f t="shared" si="3"/>
        <v>55.2</v>
      </c>
      <c r="AO35" s="104">
        <f t="shared" si="3"/>
        <v>62.4</v>
      </c>
      <c r="AP35" s="104">
        <f t="shared" si="3"/>
        <v>60.4</v>
      </c>
      <c r="AQ35" s="104">
        <f t="shared" si="3"/>
        <v>55.4</v>
      </c>
      <c r="AR35" s="104">
        <f t="shared" si="3"/>
        <v>51</v>
      </c>
      <c r="AS35" s="104">
        <f t="shared" si="3"/>
        <v>48.2</v>
      </c>
      <c r="AT35" s="104">
        <f t="shared" si="3"/>
        <v>47.6</v>
      </c>
      <c r="AU35" s="104">
        <f t="shared" si="3"/>
        <v>46.6</v>
      </c>
      <c r="AV35" s="104">
        <f t="shared" si="3"/>
        <v>45.6</v>
      </c>
      <c r="AW35" s="104">
        <f t="shared" si="3"/>
        <v>46.4</v>
      </c>
      <c r="AX35" s="104">
        <f t="shared" si="3"/>
        <v>46.2</v>
      </c>
      <c r="AY35" s="104">
        <f t="shared" si="3"/>
        <v>44</v>
      </c>
    </row>
    <row r="36" spans="3:53" x14ac:dyDescent="0.25">
      <c r="C36" s="101" t="s">
        <v>54</v>
      </c>
      <c r="D36" s="104">
        <f t="shared" ref="D36:AY36" si="4">MIN(D2:D32)</f>
        <v>27.2</v>
      </c>
      <c r="E36" s="104">
        <f t="shared" si="4"/>
        <v>28.8</v>
      </c>
      <c r="F36" s="104">
        <f t="shared" si="4"/>
        <v>26.8</v>
      </c>
      <c r="G36" s="104">
        <f t="shared" si="4"/>
        <v>27.6</v>
      </c>
      <c r="H36" s="104">
        <f t="shared" si="4"/>
        <v>26.4</v>
      </c>
      <c r="I36" s="104">
        <f t="shared" si="4"/>
        <v>27.8</v>
      </c>
      <c r="J36" s="104">
        <f t="shared" si="4"/>
        <v>28.6</v>
      </c>
      <c r="K36" s="104">
        <f t="shared" si="4"/>
        <v>27.6</v>
      </c>
      <c r="L36" s="104">
        <f t="shared" si="4"/>
        <v>28</v>
      </c>
      <c r="M36" s="104">
        <f t="shared" si="4"/>
        <v>25.8</v>
      </c>
      <c r="N36" s="104">
        <f t="shared" si="4"/>
        <v>28.6</v>
      </c>
      <c r="O36" s="104">
        <f t="shared" si="4"/>
        <v>29</v>
      </c>
      <c r="P36" s="104">
        <f t="shared" si="4"/>
        <v>32.200000000000003</v>
      </c>
      <c r="Q36" s="104">
        <f t="shared" si="4"/>
        <v>31.4</v>
      </c>
      <c r="R36" s="104">
        <f t="shared" si="4"/>
        <v>32.6</v>
      </c>
      <c r="S36" s="104">
        <f t="shared" si="4"/>
        <v>31.6</v>
      </c>
      <c r="T36" s="104">
        <f t="shared" si="4"/>
        <v>33.799999999999997</v>
      </c>
      <c r="U36" s="104">
        <f t="shared" si="4"/>
        <v>35.799999999999997</v>
      </c>
      <c r="V36" s="104">
        <f t="shared" si="4"/>
        <v>37.4</v>
      </c>
      <c r="W36" s="104">
        <f t="shared" si="4"/>
        <v>35.799999999999997</v>
      </c>
      <c r="X36" s="104">
        <f t="shared" si="4"/>
        <v>38.200000000000003</v>
      </c>
      <c r="Y36" s="104">
        <f t="shared" si="4"/>
        <v>38.4</v>
      </c>
      <c r="Z36" s="104">
        <f t="shared" si="4"/>
        <v>37.4</v>
      </c>
      <c r="AA36" s="104">
        <f t="shared" si="4"/>
        <v>33.4</v>
      </c>
      <c r="AB36" s="104">
        <f t="shared" si="4"/>
        <v>35.200000000000003</v>
      </c>
      <c r="AC36" s="104">
        <f t="shared" si="4"/>
        <v>37</v>
      </c>
      <c r="AD36" s="104">
        <f t="shared" si="4"/>
        <v>36.799999999999997</v>
      </c>
      <c r="AE36" s="104">
        <f t="shared" si="4"/>
        <v>33</v>
      </c>
      <c r="AF36" s="104">
        <f t="shared" si="4"/>
        <v>32.4</v>
      </c>
      <c r="AG36" s="104">
        <f t="shared" si="4"/>
        <v>33.799999999999997</v>
      </c>
      <c r="AH36" s="104">
        <f t="shared" si="4"/>
        <v>36</v>
      </c>
      <c r="AI36" s="104">
        <f t="shared" si="4"/>
        <v>32.799999999999997</v>
      </c>
      <c r="AJ36" s="104">
        <f t="shared" si="4"/>
        <v>32</v>
      </c>
      <c r="AK36" s="104">
        <f t="shared" si="4"/>
        <v>32.6</v>
      </c>
      <c r="AL36" s="104">
        <f t="shared" si="4"/>
        <v>32.200000000000003</v>
      </c>
      <c r="AM36" s="104">
        <f t="shared" si="4"/>
        <v>33.4</v>
      </c>
      <c r="AN36" s="104">
        <f t="shared" si="4"/>
        <v>31.6</v>
      </c>
      <c r="AO36" s="104">
        <f t="shared" si="4"/>
        <v>32.799999999999997</v>
      </c>
      <c r="AP36" s="104">
        <f t="shared" si="4"/>
        <v>29</v>
      </c>
      <c r="AQ36" s="104">
        <f t="shared" si="4"/>
        <v>30.4</v>
      </c>
      <c r="AR36" s="104">
        <f t="shared" si="4"/>
        <v>32.200000000000003</v>
      </c>
      <c r="AS36" s="104">
        <f t="shared" si="4"/>
        <v>31</v>
      </c>
      <c r="AT36" s="104">
        <f t="shared" si="4"/>
        <v>31.6</v>
      </c>
      <c r="AU36" s="104">
        <f t="shared" si="4"/>
        <v>32.799999999999997</v>
      </c>
      <c r="AV36" s="104">
        <f t="shared" si="4"/>
        <v>31.6</v>
      </c>
      <c r="AW36" s="104">
        <f t="shared" si="4"/>
        <v>32.4</v>
      </c>
      <c r="AX36" s="104">
        <f t="shared" si="4"/>
        <v>31.2</v>
      </c>
      <c r="AY36" s="104">
        <f t="shared" si="4"/>
        <v>26.2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69</v>
      </c>
      <c r="D38" s="104">
        <f>AVERAGEIFS(D2:D32,$BB$2:$BB$32,"&gt;1",$BB$2:$BB$32,"&lt;7")</f>
        <v>37.454545454545453</v>
      </c>
      <c r="E38" s="104">
        <f t="shared" ref="E38:AY38" si="5">AVERAGEIFS(E2:E32,$BB$2:$BB$32,"&gt;1",$BB$2:$BB$32,"&lt;7")</f>
        <v>38.309090909090905</v>
      </c>
      <c r="F38" s="104">
        <f t="shared" si="5"/>
        <v>37.627272727272718</v>
      </c>
      <c r="G38" s="104">
        <f t="shared" si="5"/>
        <v>37.463636363636361</v>
      </c>
      <c r="H38" s="104">
        <f t="shared" si="5"/>
        <v>38.463636363636368</v>
      </c>
      <c r="I38" s="104">
        <f t="shared" si="5"/>
        <v>38.218181818181819</v>
      </c>
      <c r="J38" s="104">
        <f t="shared" si="5"/>
        <v>38.581818181818186</v>
      </c>
      <c r="K38" s="104">
        <f t="shared" si="5"/>
        <v>38.445454545454545</v>
      </c>
      <c r="L38" s="104">
        <f t="shared" si="5"/>
        <v>38.436363636363645</v>
      </c>
      <c r="M38" s="104">
        <f t="shared" si="5"/>
        <v>38.627272727272732</v>
      </c>
      <c r="N38" s="104">
        <f t="shared" si="5"/>
        <v>40.527272727272731</v>
      </c>
      <c r="O38" s="104">
        <f t="shared" si="5"/>
        <v>43.963636363636361</v>
      </c>
      <c r="P38" s="104">
        <f t="shared" si="5"/>
        <v>46.809090909090905</v>
      </c>
      <c r="Q38" s="104">
        <f t="shared" si="5"/>
        <v>47.954545454545453</v>
      </c>
      <c r="R38" s="104">
        <f t="shared" si="5"/>
        <v>50.654545454545449</v>
      </c>
      <c r="S38" s="104">
        <f t="shared" si="5"/>
        <v>52.236363636363642</v>
      </c>
      <c r="T38" s="104">
        <f t="shared" si="5"/>
        <v>55.054545454545448</v>
      </c>
      <c r="U38" s="104">
        <f t="shared" si="5"/>
        <v>55.163636363636357</v>
      </c>
      <c r="V38" s="104">
        <f t="shared" si="5"/>
        <v>56.281818181818196</v>
      </c>
      <c r="W38" s="104">
        <f t="shared" si="5"/>
        <v>55.054545454545455</v>
      </c>
      <c r="X38" s="104">
        <f t="shared" si="5"/>
        <v>55.73636363636362</v>
      </c>
      <c r="Y38" s="104">
        <f t="shared" si="5"/>
        <v>54.927272727272729</v>
      </c>
      <c r="Z38" s="104">
        <f t="shared" si="5"/>
        <v>54.536363636363632</v>
      </c>
      <c r="AA38" s="104">
        <f t="shared" si="5"/>
        <v>54.972727272727276</v>
      </c>
      <c r="AB38" s="104">
        <f t="shared" si="5"/>
        <v>53.927272727272722</v>
      </c>
      <c r="AC38" s="104">
        <f t="shared" si="5"/>
        <v>52.845454545454544</v>
      </c>
      <c r="AD38" s="104">
        <f t="shared" si="5"/>
        <v>52.836363636363643</v>
      </c>
      <c r="AE38" s="104">
        <f t="shared" si="5"/>
        <v>54.445454545454552</v>
      </c>
      <c r="AF38" s="104">
        <f t="shared" si="5"/>
        <v>51.854545454545466</v>
      </c>
      <c r="AG38" s="104">
        <f t="shared" si="5"/>
        <v>50.081818181818171</v>
      </c>
      <c r="AH38" s="104">
        <f t="shared" si="5"/>
        <v>48.9</v>
      </c>
      <c r="AI38" s="104">
        <f t="shared" si="5"/>
        <v>48.06363636363637</v>
      </c>
      <c r="AJ38" s="104">
        <f t="shared" si="5"/>
        <v>47.345454545454544</v>
      </c>
      <c r="AK38" s="104">
        <f t="shared" si="5"/>
        <v>46.13636363636364</v>
      </c>
      <c r="AL38" s="104">
        <f t="shared" si="5"/>
        <v>45.836363636363643</v>
      </c>
      <c r="AM38" s="104">
        <f t="shared" si="5"/>
        <v>46.209090909090911</v>
      </c>
      <c r="AN38" s="104">
        <f t="shared" si="5"/>
        <v>47.509090909090922</v>
      </c>
      <c r="AO38" s="104">
        <f t="shared" si="5"/>
        <v>48.263636363636351</v>
      </c>
      <c r="AP38" s="104">
        <f t="shared" si="5"/>
        <v>44.627272727272732</v>
      </c>
      <c r="AQ38" s="104">
        <f t="shared" si="5"/>
        <v>42.927272727272729</v>
      </c>
      <c r="AR38" s="104">
        <f t="shared" si="5"/>
        <v>41.509090909090908</v>
      </c>
      <c r="AS38" s="104">
        <f t="shared" si="5"/>
        <v>41.31818181818182</v>
      </c>
      <c r="AT38" s="104">
        <f t="shared" si="5"/>
        <v>41.736363636363642</v>
      </c>
      <c r="AU38" s="104">
        <f t="shared" si="5"/>
        <v>40.981818181818191</v>
      </c>
      <c r="AV38" s="104">
        <f t="shared" si="5"/>
        <v>40.945454545454545</v>
      </c>
      <c r="AW38" s="104">
        <f t="shared" si="5"/>
        <v>40.463636363636354</v>
      </c>
      <c r="AX38" s="104">
        <f t="shared" si="5"/>
        <v>38.836363636363636</v>
      </c>
      <c r="AY38" s="104">
        <f t="shared" si="5"/>
        <v>38.290909090909096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50E0F36E-3443-4B05-9EC2-B996EB4E68BE}"/>
</file>

<file path=customXml/itemProps2.xml><?xml version="1.0" encoding="utf-8"?>
<ds:datastoreItem xmlns:ds="http://schemas.openxmlformats.org/officeDocument/2006/customXml" ds:itemID="{AA6CB5B3-8FF5-4269-9D95-00ABA4BEC804}"/>
</file>

<file path=customXml/itemProps3.xml><?xml version="1.0" encoding="utf-8"?>
<ds:datastoreItem xmlns:ds="http://schemas.openxmlformats.org/officeDocument/2006/customXml" ds:itemID="{A5A9CDBD-22E1-4600-954F-E5DF783604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Weather</vt:lpstr>
      <vt:lpstr>history-kw</vt:lpstr>
      <vt:lpstr>Sept</vt:lpstr>
      <vt:lpstr>Oct</vt:lpstr>
      <vt:lpstr>Nov</vt:lpstr>
      <vt:lpstr>Dec</vt:lpstr>
      <vt:lpstr>Jan</vt:lpstr>
      <vt:lpstr>Feb</vt:lpstr>
      <vt:lpstr>Mar</vt:lpstr>
      <vt:lpstr>Apr</vt:lpstr>
      <vt:lpstr>Avg.WeekdayCurve</vt:lpstr>
      <vt:lpstr>MonthlykWh</vt:lpstr>
      <vt:lpstr>Gas</vt:lpstr>
      <vt:lpstr>Sewer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2018-04-11T20:42:41Z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