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ro/Documents/MSDS_460_Final_Project/"/>
    </mc:Choice>
  </mc:AlternateContent>
  <xr:revisionPtr revIDLastSave="0" documentId="10_ncr:8100000_{9DD6EE5B-BB2A-5349-9209-ACB3B1202BB5}" xr6:coauthVersionLast="32" xr6:coauthVersionMax="32" xr10:uidLastSave="{00000000-0000-0000-0000-000000000000}"/>
  <bookViews>
    <workbookView xWindow="0" yWindow="460" windowWidth="28800" windowHeight="16580" xr2:uid="{C6A16760-A1C5-F347-949F-6A11DE09A74F}"/>
  </bookViews>
  <sheets>
    <sheet name="Solver (2)" sheetId="5" r:id="rId1"/>
    <sheet name="Sheet1" sheetId="1" r:id="rId2"/>
    <sheet name="Sheet2" sheetId="2" r:id="rId3"/>
    <sheet name="Solver" sheetId="3" r:id="rId4"/>
    <sheet name="Constraints" sheetId="4" r:id="rId5"/>
  </sheets>
  <definedNames>
    <definedName name="_xlnm._FilterDatabase" localSheetId="2" hidden="1">Sheet2!$A$1:$E$56</definedName>
    <definedName name="cities" localSheetId="0">'Solver (2)'!$K$4:$L$28</definedName>
    <definedName name="cities">Solver!$J$4:$K$28</definedName>
    <definedName name="path">Sheet2!$L:$M</definedName>
    <definedName name="solver_adj" localSheetId="3" hidden="1">Solver!$B$4:$B$57</definedName>
    <definedName name="solver_adj" localSheetId="0" hidden="1">'Solver (2)'!$B$4:$B$57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itr" localSheetId="3" hidden="1">2147483647</definedName>
    <definedName name="solver_itr" localSheetId="0" hidden="1">2147483647</definedName>
    <definedName name="solver_lhs1" localSheetId="3" hidden="1">Solver!$B$4:$B$57</definedName>
    <definedName name="solver_lhs1" localSheetId="0" hidden="1">'Solver (2)'!$B$4:$B$57</definedName>
    <definedName name="solver_lhs2" localSheetId="3" hidden="1">Solver!$L$4:$L$28</definedName>
    <definedName name="solver_lhs2" localSheetId="0" hidden="1">'Solver (2)'!$B$4:$B$57</definedName>
    <definedName name="solver_lhs3" localSheetId="0" hidden="1">'Solver (2)'!$M$4:$M$28</definedName>
    <definedName name="solver_lhs4" localSheetId="0" hidden="1">'Solver (2)'!$M$4:$M$28</definedName>
    <definedName name="solver_lin" localSheetId="3" hidden="1">2</definedName>
    <definedName name="solver_lin" localSheetId="0" hidden="1">2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3</definedName>
    <definedName name="solver_opt" localSheetId="3" hidden="1">Solver!$G$59</definedName>
    <definedName name="solver_opt" localSheetId="0" hidden="1">'Solver (2)'!$H$59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3</definedName>
    <definedName name="solver_rel1" localSheetId="0" hidden="1">4</definedName>
    <definedName name="solver_rel2" localSheetId="3" hidden="1">2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3" hidden="1">0</definedName>
    <definedName name="solver_rhs1" localSheetId="0" hidden="1">integer</definedName>
    <definedName name="solver_rhs2" localSheetId="3" hidden="1">Solver!$M$4:$M$28</definedName>
    <definedName name="solver_rhs2" localSheetId="0" hidden="1">0</definedName>
    <definedName name="solver_rhs3" localSheetId="0" hidden="1">'Solver (2)'!$N$4:$N$28</definedName>
    <definedName name="solver_rhs4" localSheetId="0" hidden="1">'Solver (2)'!$N$4:$N$28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5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I59" i="5" l="1"/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4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M28" i="5"/>
  <c r="F28" i="5"/>
  <c r="D28" i="5"/>
  <c r="M27" i="5"/>
  <c r="F27" i="5"/>
  <c r="D27" i="5"/>
  <c r="M26" i="5"/>
  <c r="F26" i="5"/>
  <c r="D26" i="5"/>
  <c r="M25" i="5"/>
  <c r="F25" i="5"/>
  <c r="D25" i="5"/>
  <c r="M24" i="5"/>
  <c r="F24" i="5"/>
  <c r="D24" i="5"/>
  <c r="M23" i="5"/>
  <c r="F23" i="5"/>
  <c r="D23" i="5"/>
  <c r="M22" i="5"/>
  <c r="F22" i="5"/>
  <c r="D22" i="5"/>
  <c r="M21" i="5"/>
  <c r="F21" i="5"/>
  <c r="D21" i="5"/>
  <c r="M20" i="5"/>
  <c r="F20" i="5"/>
  <c r="D20" i="5"/>
  <c r="M19" i="5"/>
  <c r="F19" i="5"/>
  <c r="D19" i="5"/>
  <c r="M18" i="5"/>
  <c r="F18" i="5"/>
  <c r="D18" i="5"/>
  <c r="M17" i="5"/>
  <c r="F17" i="5"/>
  <c r="D17" i="5"/>
  <c r="M16" i="5"/>
  <c r="F16" i="5"/>
  <c r="D16" i="5"/>
  <c r="M15" i="5"/>
  <c r="F15" i="5"/>
  <c r="D15" i="5"/>
  <c r="M14" i="5"/>
  <c r="F14" i="5"/>
  <c r="D14" i="5"/>
  <c r="M13" i="5"/>
  <c r="F13" i="5"/>
  <c r="D13" i="5"/>
  <c r="M12" i="5"/>
  <c r="F12" i="5"/>
  <c r="D12" i="5"/>
  <c r="M11" i="5"/>
  <c r="F11" i="5"/>
  <c r="D11" i="5"/>
  <c r="M10" i="5"/>
  <c r="F10" i="5"/>
  <c r="D10" i="5"/>
  <c r="M9" i="5"/>
  <c r="F9" i="5"/>
  <c r="D9" i="5"/>
  <c r="M8" i="5"/>
  <c r="F8" i="5"/>
  <c r="D8" i="5"/>
  <c r="M7" i="5"/>
  <c r="F7" i="5"/>
  <c r="D7" i="5"/>
  <c r="M6" i="5"/>
  <c r="F6" i="5"/>
  <c r="D6" i="5"/>
  <c r="M5" i="5"/>
  <c r="F5" i="5"/>
  <c r="D5" i="5"/>
  <c r="M4" i="5"/>
  <c r="F4" i="5"/>
  <c r="D4" i="5"/>
  <c r="H59" i="5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4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<sst xmlns="http://schemas.openxmlformats.org/spreadsheetml/2006/main" count="158" uniqueCount="52">
  <si>
    <t xml:space="preserve">From </t>
  </si>
  <si>
    <t>To</t>
  </si>
  <si>
    <t>Upper</t>
  </si>
  <si>
    <t>Lower</t>
  </si>
  <si>
    <t>Middle</t>
  </si>
  <si>
    <t xml:space="preserve"> </t>
  </si>
  <si>
    <t>From</t>
  </si>
  <si>
    <t>x</t>
  </si>
  <si>
    <t>Driving Time</t>
  </si>
  <si>
    <t>Averge Temperature</t>
  </si>
  <si>
    <t>Portland, OR</t>
  </si>
  <si>
    <t>Canton, OH</t>
  </si>
  <si>
    <t>Chicago, IL</t>
  </si>
  <si>
    <t>Lexington, KY</t>
  </si>
  <si>
    <t>Node</t>
  </si>
  <si>
    <t>City</t>
  </si>
  <si>
    <t>Selected?</t>
  </si>
  <si>
    <t>Total</t>
  </si>
  <si>
    <t>Net Flow</t>
  </si>
  <si>
    <t>Supply/Demand</t>
  </si>
  <si>
    <t>variables</t>
  </si>
  <si>
    <t>constraints</t>
  </si>
  <si>
    <t>objective function</t>
  </si>
  <si>
    <t>Actual Driving Time</t>
  </si>
  <si>
    <t>Routing Driving Time</t>
  </si>
  <si>
    <t>Objective Function</t>
  </si>
  <si>
    <t>Variables</t>
  </si>
  <si>
    <t>Constraints</t>
  </si>
  <si>
    <t>Columbus, OH</t>
  </si>
  <si>
    <t>Indianapolis, IN</t>
  </si>
  <si>
    <t>Louisville, KY</t>
  </si>
  <si>
    <t>Kennewick, WA</t>
  </si>
  <si>
    <t>Missoula, MT</t>
  </si>
  <si>
    <t>Bozeman, MT</t>
  </si>
  <si>
    <t>Miles City, MT</t>
  </si>
  <si>
    <t>Bismarck, ND</t>
  </si>
  <si>
    <t>Fergus Falls, MN</t>
  </si>
  <si>
    <t>Minneapolis, MN</t>
  </si>
  <si>
    <t>Boise, ID</t>
  </si>
  <si>
    <t>Salt Lake City, UT</t>
  </si>
  <si>
    <t>Denver, CO</t>
  </si>
  <si>
    <t>Nashville, TN</t>
  </si>
  <si>
    <t>Average Temperature</t>
  </si>
  <si>
    <t>Klamath Falls, OR</t>
  </si>
  <si>
    <t>Reno, NV</t>
  </si>
  <si>
    <t>Cove Fort, UT</t>
  </si>
  <si>
    <t>Raton, NM</t>
  </si>
  <si>
    <t>Hays, KS</t>
  </si>
  <si>
    <t>Oklahoma City, OK</t>
  </si>
  <si>
    <t>Kansas City, KS</t>
  </si>
  <si>
    <t>Searcy, AR</t>
  </si>
  <si>
    <t>St. Louis,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</si>
</sst>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43" fontId="1" fillId="0" borderId="0" xfId="1" applyNumberFormat="1" applyFont="1" applyFill="1" applyAlignment="1">
      <alignment horizontal="center" wrapText="1"/>
    </xf>
    <xf numFmtId="0" fontId="2" fillId="0" borderId="0" xfId="0" applyFont="1"/>
    <xf numFmtId="0" fontId="1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B6EB-7947-4849-B32B-8444BA3D7EC1}">
  <dimension ref="B2:Q60"/>
  <sheetViews>
    <sheetView tabSelected="1" topLeftCell="B23" zoomScaleNormal="100" workbookViewId="0">
      <selection activeCell="M51" sqref="M51"/>
    </sheetView>
  </sheetViews>
  <sheetFormatPr baseColWidth="10" defaultRowHeight="16" x14ac:dyDescent="0.2"/>
  <cols>
    <col min="1" max="1" width="10.83203125" style="8"/>
    <col min="2" max="2" width="30.1640625" style="8" customWidth="1"/>
    <col min="3" max="3" width="10.83203125" style="8"/>
    <col min="4" max="4" width="16.83203125" style="8" customWidth="1"/>
    <col min="5" max="5" width="10.83203125" style="8"/>
    <col min="6" max="6" width="16.83203125" style="8" customWidth="1"/>
    <col min="7" max="7" width="12.33203125" style="12" customWidth="1"/>
    <col min="8" max="9" width="14.1640625" style="12" customWidth="1"/>
    <col min="10" max="11" width="10.83203125" style="8"/>
    <col min="12" max="12" width="20.5" style="8" customWidth="1"/>
    <col min="13" max="13" width="10.83203125" style="8"/>
    <col min="14" max="14" width="15.5" style="8" customWidth="1"/>
    <col min="15" max="16384" width="10.83203125" style="8"/>
  </cols>
  <sheetData>
    <row r="2" spans="2:17" x14ac:dyDescent="0.2">
      <c r="B2" s="24" t="s">
        <v>26</v>
      </c>
      <c r="C2" s="25" t="s">
        <v>0</v>
      </c>
      <c r="D2" s="25"/>
      <c r="E2" s="25" t="s">
        <v>1</v>
      </c>
      <c r="F2" s="25"/>
      <c r="M2" s="27" t="s">
        <v>27</v>
      </c>
      <c r="N2" s="27"/>
    </row>
    <row r="3" spans="2:17" ht="49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23</v>
      </c>
      <c r="H3" s="18" t="s">
        <v>24</v>
      </c>
      <c r="I3" s="18" t="s">
        <v>9</v>
      </c>
      <c r="K3" s="17" t="s">
        <v>14</v>
      </c>
      <c r="L3" s="17" t="s">
        <v>15</v>
      </c>
      <c r="M3" s="17" t="s">
        <v>18</v>
      </c>
      <c r="N3" s="17" t="s">
        <v>19</v>
      </c>
    </row>
    <row r="4" spans="2:17" x14ac:dyDescent="0.2">
      <c r="B4" s="20">
        <v>0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 t="str">
        <f t="shared" ref="F4:F35" si="1">VLOOKUP(E4,cities, 2, FALSE)</f>
        <v>Kennewick, WA</v>
      </c>
      <c r="G4" s="13">
        <v>213</v>
      </c>
      <c r="H4" s="21">
        <f>IF(I4&gt;32,G4, 10000)</f>
        <v>213</v>
      </c>
      <c r="I4" s="13">
        <v>45</v>
      </c>
      <c r="K4" s="10">
        <v>1</v>
      </c>
      <c r="L4" s="8" t="s">
        <v>10</v>
      </c>
      <c r="M4" s="23">
        <f>SUMIF($E$4:$E$57,K4,$B$4:$B$57) - SUMIF($C$4:$C$57,K4,$B$4:$B$57)</f>
        <v>-1</v>
      </c>
      <c r="N4" s="19">
        <v>-1</v>
      </c>
    </row>
    <row r="5" spans="2:17" x14ac:dyDescent="0.2">
      <c r="B5" s="20">
        <v>1</v>
      </c>
      <c r="C5" s="11">
        <v>1</v>
      </c>
      <c r="D5" s="9" t="str">
        <f t="shared" si="0"/>
        <v>Portland, OR</v>
      </c>
      <c r="E5" s="11">
        <v>3</v>
      </c>
      <c r="F5" s="9" t="str">
        <f t="shared" si="1"/>
        <v>Klamath Falls, OR</v>
      </c>
      <c r="G5" s="13">
        <v>197</v>
      </c>
      <c r="H5" s="21">
        <f t="shared" ref="H5:H57" si="2">IF(I5&gt;32,G5, 10000)</f>
        <v>197</v>
      </c>
      <c r="I5" s="13">
        <v>56</v>
      </c>
      <c r="K5" s="10">
        <v>2</v>
      </c>
      <c r="L5" s="8" t="s">
        <v>31</v>
      </c>
      <c r="M5" s="23">
        <f t="shared" ref="M5:M28" si="3">SUMIF($E$4:$E$57,K5,$B$4:$B$57) - SUMIF($C$4:$C$57,K5,$B$4:$B$57)</f>
        <v>0</v>
      </c>
      <c r="N5" s="19">
        <v>0</v>
      </c>
    </row>
    <row r="6" spans="2:17" x14ac:dyDescent="0.2">
      <c r="B6" s="20">
        <v>0</v>
      </c>
      <c r="C6" s="11">
        <v>1</v>
      </c>
      <c r="D6" s="9" t="str">
        <f t="shared" si="0"/>
        <v>Portland, OR</v>
      </c>
      <c r="E6" s="11">
        <v>4</v>
      </c>
      <c r="F6" s="9" t="str">
        <f t="shared" si="1"/>
        <v>Boise, ID</v>
      </c>
      <c r="G6" s="13">
        <v>341</v>
      </c>
      <c r="H6" s="21">
        <f t="shared" si="2"/>
        <v>341</v>
      </c>
      <c r="I6" s="13">
        <v>50</v>
      </c>
      <c r="K6" s="10">
        <v>3</v>
      </c>
      <c r="L6" s="8" t="s">
        <v>43</v>
      </c>
      <c r="M6" s="23">
        <f t="shared" si="3"/>
        <v>0</v>
      </c>
      <c r="N6" s="19">
        <v>0</v>
      </c>
    </row>
    <row r="7" spans="2:17" x14ac:dyDescent="0.2">
      <c r="B7" s="20">
        <v>0</v>
      </c>
      <c r="C7" s="11">
        <v>2</v>
      </c>
      <c r="D7" s="9" t="str">
        <f t="shared" si="0"/>
        <v>Kennewick, WA</v>
      </c>
      <c r="E7" s="11">
        <v>4</v>
      </c>
      <c r="F7" s="9" t="str">
        <f t="shared" si="1"/>
        <v>Boise, ID</v>
      </c>
      <c r="G7" s="13">
        <v>230</v>
      </c>
      <c r="H7" s="21">
        <f t="shared" si="2"/>
        <v>230</v>
      </c>
      <c r="I7" s="13">
        <v>48</v>
      </c>
      <c r="K7" s="10">
        <v>4</v>
      </c>
      <c r="L7" s="8" t="s">
        <v>38</v>
      </c>
      <c r="M7" s="23">
        <f t="shared" si="3"/>
        <v>0</v>
      </c>
      <c r="N7" s="19">
        <v>0</v>
      </c>
    </row>
    <row r="8" spans="2:17" x14ac:dyDescent="0.2">
      <c r="B8" s="20">
        <v>0</v>
      </c>
      <c r="C8" s="11">
        <v>2</v>
      </c>
      <c r="D8" s="9" t="str">
        <f t="shared" si="0"/>
        <v>Kennewick, WA</v>
      </c>
      <c r="E8" s="11">
        <v>5</v>
      </c>
      <c r="F8" s="9" t="str">
        <f t="shared" si="1"/>
        <v>Missoula, MT</v>
      </c>
      <c r="G8" s="13">
        <v>336</v>
      </c>
      <c r="H8" s="21">
        <f t="shared" si="2"/>
        <v>336</v>
      </c>
      <c r="I8" s="13">
        <v>49</v>
      </c>
      <c r="K8" s="10">
        <v>5</v>
      </c>
      <c r="L8" s="8" t="s">
        <v>32</v>
      </c>
      <c r="M8" s="23">
        <f t="shared" si="3"/>
        <v>0</v>
      </c>
      <c r="N8" s="19">
        <v>0</v>
      </c>
    </row>
    <row r="9" spans="2:17" x14ac:dyDescent="0.2">
      <c r="B9" s="20">
        <v>0</v>
      </c>
      <c r="C9" s="11">
        <v>3</v>
      </c>
      <c r="D9" s="9" t="str">
        <f t="shared" si="0"/>
        <v>Klamath Falls, OR</v>
      </c>
      <c r="E9" s="11">
        <v>4</v>
      </c>
      <c r="F9" s="9" t="str">
        <f t="shared" si="1"/>
        <v>Boise, ID</v>
      </c>
      <c r="G9" s="13">
        <v>300</v>
      </c>
      <c r="H9" s="21">
        <f t="shared" si="2"/>
        <v>300</v>
      </c>
      <c r="I9" s="13">
        <v>54</v>
      </c>
      <c r="K9" s="10">
        <v>6</v>
      </c>
      <c r="L9" s="8" t="s">
        <v>44</v>
      </c>
      <c r="M9" s="23">
        <f t="shared" si="3"/>
        <v>0</v>
      </c>
      <c r="N9" s="19">
        <v>0</v>
      </c>
    </row>
    <row r="10" spans="2:17" x14ac:dyDescent="0.2">
      <c r="B10" s="20">
        <v>1</v>
      </c>
      <c r="C10" s="11">
        <v>3</v>
      </c>
      <c r="D10" s="9" t="str">
        <f t="shared" si="0"/>
        <v>Klamath Falls, OR</v>
      </c>
      <c r="E10" s="11">
        <v>6</v>
      </c>
      <c r="F10" s="9" t="str">
        <f t="shared" si="1"/>
        <v>Reno, NV</v>
      </c>
      <c r="G10" s="13">
        <v>221</v>
      </c>
      <c r="H10" s="21">
        <f t="shared" si="2"/>
        <v>221</v>
      </c>
      <c r="I10" s="13">
        <v>53</v>
      </c>
      <c r="K10" s="10">
        <v>7</v>
      </c>
      <c r="L10" s="8" t="s">
        <v>39</v>
      </c>
      <c r="M10" s="23">
        <f t="shared" si="3"/>
        <v>0</v>
      </c>
      <c r="N10" s="19">
        <v>0</v>
      </c>
    </row>
    <row r="11" spans="2:17" x14ac:dyDescent="0.2">
      <c r="B11" s="20">
        <v>0</v>
      </c>
      <c r="C11" s="11">
        <v>4</v>
      </c>
      <c r="D11" s="9" t="str">
        <f t="shared" si="0"/>
        <v>Boise, ID</v>
      </c>
      <c r="E11" s="11">
        <v>5</v>
      </c>
      <c r="F11" s="9" t="str">
        <f t="shared" si="1"/>
        <v>Missoula, MT</v>
      </c>
      <c r="G11" s="13">
        <v>249</v>
      </c>
      <c r="H11" s="21">
        <f t="shared" si="2"/>
        <v>249</v>
      </c>
      <c r="I11" s="13">
        <v>45</v>
      </c>
      <c r="K11" s="10">
        <v>8</v>
      </c>
      <c r="L11" s="8" t="s">
        <v>33</v>
      </c>
      <c r="M11" s="23">
        <f t="shared" si="3"/>
        <v>0</v>
      </c>
      <c r="N11" s="19">
        <v>0</v>
      </c>
    </row>
    <row r="12" spans="2:17" x14ac:dyDescent="0.2">
      <c r="B12" s="20">
        <v>0</v>
      </c>
      <c r="C12" s="11">
        <v>4</v>
      </c>
      <c r="D12" s="9" t="str">
        <f t="shared" si="0"/>
        <v>Boise, ID</v>
      </c>
      <c r="E12" s="11">
        <v>6</v>
      </c>
      <c r="F12" s="9" t="str">
        <f t="shared" si="1"/>
        <v>Reno, NV</v>
      </c>
      <c r="G12" s="13">
        <v>317</v>
      </c>
      <c r="H12" s="21">
        <f t="shared" si="2"/>
        <v>317</v>
      </c>
      <c r="I12" s="13">
        <v>52</v>
      </c>
      <c r="K12" s="10">
        <v>9</v>
      </c>
      <c r="L12" s="8" t="s">
        <v>45</v>
      </c>
      <c r="M12" s="23">
        <f t="shared" si="3"/>
        <v>0</v>
      </c>
      <c r="N12" s="19">
        <v>0</v>
      </c>
    </row>
    <row r="13" spans="2:17" x14ac:dyDescent="0.2">
      <c r="B13" s="20">
        <v>0</v>
      </c>
      <c r="C13" s="11">
        <v>4</v>
      </c>
      <c r="D13" s="9" t="str">
        <f t="shared" si="0"/>
        <v>Boise, ID</v>
      </c>
      <c r="E13" s="11">
        <v>7</v>
      </c>
      <c r="F13" s="9" t="str">
        <f t="shared" si="1"/>
        <v>Salt Lake City, UT</v>
      </c>
      <c r="G13" s="13">
        <v>293</v>
      </c>
      <c r="H13" s="21">
        <f t="shared" si="2"/>
        <v>293</v>
      </c>
      <c r="I13" s="13">
        <v>51</v>
      </c>
      <c r="K13" s="10">
        <v>10</v>
      </c>
      <c r="L13" s="8" t="s">
        <v>40</v>
      </c>
      <c r="M13" s="23">
        <f t="shared" si="3"/>
        <v>0</v>
      </c>
      <c r="N13" s="19">
        <v>0</v>
      </c>
    </row>
    <row r="14" spans="2:17" x14ac:dyDescent="0.2">
      <c r="B14" s="20">
        <v>0</v>
      </c>
      <c r="C14" s="11">
        <v>5</v>
      </c>
      <c r="D14" s="9" t="str">
        <f t="shared" si="0"/>
        <v>Missoula, MT</v>
      </c>
      <c r="E14" s="11">
        <v>7</v>
      </c>
      <c r="F14" s="9" t="str">
        <f t="shared" si="1"/>
        <v>Salt Lake City, UT</v>
      </c>
      <c r="G14" s="13">
        <v>432</v>
      </c>
      <c r="H14" s="21">
        <f t="shared" si="2"/>
        <v>432</v>
      </c>
      <c r="I14" s="13">
        <v>33</v>
      </c>
      <c r="K14" s="10">
        <v>11</v>
      </c>
      <c r="L14" s="8" t="s">
        <v>34</v>
      </c>
      <c r="M14" s="23">
        <f t="shared" si="3"/>
        <v>0</v>
      </c>
      <c r="N14" s="19">
        <v>0</v>
      </c>
    </row>
    <row r="15" spans="2:17" x14ac:dyDescent="0.2">
      <c r="B15" s="20">
        <v>0</v>
      </c>
      <c r="C15" s="11">
        <v>5</v>
      </c>
      <c r="D15" s="9" t="str">
        <f t="shared" si="0"/>
        <v>Missoula, MT</v>
      </c>
      <c r="E15" s="11">
        <v>8</v>
      </c>
      <c r="F15" s="9" t="str">
        <f t="shared" si="1"/>
        <v>Bozeman, MT</v>
      </c>
      <c r="G15" s="13">
        <v>202</v>
      </c>
      <c r="H15" s="21">
        <f t="shared" si="2"/>
        <v>10000</v>
      </c>
      <c r="I15" s="13">
        <v>13</v>
      </c>
      <c r="K15" s="10">
        <v>12</v>
      </c>
      <c r="L15" s="8" t="s">
        <v>46</v>
      </c>
      <c r="M15" s="23">
        <f t="shared" si="3"/>
        <v>0</v>
      </c>
      <c r="N15" s="19">
        <v>0</v>
      </c>
      <c r="Q15" s="8" t="s">
        <v>5</v>
      </c>
    </row>
    <row r="16" spans="2:17" x14ac:dyDescent="0.2">
      <c r="B16" s="20">
        <v>0</v>
      </c>
      <c r="C16" s="11">
        <v>6</v>
      </c>
      <c r="D16" s="9" t="str">
        <f t="shared" si="0"/>
        <v>Reno, NV</v>
      </c>
      <c r="E16" s="11">
        <v>7</v>
      </c>
      <c r="F16" s="9" t="str">
        <f t="shared" si="1"/>
        <v>Salt Lake City, UT</v>
      </c>
      <c r="G16" s="13">
        <v>398</v>
      </c>
      <c r="H16" s="21">
        <f t="shared" si="2"/>
        <v>398</v>
      </c>
      <c r="I16" s="13">
        <v>50</v>
      </c>
      <c r="K16" s="10">
        <v>13</v>
      </c>
      <c r="L16" s="8" t="s">
        <v>47</v>
      </c>
      <c r="M16" s="23">
        <f t="shared" si="3"/>
        <v>0</v>
      </c>
      <c r="N16" s="19">
        <v>0</v>
      </c>
    </row>
    <row r="17" spans="2:14" x14ac:dyDescent="0.2">
      <c r="B17" s="20">
        <v>1</v>
      </c>
      <c r="C17" s="11">
        <v>6</v>
      </c>
      <c r="D17" s="9" t="str">
        <f t="shared" si="0"/>
        <v>Reno, NV</v>
      </c>
      <c r="E17" s="11">
        <v>9</v>
      </c>
      <c r="F17" s="9" t="str">
        <f t="shared" si="1"/>
        <v>Cove Fort, UT</v>
      </c>
      <c r="G17" s="13">
        <v>365</v>
      </c>
      <c r="H17" s="21">
        <f t="shared" si="2"/>
        <v>365</v>
      </c>
      <c r="I17" s="13">
        <v>52</v>
      </c>
      <c r="K17" s="10">
        <v>14</v>
      </c>
      <c r="L17" s="8" t="s">
        <v>35</v>
      </c>
      <c r="M17" s="23">
        <f t="shared" si="3"/>
        <v>0</v>
      </c>
      <c r="N17" s="19">
        <v>0</v>
      </c>
    </row>
    <row r="18" spans="2:14" x14ac:dyDescent="0.2">
      <c r="B18" s="20">
        <v>0</v>
      </c>
      <c r="C18" s="11">
        <v>7</v>
      </c>
      <c r="D18" s="9" t="str">
        <f t="shared" si="0"/>
        <v>Salt Lake City, UT</v>
      </c>
      <c r="E18" s="11">
        <v>8</v>
      </c>
      <c r="F18" s="9" t="str">
        <f t="shared" si="1"/>
        <v>Bozeman, MT</v>
      </c>
      <c r="G18" s="13">
        <v>345</v>
      </c>
      <c r="H18" s="21">
        <f t="shared" si="2"/>
        <v>10000</v>
      </c>
      <c r="I18" s="13">
        <v>32</v>
      </c>
      <c r="K18" s="10">
        <v>15</v>
      </c>
      <c r="L18" s="8" t="s">
        <v>48</v>
      </c>
      <c r="M18" s="23">
        <f t="shared" si="3"/>
        <v>0</v>
      </c>
      <c r="N18" s="19">
        <v>0</v>
      </c>
    </row>
    <row r="19" spans="2:14" x14ac:dyDescent="0.2">
      <c r="B19" s="20">
        <v>0</v>
      </c>
      <c r="C19" s="11">
        <v>7</v>
      </c>
      <c r="D19" s="9" t="str">
        <f t="shared" si="0"/>
        <v>Salt Lake City, UT</v>
      </c>
      <c r="E19" s="11">
        <v>9</v>
      </c>
      <c r="F19" s="9" t="str">
        <f t="shared" si="1"/>
        <v>Cove Fort, UT</v>
      </c>
      <c r="G19" s="13">
        <v>153</v>
      </c>
      <c r="H19" s="21">
        <f t="shared" si="2"/>
        <v>153</v>
      </c>
      <c r="I19" s="13">
        <v>46</v>
      </c>
      <c r="K19" s="10">
        <v>16</v>
      </c>
      <c r="L19" s="8" t="s">
        <v>49</v>
      </c>
      <c r="M19" s="23">
        <f t="shared" si="3"/>
        <v>0</v>
      </c>
      <c r="N19" s="19">
        <v>0</v>
      </c>
    </row>
    <row r="20" spans="2:14" x14ac:dyDescent="0.2">
      <c r="B20" s="20">
        <v>0</v>
      </c>
      <c r="C20" s="11">
        <v>7</v>
      </c>
      <c r="D20" s="9" t="str">
        <f t="shared" si="0"/>
        <v>Salt Lake City, UT</v>
      </c>
      <c r="E20" s="11">
        <v>10</v>
      </c>
      <c r="F20" s="9" t="str">
        <f t="shared" si="1"/>
        <v>Denver, CO</v>
      </c>
      <c r="G20" s="13">
        <v>378</v>
      </c>
      <c r="H20" s="21">
        <f t="shared" si="2"/>
        <v>10000</v>
      </c>
      <c r="I20" s="13">
        <v>24</v>
      </c>
      <c r="K20" s="10">
        <v>17</v>
      </c>
      <c r="L20" s="8" t="s">
        <v>36</v>
      </c>
      <c r="M20" s="23">
        <f t="shared" si="3"/>
        <v>0</v>
      </c>
      <c r="N20" s="19">
        <v>0</v>
      </c>
    </row>
    <row r="21" spans="2:14" x14ac:dyDescent="0.2">
      <c r="B21" s="20">
        <v>0</v>
      </c>
      <c r="C21" s="11">
        <v>8</v>
      </c>
      <c r="D21" s="9" t="str">
        <f t="shared" si="0"/>
        <v>Bozeman, MT</v>
      </c>
      <c r="E21" s="11">
        <v>10</v>
      </c>
      <c r="F21" s="9" t="str">
        <f t="shared" si="1"/>
        <v>Denver, CO</v>
      </c>
      <c r="G21" s="13">
        <v>511</v>
      </c>
      <c r="H21" s="21">
        <f t="shared" si="2"/>
        <v>10000</v>
      </c>
      <c r="I21" s="13">
        <v>18</v>
      </c>
      <c r="K21" s="10">
        <v>18</v>
      </c>
      <c r="L21" s="8" t="s">
        <v>50</v>
      </c>
      <c r="M21" s="23">
        <f t="shared" si="3"/>
        <v>0</v>
      </c>
      <c r="N21" s="19">
        <v>0</v>
      </c>
    </row>
    <row r="22" spans="2:14" x14ac:dyDescent="0.2">
      <c r="B22" s="20">
        <v>0</v>
      </c>
      <c r="C22" s="11">
        <v>8</v>
      </c>
      <c r="D22" s="9" t="str">
        <f t="shared" si="0"/>
        <v>Bozeman, MT</v>
      </c>
      <c r="E22" s="11">
        <v>11</v>
      </c>
      <c r="F22" s="9" t="str">
        <f t="shared" si="1"/>
        <v>Miles City, MT</v>
      </c>
      <c r="G22" s="13">
        <v>286</v>
      </c>
      <c r="H22" s="21">
        <f t="shared" si="2"/>
        <v>10000</v>
      </c>
      <c r="I22" s="13">
        <v>11</v>
      </c>
      <c r="K22" s="10">
        <v>19</v>
      </c>
      <c r="L22" s="8" t="s">
        <v>51</v>
      </c>
      <c r="M22" s="23">
        <f t="shared" si="3"/>
        <v>0</v>
      </c>
      <c r="N22" s="19">
        <v>0</v>
      </c>
    </row>
    <row r="23" spans="2:14" x14ac:dyDescent="0.2">
      <c r="B23" s="20">
        <v>0</v>
      </c>
      <c r="C23" s="11">
        <v>9</v>
      </c>
      <c r="D23" s="9" t="str">
        <f t="shared" si="0"/>
        <v>Cove Fort, UT</v>
      </c>
      <c r="E23" s="11">
        <v>10</v>
      </c>
      <c r="F23" s="9" t="str">
        <f t="shared" si="1"/>
        <v>Denver, CO</v>
      </c>
      <c r="G23" s="13">
        <v>417</v>
      </c>
      <c r="H23" s="21">
        <f t="shared" si="2"/>
        <v>417</v>
      </c>
      <c r="I23" s="13">
        <v>43</v>
      </c>
      <c r="K23" s="10">
        <v>20</v>
      </c>
      <c r="L23" s="8" t="s">
        <v>37</v>
      </c>
      <c r="M23" s="23">
        <f t="shared" si="3"/>
        <v>0</v>
      </c>
      <c r="N23" s="19">
        <v>0</v>
      </c>
    </row>
    <row r="24" spans="2:14" x14ac:dyDescent="0.2">
      <c r="B24" s="20">
        <v>1</v>
      </c>
      <c r="C24" s="11">
        <v>9</v>
      </c>
      <c r="D24" s="9" t="str">
        <f t="shared" si="0"/>
        <v>Cove Fort, UT</v>
      </c>
      <c r="E24" s="11">
        <v>12</v>
      </c>
      <c r="F24" s="9" t="str">
        <f t="shared" si="1"/>
        <v>Raton, NM</v>
      </c>
      <c r="G24" s="13">
        <v>452</v>
      </c>
      <c r="H24" s="21">
        <f t="shared" si="2"/>
        <v>452</v>
      </c>
      <c r="I24" s="13">
        <v>44</v>
      </c>
      <c r="K24" s="10">
        <v>21</v>
      </c>
      <c r="L24" s="8" t="s">
        <v>41</v>
      </c>
      <c r="M24" s="23">
        <f t="shared" si="3"/>
        <v>0</v>
      </c>
      <c r="N24" s="19">
        <v>0</v>
      </c>
    </row>
    <row r="25" spans="2:14" x14ac:dyDescent="0.2">
      <c r="B25" s="20">
        <v>0</v>
      </c>
      <c r="C25" s="11">
        <v>10</v>
      </c>
      <c r="D25" s="9" t="str">
        <f t="shared" si="0"/>
        <v>Denver, CO</v>
      </c>
      <c r="E25" s="11">
        <v>11</v>
      </c>
      <c r="F25" s="9" t="str">
        <f t="shared" si="1"/>
        <v>Miles City, MT</v>
      </c>
      <c r="G25" s="13">
        <v>462</v>
      </c>
      <c r="H25" s="21">
        <f t="shared" si="2"/>
        <v>10000</v>
      </c>
      <c r="I25" s="13">
        <v>24</v>
      </c>
      <c r="K25" s="10">
        <v>22</v>
      </c>
      <c r="L25" s="8" t="s">
        <v>29</v>
      </c>
      <c r="M25" s="23">
        <f t="shared" si="3"/>
        <v>0</v>
      </c>
      <c r="N25" s="19">
        <v>0</v>
      </c>
    </row>
    <row r="26" spans="2:14" x14ac:dyDescent="0.2">
      <c r="B26" s="20">
        <v>0</v>
      </c>
      <c r="C26" s="11">
        <v>10</v>
      </c>
      <c r="D26" s="9" t="str">
        <f t="shared" si="0"/>
        <v>Denver, CO</v>
      </c>
      <c r="E26" s="11">
        <v>12</v>
      </c>
      <c r="F26" s="9" t="str">
        <f t="shared" si="1"/>
        <v>Raton, NM</v>
      </c>
      <c r="G26" s="13">
        <v>200</v>
      </c>
      <c r="H26" s="21">
        <f t="shared" si="2"/>
        <v>200</v>
      </c>
      <c r="I26" s="13">
        <v>41</v>
      </c>
      <c r="K26" s="10">
        <v>23</v>
      </c>
      <c r="L26" s="8" t="s">
        <v>12</v>
      </c>
      <c r="M26" s="23">
        <f t="shared" si="3"/>
        <v>0</v>
      </c>
      <c r="N26" s="19">
        <v>0</v>
      </c>
    </row>
    <row r="27" spans="2:14" x14ac:dyDescent="0.2">
      <c r="B27" s="20">
        <v>0</v>
      </c>
      <c r="C27" s="11">
        <v>10</v>
      </c>
      <c r="D27" s="9" t="str">
        <f t="shared" si="0"/>
        <v>Denver, CO</v>
      </c>
      <c r="E27" s="11">
        <v>13</v>
      </c>
      <c r="F27" s="9" t="str">
        <f t="shared" si="1"/>
        <v>Hays, KS</v>
      </c>
      <c r="G27" s="13">
        <v>305</v>
      </c>
      <c r="H27" s="21">
        <f t="shared" si="2"/>
        <v>305</v>
      </c>
      <c r="I27" s="13">
        <v>36</v>
      </c>
      <c r="K27" s="10">
        <v>24</v>
      </c>
      <c r="L27" s="8" t="s">
        <v>30</v>
      </c>
      <c r="M27" s="23">
        <f t="shared" si="3"/>
        <v>0</v>
      </c>
      <c r="N27" s="19">
        <v>0</v>
      </c>
    </row>
    <row r="28" spans="2:14" x14ac:dyDescent="0.2">
      <c r="B28" s="20">
        <v>0</v>
      </c>
      <c r="C28" s="11">
        <v>11</v>
      </c>
      <c r="D28" s="9" t="str">
        <f t="shared" si="0"/>
        <v>Miles City, MT</v>
      </c>
      <c r="E28" s="11">
        <v>13</v>
      </c>
      <c r="F28" s="9" t="str">
        <f t="shared" si="1"/>
        <v>Hays, KS</v>
      </c>
      <c r="G28" s="13">
        <v>612</v>
      </c>
      <c r="H28" s="21">
        <f t="shared" si="2"/>
        <v>10000</v>
      </c>
      <c r="I28" s="13">
        <v>30</v>
      </c>
      <c r="K28" s="10">
        <v>25</v>
      </c>
      <c r="L28" s="8" t="s">
        <v>28</v>
      </c>
      <c r="M28" s="23">
        <f t="shared" si="3"/>
        <v>1</v>
      </c>
      <c r="N28" s="19">
        <v>1</v>
      </c>
    </row>
    <row r="29" spans="2:14" x14ac:dyDescent="0.2">
      <c r="B29" s="20">
        <v>0</v>
      </c>
      <c r="C29" s="11">
        <v>11</v>
      </c>
      <c r="D29" s="9" t="str">
        <f t="shared" si="0"/>
        <v>Miles City, MT</v>
      </c>
      <c r="E29" s="11">
        <v>14</v>
      </c>
      <c r="F29" s="9" t="str">
        <f t="shared" si="1"/>
        <v>Bismarck, ND</v>
      </c>
      <c r="G29" s="13">
        <v>270</v>
      </c>
      <c r="H29" s="21">
        <f t="shared" si="2"/>
        <v>10000</v>
      </c>
      <c r="I29" s="13">
        <v>31</v>
      </c>
    </row>
    <row r="30" spans="2:14" x14ac:dyDescent="0.2">
      <c r="B30" s="20">
        <v>0</v>
      </c>
      <c r="C30" s="11">
        <v>12</v>
      </c>
      <c r="D30" s="9" t="str">
        <f t="shared" si="0"/>
        <v>Raton, NM</v>
      </c>
      <c r="E30" s="11">
        <v>13</v>
      </c>
      <c r="F30" s="9" t="str">
        <f t="shared" si="1"/>
        <v>Hays, KS</v>
      </c>
      <c r="G30" s="13">
        <v>315</v>
      </c>
      <c r="H30" s="21">
        <f t="shared" si="2"/>
        <v>315</v>
      </c>
      <c r="I30" s="13">
        <v>40</v>
      </c>
    </row>
    <row r="31" spans="2:14" x14ac:dyDescent="0.2">
      <c r="B31" s="20">
        <v>1</v>
      </c>
      <c r="C31" s="11">
        <v>12</v>
      </c>
      <c r="D31" s="9" t="str">
        <f t="shared" si="0"/>
        <v>Raton, NM</v>
      </c>
      <c r="E31" s="11">
        <v>15</v>
      </c>
      <c r="F31" s="9" t="str">
        <f t="shared" si="1"/>
        <v>Oklahoma City, OK</v>
      </c>
      <c r="G31" s="13">
        <v>418</v>
      </c>
      <c r="H31" s="21">
        <f t="shared" si="2"/>
        <v>418</v>
      </c>
      <c r="I31" s="13">
        <v>34</v>
      </c>
    </row>
    <row r="32" spans="2:14" x14ac:dyDescent="0.2">
      <c r="B32" s="20">
        <v>0</v>
      </c>
      <c r="C32" s="11">
        <v>13</v>
      </c>
      <c r="D32" s="9" t="str">
        <f t="shared" si="0"/>
        <v>Hays, KS</v>
      </c>
      <c r="E32" s="11">
        <v>14</v>
      </c>
      <c r="F32" s="9" t="str">
        <f t="shared" si="1"/>
        <v>Bismarck, ND</v>
      </c>
      <c r="G32" s="13">
        <v>549</v>
      </c>
      <c r="H32" s="21">
        <f t="shared" si="2"/>
        <v>10000</v>
      </c>
      <c r="I32" s="13">
        <v>31</v>
      </c>
    </row>
    <row r="33" spans="2:9" x14ac:dyDescent="0.2">
      <c r="B33" s="20">
        <v>0</v>
      </c>
      <c r="C33" s="11">
        <v>13</v>
      </c>
      <c r="D33" s="9" t="str">
        <f t="shared" si="0"/>
        <v>Hays, KS</v>
      </c>
      <c r="E33" s="11">
        <v>15</v>
      </c>
      <c r="F33" s="9" t="str">
        <f t="shared" si="1"/>
        <v>Oklahoma City, OK</v>
      </c>
      <c r="G33" s="13">
        <v>259</v>
      </c>
      <c r="H33" s="21">
        <f t="shared" si="2"/>
        <v>259</v>
      </c>
      <c r="I33" s="13">
        <v>34</v>
      </c>
    </row>
    <row r="34" spans="2:9" x14ac:dyDescent="0.2">
      <c r="B34" s="20">
        <v>0</v>
      </c>
      <c r="C34" s="11">
        <v>13</v>
      </c>
      <c r="D34" s="9" t="str">
        <f t="shared" si="0"/>
        <v>Hays, KS</v>
      </c>
      <c r="E34" s="11">
        <v>16</v>
      </c>
      <c r="F34" s="9" t="str">
        <f t="shared" si="1"/>
        <v>Kansas City, KS</v>
      </c>
      <c r="G34" s="13">
        <v>265</v>
      </c>
      <c r="H34" s="21">
        <f t="shared" si="2"/>
        <v>10000</v>
      </c>
      <c r="I34" s="13">
        <v>32</v>
      </c>
    </row>
    <row r="35" spans="2:9" x14ac:dyDescent="0.2">
      <c r="B35" s="20">
        <v>0</v>
      </c>
      <c r="C35" s="11">
        <v>14</v>
      </c>
      <c r="D35" s="9" t="str">
        <f t="shared" si="0"/>
        <v>Bismarck, ND</v>
      </c>
      <c r="E35" s="11">
        <v>16</v>
      </c>
      <c r="F35" s="9" t="str">
        <f t="shared" si="1"/>
        <v>Kansas City, KS</v>
      </c>
      <c r="G35" s="13">
        <v>615</v>
      </c>
      <c r="H35" s="21">
        <f t="shared" si="2"/>
        <v>615</v>
      </c>
      <c r="I35" s="13">
        <v>33</v>
      </c>
    </row>
    <row r="36" spans="2:9" x14ac:dyDescent="0.2">
      <c r="B36" s="20">
        <v>0</v>
      </c>
      <c r="C36" s="11">
        <v>14</v>
      </c>
      <c r="D36" s="9" t="str">
        <f t="shared" ref="D36:D57" si="4">VLOOKUP(C36, cities, 2, FALSE)</f>
        <v>Bismarck, ND</v>
      </c>
      <c r="E36" s="11">
        <v>17</v>
      </c>
      <c r="F36" s="9" t="str">
        <f t="shared" ref="F36:F57" si="5">VLOOKUP(E36,cities, 2, FALSE)</f>
        <v>Fergus Falls, MN</v>
      </c>
      <c r="G36" s="13">
        <v>251</v>
      </c>
      <c r="H36" s="21">
        <f t="shared" si="2"/>
        <v>10000</v>
      </c>
      <c r="I36" s="13">
        <v>20</v>
      </c>
    </row>
    <row r="37" spans="2:9" x14ac:dyDescent="0.2">
      <c r="B37" s="20">
        <v>1</v>
      </c>
      <c r="C37" s="11">
        <v>15</v>
      </c>
      <c r="D37" s="9" t="str">
        <f t="shared" si="4"/>
        <v>Oklahoma City, OK</v>
      </c>
      <c r="E37" s="11">
        <v>16</v>
      </c>
      <c r="F37" s="9" t="str">
        <f t="shared" si="5"/>
        <v>Kansas City, KS</v>
      </c>
      <c r="G37" s="13">
        <v>296</v>
      </c>
      <c r="H37" s="21">
        <f t="shared" si="2"/>
        <v>296</v>
      </c>
      <c r="I37" s="13">
        <v>33</v>
      </c>
    </row>
    <row r="38" spans="2:9" x14ac:dyDescent="0.2">
      <c r="B38" s="20">
        <v>0</v>
      </c>
      <c r="C38" s="11">
        <v>15</v>
      </c>
      <c r="D38" s="9" t="str">
        <f t="shared" si="4"/>
        <v>Oklahoma City, OK</v>
      </c>
      <c r="E38" s="11">
        <v>18</v>
      </c>
      <c r="F38" s="9" t="str">
        <f t="shared" si="5"/>
        <v>Searcy, AR</v>
      </c>
      <c r="G38" s="13">
        <v>340</v>
      </c>
      <c r="H38" s="21">
        <f t="shared" si="2"/>
        <v>10000</v>
      </c>
      <c r="I38" s="13">
        <v>30</v>
      </c>
    </row>
    <row r="39" spans="2:9" x14ac:dyDescent="0.2">
      <c r="B39" s="20">
        <v>0</v>
      </c>
      <c r="C39" s="11">
        <v>16</v>
      </c>
      <c r="D39" s="9" t="str">
        <f t="shared" si="4"/>
        <v>Kansas City, KS</v>
      </c>
      <c r="E39" s="11">
        <v>17</v>
      </c>
      <c r="F39" s="9" t="str">
        <f t="shared" si="5"/>
        <v>Fergus Falls, MN</v>
      </c>
      <c r="G39" s="13">
        <v>500</v>
      </c>
      <c r="H39" s="21">
        <f t="shared" si="2"/>
        <v>500</v>
      </c>
      <c r="I39" s="13">
        <v>33</v>
      </c>
    </row>
    <row r="40" spans="2:9" x14ac:dyDescent="0.2">
      <c r="B40" s="20">
        <v>0</v>
      </c>
      <c r="C40" s="11">
        <v>16</v>
      </c>
      <c r="D40" s="9" t="str">
        <f t="shared" si="4"/>
        <v>Kansas City, KS</v>
      </c>
      <c r="E40" s="11">
        <v>18</v>
      </c>
      <c r="F40" s="9" t="str">
        <f t="shared" si="5"/>
        <v>Searcy, AR</v>
      </c>
      <c r="G40" s="13">
        <v>347</v>
      </c>
      <c r="H40" s="21">
        <f t="shared" si="2"/>
        <v>347</v>
      </c>
      <c r="I40" s="13">
        <v>35</v>
      </c>
    </row>
    <row r="41" spans="2:9" x14ac:dyDescent="0.2">
      <c r="B41" s="20">
        <v>1</v>
      </c>
      <c r="C41" s="11">
        <v>16</v>
      </c>
      <c r="D41" s="9" t="str">
        <f t="shared" si="4"/>
        <v>Kansas City, KS</v>
      </c>
      <c r="E41" s="11">
        <v>19</v>
      </c>
      <c r="F41" s="9" t="str">
        <f t="shared" si="5"/>
        <v>St. Louis, MS</v>
      </c>
      <c r="G41" s="13">
        <v>243</v>
      </c>
      <c r="H41" s="21">
        <f t="shared" si="2"/>
        <v>243</v>
      </c>
      <c r="I41" s="13">
        <v>37</v>
      </c>
    </row>
    <row r="42" spans="2:9" x14ac:dyDescent="0.2">
      <c r="B42" s="20">
        <v>0</v>
      </c>
      <c r="C42" s="11">
        <v>17</v>
      </c>
      <c r="D42" s="9" t="str">
        <f t="shared" si="4"/>
        <v>Fergus Falls, MN</v>
      </c>
      <c r="E42" s="11">
        <v>19</v>
      </c>
      <c r="F42" s="9" t="str">
        <f t="shared" si="5"/>
        <v>St. Louis, MS</v>
      </c>
      <c r="G42" s="13">
        <v>610</v>
      </c>
      <c r="H42" s="21">
        <f t="shared" si="2"/>
        <v>10000</v>
      </c>
      <c r="I42" s="13">
        <v>31</v>
      </c>
    </row>
    <row r="43" spans="2:9" x14ac:dyDescent="0.2">
      <c r="B43" s="20">
        <v>0</v>
      </c>
      <c r="C43" s="11">
        <v>17</v>
      </c>
      <c r="D43" s="9" t="str">
        <f t="shared" si="4"/>
        <v>Fergus Falls, MN</v>
      </c>
      <c r="E43" s="11">
        <v>20</v>
      </c>
      <c r="F43" s="9" t="str">
        <f t="shared" si="5"/>
        <v>Minneapolis, MN</v>
      </c>
      <c r="G43" s="13">
        <v>177</v>
      </c>
      <c r="H43" s="21">
        <f t="shared" si="2"/>
        <v>10000</v>
      </c>
      <c r="I43" s="13">
        <v>25</v>
      </c>
    </row>
    <row r="44" spans="2:9" x14ac:dyDescent="0.2">
      <c r="B44" s="20">
        <v>0</v>
      </c>
      <c r="C44" s="11">
        <v>18</v>
      </c>
      <c r="D44" s="9" t="str">
        <f t="shared" si="4"/>
        <v>Searcy, AR</v>
      </c>
      <c r="E44" s="11">
        <v>19</v>
      </c>
      <c r="F44" s="9" t="str">
        <f t="shared" si="5"/>
        <v>St. Louis, MS</v>
      </c>
      <c r="G44" s="13">
        <v>270</v>
      </c>
      <c r="H44" s="21">
        <f t="shared" si="2"/>
        <v>270</v>
      </c>
      <c r="I44" s="13">
        <v>37</v>
      </c>
    </row>
    <row r="45" spans="2:9" x14ac:dyDescent="0.2">
      <c r="B45" s="20">
        <v>0</v>
      </c>
      <c r="C45" s="11">
        <v>18</v>
      </c>
      <c r="D45" s="9" t="str">
        <f t="shared" si="4"/>
        <v>Searcy, AR</v>
      </c>
      <c r="E45" s="11">
        <v>21</v>
      </c>
      <c r="F45" s="9" t="str">
        <f t="shared" si="5"/>
        <v>Nashville, TN</v>
      </c>
      <c r="G45" s="13">
        <v>286</v>
      </c>
      <c r="H45" s="21">
        <f t="shared" si="2"/>
        <v>10000</v>
      </c>
      <c r="I45" s="13">
        <v>31</v>
      </c>
    </row>
    <row r="46" spans="2:9" x14ac:dyDescent="0.2">
      <c r="B46" s="20">
        <v>0</v>
      </c>
      <c r="C46" s="11">
        <v>19</v>
      </c>
      <c r="D46" s="9" t="str">
        <f t="shared" si="4"/>
        <v>St. Louis, MS</v>
      </c>
      <c r="E46" s="11">
        <v>20</v>
      </c>
      <c r="F46" s="9" t="str">
        <f t="shared" si="5"/>
        <v>Minneapolis, MN</v>
      </c>
      <c r="G46" s="13">
        <v>469</v>
      </c>
      <c r="H46" s="21">
        <f t="shared" si="2"/>
        <v>10000</v>
      </c>
      <c r="I46" s="13">
        <v>30</v>
      </c>
    </row>
    <row r="47" spans="2:9" x14ac:dyDescent="0.2">
      <c r="B47" s="20">
        <v>1</v>
      </c>
      <c r="C47" s="11">
        <v>19</v>
      </c>
      <c r="D47" s="9" t="str">
        <f t="shared" si="4"/>
        <v>St. Louis, MS</v>
      </c>
      <c r="E47" s="11">
        <v>21</v>
      </c>
      <c r="F47" s="9" t="str">
        <f t="shared" si="5"/>
        <v>Nashville, TN</v>
      </c>
      <c r="G47" s="13">
        <v>250</v>
      </c>
      <c r="H47" s="21">
        <f t="shared" si="2"/>
        <v>250</v>
      </c>
      <c r="I47" s="13">
        <v>36</v>
      </c>
    </row>
    <row r="48" spans="2:9" x14ac:dyDescent="0.2">
      <c r="B48" s="20">
        <v>0</v>
      </c>
      <c r="C48" s="11">
        <v>19</v>
      </c>
      <c r="D48" s="9" t="str">
        <f t="shared" si="4"/>
        <v>St. Louis, MS</v>
      </c>
      <c r="E48" s="11">
        <v>22</v>
      </c>
      <c r="F48" s="9" t="str">
        <f t="shared" si="5"/>
        <v>Indianapolis, IN</v>
      </c>
      <c r="G48" s="13">
        <v>231</v>
      </c>
      <c r="H48" s="21">
        <f t="shared" si="2"/>
        <v>10000</v>
      </c>
      <c r="I48" s="13">
        <v>32</v>
      </c>
    </row>
    <row r="49" spans="2:10" x14ac:dyDescent="0.2">
      <c r="B49" s="20">
        <v>0</v>
      </c>
      <c r="C49" s="11">
        <v>20</v>
      </c>
      <c r="D49" s="9" t="str">
        <f t="shared" si="4"/>
        <v>Minneapolis, MN</v>
      </c>
      <c r="E49" s="11">
        <v>22</v>
      </c>
      <c r="F49" s="9" t="str">
        <f t="shared" si="5"/>
        <v>Indianapolis, IN</v>
      </c>
      <c r="G49" s="13">
        <v>512</v>
      </c>
      <c r="H49" s="21">
        <f t="shared" si="2"/>
        <v>512</v>
      </c>
      <c r="I49" s="13">
        <v>33</v>
      </c>
    </row>
    <row r="50" spans="2:10" x14ac:dyDescent="0.2">
      <c r="B50" s="20">
        <v>0</v>
      </c>
      <c r="C50" s="11">
        <v>20</v>
      </c>
      <c r="D50" s="9" t="str">
        <f t="shared" si="4"/>
        <v>Minneapolis, MN</v>
      </c>
      <c r="E50" s="11">
        <v>23</v>
      </c>
      <c r="F50" s="9" t="str">
        <f t="shared" si="5"/>
        <v>Chicago, IL</v>
      </c>
      <c r="G50" s="13">
        <v>408</v>
      </c>
      <c r="H50" s="21">
        <f t="shared" si="2"/>
        <v>10000</v>
      </c>
      <c r="I50" s="13">
        <v>14</v>
      </c>
    </row>
    <row r="51" spans="2:10" x14ac:dyDescent="0.2">
      <c r="B51" s="20">
        <v>0</v>
      </c>
      <c r="C51" s="11">
        <v>21</v>
      </c>
      <c r="D51" s="9" t="str">
        <f t="shared" si="4"/>
        <v>Nashville, TN</v>
      </c>
      <c r="E51" s="11">
        <v>22</v>
      </c>
      <c r="F51" s="9" t="str">
        <f t="shared" si="5"/>
        <v>Indianapolis, IN</v>
      </c>
      <c r="G51" s="13">
        <v>250</v>
      </c>
      <c r="H51" s="21">
        <f t="shared" si="2"/>
        <v>250</v>
      </c>
      <c r="I51" s="13">
        <v>38</v>
      </c>
    </row>
    <row r="52" spans="2:10" x14ac:dyDescent="0.2">
      <c r="B52" s="20">
        <v>1</v>
      </c>
      <c r="C52" s="11">
        <v>21</v>
      </c>
      <c r="D52" s="9" t="str">
        <f t="shared" si="4"/>
        <v>Nashville, TN</v>
      </c>
      <c r="E52" s="11">
        <v>24</v>
      </c>
      <c r="F52" s="9" t="str">
        <f t="shared" si="5"/>
        <v>Louisville, KY</v>
      </c>
      <c r="G52" s="13">
        <v>203</v>
      </c>
      <c r="H52" s="21">
        <f t="shared" si="2"/>
        <v>203</v>
      </c>
      <c r="I52" s="13">
        <v>40</v>
      </c>
    </row>
    <row r="53" spans="2:10" x14ac:dyDescent="0.2">
      <c r="B53" s="20">
        <v>0</v>
      </c>
      <c r="C53" s="11">
        <v>22</v>
      </c>
      <c r="D53" s="9" t="str">
        <f t="shared" si="4"/>
        <v>Indianapolis, IN</v>
      </c>
      <c r="E53" s="11">
        <v>23</v>
      </c>
      <c r="F53" s="9" t="str">
        <f t="shared" si="5"/>
        <v>Chicago, IL</v>
      </c>
      <c r="G53" s="13">
        <v>161</v>
      </c>
      <c r="H53" s="21">
        <f t="shared" si="2"/>
        <v>161</v>
      </c>
      <c r="I53" s="13">
        <v>34</v>
      </c>
    </row>
    <row r="54" spans="2:10" x14ac:dyDescent="0.2">
      <c r="B54" s="20">
        <v>0</v>
      </c>
      <c r="C54" s="11">
        <v>22</v>
      </c>
      <c r="D54" s="9" t="str">
        <f t="shared" si="4"/>
        <v>Indianapolis, IN</v>
      </c>
      <c r="E54" s="11">
        <v>24</v>
      </c>
      <c r="F54" s="9" t="str">
        <f t="shared" si="5"/>
        <v>Louisville, KY</v>
      </c>
      <c r="G54" s="13">
        <v>91</v>
      </c>
      <c r="H54" s="21">
        <f t="shared" si="2"/>
        <v>91</v>
      </c>
      <c r="I54" s="13">
        <v>35</v>
      </c>
    </row>
    <row r="55" spans="2:10" x14ac:dyDescent="0.2">
      <c r="B55" s="20">
        <v>0</v>
      </c>
      <c r="C55" s="11">
        <v>22</v>
      </c>
      <c r="D55" s="9" t="str">
        <f t="shared" si="4"/>
        <v>Indianapolis, IN</v>
      </c>
      <c r="E55" s="11">
        <v>25</v>
      </c>
      <c r="F55" s="9" t="str">
        <f t="shared" si="5"/>
        <v>Columbus, OH</v>
      </c>
      <c r="G55" s="13">
        <v>172</v>
      </c>
      <c r="H55" s="21">
        <f t="shared" si="2"/>
        <v>172</v>
      </c>
      <c r="I55" s="13">
        <v>36</v>
      </c>
    </row>
    <row r="56" spans="2:10" x14ac:dyDescent="0.2">
      <c r="B56" s="20">
        <v>0</v>
      </c>
      <c r="C56" s="11">
        <v>23</v>
      </c>
      <c r="D56" s="9" t="str">
        <f t="shared" si="4"/>
        <v>Chicago, IL</v>
      </c>
      <c r="E56" s="11">
        <v>25</v>
      </c>
      <c r="F56" s="9" t="str">
        <f t="shared" si="5"/>
        <v>Columbus, OH</v>
      </c>
      <c r="G56" s="13">
        <v>357</v>
      </c>
      <c r="H56" s="21">
        <f t="shared" si="2"/>
        <v>357</v>
      </c>
      <c r="I56" s="13">
        <v>40</v>
      </c>
    </row>
    <row r="57" spans="2:10" x14ac:dyDescent="0.2">
      <c r="B57" s="20">
        <v>1</v>
      </c>
      <c r="C57" s="11">
        <v>24</v>
      </c>
      <c r="D57" s="9" t="str">
        <f t="shared" si="4"/>
        <v>Louisville, KY</v>
      </c>
      <c r="E57" s="11">
        <v>25</v>
      </c>
      <c r="F57" s="9" t="str">
        <f t="shared" si="5"/>
        <v>Columbus, OH</v>
      </c>
      <c r="G57" s="13">
        <v>152</v>
      </c>
      <c r="H57" s="21">
        <f t="shared" si="2"/>
        <v>152</v>
      </c>
      <c r="I57" s="13">
        <v>33</v>
      </c>
    </row>
    <row r="59" spans="2:10" x14ac:dyDescent="0.2">
      <c r="B59" s="8" t="s">
        <v>5</v>
      </c>
      <c r="G59" s="22" t="s">
        <v>17</v>
      </c>
      <c r="H59" s="14">
        <f>SUMPRODUCT($B$4:$B$57,$H$4:$H$57)</f>
        <v>2797</v>
      </c>
      <c r="I59" s="14">
        <f>SUMPRODUCT(B4:B57,I4:I57)/COUNTIF(B4:B57, "&gt;0")</f>
        <v>41.8</v>
      </c>
      <c r="J59" s="8" t="s">
        <v>42</v>
      </c>
    </row>
    <row r="60" spans="2:10" ht="32" customHeight="1" x14ac:dyDescent="0.2">
      <c r="G60" s="26" t="s">
        <v>25</v>
      </c>
      <c r="H60" s="26"/>
      <c r="I60" s="26"/>
    </row>
  </sheetData>
  <mergeCells count="4">
    <mergeCell ref="C2:D2"/>
    <mergeCell ref="E2:F2"/>
    <mergeCell ref="G60:I60"/>
    <mergeCell ref="M2:N2"/>
  </mergeCells>
  <conditionalFormatting sqref="I4">
    <cfRule type="cellIs" dxfId="5" priority="6" operator="lessThanOrEqual">
      <formula>32</formula>
    </cfRule>
  </conditionalFormatting>
  <conditionalFormatting sqref="B4:I4">
    <cfRule type="expression" dxfId="4" priority="3">
      <formula>$B4 =1</formula>
    </cfRule>
  </conditionalFormatting>
  <conditionalFormatting sqref="I5:I57">
    <cfRule type="cellIs" dxfId="3" priority="2" operator="lessThanOrEqual">
      <formula>32</formula>
    </cfRule>
  </conditionalFormatting>
  <conditionalFormatting sqref="B5:I57">
    <cfRule type="expression" dxfId="2" priority="1">
      <formula>$B5 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951-D67F-6240-A1F3-0E6C1D0719C1}">
  <dimension ref="A1:D26"/>
  <sheetViews>
    <sheetView workbookViewId="0">
      <selection activeCell="B26" sqref="B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4</v>
      </c>
      <c r="C3">
        <v>5</v>
      </c>
    </row>
    <row r="4" spans="1:4" x14ac:dyDescent="0.2">
      <c r="A4">
        <v>3</v>
      </c>
      <c r="B4">
        <v>4</v>
      </c>
      <c r="C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7</v>
      </c>
      <c r="C6">
        <v>8</v>
      </c>
    </row>
    <row r="7" spans="1:4" x14ac:dyDescent="0.2">
      <c r="A7">
        <v>6</v>
      </c>
      <c r="B7">
        <v>7</v>
      </c>
      <c r="C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10</v>
      </c>
      <c r="C9">
        <v>11</v>
      </c>
    </row>
    <row r="10" spans="1:4" x14ac:dyDescent="0.2">
      <c r="A10">
        <v>9</v>
      </c>
      <c r="B10">
        <v>10</v>
      </c>
      <c r="C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13</v>
      </c>
      <c r="C12">
        <v>14</v>
      </c>
    </row>
    <row r="13" spans="1:4" x14ac:dyDescent="0.2">
      <c r="A13">
        <v>12</v>
      </c>
      <c r="B13">
        <v>13</v>
      </c>
      <c r="C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16</v>
      </c>
      <c r="C15">
        <v>17</v>
      </c>
    </row>
    <row r="16" spans="1:4" x14ac:dyDescent="0.2">
      <c r="A16">
        <v>15</v>
      </c>
      <c r="B16">
        <v>16</v>
      </c>
      <c r="C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19</v>
      </c>
      <c r="C18">
        <v>20</v>
      </c>
    </row>
    <row r="19" spans="1:4" x14ac:dyDescent="0.2">
      <c r="A19">
        <v>18</v>
      </c>
      <c r="B19">
        <v>19</v>
      </c>
      <c r="C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22</v>
      </c>
      <c r="C21">
        <v>23</v>
      </c>
    </row>
    <row r="22" spans="1:4" x14ac:dyDescent="0.2">
      <c r="A22">
        <v>21</v>
      </c>
      <c r="B22">
        <v>22</v>
      </c>
      <c r="C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25</v>
      </c>
    </row>
    <row r="25" spans="1:4" x14ac:dyDescent="0.2">
      <c r="A25">
        <v>24</v>
      </c>
      <c r="B25">
        <v>25</v>
      </c>
    </row>
    <row r="26" spans="1:4" x14ac:dyDescent="0.2">
      <c r="A2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82B6-36AC-B94B-9A68-A00CFD8635AE}">
  <dimension ref="A1:M56"/>
  <sheetViews>
    <sheetView topLeftCell="A35" workbookViewId="0">
      <selection activeCell="A2" sqref="A2:E5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1</v>
      </c>
    </row>
    <row r="2" spans="1:13" x14ac:dyDescent="0.2">
      <c r="A2" s="1">
        <v>1</v>
      </c>
      <c r="B2" s="1">
        <v>2</v>
      </c>
      <c r="C2" s="1" t="str">
        <f t="shared" ref="C2:C33" si="0">VLOOKUP(A:A, path, 2, FALSE)</f>
        <v>Middle</v>
      </c>
      <c r="D2" s="1" t="str">
        <f t="shared" ref="D2:D33" si="1">VLOOKUP(B:B, path, 2, FALSE)</f>
        <v>Upper</v>
      </c>
      <c r="E2" s="1">
        <v>200</v>
      </c>
      <c r="F2" t="s">
        <v>7</v>
      </c>
      <c r="L2">
        <v>2</v>
      </c>
      <c r="M2" t="s">
        <v>2</v>
      </c>
    </row>
    <row r="3" spans="1:13" x14ac:dyDescent="0.2">
      <c r="A3" s="2">
        <v>1</v>
      </c>
      <c r="B3" s="2">
        <v>3</v>
      </c>
      <c r="C3" s="2" t="str">
        <f t="shared" si="0"/>
        <v>Middle</v>
      </c>
      <c r="D3" s="2" t="str">
        <f t="shared" si="1"/>
        <v>Lower</v>
      </c>
      <c r="E3" s="2">
        <v>145</v>
      </c>
      <c r="F3" t="s">
        <v>7</v>
      </c>
      <c r="L3">
        <v>5</v>
      </c>
      <c r="M3" t="s">
        <v>2</v>
      </c>
    </row>
    <row r="4" spans="1:13" x14ac:dyDescent="0.2">
      <c r="A4" s="3">
        <v>1</v>
      </c>
      <c r="B4" s="3">
        <v>4</v>
      </c>
      <c r="C4" s="3" t="str">
        <f t="shared" si="0"/>
        <v>Middle</v>
      </c>
      <c r="D4" s="3" t="str">
        <f t="shared" si="1"/>
        <v>Middle</v>
      </c>
      <c r="E4" s="3">
        <v>201</v>
      </c>
      <c r="F4" t="s">
        <v>7</v>
      </c>
      <c r="L4">
        <v>8</v>
      </c>
      <c r="M4" t="s">
        <v>2</v>
      </c>
    </row>
    <row r="5" spans="1:13" x14ac:dyDescent="0.2">
      <c r="A5" s="5">
        <v>2</v>
      </c>
      <c r="B5" s="5">
        <v>4</v>
      </c>
      <c r="C5" s="5" t="str">
        <f t="shared" si="0"/>
        <v>Upper</v>
      </c>
      <c r="D5" s="5" t="str">
        <f t="shared" si="1"/>
        <v>Middle</v>
      </c>
      <c r="E5" s="5">
        <v>199</v>
      </c>
      <c r="F5" t="s">
        <v>7</v>
      </c>
      <c r="L5">
        <v>11</v>
      </c>
      <c r="M5" t="s">
        <v>2</v>
      </c>
    </row>
    <row r="6" spans="1:13" x14ac:dyDescent="0.2">
      <c r="A6" s="1">
        <v>2</v>
      </c>
      <c r="B6" s="1">
        <v>5</v>
      </c>
      <c r="C6" s="1" t="str">
        <f t="shared" si="0"/>
        <v>Upper</v>
      </c>
      <c r="D6" s="1" t="str">
        <f t="shared" si="1"/>
        <v>Upper</v>
      </c>
      <c r="E6" s="1">
        <v>185</v>
      </c>
      <c r="F6" t="s">
        <v>7</v>
      </c>
      <c r="L6">
        <v>14</v>
      </c>
      <c r="M6" t="s">
        <v>2</v>
      </c>
    </row>
    <row r="7" spans="1:13" x14ac:dyDescent="0.2">
      <c r="A7" s="6">
        <v>3</v>
      </c>
      <c r="B7" s="6">
        <v>4</v>
      </c>
      <c r="C7" s="6" t="str">
        <f t="shared" si="0"/>
        <v>Lower</v>
      </c>
      <c r="D7" s="6" t="str">
        <f t="shared" si="1"/>
        <v>Middle</v>
      </c>
      <c r="E7" s="6">
        <v>150</v>
      </c>
      <c r="F7" t="s">
        <v>7</v>
      </c>
      <c r="L7">
        <v>17</v>
      </c>
      <c r="M7" t="s">
        <v>2</v>
      </c>
    </row>
    <row r="8" spans="1:13" x14ac:dyDescent="0.2">
      <c r="A8" s="2">
        <v>3</v>
      </c>
      <c r="B8" s="2">
        <v>6</v>
      </c>
      <c r="C8" s="2" t="str">
        <f t="shared" si="0"/>
        <v>Lower</v>
      </c>
      <c r="D8" s="2" t="str">
        <f t="shared" si="1"/>
        <v>Lower</v>
      </c>
      <c r="E8" s="2">
        <v>207</v>
      </c>
      <c r="F8" t="s">
        <v>7</v>
      </c>
      <c r="L8">
        <v>20</v>
      </c>
      <c r="M8" t="s">
        <v>2</v>
      </c>
    </row>
    <row r="9" spans="1:13" x14ac:dyDescent="0.2">
      <c r="A9" s="4">
        <v>4</v>
      </c>
      <c r="B9" s="4">
        <v>5</v>
      </c>
      <c r="C9" s="4" t="str">
        <f t="shared" si="0"/>
        <v>Middle</v>
      </c>
      <c r="D9" s="4" t="str">
        <f t="shared" si="1"/>
        <v>Upper</v>
      </c>
      <c r="E9" s="4">
        <v>190</v>
      </c>
      <c r="F9" t="s">
        <v>7</v>
      </c>
      <c r="L9">
        <v>23</v>
      </c>
      <c r="M9" t="s">
        <v>2</v>
      </c>
    </row>
    <row r="10" spans="1:13" x14ac:dyDescent="0.2">
      <c r="A10" s="7">
        <v>4</v>
      </c>
      <c r="B10" s="7">
        <v>6</v>
      </c>
      <c r="C10" s="7" t="str">
        <f t="shared" si="0"/>
        <v>Middle</v>
      </c>
      <c r="D10" s="7" t="str">
        <f t="shared" si="1"/>
        <v>Lower</v>
      </c>
      <c r="E10" s="7">
        <v>187</v>
      </c>
      <c r="F10" t="s">
        <v>7</v>
      </c>
      <c r="L10">
        <v>1</v>
      </c>
      <c r="M10" t="s">
        <v>4</v>
      </c>
    </row>
    <row r="11" spans="1:13" x14ac:dyDescent="0.2">
      <c r="A11" s="3">
        <v>4</v>
      </c>
      <c r="B11" s="3">
        <v>7</v>
      </c>
      <c r="C11" s="3" t="str">
        <f t="shared" si="0"/>
        <v>Middle</v>
      </c>
      <c r="D11" s="3" t="str">
        <f t="shared" si="1"/>
        <v>Middle</v>
      </c>
      <c r="E11" s="3">
        <v>275</v>
      </c>
      <c r="F11" t="s">
        <v>7</v>
      </c>
      <c r="L11">
        <v>4</v>
      </c>
      <c r="M11" t="s">
        <v>4</v>
      </c>
    </row>
    <row r="12" spans="1:13" x14ac:dyDescent="0.2">
      <c r="A12" s="5">
        <v>5</v>
      </c>
      <c r="B12" s="5">
        <v>7</v>
      </c>
      <c r="C12" s="5" t="str">
        <f t="shared" si="0"/>
        <v>Upper</v>
      </c>
      <c r="D12" s="5" t="str">
        <f t="shared" si="1"/>
        <v>Middle</v>
      </c>
      <c r="E12" s="5">
        <v>307</v>
      </c>
      <c r="F12" t="s">
        <v>7</v>
      </c>
      <c r="L12">
        <v>7</v>
      </c>
      <c r="M12" t="s">
        <v>4</v>
      </c>
    </row>
    <row r="13" spans="1:13" x14ac:dyDescent="0.2">
      <c r="A13" s="1">
        <v>5</v>
      </c>
      <c r="B13" s="1">
        <v>8</v>
      </c>
      <c r="C13" s="1" t="str">
        <f t="shared" si="0"/>
        <v>Upper</v>
      </c>
      <c r="D13" s="1" t="str">
        <f t="shared" si="1"/>
        <v>Upper</v>
      </c>
      <c r="E13" s="1">
        <v>290</v>
      </c>
      <c r="F13" t="s">
        <v>7</v>
      </c>
      <c r="L13">
        <v>10</v>
      </c>
      <c r="M13" t="s">
        <v>4</v>
      </c>
    </row>
    <row r="14" spans="1:13" x14ac:dyDescent="0.2">
      <c r="A14" s="6">
        <v>6</v>
      </c>
      <c r="B14" s="6">
        <v>7</v>
      </c>
      <c r="C14" s="6" t="str">
        <f t="shared" si="0"/>
        <v>Lower</v>
      </c>
      <c r="D14" s="6" t="str">
        <f t="shared" si="1"/>
        <v>Middle</v>
      </c>
      <c r="E14" s="6">
        <v>398</v>
      </c>
      <c r="F14" t="s">
        <v>7</v>
      </c>
      <c r="L14">
        <v>13</v>
      </c>
      <c r="M14" t="s">
        <v>4</v>
      </c>
    </row>
    <row r="15" spans="1:13" x14ac:dyDescent="0.2">
      <c r="A15" s="2">
        <v>6</v>
      </c>
      <c r="B15" s="2">
        <v>9</v>
      </c>
      <c r="C15" s="2" t="str">
        <f t="shared" si="0"/>
        <v>Lower</v>
      </c>
      <c r="D15" s="2" t="str">
        <f t="shared" si="1"/>
        <v>Lower</v>
      </c>
      <c r="E15" s="2">
        <v>425</v>
      </c>
      <c r="F15" t="s">
        <v>7</v>
      </c>
      <c r="L15">
        <v>16</v>
      </c>
      <c r="M15" t="s">
        <v>4</v>
      </c>
    </row>
    <row r="16" spans="1:13" x14ac:dyDescent="0.2">
      <c r="A16" s="4">
        <v>7</v>
      </c>
      <c r="B16" s="4">
        <v>8</v>
      </c>
      <c r="C16" s="4" t="str">
        <f t="shared" si="0"/>
        <v>Middle</v>
      </c>
      <c r="D16" s="4" t="str">
        <f t="shared" si="1"/>
        <v>Upper</v>
      </c>
      <c r="E16" s="4">
        <v>278</v>
      </c>
      <c r="F16" t="s">
        <v>7</v>
      </c>
      <c r="L16">
        <v>19</v>
      </c>
      <c r="M16" t="s">
        <v>4</v>
      </c>
    </row>
    <row r="17" spans="1:13" x14ac:dyDescent="0.2">
      <c r="A17" s="7">
        <v>7</v>
      </c>
      <c r="B17" s="7">
        <v>9</v>
      </c>
      <c r="C17" s="7" t="str">
        <f t="shared" si="0"/>
        <v>Middle</v>
      </c>
      <c r="D17" s="7" t="str">
        <f t="shared" si="1"/>
        <v>Lower</v>
      </c>
      <c r="E17" s="7">
        <v>278</v>
      </c>
      <c r="F17" t="s">
        <v>7</v>
      </c>
      <c r="L17">
        <v>22</v>
      </c>
      <c r="M17" t="s">
        <v>4</v>
      </c>
    </row>
    <row r="18" spans="1:13" x14ac:dyDescent="0.2">
      <c r="A18" s="3">
        <v>7</v>
      </c>
      <c r="B18" s="3">
        <v>10</v>
      </c>
      <c r="C18" s="3" t="str">
        <f t="shared" si="0"/>
        <v>Middle</v>
      </c>
      <c r="D18" s="3" t="str">
        <f t="shared" si="1"/>
        <v>Middle</v>
      </c>
      <c r="E18" s="3">
        <v>416</v>
      </c>
      <c r="F18" t="s">
        <v>7</v>
      </c>
      <c r="L18">
        <v>25</v>
      </c>
      <c r="M18" t="s">
        <v>4</v>
      </c>
    </row>
    <row r="19" spans="1:13" x14ac:dyDescent="0.2">
      <c r="A19" s="5">
        <v>8</v>
      </c>
      <c r="B19" s="5">
        <v>10</v>
      </c>
      <c r="C19" s="5" t="str">
        <f t="shared" si="0"/>
        <v>Upper</v>
      </c>
      <c r="D19" s="5" t="str">
        <f t="shared" si="1"/>
        <v>Middle</v>
      </c>
      <c r="E19" s="5">
        <v>322</v>
      </c>
      <c r="F19" t="s">
        <v>7</v>
      </c>
      <c r="L19">
        <v>3</v>
      </c>
      <c r="M19" t="s">
        <v>3</v>
      </c>
    </row>
    <row r="20" spans="1:13" x14ac:dyDescent="0.2">
      <c r="A20" s="1">
        <v>8</v>
      </c>
      <c r="B20" s="1">
        <v>11</v>
      </c>
      <c r="C20" s="1" t="str">
        <f t="shared" si="0"/>
        <v>Upper</v>
      </c>
      <c r="D20" s="1" t="str">
        <f t="shared" si="1"/>
        <v>Upper</v>
      </c>
      <c r="E20" s="1">
        <v>327</v>
      </c>
      <c r="F20" t="s">
        <v>7</v>
      </c>
      <c r="L20">
        <v>6</v>
      </c>
      <c r="M20" t="s">
        <v>3</v>
      </c>
    </row>
    <row r="21" spans="1:13" x14ac:dyDescent="0.2">
      <c r="A21" s="6">
        <v>9</v>
      </c>
      <c r="B21" s="6">
        <v>10</v>
      </c>
      <c r="C21" s="6" t="str">
        <f t="shared" si="0"/>
        <v>Lower</v>
      </c>
      <c r="D21" s="6" t="str">
        <f t="shared" si="1"/>
        <v>Middle</v>
      </c>
      <c r="E21" s="6">
        <v>415</v>
      </c>
      <c r="F21" t="s">
        <v>7</v>
      </c>
      <c r="L21">
        <v>9</v>
      </c>
      <c r="M21" t="s">
        <v>3</v>
      </c>
    </row>
    <row r="22" spans="1:13" x14ac:dyDescent="0.2">
      <c r="A22" s="2">
        <v>9</v>
      </c>
      <c r="B22" s="2">
        <v>12</v>
      </c>
      <c r="C22" s="2" t="str">
        <f t="shared" si="0"/>
        <v>Lower</v>
      </c>
      <c r="D22" s="2" t="str">
        <f t="shared" si="1"/>
        <v>Lower</v>
      </c>
      <c r="E22" s="2">
        <v>412</v>
      </c>
      <c r="F22" t="s">
        <v>7</v>
      </c>
      <c r="L22">
        <v>12</v>
      </c>
      <c r="M22" t="s">
        <v>3</v>
      </c>
    </row>
    <row r="23" spans="1:13" x14ac:dyDescent="0.2">
      <c r="A23" s="4">
        <v>10</v>
      </c>
      <c r="B23" s="4">
        <v>11</v>
      </c>
      <c r="C23" s="4" t="str">
        <f t="shared" si="0"/>
        <v>Middle</v>
      </c>
      <c r="D23" s="4" t="str">
        <f t="shared" si="1"/>
        <v>Upper</v>
      </c>
      <c r="E23" s="4">
        <v>345</v>
      </c>
      <c r="F23" t="s">
        <v>7</v>
      </c>
      <c r="L23">
        <v>15</v>
      </c>
      <c r="M23" t="s">
        <v>3</v>
      </c>
    </row>
    <row r="24" spans="1:13" x14ac:dyDescent="0.2">
      <c r="A24" s="7">
        <v>10</v>
      </c>
      <c r="B24" s="7">
        <v>12</v>
      </c>
      <c r="C24" s="7" t="str">
        <f t="shared" si="0"/>
        <v>Middle</v>
      </c>
      <c r="D24" s="7" t="str">
        <f t="shared" si="1"/>
        <v>Lower</v>
      </c>
      <c r="E24" s="7">
        <v>350</v>
      </c>
      <c r="F24" t="s">
        <v>7</v>
      </c>
      <c r="L24">
        <v>18</v>
      </c>
      <c r="M24" t="s">
        <v>3</v>
      </c>
    </row>
    <row r="25" spans="1:13" x14ac:dyDescent="0.2">
      <c r="A25" s="3">
        <v>10</v>
      </c>
      <c r="B25" s="3">
        <v>13</v>
      </c>
      <c r="C25" s="3" t="str">
        <f t="shared" si="0"/>
        <v>Middle</v>
      </c>
      <c r="D25" s="3" t="str">
        <f t="shared" si="1"/>
        <v>Middle</v>
      </c>
      <c r="E25" s="3">
        <v>354</v>
      </c>
      <c r="F25" t="s">
        <v>7</v>
      </c>
      <c r="L25">
        <v>21</v>
      </c>
      <c r="M25" t="s">
        <v>3</v>
      </c>
    </row>
    <row r="26" spans="1:13" x14ac:dyDescent="0.2">
      <c r="A26" s="5">
        <v>11</v>
      </c>
      <c r="B26" s="5">
        <v>13</v>
      </c>
      <c r="C26" s="5" t="str">
        <f t="shared" si="0"/>
        <v>Upper</v>
      </c>
      <c r="D26" s="5" t="str">
        <f t="shared" si="1"/>
        <v>Middle</v>
      </c>
      <c r="E26" s="5">
        <v>415</v>
      </c>
      <c r="F26" t="s">
        <v>7</v>
      </c>
      <c r="L26">
        <v>24</v>
      </c>
      <c r="M26" t="s">
        <v>3</v>
      </c>
    </row>
    <row r="27" spans="1:13" x14ac:dyDescent="0.2">
      <c r="A27" s="1">
        <v>11</v>
      </c>
      <c r="B27" s="1">
        <v>14</v>
      </c>
      <c r="C27" s="1" t="str">
        <f t="shared" si="0"/>
        <v>Upper</v>
      </c>
      <c r="D27" s="1" t="str">
        <f t="shared" si="1"/>
        <v>Upper</v>
      </c>
      <c r="E27" s="1">
        <v>400</v>
      </c>
      <c r="F27" t="s">
        <v>7</v>
      </c>
    </row>
    <row r="28" spans="1:13" x14ac:dyDescent="0.2">
      <c r="A28" s="6">
        <v>12</v>
      </c>
      <c r="B28" s="6">
        <v>13</v>
      </c>
      <c r="C28" s="6" t="str">
        <f t="shared" si="0"/>
        <v>Lower</v>
      </c>
      <c r="D28" s="6" t="str">
        <f t="shared" si="1"/>
        <v>Middle</v>
      </c>
      <c r="E28" s="6">
        <v>322</v>
      </c>
      <c r="F28" t="s">
        <v>7</v>
      </c>
    </row>
    <row r="29" spans="1:13" x14ac:dyDescent="0.2">
      <c r="A29" s="2">
        <v>12</v>
      </c>
      <c r="B29" s="2">
        <v>15</v>
      </c>
      <c r="C29" s="2" t="str">
        <f t="shared" si="0"/>
        <v>Lower</v>
      </c>
      <c r="D29" s="2" t="str">
        <f t="shared" si="1"/>
        <v>Lower</v>
      </c>
      <c r="E29" s="2">
        <v>369</v>
      </c>
      <c r="F29" t="s">
        <v>7</v>
      </c>
    </row>
    <row r="30" spans="1:13" x14ac:dyDescent="0.2">
      <c r="A30" s="4">
        <v>13</v>
      </c>
      <c r="B30" s="4">
        <v>14</v>
      </c>
      <c r="C30" s="4" t="str">
        <f t="shared" si="0"/>
        <v>Middle</v>
      </c>
      <c r="D30" s="4" t="str">
        <f t="shared" si="1"/>
        <v>Upper</v>
      </c>
      <c r="E30" s="4">
        <v>391</v>
      </c>
      <c r="F30" t="s">
        <v>7</v>
      </c>
    </row>
    <row r="31" spans="1:13" x14ac:dyDescent="0.2">
      <c r="A31" s="7">
        <v>13</v>
      </c>
      <c r="B31" s="7">
        <v>15</v>
      </c>
      <c r="C31" s="7" t="str">
        <f t="shared" si="0"/>
        <v>Middle</v>
      </c>
      <c r="D31" s="7" t="str">
        <f t="shared" si="1"/>
        <v>Lower</v>
      </c>
      <c r="E31" s="7">
        <v>402</v>
      </c>
      <c r="F31" t="s">
        <v>7</v>
      </c>
    </row>
    <row r="32" spans="1:13" x14ac:dyDescent="0.2">
      <c r="A32" s="3">
        <v>13</v>
      </c>
      <c r="B32" s="3">
        <v>16</v>
      </c>
      <c r="C32" s="3" t="str">
        <f t="shared" si="0"/>
        <v>Middle</v>
      </c>
      <c r="D32" s="3" t="str">
        <f t="shared" si="1"/>
        <v>Middle</v>
      </c>
      <c r="E32" s="3">
        <v>391</v>
      </c>
      <c r="F32" t="s">
        <v>7</v>
      </c>
    </row>
    <row r="33" spans="1:6" x14ac:dyDescent="0.2">
      <c r="A33" s="5">
        <v>14</v>
      </c>
      <c r="B33" s="5">
        <v>16</v>
      </c>
      <c r="C33" s="5" t="str">
        <f t="shared" si="0"/>
        <v>Upper</v>
      </c>
      <c r="D33" s="5" t="str">
        <f t="shared" si="1"/>
        <v>Middle</v>
      </c>
      <c r="E33" s="5">
        <v>312</v>
      </c>
      <c r="F33" t="s">
        <v>7</v>
      </c>
    </row>
    <row r="34" spans="1:6" x14ac:dyDescent="0.2">
      <c r="A34" s="1">
        <v>14</v>
      </c>
      <c r="B34" s="1">
        <v>17</v>
      </c>
      <c r="C34" s="1" t="str">
        <f t="shared" ref="C34:C55" si="2">VLOOKUP(A:A, path, 2, FALSE)</f>
        <v>Upper</v>
      </c>
      <c r="D34" s="1" t="str">
        <f t="shared" ref="D34:D55" si="3">VLOOKUP(B:B, path, 2, FALSE)</f>
        <v>Upper</v>
      </c>
      <c r="E34" s="1">
        <v>301</v>
      </c>
      <c r="F34" t="s">
        <v>7</v>
      </c>
    </row>
    <row r="35" spans="1:6" x14ac:dyDescent="0.2">
      <c r="A35" s="6">
        <v>15</v>
      </c>
      <c r="B35" s="6">
        <v>16</v>
      </c>
      <c r="C35" s="6" t="str">
        <f t="shared" si="2"/>
        <v>Lower</v>
      </c>
      <c r="D35" s="6" t="str">
        <f t="shared" si="3"/>
        <v>Middle</v>
      </c>
      <c r="E35" s="6">
        <v>280</v>
      </c>
      <c r="F35" t="s">
        <v>7</v>
      </c>
    </row>
    <row r="36" spans="1:6" x14ac:dyDescent="0.2">
      <c r="A36" s="2">
        <v>15</v>
      </c>
      <c r="B36" s="2">
        <v>18</v>
      </c>
      <c r="C36" s="2" t="str">
        <f t="shared" si="2"/>
        <v>Lower</v>
      </c>
      <c r="D36" s="2" t="str">
        <f t="shared" si="3"/>
        <v>Lower</v>
      </c>
      <c r="E36" s="2">
        <v>277</v>
      </c>
      <c r="F36" t="s">
        <v>7</v>
      </c>
    </row>
    <row r="37" spans="1:6" x14ac:dyDescent="0.2">
      <c r="A37" s="4">
        <v>16</v>
      </c>
      <c r="B37" s="4">
        <v>17</v>
      </c>
      <c r="C37" s="4" t="str">
        <f t="shared" si="2"/>
        <v>Middle</v>
      </c>
      <c r="D37" s="4" t="str">
        <f t="shared" si="3"/>
        <v>Upper</v>
      </c>
      <c r="E37" s="4">
        <v>315</v>
      </c>
      <c r="F37" t="s">
        <v>7</v>
      </c>
    </row>
    <row r="38" spans="1:6" x14ac:dyDescent="0.2">
      <c r="A38" s="7">
        <v>16</v>
      </c>
      <c r="B38" s="7">
        <v>18</v>
      </c>
      <c r="C38" s="7" t="str">
        <f t="shared" si="2"/>
        <v>Middle</v>
      </c>
      <c r="D38" s="7" t="str">
        <f t="shared" si="3"/>
        <v>Lower</v>
      </c>
      <c r="E38" s="7">
        <v>312</v>
      </c>
      <c r="F38" t="s">
        <v>7</v>
      </c>
    </row>
    <row r="39" spans="1:6" x14ac:dyDescent="0.2">
      <c r="A39" s="3">
        <v>16</v>
      </c>
      <c r="B39" s="3">
        <v>19</v>
      </c>
      <c r="C39" s="3" t="str">
        <f t="shared" si="2"/>
        <v>Middle</v>
      </c>
      <c r="D39" s="3" t="str">
        <f t="shared" si="3"/>
        <v>Middle</v>
      </c>
      <c r="E39" s="3">
        <v>322</v>
      </c>
      <c r="F39" t="s">
        <v>7</v>
      </c>
    </row>
    <row r="40" spans="1:6" x14ac:dyDescent="0.2">
      <c r="A40" s="5">
        <v>17</v>
      </c>
      <c r="B40" s="5">
        <v>19</v>
      </c>
      <c r="C40" s="5" t="str">
        <f t="shared" si="2"/>
        <v>Upper</v>
      </c>
      <c r="D40" s="5" t="str">
        <f t="shared" si="3"/>
        <v>Middle</v>
      </c>
      <c r="E40" s="5">
        <v>321</v>
      </c>
      <c r="F40" t="s">
        <v>7</v>
      </c>
    </row>
    <row r="41" spans="1:6" x14ac:dyDescent="0.2">
      <c r="A41" s="1">
        <v>17</v>
      </c>
      <c r="B41" s="1">
        <v>20</v>
      </c>
      <c r="C41" s="1" t="str">
        <f t="shared" si="2"/>
        <v>Upper</v>
      </c>
      <c r="D41" s="1" t="str">
        <f t="shared" si="3"/>
        <v>Upper</v>
      </c>
      <c r="E41" s="1">
        <v>317</v>
      </c>
      <c r="F41" t="s">
        <v>7</v>
      </c>
    </row>
    <row r="42" spans="1:6" x14ac:dyDescent="0.2">
      <c r="A42" s="6">
        <v>18</v>
      </c>
      <c r="B42" s="6">
        <v>19</v>
      </c>
      <c r="C42" s="6" t="str">
        <f t="shared" si="2"/>
        <v>Lower</v>
      </c>
      <c r="D42" s="6" t="str">
        <f t="shared" si="3"/>
        <v>Middle</v>
      </c>
      <c r="E42" s="6">
        <v>301</v>
      </c>
      <c r="F42" t="s">
        <v>7</v>
      </c>
    </row>
    <row r="43" spans="1:6" x14ac:dyDescent="0.2">
      <c r="A43" s="2">
        <v>18</v>
      </c>
      <c r="B43" s="2">
        <v>21</v>
      </c>
      <c r="C43" s="2" t="str">
        <f t="shared" si="2"/>
        <v>Lower</v>
      </c>
      <c r="D43" s="2" t="str">
        <f t="shared" si="3"/>
        <v>Lower</v>
      </c>
      <c r="E43" s="2">
        <v>289</v>
      </c>
      <c r="F43" t="s">
        <v>7</v>
      </c>
    </row>
    <row r="44" spans="1:6" x14ac:dyDescent="0.2">
      <c r="A44" s="4">
        <v>19</v>
      </c>
      <c r="B44" s="4">
        <v>20</v>
      </c>
      <c r="C44" s="4" t="str">
        <f t="shared" si="2"/>
        <v>Middle</v>
      </c>
      <c r="D44" s="4" t="str">
        <f t="shared" si="3"/>
        <v>Upper</v>
      </c>
      <c r="E44" s="4">
        <v>299</v>
      </c>
      <c r="F44" t="s">
        <v>7</v>
      </c>
    </row>
    <row r="45" spans="1:6" x14ac:dyDescent="0.2">
      <c r="A45" s="7">
        <v>19</v>
      </c>
      <c r="B45" s="7">
        <v>21</v>
      </c>
      <c r="C45" s="7" t="str">
        <f t="shared" si="2"/>
        <v>Middle</v>
      </c>
      <c r="D45" s="7" t="str">
        <f t="shared" si="3"/>
        <v>Lower</v>
      </c>
      <c r="E45" s="7">
        <v>287</v>
      </c>
      <c r="F45" t="s">
        <v>7</v>
      </c>
    </row>
    <row r="46" spans="1:6" x14ac:dyDescent="0.2">
      <c r="A46" s="3">
        <v>19</v>
      </c>
      <c r="B46" s="3">
        <v>22</v>
      </c>
      <c r="C46" s="3" t="str">
        <f t="shared" si="2"/>
        <v>Middle</v>
      </c>
      <c r="D46" s="3" t="str">
        <f t="shared" si="3"/>
        <v>Middle</v>
      </c>
      <c r="E46" s="3">
        <v>423</v>
      </c>
      <c r="F46" t="s">
        <v>7</v>
      </c>
    </row>
    <row r="47" spans="1:6" x14ac:dyDescent="0.2">
      <c r="A47" s="5">
        <v>20</v>
      </c>
      <c r="B47" s="5">
        <v>22</v>
      </c>
      <c r="C47" s="5" t="str">
        <f t="shared" si="2"/>
        <v>Upper</v>
      </c>
      <c r="D47" s="5" t="str">
        <f t="shared" si="3"/>
        <v>Middle</v>
      </c>
      <c r="E47" s="5">
        <v>343</v>
      </c>
      <c r="F47" t="s">
        <v>7</v>
      </c>
    </row>
    <row r="48" spans="1:6" x14ac:dyDescent="0.2">
      <c r="A48" s="1">
        <v>20</v>
      </c>
      <c r="B48" s="1">
        <v>23</v>
      </c>
      <c r="C48" s="1" t="str">
        <f t="shared" si="2"/>
        <v>Upper</v>
      </c>
      <c r="D48" s="1" t="str">
        <f t="shared" si="3"/>
        <v>Upper</v>
      </c>
      <c r="E48" s="1">
        <v>187</v>
      </c>
      <c r="F48" t="s">
        <v>7</v>
      </c>
    </row>
    <row r="49" spans="1:6" x14ac:dyDescent="0.2">
      <c r="A49" s="6">
        <v>21</v>
      </c>
      <c r="B49" s="6">
        <v>22</v>
      </c>
      <c r="C49" s="6" t="str">
        <f t="shared" si="2"/>
        <v>Lower</v>
      </c>
      <c r="D49" s="6" t="str">
        <f t="shared" si="3"/>
        <v>Middle</v>
      </c>
      <c r="E49" s="6">
        <v>306</v>
      </c>
      <c r="F49" t="s">
        <v>7</v>
      </c>
    </row>
    <row r="50" spans="1:6" x14ac:dyDescent="0.2">
      <c r="A50" s="2">
        <v>21</v>
      </c>
      <c r="B50" s="2">
        <v>24</v>
      </c>
      <c r="C50" s="2" t="str">
        <f t="shared" si="2"/>
        <v>Lower</v>
      </c>
      <c r="D50" s="2" t="str">
        <f t="shared" si="3"/>
        <v>Lower</v>
      </c>
      <c r="E50" s="2">
        <v>312</v>
      </c>
      <c r="F50" t="s">
        <v>7</v>
      </c>
    </row>
    <row r="51" spans="1:6" x14ac:dyDescent="0.2">
      <c r="A51" s="4">
        <v>22</v>
      </c>
      <c r="B51" s="4">
        <v>23</v>
      </c>
      <c r="C51" s="4" t="str">
        <f t="shared" si="2"/>
        <v>Middle</v>
      </c>
      <c r="D51" s="4" t="str">
        <f t="shared" si="3"/>
        <v>Upper</v>
      </c>
      <c r="E51" s="4">
        <v>170</v>
      </c>
      <c r="F51" t="s">
        <v>7</v>
      </c>
    </row>
    <row r="52" spans="1:6" x14ac:dyDescent="0.2">
      <c r="A52" s="7">
        <v>22</v>
      </c>
      <c r="B52" s="7">
        <v>24</v>
      </c>
      <c r="C52" s="7" t="str">
        <f t="shared" si="2"/>
        <v>Middle</v>
      </c>
      <c r="D52" s="7" t="str">
        <f t="shared" si="3"/>
        <v>Lower</v>
      </c>
      <c r="E52" s="7">
        <v>160</v>
      </c>
      <c r="F52" t="s">
        <v>7</v>
      </c>
    </row>
    <row r="53" spans="1:6" x14ac:dyDescent="0.2">
      <c r="A53" s="3">
        <v>22</v>
      </c>
      <c r="B53" s="3">
        <v>25</v>
      </c>
      <c r="C53" s="3" t="str">
        <f t="shared" si="2"/>
        <v>Middle</v>
      </c>
      <c r="D53" s="3" t="str">
        <f t="shared" si="3"/>
        <v>Middle</v>
      </c>
      <c r="E53" s="3">
        <v>157</v>
      </c>
      <c r="F53" t="s">
        <v>7</v>
      </c>
    </row>
    <row r="54" spans="1:6" x14ac:dyDescent="0.2">
      <c r="A54" s="1">
        <v>23</v>
      </c>
      <c r="B54" s="1">
        <v>25</v>
      </c>
      <c r="C54" s="1" t="str">
        <f t="shared" si="2"/>
        <v>Upper</v>
      </c>
      <c r="D54" s="1" t="str">
        <f t="shared" si="3"/>
        <v>Middle</v>
      </c>
      <c r="E54" s="1">
        <v>120</v>
      </c>
      <c r="F54" t="s">
        <v>7</v>
      </c>
    </row>
    <row r="55" spans="1:6" x14ac:dyDescent="0.2">
      <c r="A55" s="2">
        <v>24</v>
      </c>
      <c r="B55" s="2">
        <v>25</v>
      </c>
      <c r="C55" s="2" t="str">
        <f t="shared" si="2"/>
        <v>Lower</v>
      </c>
      <c r="D55" s="2" t="str">
        <f t="shared" si="3"/>
        <v>Middle</v>
      </c>
      <c r="E55" s="2">
        <v>212</v>
      </c>
      <c r="F55" t="s">
        <v>7</v>
      </c>
    </row>
    <row r="56" spans="1:6" x14ac:dyDescent="0.2">
      <c r="E56" t="s">
        <v>5</v>
      </c>
    </row>
  </sheetData>
  <autoFilter ref="A1:E56" xr:uid="{BC78937C-DD55-6744-8DAD-467FEB6B29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647C-5267-5B47-8FF9-D4C598356667}">
  <dimension ref="B2:M60"/>
  <sheetViews>
    <sheetView topLeftCell="A29" workbookViewId="0">
      <selection activeCell="C4" sqref="C4:G60"/>
    </sheetView>
  </sheetViews>
  <sheetFormatPr baseColWidth="10" defaultRowHeight="16" x14ac:dyDescent="0.2"/>
  <cols>
    <col min="1" max="1" width="10.83203125" style="8"/>
    <col min="2" max="2" width="8.6640625" style="8" customWidth="1"/>
    <col min="3" max="3" width="10.83203125" style="8"/>
    <col min="4" max="4" width="13.83203125" style="8" customWidth="1"/>
    <col min="5" max="5" width="10.83203125" style="8"/>
    <col min="6" max="6" width="13.83203125" style="8" customWidth="1"/>
    <col min="7" max="8" width="14.1640625" style="12" customWidth="1"/>
    <col min="9" max="10" width="10.83203125" style="8"/>
    <col min="11" max="11" width="13.6640625" style="8" customWidth="1"/>
    <col min="12" max="12" width="10.83203125" style="8"/>
    <col min="13" max="13" width="15.5" style="8" customWidth="1"/>
    <col min="14" max="16384" width="10.83203125" style="8"/>
  </cols>
  <sheetData>
    <row r="2" spans="2:13" x14ac:dyDescent="0.2">
      <c r="B2" s="8" t="s">
        <v>20</v>
      </c>
      <c r="C2" s="25" t="s">
        <v>0</v>
      </c>
      <c r="D2" s="25"/>
      <c r="E2" s="25" t="s">
        <v>1</v>
      </c>
      <c r="F2" s="25"/>
      <c r="M2" s="8" t="s">
        <v>21</v>
      </c>
    </row>
    <row r="3" spans="2:13" ht="33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8</v>
      </c>
      <c r="H3" s="18" t="s">
        <v>9</v>
      </c>
      <c r="J3" s="17" t="s">
        <v>14</v>
      </c>
      <c r="K3" s="17" t="s">
        <v>15</v>
      </c>
      <c r="L3" s="17" t="s">
        <v>18</v>
      </c>
      <c r="M3" s="17" t="s">
        <v>19</v>
      </c>
    </row>
    <row r="4" spans="2:13" x14ac:dyDescent="0.2">
      <c r="B4" s="15">
        <v>1.0000009423505061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>
        <f t="shared" ref="F4:F35" si="1">VLOOKUP(E4,cities, 2, FALSE)</f>
        <v>0</v>
      </c>
      <c r="G4" s="13">
        <v>200</v>
      </c>
      <c r="H4" s="13">
        <v>45</v>
      </c>
      <c r="J4" s="10">
        <v>1</v>
      </c>
      <c r="K4" s="8" t="s">
        <v>10</v>
      </c>
      <c r="L4" s="8">
        <f>SUMIF($E$4:$E$57,J4,$B$4:$B$57) - SUMIF($C$4:$C$57,J4,$B$4:$B$57)</f>
        <v>-1.0000009423505061</v>
      </c>
      <c r="M4" s="16">
        <v>-1</v>
      </c>
    </row>
    <row r="5" spans="2:13" x14ac:dyDescent="0.2">
      <c r="B5" s="15">
        <v>0</v>
      </c>
      <c r="C5" s="11">
        <v>1</v>
      </c>
      <c r="D5" s="9" t="str">
        <f t="shared" si="0"/>
        <v>Portland, OR</v>
      </c>
      <c r="E5" s="11">
        <v>3</v>
      </c>
      <c r="F5" s="9">
        <f t="shared" si="1"/>
        <v>0</v>
      </c>
      <c r="G5" s="13">
        <v>145</v>
      </c>
      <c r="H5" s="13">
        <v>56</v>
      </c>
      <c r="J5" s="10">
        <v>2</v>
      </c>
      <c r="L5" s="8">
        <f t="shared" ref="L5:L28" si="2">SUMIF($E$4:$E$57,J5,$B$4:$B$57) - SUMIF($C$4:$C$57,J5,$B$4:$B$57)</f>
        <v>5.3749307005190872E-8</v>
      </c>
      <c r="M5" s="16">
        <v>0</v>
      </c>
    </row>
    <row r="6" spans="2:13" x14ac:dyDescent="0.2">
      <c r="B6" s="15">
        <v>0</v>
      </c>
      <c r="C6" s="11">
        <v>1</v>
      </c>
      <c r="D6" s="9" t="str">
        <f t="shared" si="0"/>
        <v>Portland, OR</v>
      </c>
      <c r="E6" s="11">
        <v>4</v>
      </c>
      <c r="F6" s="9">
        <f t="shared" si="1"/>
        <v>0</v>
      </c>
      <c r="G6" s="13">
        <v>201</v>
      </c>
      <c r="H6" s="13">
        <v>50</v>
      </c>
      <c r="J6" s="10">
        <v>3</v>
      </c>
      <c r="L6" s="8">
        <f t="shared" si="2"/>
        <v>0</v>
      </c>
      <c r="M6" s="16">
        <v>0</v>
      </c>
    </row>
    <row r="7" spans="2:13" x14ac:dyDescent="0.2">
      <c r="B7" s="15">
        <v>0</v>
      </c>
      <c r="C7" s="11">
        <v>2</v>
      </c>
      <c r="D7" s="9">
        <f t="shared" si="0"/>
        <v>0</v>
      </c>
      <c r="E7" s="11">
        <v>4</v>
      </c>
      <c r="F7" s="9">
        <f t="shared" si="1"/>
        <v>0</v>
      </c>
      <c r="G7" s="13">
        <v>199</v>
      </c>
      <c r="H7" s="13">
        <v>48</v>
      </c>
      <c r="J7" s="10">
        <v>4</v>
      </c>
      <c r="L7" s="8">
        <f t="shared" si="2"/>
        <v>0</v>
      </c>
      <c r="M7" s="16">
        <v>0</v>
      </c>
    </row>
    <row r="8" spans="2:13" x14ac:dyDescent="0.2">
      <c r="B8" s="15">
        <v>1.0000008886011991</v>
      </c>
      <c r="C8" s="11">
        <v>2</v>
      </c>
      <c r="D8" s="9">
        <f t="shared" si="0"/>
        <v>0</v>
      </c>
      <c r="E8" s="11">
        <v>5</v>
      </c>
      <c r="F8" s="9">
        <f t="shared" si="1"/>
        <v>0</v>
      </c>
      <c r="G8" s="13">
        <v>185</v>
      </c>
      <c r="H8" s="13">
        <v>49</v>
      </c>
      <c r="J8" s="10">
        <v>5</v>
      </c>
      <c r="L8" s="8">
        <f t="shared" si="2"/>
        <v>0</v>
      </c>
      <c r="M8" s="16">
        <v>0</v>
      </c>
    </row>
    <row r="9" spans="2:13" x14ac:dyDescent="0.2">
      <c r="B9" s="15">
        <v>0</v>
      </c>
      <c r="C9" s="11">
        <v>3</v>
      </c>
      <c r="D9" s="9">
        <f t="shared" si="0"/>
        <v>0</v>
      </c>
      <c r="E9" s="11">
        <v>4</v>
      </c>
      <c r="F9" s="9">
        <f t="shared" si="1"/>
        <v>0</v>
      </c>
      <c r="G9" s="13">
        <v>150</v>
      </c>
      <c r="H9" s="13">
        <v>54</v>
      </c>
      <c r="J9" s="10">
        <v>6</v>
      </c>
      <c r="L9" s="8">
        <f t="shared" si="2"/>
        <v>0</v>
      </c>
      <c r="M9" s="16">
        <v>0</v>
      </c>
    </row>
    <row r="10" spans="2:13" x14ac:dyDescent="0.2">
      <c r="B10" s="15">
        <v>0</v>
      </c>
      <c r="C10" s="11">
        <v>3</v>
      </c>
      <c r="D10" s="9">
        <f t="shared" si="0"/>
        <v>0</v>
      </c>
      <c r="E10" s="11">
        <v>6</v>
      </c>
      <c r="F10" s="9">
        <f t="shared" si="1"/>
        <v>0</v>
      </c>
      <c r="G10" s="13">
        <v>207</v>
      </c>
      <c r="H10" s="13">
        <v>53</v>
      </c>
      <c r="J10" s="10">
        <v>7</v>
      </c>
      <c r="L10" s="8">
        <f t="shared" si="2"/>
        <v>0</v>
      </c>
      <c r="M10" s="16">
        <v>0</v>
      </c>
    </row>
    <row r="11" spans="2:13" x14ac:dyDescent="0.2">
      <c r="B11" s="15">
        <v>0</v>
      </c>
      <c r="C11" s="11">
        <v>4</v>
      </c>
      <c r="D11" s="9">
        <f t="shared" si="0"/>
        <v>0</v>
      </c>
      <c r="E11" s="11">
        <v>5</v>
      </c>
      <c r="F11" s="9">
        <f t="shared" si="1"/>
        <v>0</v>
      </c>
      <c r="G11" s="13">
        <v>190</v>
      </c>
      <c r="H11" s="13">
        <v>45</v>
      </c>
      <c r="J11" s="10">
        <v>8</v>
      </c>
      <c r="L11" s="8">
        <f t="shared" si="2"/>
        <v>0</v>
      </c>
      <c r="M11" s="16">
        <v>0</v>
      </c>
    </row>
    <row r="12" spans="2:13" x14ac:dyDescent="0.2">
      <c r="B12" s="15">
        <v>0</v>
      </c>
      <c r="C12" s="11">
        <v>4</v>
      </c>
      <c r="D12" s="9">
        <f t="shared" si="0"/>
        <v>0</v>
      </c>
      <c r="E12" s="11">
        <v>6</v>
      </c>
      <c r="F12" s="9">
        <f t="shared" si="1"/>
        <v>0</v>
      </c>
      <c r="G12" s="13">
        <v>187</v>
      </c>
      <c r="H12" s="13">
        <v>52</v>
      </c>
      <c r="J12" s="10">
        <v>9</v>
      </c>
      <c r="L12" s="8">
        <f t="shared" si="2"/>
        <v>0</v>
      </c>
      <c r="M12" s="16">
        <v>0</v>
      </c>
    </row>
    <row r="13" spans="2:13" x14ac:dyDescent="0.2">
      <c r="B13" s="15">
        <v>0</v>
      </c>
      <c r="C13" s="11">
        <v>4</v>
      </c>
      <c r="D13" s="9">
        <f t="shared" si="0"/>
        <v>0</v>
      </c>
      <c r="E13" s="11">
        <v>7</v>
      </c>
      <c r="F13" s="9">
        <f t="shared" si="1"/>
        <v>0</v>
      </c>
      <c r="G13" s="13">
        <v>275</v>
      </c>
      <c r="H13" s="13">
        <v>51</v>
      </c>
      <c r="J13" s="10">
        <v>10</v>
      </c>
      <c r="L13" s="8">
        <f t="shared" si="2"/>
        <v>0</v>
      </c>
      <c r="M13" s="16">
        <v>0</v>
      </c>
    </row>
    <row r="14" spans="2:13" x14ac:dyDescent="0.2">
      <c r="B14" s="15">
        <v>0</v>
      </c>
      <c r="C14" s="11">
        <v>5</v>
      </c>
      <c r="D14" s="9">
        <f t="shared" si="0"/>
        <v>0</v>
      </c>
      <c r="E14" s="11">
        <v>7</v>
      </c>
      <c r="F14" s="9">
        <f t="shared" si="1"/>
        <v>0</v>
      </c>
      <c r="G14" s="13">
        <v>307</v>
      </c>
      <c r="H14" s="13">
        <v>33</v>
      </c>
      <c r="J14" s="10">
        <v>11</v>
      </c>
      <c r="L14" s="8">
        <f t="shared" si="2"/>
        <v>0</v>
      </c>
      <c r="M14" s="16">
        <v>0</v>
      </c>
    </row>
    <row r="15" spans="2:13" x14ac:dyDescent="0.2">
      <c r="B15" s="15">
        <v>1.0000008886011986</v>
      </c>
      <c r="C15" s="11">
        <v>5</v>
      </c>
      <c r="D15" s="9">
        <f t="shared" si="0"/>
        <v>0</v>
      </c>
      <c r="E15" s="11">
        <v>8</v>
      </c>
      <c r="F15" s="9">
        <f t="shared" si="1"/>
        <v>0</v>
      </c>
      <c r="G15" s="13">
        <v>290</v>
      </c>
      <c r="H15" s="13">
        <v>13</v>
      </c>
      <c r="J15" s="10">
        <v>12</v>
      </c>
      <c r="L15" s="8">
        <f t="shared" si="2"/>
        <v>0</v>
      </c>
      <c r="M15" s="16">
        <v>0</v>
      </c>
    </row>
    <row r="16" spans="2:13" x14ac:dyDescent="0.2">
      <c r="B16" s="15">
        <v>0</v>
      </c>
      <c r="C16" s="11">
        <v>6</v>
      </c>
      <c r="D16" s="9">
        <f t="shared" si="0"/>
        <v>0</v>
      </c>
      <c r="E16" s="11">
        <v>7</v>
      </c>
      <c r="F16" s="9">
        <f t="shared" si="1"/>
        <v>0</v>
      </c>
      <c r="G16" s="13">
        <v>398</v>
      </c>
      <c r="H16" s="13">
        <v>50</v>
      </c>
      <c r="J16" s="10">
        <v>13</v>
      </c>
      <c r="L16" s="8">
        <f t="shared" si="2"/>
        <v>0</v>
      </c>
      <c r="M16" s="16">
        <v>0</v>
      </c>
    </row>
    <row r="17" spans="2:13" x14ac:dyDescent="0.2">
      <c r="B17" s="15">
        <v>0</v>
      </c>
      <c r="C17" s="11">
        <v>6</v>
      </c>
      <c r="D17" s="9">
        <f t="shared" si="0"/>
        <v>0</v>
      </c>
      <c r="E17" s="11">
        <v>9</v>
      </c>
      <c r="F17" s="9">
        <f t="shared" si="1"/>
        <v>0</v>
      </c>
      <c r="G17" s="13">
        <v>425</v>
      </c>
      <c r="H17" s="13">
        <v>52</v>
      </c>
      <c r="J17" s="10">
        <v>14</v>
      </c>
      <c r="L17" s="8">
        <f t="shared" si="2"/>
        <v>0</v>
      </c>
      <c r="M17" s="16">
        <v>0</v>
      </c>
    </row>
    <row r="18" spans="2:13" x14ac:dyDescent="0.2">
      <c r="B18" s="15">
        <v>0</v>
      </c>
      <c r="C18" s="11">
        <v>7</v>
      </c>
      <c r="D18" s="9">
        <f t="shared" si="0"/>
        <v>0</v>
      </c>
      <c r="E18" s="11">
        <v>8</v>
      </c>
      <c r="F18" s="9">
        <f t="shared" si="1"/>
        <v>0</v>
      </c>
      <c r="G18" s="13">
        <v>278</v>
      </c>
      <c r="H18" s="13">
        <v>32</v>
      </c>
      <c r="J18" s="10">
        <v>15</v>
      </c>
      <c r="L18" s="8">
        <f t="shared" si="2"/>
        <v>0</v>
      </c>
      <c r="M18" s="16">
        <v>0</v>
      </c>
    </row>
    <row r="19" spans="2:13" x14ac:dyDescent="0.2">
      <c r="B19" s="15">
        <v>0</v>
      </c>
      <c r="C19" s="11">
        <v>7</v>
      </c>
      <c r="D19" s="9">
        <f t="shared" si="0"/>
        <v>0</v>
      </c>
      <c r="E19" s="11">
        <v>9</v>
      </c>
      <c r="F19" s="9">
        <f t="shared" si="1"/>
        <v>0</v>
      </c>
      <c r="G19" s="13">
        <v>278</v>
      </c>
      <c r="H19" s="13">
        <v>46</v>
      </c>
      <c r="J19" s="10">
        <v>16</v>
      </c>
      <c r="L19" s="8">
        <f t="shared" si="2"/>
        <v>0</v>
      </c>
      <c r="M19" s="16">
        <v>0</v>
      </c>
    </row>
    <row r="20" spans="2:13" x14ac:dyDescent="0.2">
      <c r="B20" s="15">
        <v>0</v>
      </c>
      <c r="C20" s="11">
        <v>7</v>
      </c>
      <c r="D20" s="9">
        <f t="shared" si="0"/>
        <v>0</v>
      </c>
      <c r="E20" s="11">
        <v>10</v>
      </c>
      <c r="F20" s="9">
        <f t="shared" si="1"/>
        <v>0</v>
      </c>
      <c r="G20" s="13">
        <v>416</v>
      </c>
      <c r="H20" s="13">
        <v>24</v>
      </c>
      <c r="J20" s="10">
        <v>17</v>
      </c>
      <c r="L20" s="8">
        <f t="shared" si="2"/>
        <v>0</v>
      </c>
      <c r="M20" s="16">
        <v>0</v>
      </c>
    </row>
    <row r="21" spans="2:13" x14ac:dyDescent="0.2">
      <c r="B21" s="15">
        <v>0</v>
      </c>
      <c r="C21" s="11">
        <v>8</v>
      </c>
      <c r="D21" s="9">
        <f t="shared" si="0"/>
        <v>0</v>
      </c>
      <c r="E21" s="11">
        <v>10</v>
      </c>
      <c r="F21" s="9">
        <f t="shared" si="1"/>
        <v>0</v>
      </c>
      <c r="G21" s="13">
        <v>322</v>
      </c>
      <c r="H21" s="13">
        <v>18</v>
      </c>
      <c r="J21" s="10">
        <v>18</v>
      </c>
      <c r="L21" s="8">
        <f t="shared" si="2"/>
        <v>0</v>
      </c>
      <c r="M21" s="16">
        <v>0</v>
      </c>
    </row>
    <row r="22" spans="2:13" x14ac:dyDescent="0.2">
      <c r="B22" s="15">
        <v>1.0000008886011988</v>
      </c>
      <c r="C22" s="11">
        <v>8</v>
      </c>
      <c r="D22" s="9">
        <f t="shared" si="0"/>
        <v>0</v>
      </c>
      <c r="E22" s="11">
        <v>11</v>
      </c>
      <c r="F22" s="9">
        <f t="shared" si="1"/>
        <v>0</v>
      </c>
      <c r="G22" s="13">
        <v>327</v>
      </c>
      <c r="H22" s="13">
        <v>11</v>
      </c>
      <c r="J22" s="10">
        <v>19</v>
      </c>
      <c r="L22" s="8">
        <f t="shared" si="2"/>
        <v>0</v>
      </c>
      <c r="M22" s="16">
        <v>0</v>
      </c>
    </row>
    <row r="23" spans="2:13" x14ac:dyDescent="0.2">
      <c r="B23" s="15">
        <v>0</v>
      </c>
      <c r="C23" s="11">
        <v>9</v>
      </c>
      <c r="D23" s="9">
        <f t="shared" si="0"/>
        <v>0</v>
      </c>
      <c r="E23" s="11">
        <v>10</v>
      </c>
      <c r="F23" s="9">
        <f t="shared" si="1"/>
        <v>0</v>
      </c>
      <c r="G23" s="13">
        <v>415</v>
      </c>
      <c r="H23" s="13">
        <v>43</v>
      </c>
      <c r="J23" s="10">
        <v>20</v>
      </c>
      <c r="L23" s="8">
        <f t="shared" si="2"/>
        <v>0</v>
      </c>
      <c r="M23" s="16">
        <v>0</v>
      </c>
    </row>
    <row r="24" spans="2:13" x14ac:dyDescent="0.2">
      <c r="B24" s="15">
        <v>0</v>
      </c>
      <c r="C24" s="11">
        <v>9</v>
      </c>
      <c r="D24" s="9">
        <f t="shared" si="0"/>
        <v>0</v>
      </c>
      <c r="E24" s="11">
        <v>12</v>
      </c>
      <c r="F24" s="9">
        <f t="shared" si="1"/>
        <v>0</v>
      </c>
      <c r="G24" s="13">
        <v>412</v>
      </c>
      <c r="H24" s="13">
        <v>44</v>
      </c>
      <c r="J24" s="10">
        <v>21</v>
      </c>
      <c r="L24" s="8">
        <f t="shared" si="2"/>
        <v>0</v>
      </c>
      <c r="M24" s="16">
        <v>0</v>
      </c>
    </row>
    <row r="25" spans="2:13" x14ac:dyDescent="0.2">
      <c r="B25" s="15">
        <v>0</v>
      </c>
      <c r="C25" s="11">
        <v>10</v>
      </c>
      <c r="D25" s="9">
        <f t="shared" si="0"/>
        <v>0</v>
      </c>
      <c r="E25" s="11">
        <v>11</v>
      </c>
      <c r="F25" s="9">
        <f t="shared" si="1"/>
        <v>0</v>
      </c>
      <c r="G25" s="13">
        <v>345</v>
      </c>
      <c r="H25" s="13">
        <v>24</v>
      </c>
      <c r="J25" s="10">
        <v>22</v>
      </c>
      <c r="K25" s="8" t="s">
        <v>12</v>
      </c>
      <c r="L25" s="8">
        <f t="shared" si="2"/>
        <v>0</v>
      </c>
      <c r="M25" s="16">
        <v>0</v>
      </c>
    </row>
    <row r="26" spans="2:13" x14ac:dyDescent="0.2">
      <c r="B26" s="15">
        <v>0</v>
      </c>
      <c r="C26" s="11">
        <v>10</v>
      </c>
      <c r="D26" s="9">
        <f t="shared" si="0"/>
        <v>0</v>
      </c>
      <c r="E26" s="11">
        <v>12</v>
      </c>
      <c r="F26" s="9">
        <f t="shared" si="1"/>
        <v>0</v>
      </c>
      <c r="G26" s="13">
        <v>350</v>
      </c>
      <c r="H26" s="13">
        <v>41</v>
      </c>
      <c r="J26" s="10">
        <v>23</v>
      </c>
      <c r="L26" s="8">
        <f t="shared" si="2"/>
        <v>0</v>
      </c>
      <c r="M26" s="16">
        <v>0</v>
      </c>
    </row>
    <row r="27" spans="2:13" x14ac:dyDescent="0.2">
      <c r="B27" s="15">
        <v>0</v>
      </c>
      <c r="C27" s="11">
        <v>10</v>
      </c>
      <c r="D27" s="9">
        <f t="shared" si="0"/>
        <v>0</v>
      </c>
      <c r="E27" s="11">
        <v>13</v>
      </c>
      <c r="F27" s="9">
        <f t="shared" si="1"/>
        <v>0</v>
      </c>
      <c r="G27" s="13">
        <v>354</v>
      </c>
      <c r="H27" s="13">
        <v>36</v>
      </c>
      <c r="J27" s="10">
        <v>24</v>
      </c>
      <c r="K27" s="8" t="s">
        <v>13</v>
      </c>
      <c r="L27" s="8">
        <f t="shared" si="2"/>
        <v>0</v>
      </c>
      <c r="M27" s="16">
        <v>0</v>
      </c>
    </row>
    <row r="28" spans="2:13" x14ac:dyDescent="0.2">
      <c r="B28" s="15">
        <v>0</v>
      </c>
      <c r="C28" s="11">
        <v>11</v>
      </c>
      <c r="D28" s="9">
        <f t="shared" si="0"/>
        <v>0</v>
      </c>
      <c r="E28" s="11">
        <v>13</v>
      </c>
      <c r="F28" s="9">
        <f t="shared" si="1"/>
        <v>0</v>
      </c>
      <c r="G28" s="13">
        <v>415</v>
      </c>
      <c r="H28" s="13">
        <v>30</v>
      </c>
      <c r="J28" s="10">
        <v>25</v>
      </c>
      <c r="K28" s="8" t="s">
        <v>11</v>
      </c>
      <c r="L28" s="8">
        <f t="shared" si="2"/>
        <v>1.0000008886011986</v>
      </c>
      <c r="M28" s="16">
        <v>1</v>
      </c>
    </row>
    <row r="29" spans="2:13" x14ac:dyDescent="0.2">
      <c r="B29" s="15">
        <v>1.0000008886011986</v>
      </c>
      <c r="C29" s="11">
        <v>11</v>
      </c>
      <c r="D29" s="9">
        <f t="shared" si="0"/>
        <v>0</v>
      </c>
      <c r="E29" s="11">
        <v>14</v>
      </c>
      <c r="F29" s="9">
        <f t="shared" si="1"/>
        <v>0</v>
      </c>
      <c r="G29" s="13">
        <v>400</v>
      </c>
      <c r="H29" s="13">
        <v>31</v>
      </c>
    </row>
    <row r="30" spans="2:13" x14ac:dyDescent="0.2">
      <c r="B30" s="15">
        <v>0</v>
      </c>
      <c r="C30" s="11">
        <v>12</v>
      </c>
      <c r="D30" s="9">
        <f t="shared" si="0"/>
        <v>0</v>
      </c>
      <c r="E30" s="11">
        <v>13</v>
      </c>
      <c r="F30" s="9">
        <f t="shared" si="1"/>
        <v>0</v>
      </c>
      <c r="G30" s="13">
        <v>322</v>
      </c>
      <c r="H30" s="13">
        <v>40</v>
      </c>
    </row>
    <row r="31" spans="2:13" x14ac:dyDescent="0.2">
      <c r="B31" s="15">
        <v>0</v>
      </c>
      <c r="C31" s="11">
        <v>12</v>
      </c>
      <c r="D31" s="9">
        <f t="shared" si="0"/>
        <v>0</v>
      </c>
      <c r="E31" s="11">
        <v>15</v>
      </c>
      <c r="F31" s="9">
        <f t="shared" si="1"/>
        <v>0</v>
      </c>
      <c r="G31" s="13">
        <v>369</v>
      </c>
      <c r="H31" s="13">
        <v>34</v>
      </c>
    </row>
    <row r="32" spans="2:13" x14ac:dyDescent="0.2">
      <c r="B32" s="15">
        <v>0</v>
      </c>
      <c r="C32" s="11">
        <v>13</v>
      </c>
      <c r="D32" s="9">
        <f t="shared" si="0"/>
        <v>0</v>
      </c>
      <c r="E32" s="11">
        <v>14</v>
      </c>
      <c r="F32" s="9">
        <f t="shared" si="1"/>
        <v>0</v>
      </c>
      <c r="G32" s="13">
        <v>391</v>
      </c>
      <c r="H32" s="13">
        <v>31</v>
      </c>
    </row>
    <row r="33" spans="2:8" x14ac:dyDescent="0.2">
      <c r="B33" s="15">
        <v>0</v>
      </c>
      <c r="C33" s="11">
        <v>13</v>
      </c>
      <c r="D33" s="9">
        <f t="shared" si="0"/>
        <v>0</v>
      </c>
      <c r="E33" s="11">
        <v>15</v>
      </c>
      <c r="F33" s="9">
        <f t="shared" si="1"/>
        <v>0</v>
      </c>
      <c r="G33" s="13">
        <v>402</v>
      </c>
      <c r="H33" s="13">
        <v>34</v>
      </c>
    </row>
    <row r="34" spans="2:8" x14ac:dyDescent="0.2">
      <c r="B34" s="15">
        <v>0</v>
      </c>
      <c r="C34" s="11">
        <v>13</v>
      </c>
      <c r="D34" s="9">
        <f t="shared" si="0"/>
        <v>0</v>
      </c>
      <c r="E34" s="11">
        <v>16</v>
      </c>
      <c r="F34" s="9">
        <f t="shared" si="1"/>
        <v>0</v>
      </c>
      <c r="G34" s="13">
        <v>391</v>
      </c>
      <c r="H34" s="13">
        <v>32</v>
      </c>
    </row>
    <row r="35" spans="2:8" x14ac:dyDescent="0.2">
      <c r="B35" s="15">
        <v>0</v>
      </c>
      <c r="C35" s="11">
        <v>14</v>
      </c>
      <c r="D35" s="9">
        <f t="shared" si="0"/>
        <v>0</v>
      </c>
      <c r="E35" s="11">
        <v>16</v>
      </c>
      <c r="F35" s="9">
        <f t="shared" si="1"/>
        <v>0</v>
      </c>
      <c r="G35" s="13">
        <v>312</v>
      </c>
      <c r="H35" s="13">
        <v>33</v>
      </c>
    </row>
    <row r="36" spans="2:8" x14ac:dyDescent="0.2">
      <c r="B36" s="15">
        <v>1.0000008886011986</v>
      </c>
      <c r="C36" s="11">
        <v>14</v>
      </c>
      <c r="D36" s="9">
        <f t="shared" ref="D36:D57" si="3">VLOOKUP(C36, cities, 2, FALSE)</f>
        <v>0</v>
      </c>
      <c r="E36" s="11">
        <v>17</v>
      </c>
      <c r="F36" s="9">
        <f t="shared" ref="F36:F57" si="4">VLOOKUP(E36,cities, 2, FALSE)</f>
        <v>0</v>
      </c>
      <c r="G36" s="13">
        <v>301</v>
      </c>
      <c r="H36" s="13">
        <v>20</v>
      </c>
    </row>
    <row r="37" spans="2:8" x14ac:dyDescent="0.2">
      <c r="B37" s="15">
        <v>0</v>
      </c>
      <c r="C37" s="11">
        <v>15</v>
      </c>
      <c r="D37" s="9">
        <f t="shared" si="3"/>
        <v>0</v>
      </c>
      <c r="E37" s="11">
        <v>16</v>
      </c>
      <c r="F37" s="9">
        <f t="shared" si="4"/>
        <v>0</v>
      </c>
      <c r="G37" s="13">
        <v>280</v>
      </c>
      <c r="H37" s="13">
        <v>33</v>
      </c>
    </row>
    <row r="38" spans="2:8" x14ac:dyDescent="0.2">
      <c r="B38" s="15">
        <v>0</v>
      </c>
      <c r="C38" s="11">
        <v>15</v>
      </c>
      <c r="D38" s="9">
        <f t="shared" si="3"/>
        <v>0</v>
      </c>
      <c r="E38" s="11">
        <v>18</v>
      </c>
      <c r="F38" s="9">
        <f t="shared" si="4"/>
        <v>0</v>
      </c>
      <c r="G38" s="13">
        <v>277</v>
      </c>
      <c r="H38" s="13">
        <v>30</v>
      </c>
    </row>
    <row r="39" spans="2:8" x14ac:dyDescent="0.2">
      <c r="B39" s="15">
        <v>0</v>
      </c>
      <c r="C39" s="11">
        <v>16</v>
      </c>
      <c r="D39" s="9">
        <f t="shared" si="3"/>
        <v>0</v>
      </c>
      <c r="E39" s="11">
        <v>17</v>
      </c>
      <c r="F39" s="9">
        <f t="shared" si="4"/>
        <v>0</v>
      </c>
      <c r="G39" s="13">
        <v>315</v>
      </c>
      <c r="H39" s="13">
        <v>33</v>
      </c>
    </row>
    <row r="40" spans="2:8" x14ac:dyDescent="0.2">
      <c r="B40" s="15">
        <v>0</v>
      </c>
      <c r="C40" s="11">
        <v>16</v>
      </c>
      <c r="D40" s="9">
        <f t="shared" si="3"/>
        <v>0</v>
      </c>
      <c r="E40" s="11">
        <v>18</v>
      </c>
      <c r="F40" s="9">
        <f t="shared" si="4"/>
        <v>0</v>
      </c>
      <c r="G40" s="13">
        <v>312</v>
      </c>
      <c r="H40" s="13">
        <v>35</v>
      </c>
    </row>
    <row r="41" spans="2:8" x14ac:dyDescent="0.2">
      <c r="B41" s="15">
        <v>0</v>
      </c>
      <c r="C41" s="11">
        <v>16</v>
      </c>
      <c r="D41" s="9">
        <f t="shared" si="3"/>
        <v>0</v>
      </c>
      <c r="E41" s="11">
        <v>19</v>
      </c>
      <c r="F41" s="9">
        <f t="shared" si="4"/>
        <v>0</v>
      </c>
      <c r="G41" s="13">
        <v>322</v>
      </c>
      <c r="H41" s="13">
        <v>37</v>
      </c>
    </row>
    <row r="42" spans="2:8" x14ac:dyDescent="0.2">
      <c r="B42" s="15">
        <v>0</v>
      </c>
      <c r="C42" s="11">
        <v>17</v>
      </c>
      <c r="D42" s="9">
        <f t="shared" si="3"/>
        <v>0</v>
      </c>
      <c r="E42" s="11">
        <v>19</v>
      </c>
      <c r="F42" s="9">
        <f t="shared" si="4"/>
        <v>0</v>
      </c>
      <c r="G42" s="13">
        <v>321</v>
      </c>
      <c r="H42" s="13">
        <v>31</v>
      </c>
    </row>
    <row r="43" spans="2:8" x14ac:dyDescent="0.2">
      <c r="B43" s="15">
        <v>1.0000008886011984</v>
      </c>
      <c r="C43" s="11">
        <v>17</v>
      </c>
      <c r="D43" s="9">
        <f t="shared" si="3"/>
        <v>0</v>
      </c>
      <c r="E43" s="11">
        <v>20</v>
      </c>
      <c r="F43" s="9">
        <f t="shared" si="4"/>
        <v>0</v>
      </c>
      <c r="G43" s="13">
        <v>317</v>
      </c>
      <c r="H43" s="13">
        <v>25</v>
      </c>
    </row>
    <row r="44" spans="2:8" x14ac:dyDescent="0.2">
      <c r="B44" s="15">
        <v>0</v>
      </c>
      <c r="C44" s="11">
        <v>18</v>
      </c>
      <c r="D44" s="9">
        <f t="shared" si="3"/>
        <v>0</v>
      </c>
      <c r="E44" s="11">
        <v>19</v>
      </c>
      <c r="F44" s="9">
        <f t="shared" si="4"/>
        <v>0</v>
      </c>
      <c r="G44" s="13">
        <v>301</v>
      </c>
      <c r="H44" s="13">
        <v>37</v>
      </c>
    </row>
    <row r="45" spans="2:8" x14ac:dyDescent="0.2">
      <c r="B45" s="15">
        <v>0</v>
      </c>
      <c r="C45" s="11">
        <v>18</v>
      </c>
      <c r="D45" s="9">
        <f t="shared" si="3"/>
        <v>0</v>
      </c>
      <c r="E45" s="11">
        <v>21</v>
      </c>
      <c r="F45" s="9">
        <f t="shared" si="4"/>
        <v>0</v>
      </c>
      <c r="G45" s="13">
        <v>289</v>
      </c>
      <c r="H45" s="13">
        <v>31</v>
      </c>
    </row>
    <row r="46" spans="2:8" x14ac:dyDescent="0.2">
      <c r="B46" s="15">
        <v>0</v>
      </c>
      <c r="C46" s="11">
        <v>19</v>
      </c>
      <c r="D46" s="9">
        <f t="shared" si="3"/>
        <v>0</v>
      </c>
      <c r="E46" s="11">
        <v>20</v>
      </c>
      <c r="F46" s="9">
        <f t="shared" si="4"/>
        <v>0</v>
      </c>
      <c r="G46" s="13">
        <v>299</v>
      </c>
      <c r="H46" s="13">
        <v>30</v>
      </c>
    </row>
    <row r="47" spans="2:8" x14ac:dyDescent="0.2">
      <c r="B47" s="15">
        <v>0</v>
      </c>
      <c r="C47" s="11">
        <v>19</v>
      </c>
      <c r="D47" s="9">
        <f t="shared" si="3"/>
        <v>0</v>
      </c>
      <c r="E47" s="11">
        <v>21</v>
      </c>
      <c r="F47" s="9">
        <f t="shared" si="4"/>
        <v>0</v>
      </c>
      <c r="G47" s="13">
        <v>287</v>
      </c>
      <c r="H47" s="13">
        <v>36</v>
      </c>
    </row>
    <row r="48" spans="2:8" x14ac:dyDescent="0.2">
      <c r="B48" s="15">
        <v>0</v>
      </c>
      <c r="C48" s="11">
        <v>19</v>
      </c>
      <c r="D48" s="9">
        <f t="shared" si="3"/>
        <v>0</v>
      </c>
      <c r="E48" s="11">
        <v>22</v>
      </c>
      <c r="F48" s="9" t="str">
        <f t="shared" si="4"/>
        <v>Chicago, IL</v>
      </c>
      <c r="G48" s="13">
        <v>423</v>
      </c>
      <c r="H48" s="13">
        <v>32</v>
      </c>
    </row>
    <row r="49" spans="2:8" x14ac:dyDescent="0.2">
      <c r="B49" s="15">
        <v>0</v>
      </c>
      <c r="C49" s="11">
        <v>20</v>
      </c>
      <c r="D49" s="9">
        <f t="shared" si="3"/>
        <v>0</v>
      </c>
      <c r="E49" s="11">
        <v>22</v>
      </c>
      <c r="F49" s="9" t="str">
        <f t="shared" si="4"/>
        <v>Chicago, IL</v>
      </c>
      <c r="G49" s="13">
        <v>343</v>
      </c>
      <c r="H49" s="13">
        <v>33</v>
      </c>
    </row>
    <row r="50" spans="2:8" x14ac:dyDescent="0.2">
      <c r="B50" s="15">
        <v>1.0000008886011986</v>
      </c>
      <c r="C50" s="11">
        <v>20</v>
      </c>
      <c r="D50" s="9">
        <f t="shared" si="3"/>
        <v>0</v>
      </c>
      <c r="E50" s="11">
        <v>23</v>
      </c>
      <c r="F50" s="9">
        <f t="shared" si="4"/>
        <v>0</v>
      </c>
      <c r="G50" s="13">
        <v>187</v>
      </c>
      <c r="H50" s="13">
        <v>14</v>
      </c>
    </row>
    <row r="51" spans="2:8" x14ac:dyDescent="0.2">
      <c r="B51" s="15">
        <v>0</v>
      </c>
      <c r="C51" s="11">
        <v>21</v>
      </c>
      <c r="D51" s="9">
        <f t="shared" si="3"/>
        <v>0</v>
      </c>
      <c r="E51" s="11">
        <v>22</v>
      </c>
      <c r="F51" s="9" t="str">
        <f t="shared" si="4"/>
        <v>Chicago, IL</v>
      </c>
      <c r="G51" s="13">
        <v>306</v>
      </c>
      <c r="H51" s="13">
        <v>38</v>
      </c>
    </row>
    <row r="52" spans="2:8" x14ac:dyDescent="0.2">
      <c r="B52" s="15">
        <v>0</v>
      </c>
      <c r="C52" s="11">
        <v>21</v>
      </c>
      <c r="D52" s="9">
        <f t="shared" si="3"/>
        <v>0</v>
      </c>
      <c r="E52" s="11">
        <v>24</v>
      </c>
      <c r="F52" s="9" t="str">
        <f t="shared" si="4"/>
        <v>Lexington, KY</v>
      </c>
      <c r="G52" s="13">
        <v>312</v>
      </c>
      <c r="H52" s="13">
        <v>40</v>
      </c>
    </row>
    <row r="53" spans="2:8" x14ac:dyDescent="0.2">
      <c r="B53" s="15">
        <v>0</v>
      </c>
      <c r="C53" s="11">
        <v>22</v>
      </c>
      <c r="D53" s="9" t="str">
        <f t="shared" si="3"/>
        <v>Chicago, IL</v>
      </c>
      <c r="E53" s="11">
        <v>23</v>
      </c>
      <c r="F53" s="9">
        <f t="shared" si="4"/>
        <v>0</v>
      </c>
      <c r="G53" s="13">
        <v>170</v>
      </c>
      <c r="H53" s="13">
        <v>34</v>
      </c>
    </row>
    <row r="54" spans="2:8" x14ac:dyDescent="0.2">
      <c r="B54" s="15">
        <v>0</v>
      </c>
      <c r="C54" s="11">
        <v>22</v>
      </c>
      <c r="D54" s="9" t="str">
        <f t="shared" si="3"/>
        <v>Chicago, IL</v>
      </c>
      <c r="E54" s="11">
        <v>24</v>
      </c>
      <c r="F54" s="9" t="str">
        <f t="shared" si="4"/>
        <v>Lexington, KY</v>
      </c>
      <c r="G54" s="13">
        <v>160</v>
      </c>
      <c r="H54" s="13">
        <v>35</v>
      </c>
    </row>
    <row r="55" spans="2:8" x14ac:dyDescent="0.2">
      <c r="B55" s="15">
        <v>0</v>
      </c>
      <c r="C55" s="11">
        <v>22</v>
      </c>
      <c r="D55" s="9" t="str">
        <f t="shared" si="3"/>
        <v>Chicago, IL</v>
      </c>
      <c r="E55" s="11">
        <v>25</v>
      </c>
      <c r="F55" s="9" t="str">
        <f t="shared" si="4"/>
        <v>Canton, OH</v>
      </c>
      <c r="G55" s="13">
        <v>157</v>
      </c>
      <c r="H55" s="13">
        <v>36</v>
      </c>
    </row>
    <row r="56" spans="2:8" x14ac:dyDescent="0.2">
      <c r="B56" s="15">
        <v>1.0000008886011986</v>
      </c>
      <c r="C56" s="11">
        <v>23</v>
      </c>
      <c r="D56" s="9">
        <f t="shared" si="3"/>
        <v>0</v>
      </c>
      <c r="E56" s="11">
        <v>25</v>
      </c>
      <c r="F56" s="9" t="str">
        <f t="shared" si="4"/>
        <v>Canton, OH</v>
      </c>
      <c r="G56" s="13">
        <v>120</v>
      </c>
      <c r="H56" s="13">
        <v>40</v>
      </c>
    </row>
    <row r="57" spans="2:8" x14ac:dyDescent="0.2">
      <c r="B57" s="15">
        <v>0</v>
      </c>
      <c r="C57" s="11">
        <v>24</v>
      </c>
      <c r="D57" s="9" t="str">
        <f t="shared" si="3"/>
        <v>Lexington, KY</v>
      </c>
      <c r="E57" s="11">
        <v>25</v>
      </c>
      <c r="F57" s="9" t="str">
        <f t="shared" si="4"/>
        <v>Canton, OH</v>
      </c>
      <c r="G57" s="13">
        <v>212</v>
      </c>
      <c r="H57" s="13">
        <v>33</v>
      </c>
    </row>
    <row r="59" spans="2:8" x14ac:dyDescent="0.2">
      <c r="F59" s="8" t="s">
        <v>17</v>
      </c>
      <c r="G59" s="14">
        <f>SUMPRODUCT(B4:B57,G4:G57)</f>
        <v>2327.0020785248507</v>
      </c>
      <c r="H59" s="14"/>
    </row>
    <row r="60" spans="2:8" ht="32" x14ac:dyDescent="0.2">
      <c r="G60" s="12" t="s">
        <v>22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E034-68EC-AC49-8686-BE6B16152338}">
  <dimension ref="A2:G56"/>
  <sheetViews>
    <sheetView topLeftCell="A4" workbookViewId="0">
      <selection activeCell="G3" sqref="G3"/>
    </sheetView>
  </sheetViews>
  <sheetFormatPr baseColWidth="10" defaultRowHeight="16" x14ac:dyDescent="0.2"/>
  <cols>
    <col min="7" max="7" width="22.33203125" customWidth="1"/>
  </cols>
  <sheetData>
    <row r="2" spans="1:7" ht="65" thickBot="1" x14ac:dyDescent="0.25">
      <c r="A2" s="17" t="s">
        <v>14</v>
      </c>
      <c r="B2" s="17" t="s">
        <v>15</v>
      </c>
      <c r="C2" s="17" t="s">
        <v>14</v>
      </c>
      <c r="D2" s="17" t="s">
        <v>15</v>
      </c>
      <c r="E2" s="18" t="s">
        <v>23</v>
      </c>
      <c r="G2" s="28" t="str">
        <f>CONCATENATE(E2," * x",A2,C2," + ")</f>
        <v xml:space="preserve">Actual Driving Time * xNodeNode + </v>
      </c>
    </row>
    <row r="3" spans="1:7" x14ac:dyDescent="0.2">
      <c r="A3" s="11">
        <v>1</v>
      </c>
      <c r="B3" s="9" t="str">
        <f t="shared" ref="B3:B34" si="0">VLOOKUP(A3, cities, 2, FALSE)</f>
        <v>Portland, OR</v>
      </c>
      <c r="C3" s="11">
        <v>2</v>
      </c>
      <c r="D3" s="9">
        <f t="shared" ref="D3:D34" si="1">VLOOKUP(C3,cities, 2, FALSE)</f>
        <v>0</v>
      </c>
      <c r="E3" s="13">
        <v>213</v>
      </c>
      <c r="G3" t="str">
        <f>CONCATENATE(E3," * x",A3,C3," + ")</f>
        <v xml:space="preserve">213 * x12 + </v>
      </c>
    </row>
    <row r="4" spans="1:7" x14ac:dyDescent="0.2">
      <c r="A4" s="11">
        <v>1</v>
      </c>
      <c r="B4" s="9" t="str">
        <f t="shared" si="0"/>
        <v>Portland, OR</v>
      </c>
      <c r="C4" s="11">
        <v>3</v>
      </c>
      <c r="D4" s="9">
        <f t="shared" si="1"/>
        <v>0</v>
      </c>
      <c r="E4" s="13">
        <v>197</v>
      </c>
      <c r="G4" t="str">
        <f t="shared" ref="G4:G55" si="2">CONCATENATE(E4," * x",A4,C4," + ")</f>
        <v xml:space="preserve">197 * x13 + </v>
      </c>
    </row>
    <row r="5" spans="1:7" x14ac:dyDescent="0.2">
      <c r="A5" s="11">
        <v>1</v>
      </c>
      <c r="B5" s="9" t="str">
        <f t="shared" si="0"/>
        <v>Portland, OR</v>
      </c>
      <c r="C5" s="11">
        <v>4</v>
      </c>
      <c r="D5" s="9">
        <f t="shared" si="1"/>
        <v>0</v>
      </c>
      <c r="E5" s="13">
        <v>341</v>
      </c>
      <c r="G5" t="str">
        <f t="shared" si="2"/>
        <v xml:space="preserve">341 * x14 + </v>
      </c>
    </row>
    <row r="6" spans="1:7" x14ac:dyDescent="0.2">
      <c r="A6" s="11">
        <v>2</v>
      </c>
      <c r="B6" s="9">
        <f t="shared" si="0"/>
        <v>0</v>
      </c>
      <c r="C6" s="11">
        <v>4</v>
      </c>
      <c r="D6" s="9">
        <f t="shared" si="1"/>
        <v>0</v>
      </c>
      <c r="E6" s="13">
        <v>230</v>
      </c>
      <c r="G6" t="str">
        <f t="shared" si="2"/>
        <v xml:space="preserve">230 * x24 + </v>
      </c>
    </row>
    <row r="7" spans="1:7" x14ac:dyDescent="0.2">
      <c r="A7" s="11">
        <v>2</v>
      </c>
      <c r="B7" s="9">
        <f t="shared" si="0"/>
        <v>0</v>
      </c>
      <c r="C7" s="11">
        <v>5</v>
      </c>
      <c r="D7" s="9">
        <f t="shared" si="1"/>
        <v>0</v>
      </c>
      <c r="E7" s="13">
        <v>336</v>
      </c>
      <c r="G7" t="str">
        <f t="shared" si="2"/>
        <v xml:space="preserve">336 * x25 + </v>
      </c>
    </row>
    <row r="8" spans="1:7" x14ac:dyDescent="0.2">
      <c r="A8" s="11">
        <v>3</v>
      </c>
      <c r="B8" s="9">
        <f t="shared" si="0"/>
        <v>0</v>
      </c>
      <c r="C8" s="11">
        <v>4</v>
      </c>
      <c r="D8" s="9">
        <f t="shared" si="1"/>
        <v>0</v>
      </c>
      <c r="E8" s="13">
        <v>300</v>
      </c>
      <c r="G8" t="str">
        <f t="shared" si="2"/>
        <v xml:space="preserve">300 * x34 + </v>
      </c>
    </row>
    <row r="9" spans="1:7" x14ac:dyDescent="0.2">
      <c r="A9" s="11">
        <v>3</v>
      </c>
      <c r="B9" s="9">
        <f t="shared" si="0"/>
        <v>0</v>
      </c>
      <c r="C9" s="11">
        <v>6</v>
      </c>
      <c r="D9" s="9">
        <f t="shared" si="1"/>
        <v>0</v>
      </c>
      <c r="E9" s="13">
        <v>221</v>
      </c>
      <c r="G9" t="str">
        <f t="shared" si="2"/>
        <v xml:space="preserve">221 * x36 + </v>
      </c>
    </row>
    <row r="10" spans="1:7" x14ac:dyDescent="0.2">
      <c r="A10" s="11">
        <v>4</v>
      </c>
      <c r="B10" s="9">
        <f t="shared" si="0"/>
        <v>0</v>
      </c>
      <c r="C10" s="11">
        <v>5</v>
      </c>
      <c r="D10" s="9">
        <f t="shared" si="1"/>
        <v>0</v>
      </c>
      <c r="E10" s="13">
        <v>249</v>
      </c>
      <c r="G10" t="str">
        <f t="shared" si="2"/>
        <v xml:space="preserve">249 * x45 + </v>
      </c>
    </row>
    <row r="11" spans="1:7" x14ac:dyDescent="0.2">
      <c r="A11" s="11">
        <v>4</v>
      </c>
      <c r="B11" s="9">
        <f t="shared" si="0"/>
        <v>0</v>
      </c>
      <c r="C11" s="11">
        <v>6</v>
      </c>
      <c r="D11" s="9">
        <f t="shared" si="1"/>
        <v>0</v>
      </c>
      <c r="E11" s="13">
        <v>317</v>
      </c>
      <c r="G11" t="str">
        <f t="shared" si="2"/>
        <v xml:space="preserve">317 * x46 + </v>
      </c>
    </row>
    <row r="12" spans="1:7" x14ac:dyDescent="0.2">
      <c r="A12" s="11">
        <v>4</v>
      </c>
      <c r="B12" s="9">
        <f t="shared" si="0"/>
        <v>0</v>
      </c>
      <c r="C12" s="11">
        <v>7</v>
      </c>
      <c r="D12" s="9">
        <f t="shared" si="1"/>
        <v>0</v>
      </c>
      <c r="E12" s="13">
        <v>293</v>
      </c>
      <c r="G12" t="str">
        <f t="shared" si="2"/>
        <v xml:space="preserve">293 * x47 + </v>
      </c>
    </row>
    <row r="13" spans="1:7" x14ac:dyDescent="0.2">
      <c r="A13" s="11">
        <v>5</v>
      </c>
      <c r="B13" s="9">
        <f t="shared" si="0"/>
        <v>0</v>
      </c>
      <c r="C13" s="11">
        <v>7</v>
      </c>
      <c r="D13" s="9">
        <f t="shared" si="1"/>
        <v>0</v>
      </c>
      <c r="E13" s="13">
        <v>432</v>
      </c>
      <c r="G13" t="str">
        <f t="shared" si="2"/>
        <v xml:space="preserve">432 * x57 + </v>
      </c>
    </row>
    <row r="14" spans="1:7" x14ac:dyDescent="0.2">
      <c r="A14" s="11">
        <v>5</v>
      </c>
      <c r="B14" s="9">
        <f t="shared" si="0"/>
        <v>0</v>
      </c>
      <c r="C14" s="11">
        <v>8</v>
      </c>
      <c r="D14" s="9">
        <f t="shared" si="1"/>
        <v>0</v>
      </c>
      <c r="E14" s="13">
        <v>202</v>
      </c>
      <c r="G14" t="str">
        <f t="shared" si="2"/>
        <v xml:space="preserve">202 * x58 + </v>
      </c>
    </row>
    <row r="15" spans="1:7" x14ac:dyDescent="0.2">
      <c r="A15" s="11">
        <v>6</v>
      </c>
      <c r="B15" s="9">
        <f t="shared" si="0"/>
        <v>0</v>
      </c>
      <c r="C15" s="11">
        <v>7</v>
      </c>
      <c r="D15" s="9">
        <f t="shared" si="1"/>
        <v>0</v>
      </c>
      <c r="E15" s="13">
        <v>398</v>
      </c>
      <c r="G15" t="str">
        <f t="shared" si="2"/>
        <v xml:space="preserve">398 * x67 + </v>
      </c>
    </row>
    <row r="16" spans="1:7" x14ac:dyDescent="0.2">
      <c r="A16" s="11">
        <v>6</v>
      </c>
      <c r="B16" s="9">
        <f t="shared" si="0"/>
        <v>0</v>
      </c>
      <c r="C16" s="11">
        <v>9</v>
      </c>
      <c r="D16" s="9">
        <f t="shared" si="1"/>
        <v>0</v>
      </c>
      <c r="E16" s="13">
        <v>365</v>
      </c>
      <c r="G16" t="str">
        <f t="shared" si="2"/>
        <v xml:space="preserve">365 * x69 + </v>
      </c>
    </row>
    <row r="17" spans="1:7" x14ac:dyDescent="0.2">
      <c r="A17" s="11">
        <v>7</v>
      </c>
      <c r="B17" s="9">
        <f t="shared" si="0"/>
        <v>0</v>
      </c>
      <c r="C17" s="11">
        <v>8</v>
      </c>
      <c r="D17" s="9">
        <f t="shared" si="1"/>
        <v>0</v>
      </c>
      <c r="E17" s="13">
        <v>345</v>
      </c>
      <c r="G17" t="str">
        <f t="shared" si="2"/>
        <v xml:space="preserve">345 * x78 + </v>
      </c>
    </row>
    <row r="18" spans="1:7" x14ac:dyDescent="0.2">
      <c r="A18" s="11">
        <v>7</v>
      </c>
      <c r="B18" s="9">
        <f t="shared" si="0"/>
        <v>0</v>
      </c>
      <c r="C18" s="11">
        <v>9</v>
      </c>
      <c r="D18" s="9">
        <f t="shared" si="1"/>
        <v>0</v>
      </c>
      <c r="E18" s="13">
        <v>153</v>
      </c>
      <c r="G18" t="str">
        <f t="shared" si="2"/>
        <v xml:space="preserve">153 * x79 + </v>
      </c>
    </row>
    <row r="19" spans="1:7" x14ac:dyDescent="0.2">
      <c r="A19" s="11">
        <v>7</v>
      </c>
      <c r="B19" s="9">
        <f t="shared" si="0"/>
        <v>0</v>
      </c>
      <c r="C19" s="11">
        <v>10</v>
      </c>
      <c r="D19" s="9">
        <f t="shared" si="1"/>
        <v>0</v>
      </c>
      <c r="E19" s="13">
        <v>378</v>
      </c>
      <c r="G19" t="str">
        <f t="shared" si="2"/>
        <v xml:space="preserve">378 * x710 + </v>
      </c>
    </row>
    <row r="20" spans="1:7" x14ac:dyDescent="0.2">
      <c r="A20" s="11">
        <v>8</v>
      </c>
      <c r="B20" s="9">
        <f t="shared" si="0"/>
        <v>0</v>
      </c>
      <c r="C20" s="11">
        <v>10</v>
      </c>
      <c r="D20" s="9">
        <f t="shared" si="1"/>
        <v>0</v>
      </c>
      <c r="E20" s="13">
        <v>511</v>
      </c>
      <c r="G20" t="str">
        <f t="shared" si="2"/>
        <v xml:space="preserve">511 * x810 + </v>
      </c>
    </row>
    <row r="21" spans="1:7" x14ac:dyDescent="0.2">
      <c r="A21" s="11">
        <v>8</v>
      </c>
      <c r="B21" s="9">
        <f t="shared" si="0"/>
        <v>0</v>
      </c>
      <c r="C21" s="11">
        <v>11</v>
      </c>
      <c r="D21" s="9">
        <f t="shared" si="1"/>
        <v>0</v>
      </c>
      <c r="E21" s="13">
        <v>286</v>
      </c>
      <c r="G21" t="str">
        <f t="shared" si="2"/>
        <v xml:space="preserve">286 * x811 + </v>
      </c>
    </row>
    <row r="22" spans="1:7" x14ac:dyDescent="0.2">
      <c r="A22" s="11">
        <v>9</v>
      </c>
      <c r="B22" s="9">
        <f t="shared" si="0"/>
        <v>0</v>
      </c>
      <c r="C22" s="11">
        <v>10</v>
      </c>
      <c r="D22" s="9">
        <f t="shared" si="1"/>
        <v>0</v>
      </c>
      <c r="E22" s="13">
        <v>417</v>
      </c>
      <c r="G22" t="str">
        <f t="shared" si="2"/>
        <v xml:space="preserve">417 * x910 + </v>
      </c>
    </row>
    <row r="23" spans="1:7" x14ac:dyDescent="0.2">
      <c r="A23" s="11">
        <v>9</v>
      </c>
      <c r="B23" s="9">
        <f t="shared" si="0"/>
        <v>0</v>
      </c>
      <c r="C23" s="11">
        <v>12</v>
      </c>
      <c r="D23" s="9">
        <f t="shared" si="1"/>
        <v>0</v>
      </c>
      <c r="E23" s="13">
        <v>452</v>
      </c>
      <c r="G23" t="str">
        <f t="shared" si="2"/>
        <v xml:space="preserve">452 * x912 + </v>
      </c>
    </row>
    <row r="24" spans="1:7" x14ac:dyDescent="0.2">
      <c r="A24" s="11">
        <v>10</v>
      </c>
      <c r="B24" s="9">
        <f t="shared" si="0"/>
        <v>0</v>
      </c>
      <c r="C24" s="11">
        <v>11</v>
      </c>
      <c r="D24" s="9">
        <f t="shared" si="1"/>
        <v>0</v>
      </c>
      <c r="E24" s="13">
        <v>462</v>
      </c>
      <c r="G24" t="str">
        <f t="shared" si="2"/>
        <v xml:space="preserve">462 * x1011 + </v>
      </c>
    </row>
    <row r="25" spans="1:7" x14ac:dyDescent="0.2">
      <c r="A25" s="11">
        <v>10</v>
      </c>
      <c r="B25" s="9">
        <f t="shared" si="0"/>
        <v>0</v>
      </c>
      <c r="C25" s="11">
        <v>12</v>
      </c>
      <c r="D25" s="9">
        <f t="shared" si="1"/>
        <v>0</v>
      </c>
      <c r="E25" s="13">
        <v>200</v>
      </c>
      <c r="G25" t="str">
        <f t="shared" si="2"/>
        <v xml:space="preserve">200 * x1012 + </v>
      </c>
    </row>
    <row r="26" spans="1:7" x14ac:dyDescent="0.2">
      <c r="A26" s="11">
        <v>10</v>
      </c>
      <c r="B26" s="9">
        <f t="shared" si="0"/>
        <v>0</v>
      </c>
      <c r="C26" s="11">
        <v>13</v>
      </c>
      <c r="D26" s="9">
        <f t="shared" si="1"/>
        <v>0</v>
      </c>
      <c r="E26" s="13">
        <v>305</v>
      </c>
      <c r="G26" t="str">
        <f t="shared" si="2"/>
        <v xml:space="preserve">305 * x1013 + </v>
      </c>
    </row>
    <row r="27" spans="1:7" x14ac:dyDescent="0.2">
      <c r="A27" s="11">
        <v>11</v>
      </c>
      <c r="B27" s="9">
        <f t="shared" si="0"/>
        <v>0</v>
      </c>
      <c r="C27" s="11">
        <v>13</v>
      </c>
      <c r="D27" s="9">
        <f t="shared" si="1"/>
        <v>0</v>
      </c>
      <c r="E27" s="13">
        <v>612</v>
      </c>
      <c r="G27" t="str">
        <f t="shared" si="2"/>
        <v xml:space="preserve">612 * x1113 + </v>
      </c>
    </row>
    <row r="28" spans="1:7" x14ac:dyDescent="0.2">
      <c r="A28" s="11">
        <v>11</v>
      </c>
      <c r="B28" s="9">
        <f t="shared" si="0"/>
        <v>0</v>
      </c>
      <c r="C28" s="11">
        <v>14</v>
      </c>
      <c r="D28" s="9">
        <f t="shared" si="1"/>
        <v>0</v>
      </c>
      <c r="E28" s="13">
        <v>270</v>
      </c>
      <c r="G28" t="str">
        <f t="shared" si="2"/>
        <v xml:space="preserve">270 * x1114 + </v>
      </c>
    </row>
    <row r="29" spans="1:7" x14ac:dyDescent="0.2">
      <c r="A29" s="11">
        <v>12</v>
      </c>
      <c r="B29" s="9">
        <f t="shared" si="0"/>
        <v>0</v>
      </c>
      <c r="C29" s="11">
        <v>13</v>
      </c>
      <c r="D29" s="9">
        <f t="shared" si="1"/>
        <v>0</v>
      </c>
      <c r="E29" s="13">
        <v>315</v>
      </c>
      <c r="G29" t="str">
        <f t="shared" si="2"/>
        <v xml:space="preserve">315 * x1213 + </v>
      </c>
    </row>
    <row r="30" spans="1:7" x14ac:dyDescent="0.2">
      <c r="A30" s="11">
        <v>12</v>
      </c>
      <c r="B30" s="9">
        <f t="shared" si="0"/>
        <v>0</v>
      </c>
      <c r="C30" s="11">
        <v>15</v>
      </c>
      <c r="D30" s="9">
        <f t="shared" si="1"/>
        <v>0</v>
      </c>
      <c r="E30" s="13">
        <v>418</v>
      </c>
      <c r="G30" t="str">
        <f t="shared" si="2"/>
        <v xml:space="preserve">418 * x1215 + </v>
      </c>
    </row>
    <row r="31" spans="1:7" x14ac:dyDescent="0.2">
      <c r="A31" s="11">
        <v>13</v>
      </c>
      <c r="B31" s="9">
        <f t="shared" si="0"/>
        <v>0</v>
      </c>
      <c r="C31" s="11">
        <v>14</v>
      </c>
      <c r="D31" s="9">
        <f t="shared" si="1"/>
        <v>0</v>
      </c>
      <c r="E31" s="13">
        <v>549</v>
      </c>
      <c r="G31" t="str">
        <f t="shared" si="2"/>
        <v xml:space="preserve">549 * x1314 + </v>
      </c>
    </row>
    <row r="32" spans="1:7" x14ac:dyDescent="0.2">
      <c r="A32" s="11">
        <v>13</v>
      </c>
      <c r="B32" s="9">
        <f t="shared" si="0"/>
        <v>0</v>
      </c>
      <c r="C32" s="11">
        <v>15</v>
      </c>
      <c r="D32" s="9">
        <f t="shared" si="1"/>
        <v>0</v>
      </c>
      <c r="E32" s="13">
        <v>259</v>
      </c>
      <c r="G32" t="str">
        <f t="shared" si="2"/>
        <v xml:space="preserve">259 * x1315 + </v>
      </c>
    </row>
    <row r="33" spans="1:7" x14ac:dyDescent="0.2">
      <c r="A33" s="11">
        <v>13</v>
      </c>
      <c r="B33" s="9">
        <f t="shared" si="0"/>
        <v>0</v>
      </c>
      <c r="C33" s="11">
        <v>16</v>
      </c>
      <c r="D33" s="9">
        <f t="shared" si="1"/>
        <v>0</v>
      </c>
      <c r="E33" s="13">
        <v>265</v>
      </c>
      <c r="G33" t="str">
        <f t="shared" si="2"/>
        <v xml:space="preserve">265 * x1316 + </v>
      </c>
    </row>
    <row r="34" spans="1:7" x14ac:dyDescent="0.2">
      <c r="A34" s="11">
        <v>14</v>
      </c>
      <c r="B34" s="9">
        <f t="shared" si="0"/>
        <v>0</v>
      </c>
      <c r="C34" s="11">
        <v>16</v>
      </c>
      <c r="D34" s="9">
        <f t="shared" si="1"/>
        <v>0</v>
      </c>
      <c r="E34" s="13">
        <v>615</v>
      </c>
      <c r="G34" t="str">
        <f t="shared" si="2"/>
        <v xml:space="preserve">615 * x1416 + </v>
      </c>
    </row>
    <row r="35" spans="1:7" x14ac:dyDescent="0.2">
      <c r="A35" s="11">
        <v>14</v>
      </c>
      <c r="B35" s="9">
        <f t="shared" ref="B35:B56" si="3">VLOOKUP(A35, cities, 2, FALSE)</f>
        <v>0</v>
      </c>
      <c r="C35" s="11">
        <v>17</v>
      </c>
      <c r="D35" s="9">
        <f t="shared" ref="D35:D56" si="4">VLOOKUP(C35,cities, 2, FALSE)</f>
        <v>0</v>
      </c>
      <c r="E35" s="13">
        <v>251</v>
      </c>
      <c r="G35" t="str">
        <f t="shared" si="2"/>
        <v xml:space="preserve">251 * x1417 + </v>
      </c>
    </row>
    <row r="36" spans="1:7" x14ac:dyDescent="0.2">
      <c r="A36" s="11">
        <v>15</v>
      </c>
      <c r="B36" s="9">
        <f t="shared" si="3"/>
        <v>0</v>
      </c>
      <c r="C36" s="11">
        <v>16</v>
      </c>
      <c r="D36" s="9">
        <f t="shared" si="4"/>
        <v>0</v>
      </c>
      <c r="E36" s="13">
        <v>296</v>
      </c>
      <c r="G36" t="str">
        <f t="shared" si="2"/>
        <v xml:space="preserve">296 * x1516 + </v>
      </c>
    </row>
    <row r="37" spans="1:7" x14ac:dyDescent="0.2">
      <c r="A37" s="11">
        <v>15</v>
      </c>
      <c r="B37" s="9">
        <f t="shared" si="3"/>
        <v>0</v>
      </c>
      <c r="C37" s="11">
        <v>18</v>
      </c>
      <c r="D37" s="9">
        <f t="shared" si="4"/>
        <v>0</v>
      </c>
      <c r="E37" s="13">
        <v>340</v>
      </c>
      <c r="G37" t="str">
        <f t="shared" si="2"/>
        <v xml:space="preserve">340 * x1518 + </v>
      </c>
    </row>
    <row r="38" spans="1:7" x14ac:dyDescent="0.2">
      <c r="A38" s="11">
        <v>16</v>
      </c>
      <c r="B38" s="9">
        <f t="shared" si="3"/>
        <v>0</v>
      </c>
      <c r="C38" s="11">
        <v>17</v>
      </c>
      <c r="D38" s="9">
        <f t="shared" si="4"/>
        <v>0</v>
      </c>
      <c r="E38" s="13">
        <v>500</v>
      </c>
      <c r="G38" t="str">
        <f t="shared" si="2"/>
        <v xml:space="preserve">500 * x1617 + </v>
      </c>
    </row>
    <row r="39" spans="1:7" x14ac:dyDescent="0.2">
      <c r="A39" s="11">
        <v>16</v>
      </c>
      <c r="B39" s="9">
        <f t="shared" si="3"/>
        <v>0</v>
      </c>
      <c r="C39" s="11">
        <v>18</v>
      </c>
      <c r="D39" s="9">
        <f t="shared" si="4"/>
        <v>0</v>
      </c>
      <c r="E39" s="13">
        <v>347</v>
      </c>
      <c r="G39" t="str">
        <f t="shared" si="2"/>
        <v xml:space="preserve">347 * x1618 + </v>
      </c>
    </row>
    <row r="40" spans="1:7" x14ac:dyDescent="0.2">
      <c r="A40" s="11">
        <v>16</v>
      </c>
      <c r="B40" s="9">
        <f t="shared" si="3"/>
        <v>0</v>
      </c>
      <c r="C40" s="11">
        <v>19</v>
      </c>
      <c r="D40" s="9">
        <f t="shared" si="4"/>
        <v>0</v>
      </c>
      <c r="E40" s="13">
        <v>243</v>
      </c>
      <c r="G40" t="str">
        <f t="shared" si="2"/>
        <v xml:space="preserve">243 * x1619 + </v>
      </c>
    </row>
    <row r="41" spans="1:7" x14ac:dyDescent="0.2">
      <c r="A41" s="11">
        <v>17</v>
      </c>
      <c r="B41" s="9">
        <f t="shared" si="3"/>
        <v>0</v>
      </c>
      <c r="C41" s="11">
        <v>19</v>
      </c>
      <c r="D41" s="9">
        <f t="shared" si="4"/>
        <v>0</v>
      </c>
      <c r="E41" s="13">
        <v>610</v>
      </c>
      <c r="G41" t="str">
        <f t="shared" si="2"/>
        <v xml:space="preserve">610 * x1719 + </v>
      </c>
    </row>
    <row r="42" spans="1:7" x14ac:dyDescent="0.2">
      <c r="A42" s="11">
        <v>17</v>
      </c>
      <c r="B42" s="9">
        <f t="shared" si="3"/>
        <v>0</v>
      </c>
      <c r="C42" s="11">
        <v>20</v>
      </c>
      <c r="D42" s="9">
        <f t="shared" si="4"/>
        <v>0</v>
      </c>
      <c r="E42" s="13">
        <v>177</v>
      </c>
      <c r="G42" t="str">
        <f t="shared" si="2"/>
        <v xml:space="preserve">177 * x1720 + </v>
      </c>
    </row>
    <row r="43" spans="1:7" x14ac:dyDescent="0.2">
      <c r="A43" s="11">
        <v>18</v>
      </c>
      <c r="B43" s="9">
        <f t="shared" si="3"/>
        <v>0</v>
      </c>
      <c r="C43" s="11">
        <v>19</v>
      </c>
      <c r="D43" s="9">
        <f t="shared" si="4"/>
        <v>0</v>
      </c>
      <c r="E43" s="13">
        <v>270</v>
      </c>
      <c r="G43" t="str">
        <f t="shared" si="2"/>
        <v xml:space="preserve">270 * x1819 + </v>
      </c>
    </row>
    <row r="44" spans="1:7" x14ac:dyDescent="0.2">
      <c r="A44" s="11">
        <v>18</v>
      </c>
      <c r="B44" s="9">
        <f t="shared" si="3"/>
        <v>0</v>
      </c>
      <c r="C44" s="11">
        <v>21</v>
      </c>
      <c r="D44" s="9">
        <f t="shared" si="4"/>
        <v>0</v>
      </c>
      <c r="E44" s="13">
        <v>286</v>
      </c>
      <c r="G44" t="str">
        <f t="shared" si="2"/>
        <v xml:space="preserve">286 * x1821 + </v>
      </c>
    </row>
    <row r="45" spans="1:7" x14ac:dyDescent="0.2">
      <c r="A45" s="11">
        <v>19</v>
      </c>
      <c r="B45" s="9">
        <f t="shared" si="3"/>
        <v>0</v>
      </c>
      <c r="C45" s="11">
        <v>20</v>
      </c>
      <c r="D45" s="9">
        <f t="shared" si="4"/>
        <v>0</v>
      </c>
      <c r="E45" s="13">
        <v>469</v>
      </c>
      <c r="G45" t="str">
        <f t="shared" si="2"/>
        <v xml:space="preserve">469 * x1920 + </v>
      </c>
    </row>
    <row r="46" spans="1:7" x14ac:dyDescent="0.2">
      <c r="A46" s="11">
        <v>19</v>
      </c>
      <c r="B46" s="9">
        <f t="shared" si="3"/>
        <v>0</v>
      </c>
      <c r="C46" s="11">
        <v>21</v>
      </c>
      <c r="D46" s="9">
        <f t="shared" si="4"/>
        <v>0</v>
      </c>
      <c r="E46" s="13">
        <v>250</v>
      </c>
      <c r="G46" t="str">
        <f t="shared" si="2"/>
        <v xml:space="preserve">250 * x1921 + </v>
      </c>
    </row>
    <row r="47" spans="1:7" x14ac:dyDescent="0.2">
      <c r="A47" s="11">
        <v>19</v>
      </c>
      <c r="B47" s="9">
        <f t="shared" si="3"/>
        <v>0</v>
      </c>
      <c r="C47" s="11">
        <v>22</v>
      </c>
      <c r="D47" s="9" t="str">
        <f t="shared" si="4"/>
        <v>Chicago, IL</v>
      </c>
      <c r="E47" s="13">
        <v>231</v>
      </c>
      <c r="G47" t="str">
        <f t="shared" si="2"/>
        <v xml:space="preserve">231 * x1922 + </v>
      </c>
    </row>
    <row r="48" spans="1:7" x14ac:dyDescent="0.2">
      <c r="A48" s="11">
        <v>20</v>
      </c>
      <c r="B48" s="9">
        <f t="shared" si="3"/>
        <v>0</v>
      </c>
      <c r="C48" s="11">
        <v>22</v>
      </c>
      <c r="D48" s="9" t="str">
        <f t="shared" si="4"/>
        <v>Chicago, IL</v>
      </c>
      <c r="E48" s="13">
        <v>512</v>
      </c>
      <c r="G48" t="str">
        <f t="shared" si="2"/>
        <v xml:space="preserve">512 * x2022 + </v>
      </c>
    </row>
    <row r="49" spans="1:7" x14ac:dyDescent="0.2">
      <c r="A49" s="11">
        <v>20</v>
      </c>
      <c r="B49" s="9">
        <f t="shared" si="3"/>
        <v>0</v>
      </c>
      <c r="C49" s="11">
        <v>23</v>
      </c>
      <c r="D49" s="9">
        <f t="shared" si="4"/>
        <v>0</v>
      </c>
      <c r="E49" s="13">
        <v>408</v>
      </c>
      <c r="G49" t="str">
        <f t="shared" si="2"/>
        <v xml:space="preserve">408 * x2023 + </v>
      </c>
    </row>
    <row r="50" spans="1:7" x14ac:dyDescent="0.2">
      <c r="A50" s="11">
        <v>21</v>
      </c>
      <c r="B50" s="9">
        <f t="shared" si="3"/>
        <v>0</v>
      </c>
      <c r="C50" s="11">
        <v>22</v>
      </c>
      <c r="D50" s="9" t="str">
        <f t="shared" si="4"/>
        <v>Chicago, IL</v>
      </c>
      <c r="E50" s="13">
        <v>250</v>
      </c>
      <c r="G50" t="str">
        <f t="shared" si="2"/>
        <v xml:space="preserve">250 * x2122 + </v>
      </c>
    </row>
    <row r="51" spans="1:7" x14ac:dyDescent="0.2">
      <c r="A51" s="11">
        <v>21</v>
      </c>
      <c r="B51" s="9">
        <f t="shared" si="3"/>
        <v>0</v>
      </c>
      <c r="C51" s="11">
        <v>24</v>
      </c>
      <c r="D51" s="9" t="str">
        <f t="shared" si="4"/>
        <v>Lexington, KY</v>
      </c>
      <c r="E51" s="13">
        <v>203</v>
      </c>
      <c r="G51" t="str">
        <f t="shared" si="2"/>
        <v xml:space="preserve">203 * x2124 + </v>
      </c>
    </row>
    <row r="52" spans="1:7" x14ac:dyDescent="0.2">
      <c r="A52" s="11">
        <v>22</v>
      </c>
      <c r="B52" s="9" t="str">
        <f t="shared" si="3"/>
        <v>Chicago, IL</v>
      </c>
      <c r="C52" s="11">
        <v>23</v>
      </c>
      <c r="D52" s="9">
        <f t="shared" si="4"/>
        <v>0</v>
      </c>
      <c r="E52" s="13">
        <v>161</v>
      </c>
      <c r="G52" t="str">
        <f t="shared" si="2"/>
        <v xml:space="preserve">161 * x2223 + </v>
      </c>
    </row>
    <row r="53" spans="1:7" x14ac:dyDescent="0.2">
      <c r="A53" s="11">
        <v>22</v>
      </c>
      <c r="B53" s="9" t="str">
        <f t="shared" si="3"/>
        <v>Chicago, IL</v>
      </c>
      <c r="C53" s="11">
        <v>24</v>
      </c>
      <c r="D53" s="9" t="str">
        <f t="shared" si="4"/>
        <v>Lexington, KY</v>
      </c>
      <c r="E53" s="13">
        <v>91</v>
      </c>
      <c r="G53" t="str">
        <f t="shared" si="2"/>
        <v xml:space="preserve">91 * x2224 + </v>
      </c>
    </row>
    <row r="54" spans="1:7" x14ac:dyDescent="0.2">
      <c r="A54" s="11">
        <v>22</v>
      </c>
      <c r="B54" s="9" t="str">
        <f t="shared" si="3"/>
        <v>Chicago, IL</v>
      </c>
      <c r="C54" s="11">
        <v>25</v>
      </c>
      <c r="D54" s="9" t="str">
        <f t="shared" si="4"/>
        <v>Canton, OH</v>
      </c>
      <c r="E54" s="13">
        <v>172</v>
      </c>
      <c r="G54" t="str">
        <f t="shared" si="2"/>
        <v xml:space="preserve">172 * x2225 + </v>
      </c>
    </row>
    <row r="55" spans="1:7" x14ac:dyDescent="0.2">
      <c r="A55" s="11">
        <v>23</v>
      </c>
      <c r="B55" s="9">
        <f t="shared" si="3"/>
        <v>0</v>
      </c>
      <c r="C55" s="11">
        <v>25</v>
      </c>
      <c r="D55" s="9" t="str">
        <f t="shared" si="4"/>
        <v>Canton, OH</v>
      </c>
      <c r="E55" s="13">
        <v>357</v>
      </c>
      <c r="G55" t="str">
        <f t="shared" si="2"/>
        <v xml:space="preserve">357 * x2325 + </v>
      </c>
    </row>
    <row r="56" spans="1:7" x14ac:dyDescent="0.2">
      <c r="A56" s="11">
        <v>24</v>
      </c>
      <c r="B56" s="9" t="str">
        <f t="shared" si="3"/>
        <v>Lexington, KY</v>
      </c>
      <c r="C56" s="11">
        <v>25</v>
      </c>
      <c r="D56" s="9" t="str">
        <f t="shared" si="4"/>
        <v>Canton, OH</v>
      </c>
      <c r="E56" s="13">
        <v>152</v>
      </c>
      <c r="G56" t="str">
        <f>CONCATENATE(E56," * x",A56,C56," + ")</f>
        <v xml:space="preserve">152 * x2425 + </v>
      </c>
    </row>
  </sheetData>
  <conditionalFormatting sqref="A3:E3">
    <cfRule type="expression" dxfId="1" priority="2">
      <formula>$B3 =1</formula>
    </cfRule>
  </conditionalFormatting>
  <conditionalFormatting sqref="A4:E56">
    <cfRule type="expression" dxfId="0" priority="1">
      <formula>$B4 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Solver (2)</vt:lpstr>
      <vt:lpstr>Sheet1</vt:lpstr>
      <vt:lpstr>Sheet2</vt:lpstr>
      <vt:lpstr>Solver</vt:lpstr>
      <vt:lpstr>Constraints</vt:lpstr>
      <vt:lpstr>'Solver (2)'!cities</vt:lpstr>
      <vt:lpstr>cities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Gero, Eric (GE Digital)</cp:lastModifiedBy>
  <dcterms:created xsi:type="dcterms:W3CDTF">2018-05-05T03:38:21Z</dcterms:created>
  <dcterms:modified xsi:type="dcterms:W3CDTF">2018-05-10T14:28:13Z</dcterms:modified>
</cp:coreProperties>
</file>