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20490" windowHeight="7755" tabRatio="345" firstSheet="2" activeTab="2"/>
  </bookViews>
  <sheets>
    <sheet name="Lyra2 (old) x Lyra2" sheetId="14" r:id="rId1"/>
    <sheet name="Lyra2 Blake2 x Lyra2 BlaMka" sheetId="21" r:id="rId2"/>
    <sheet name="Lyra2 x PHC Candidates (p=1)" sheetId="22" r:id="rId3"/>
    <sheet name="Lyra2 x PHC Candidates (p=2)" sheetId="23" r:id="rId4"/>
    <sheet name="Lyra2 x PHC Candidates (p=4)" sheetId="24" r:id="rId5"/>
  </sheets>
  <calcPr calcId="144525"/>
</workbook>
</file>

<file path=xl/calcChain.xml><?xml version="1.0" encoding="utf-8"?>
<calcChain xmlns="http://schemas.openxmlformats.org/spreadsheetml/2006/main">
  <c r="M131" i="24" l="1"/>
  <c r="F131" i="24"/>
  <c r="M130" i="24"/>
  <c r="F130" i="24"/>
  <c r="M129" i="24"/>
  <c r="F129" i="24"/>
  <c r="M128" i="24"/>
  <c r="F128" i="24"/>
  <c r="M127" i="24"/>
  <c r="F127" i="24"/>
  <c r="M126" i="24"/>
  <c r="F126" i="24"/>
  <c r="M124" i="24"/>
  <c r="F124" i="24"/>
  <c r="M123" i="24"/>
  <c r="F123" i="24"/>
  <c r="M122" i="24"/>
  <c r="F122" i="24"/>
  <c r="M121" i="24"/>
  <c r="F121" i="24"/>
  <c r="M120" i="24"/>
  <c r="F120" i="24"/>
  <c r="M119" i="24"/>
  <c r="F119" i="24"/>
  <c r="M117" i="24"/>
  <c r="F117" i="24"/>
  <c r="M116" i="24"/>
  <c r="F116" i="24"/>
  <c r="M115" i="24"/>
  <c r="F115" i="24"/>
  <c r="M114" i="24"/>
  <c r="F114" i="24"/>
  <c r="M113" i="24"/>
  <c r="F113" i="24"/>
  <c r="M112" i="24"/>
  <c r="F112" i="24"/>
  <c r="M110" i="24"/>
  <c r="F110" i="24"/>
  <c r="M109" i="24"/>
  <c r="F109" i="24"/>
  <c r="M108" i="24"/>
  <c r="F108" i="24"/>
  <c r="M107" i="24"/>
  <c r="F107" i="24"/>
  <c r="M106" i="24"/>
  <c r="F106" i="24"/>
  <c r="M105" i="24"/>
  <c r="F105" i="24"/>
  <c r="M103" i="24"/>
  <c r="F103" i="24"/>
  <c r="M102" i="24"/>
  <c r="F102" i="24"/>
  <c r="M101" i="24"/>
  <c r="F101" i="24"/>
  <c r="M100" i="24"/>
  <c r="F100" i="24"/>
  <c r="M99" i="24"/>
  <c r="F99" i="24"/>
  <c r="M98" i="24"/>
  <c r="F98" i="24"/>
  <c r="M96" i="24"/>
  <c r="F96" i="24"/>
  <c r="M95" i="24"/>
  <c r="F95" i="24"/>
  <c r="M94" i="24"/>
  <c r="F94" i="24"/>
  <c r="M93" i="24"/>
  <c r="F93" i="24"/>
  <c r="M92" i="24"/>
  <c r="F92" i="24"/>
  <c r="M91" i="24"/>
  <c r="F91" i="24"/>
  <c r="M89" i="24"/>
  <c r="F89" i="24"/>
  <c r="M88" i="24"/>
  <c r="F88" i="24"/>
  <c r="M87" i="24"/>
  <c r="F87" i="24"/>
  <c r="M86" i="24"/>
  <c r="F86" i="24"/>
  <c r="M85" i="24"/>
  <c r="F85" i="24"/>
  <c r="M84" i="24"/>
  <c r="F84" i="24"/>
  <c r="M81" i="24"/>
  <c r="F81" i="24"/>
  <c r="M80" i="24"/>
  <c r="F80" i="24"/>
  <c r="M79" i="24"/>
  <c r="F79" i="24"/>
  <c r="M78" i="24"/>
  <c r="F78" i="24"/>
  <c r="M77" i="24"/>
  <c r="F77" i="24"/>
  <c r="M76" i="24"/>
  <c r="F76" i="24"/>
  <c r="M74" i="24"/>
  <c r="F74" i="24"/>
  <c r="M73" i="24"/>
  <c r="F73" i="24"/>
  <c r="M72" i="24"/>
  <c r="F72" i="24"/>
  <c r="M71" i="24"/>
  <c r="F71" i="24"/>
  <c r="M70" i="24"/>
  <c r="F70" i="24"/>
  <c r="M69" i="24"/>
  <c r="F69" i="24"/>
  <c r="M67" i="24"/>
  <c r="F67" i="24"/>
  <c r="M66" i="24"/>
  <c r="F66" i="24"/>
  <c r="M65" i="24"/>
  <c r="F65" i="24"/>
  <c r="M64" i="24"/>
  <c r="F64" i="24"/>
  <c r="M63" i="24"/>
  <c r="F63" i="24"/>
  <c r="M62" i="24"/>
  <c r="F62" i="24"/>
  <c r="M60" i="24"/>
  <c r="F60" i="24"/>
  <c r="M59" i="24"/>
  <c r="F59" i="24"/>
  <c r="M58" i="24"/>
  <c r="F58" i="24"/>
  <c r="M57" i="24"/>
  <c r="F57" i="24"/>
  <c r="M56" i="24"/>
  <c r="F56" i="24"/>
  <c r="M55" i="24"/>
  <c r="F55" i="24"/>
  <c r="M53" i="24"/>
  <c r="F53" i="24"/>
  <c r="M52" i="24"/>
  <c r="F52" i="24"/>
  <c r="M51" i="24"/>
  <c r="F51" i="24"/>
  <c r="M50" i="24"/>
  <c r="F50" i="24"/>
  <c r="M49" i="24"/>
  <c r="F49" i="24"/>
  <c r="M48" i="24"/>
  <c r="F48" i="24"/>
  <c r="M46" i="24"/>
  <c r="F46" i="24"/>
  <c r="M45" i="24"/>
  <c r="F45" i="24"/>
  <c r="M44" i="24"/>
  <c r="F44" i="24"/>
  <c r="M43" i="24"/>
  <c r="F43" i="24"/>
  <c r="M42" i="24"/>
  <c r="F42" i="24"/>
  <c r="M41" i="24"/>
  <c r="F41" i="24"/>
  <c r="M39" i="24"/>
  <c r="F39" i="24"/>
  <c r="M38" i="24"/>
  <c r="F38" i="24"/>
  <c r="M37" i="24"/>
  <c r="F37" i="24"/>
  <c r="M36" i="24"/>
  <c r="F36" i="24"/>
  <c r="M35" i="24"/>
  <c r="F35" i="24"/>
  <c r="M34" i="24"/>
  <c r="F34" i="24"/>
  <c r="M31" i="24"/>
  <c r="E31" i="24"/>
  <c r="F31" i="24" s="1"/>
  <c r="M30" i="24"/>
  <c r="E30" i="24"/>
  <c r="F30" i="24" s="1"/>
  <c r="M29" i="24"/>
  <c r="F29" i="24"/>
  <c r="E29" i="24"/>
  <c r="M28" i="24"/>
  <c r="E28" i="24"/>
  <c r="F28" i="24" s="1"/>
  <c r="M27" i="24"/>
  <c r="E27" i="24"/>
  <c r="F27" i="24" s="1"/>
  <c r="M25" i="24"/>
  <c r="E25" i="24"/>
  <c r="F25" i="24" s="1"/>
  <c r="M24" i="24"/>
  <c r="F24" i="24"/>
  <c r="E24" i="24"/>
  <c r="M23" i="24"/>
  <c r="E23" i="24"/>
  <c r="F23" i="24" s="1"/>
  <c r="M22" i="24"/>
  <c r="E22" i="24"/>
  <c r="F22" i="24" s="1"/>
  <c r="M21" i="24"/>
  <c r="E21" i="24"/>
  <c r="F21" i="24" s="1"/>
  <c r="M19" i="24"/>
  <c r="F19" i="24"/>
  <c r="E19" i="24"/>
  <c r="M18" i="24"/>
  <c r="E18" i="24"/>
  <c r="F18" i="24" s="1"/>
  <c r="M17" i="24"/>
  <c r="E17" i="24"/>
  <c r="F17" i="24" s="1"/>
  <c r="M16" i="24"/>
  <c r="E16" i="24"/>
  <c r="F16" i="24" s="1"/>
  <c r="M15" i="24"/>
  <c r="F15" i="24"/>
  <c r="E15" i="24"/>
  <c r="M13" i="24"/>
  <c r="E13" i="24"/>
  <c r="F13" i="24" s="1"/>
  <c r="M12" i="24"/>
  <c r="E12" i="24"/>
  <c r="F12" i="24" s="1"/>
  <c r="M11" i="24"/>
  <c r="E11" i="24"/>
  <c r="F11" i="24" s="1"/>
  <c r="M10" i="24"/>
  <c r="F10" i="24"/>
  <c r="E10" i="24"/>
  <c r="M9" i="24"/>
  <c r="E9" i="24"/>
  <c r="F9" i="24" s="1"/>
  <c r="M7" i="24"/>
  <c r="E7" i="24"/>
  <c r="F7" i="24" s="1"/>
  <c r="M6" i="24"/>
  <c r="E6" i="24"/>
  <c r="F6" i="24" s="1"/>
  <c r="M5" i="24"/>
  <c r="F5" i="24"/>
  <c r="E5" i="24"/>
  <c r="M4" i="24"/>
  <c r="E4" i="24"/>
  <c r="F4" i="24" s="1"/>
  <c r="M3" i="24"/>
  <c r="E3" i="24"/>
  <c r="F3" i="24" s="1"/>
  <c r="M131" i="23"/>
  <c r="F131" i="23"/>
  <c r="M130" i="23"/>
  <c r="F130" i="23"/>
  <c r="M129" i="23"/>
  <c r="F129" i="23"/>
  <c r="M128" i="23"/>
  <c r="F128" i="23"/>
  <c r="M127" i="23"/>
  <c r="F127" i="23"/>
  <c r="M126" i="23"/>
  <c r="F126" i="23"/>
  <c r="M124" i="23"/>
  <c r="F124" i="23"/>
  <c r="M123" i="23"/>
  <c r="F123" i="23"/>
  <c r="M122" i="23"/>
  <c r="F122" i="23"/>
  <c r="M121" i="23"/>
  <c r="F121" i="23"/>
  <c r="M120" i="23"/>
  <c r="F120" i="23"/>
  <c r="M119" i="23"/>
  <c r="F119" i="23"/>
  <c r="M117" i="23"/>
  <c r="F117" i="23"/>
  <c r="M116" i="23"/>
  <c r="F116" i="23"/>
  <c r="M115" i="23"/>
  <c r="F115" i="23"/>
  <c r="M114" i="23"/>
  <c r="F114" i="23"/>
  <c r="M113" i="23"/>
  <c r="F113" i="23"/>
  <c r="M112" i="23"/>
  <c r="F112" i="23"/>
  <c r="M110" i="23"/>
  <c r="F110" i="23"/>
  <c r="M109" i="23"/>
  <c r="F109" i="23"/>
  <c r="M108" i="23"/>
  <c r="F108" i="23"/>
  <c r="M107" i="23"/>
  <c r="F107" i="23"/>
  <c r="M106" i="23"/>
  <c r="F106" i="23"/>
  <c r="M105" i="23"/>
  <c r="F105" i="23"/>
  <c r="M103" i="23"/>
  <c r="F103" i="23"/>
  <c r="M102" i="23"/>
  <c r="F102" i="23"/>
  <c r="M101" i="23"/>
  <c r="F101" i="23"/>
  <c r="M100" i="23"/>
  <c r="F100" i="23"/>
  <c r="M99" i="23"/>
  <c r="F99" i="23"/>
  <c r="M98" i="23"/>
  <c r="F98" i="23"/>
  <c r="M96" i="23"/>
  <c r="F96" i="23"/>
  <c r="M95" i="23"/>
  <c r="F95" i="23"/>
  <c r="M94" i="23"/>
  <c r="F94" i="23"/>
  <c r="M93" i="23"/>
  <c r="F93" i="23"/>
  <c r="M92" i="23"/>
  <c r="F92" i="23"/>
  <c r="M91" i="23"/>
  <c r="F91" i="23"/>
  <c r="M89" i="23"/>
  <c r="F89" i="23"/>
  <c r="M88" i="23"/>
  <c r="F88" i="23"/>
  <c r="M87" i="23"/>
  <c r="F87" i="23"/>
  <c r="M86" i="23"/>
  <c r="F86" i="23"/>
  <c r="M85" i="23"/>
  <c r="F85" i="23"/>
  <c r="M84" i="23"/>
  <c r="F84" i="23"/>
  <c r="M81" i="23"/>
  <c r="F81" i="23"/>
  <c r="M80" i="23"/>
  <c r="F80" i="23"/>
  <c r="M79" i="23"/>
  <c r="F79" i="23"/>
  <c r="M78" i="23"/>
  <c r="F78" i="23"/>
  <c r="M77" i="23"/>
  <c r="F77" i="23"/>
  <c r="M76" i="23"/>
  <c r="F76" i="23"/>
  <c r="M74" i="23"/>
  <c r="F74" i="23"/>
  <c r="M73" i="23"/>
  <c r="F73" i="23"/>
  <c r="M72" i="23"/>
  <c r="F72" i="23"/>
  <c r="M71" i="23"/>
  <c r="F71" i="23"/>
  <c r="M70" i="23"/>
  <c r="F70" i="23"/>
  <c r="M69" i="23"/>
  <c r="F69" i="23"/>
  <c r="M67" i="23"/>
  <c r="F67" i="23"/>
  <c r="M66" i="23"/>
  <c r="F66" i="23"/>
  <c r="M65" i="23"/>
  <c r="F65" i="23"/>
  <c r="M64" i="23"/>
  <c r="F64" i="23"/>
  <c r="M63" i="23"/>
  <c r="F63" i="23"/>
  <c r="M62" i="23"/>
  <c r="F62" i="23"/>
  <c r="M60" i="23"/>
  <c r="F60" i="23"/>
  <c r="M59" i="23"/>
  <c r="F59" i="23"/>
  <c r="M58" i="23"/>
  <c r="F58" i="23"/>
  <c r="M57" i="23"/>
  <c r="F57" i="23"/>
  <c r="M56" i="23"/>
  <c r="F56" i="23"/>
  <c r="M55" i="23"/>
  <c r="F55" i="23"/>
  <c r="M53" i="23"/>
  <c r="F53" i="23"/>
  <c r="M52" i="23"/>
  <c r="F52" i="23"/>
  <c r="M51" i="23"/>
  <c r="F51" i="23"/>
  <c r="M50" i="23"/>
  <c r="F50" i="23"/>
  <c r="M49" i="23"/>
  <c r="F49" i="23"/>
  <c r="M48" i="23"/>
  <c r="F48" i="23"/>
  <c r="M46" i="23"/>
  <c r="F46" i="23"/>
  <c r="M45" i="23"/>
  <c r="F45" i="23"/>
  <c r="M44" i="23"/>
  <c r="F44" i="23"/>
  <c r="M43" i="23"/>
  <c r="F43" i="23"/>
  <c r="M42" i="23"/>
  <c r="F42" i="23"/>
  <c r="M41" i="23"/>
  <c r="F41" i="23"/>
  <c r="M39" i="23"/>
  <c r="F39" i="23"/>
  <c r="M38" i="23"/>
  <c r="F38" i="23"/>
  <c r="M37" i="23"/>
  <c r="F37" i="23"/>
  <c r="M36" i="23"/>
  <c r="F36" i="23"/>
  <c r="M35" i="23"/>
  <c r="F35" i="23"/>
  <c r="M34" i="23"/>
  <c r="F34" i="23"/>
  <c r="M31" i="23"/>
  <c r="E31" i="23"/>
  <c r="F31" i="23" s="1"/>
  <c r="M30" i="23"/>
  <c r="E30" i="23"/>
  <c r="F30" i="23" s="1"/>
  <c r="M29" i="23"/>
  <c r="E29" i="23"/>
  <c r="F29" i="23" s="1"/>
  <c r="M28" i="23"/>
  <c r="E28" i="23"/>
  <c r="F28" i="23" s="1"/>
  <c r="M27" i="23"/>
  <c r="E27" i="23"/>
  <c r="F27" i="23" s="1"/>
  <c r="M25" i="23"/>
  <c r="E25" i="23"/>
  <c r="F25" i="23" s="1"/>
  <c r="M24" i="23"/>
  <c r="E24" i="23"/>
  <c r="F24" i="23" s="1"/>
  <c r="M23" i="23"/>
  <c r="E23" i="23"/>
  <c r="F23" i="23" s="1"/>
  <c r="M22" i="23"/>
  <c r="E22" i="23"/>
  <c r="F22" i="23" s="1"/>
  <c r="M21" i="23"/>
  <c r="E21" i="23"/>
  <c r="F21" i="23" s="1"/>
  <c r="M19" i="23"/>
  <c r="F19" i="23"/>
  <c r="E19" i="23"/>
  <c r="M18" i="23"/>
  <c r="E18" i="23"/>
  <c r="F18" i="23" s="1"/>
  <c r="M17" i="23"/>
  <c r="E17" i="23"/>
  <c r="F17" i="23" s="1"/>
  <c r="M16" i="23"/>
  <c r="E16" i="23"/>
  <c r="F16" i="23" s="1"/>
  <c r="M15" i="23"/>
  <c r="E15" i="23"/>
  <c r="F15" i="23" s="1"/>
  <c r="M13" i="23"/>
  <c r="E13" i="23"/>
  <c r="F13" i="23" s="1"/>
  <c r="M12" i="23"/>
  <c r="E12" i="23"/>
  <c r="F12" i="23" s="1"/>
  <c r="M11" i="23"/>
  <c r="E11" i="23"/>
  <c r="F11" i="23" s="1"/>
  <c r="M10" i="23"/>
  <c r="F10" i="23"/>
  <c r="E10" i="23"/>
  <c r="M9" i="23"/>
  <c r="E9" i="23"/>
  <c r="F9" i="23" s="1"/>
  <c r="M7" i="23"/>
  <c r="E7" i="23"/>
  <c r="F7" i="23" s="1"/>
  <c r="M6" i="23"/>
  <c r="E6" i="23"/>
  <c r="F6" i="23" s="1"/>
  <c r="M5" i="23"/>
  <c r="E5" i="23"/>
  <c r="F5" i="23" s="1"/>
  <c r="M4" i="23"/>
  <c r="E4" i="23"/>
  <c r="F4" i="23" s="1"/>
  <c r="M3" i="23"/>
  <c r="E3" i="23"/>
  <c r="F3" i="23" s="1"/>
  <c r="M131" i="22"/>
  <c r="F131" i="22"/>
  <c r="M130" i="22"/>
  <c r="F130" i="22"/>
  <c r="M129" i="22"/>
  <c r="F129" i="22"/>
  <c r="M128" i="22"/>
  <c r="F128" i="22"/>
  <c r="M127" i="22"/>
  <c r="F127" i="22"/>
  <c r="M126" i="22"/>
  <c r="F126" i="22"/>
  <c r="M124" i="22"/>
  <c r="F124" i="22"/>
  <c r="M123" i="22"/>
  <c r="F123" i="22"/>
  <c r="M122" i="22"/>
  <c r="F122" i="22"/>
  <c r="M121" i="22"/>
  <c r="F121" i="22"/>
  <c r="M120" i="22"/>
  <c r="F120" i="22"/>
  <c r="M119" i="22"/>
  <c r="F119" i="22"/>
  <c r="M117" i="22"/>
  <c r="F117" i="22"/>
  <c r="M116" i="22"/>
  <c r="F116" i="22"/>
  <c r="M115" i="22"/>
  <c r="F115" i="22"/>
  <c r="M114" i="22"/>
  <c r="F114" i="22"/>
  <c r="M113" i="22"/>
  <c r="F113" i="22"/>
  <c r="M112" i="22"/>
  <c r="F112" i="22"/>
  <c r="M110" i="22"/>
  <c r="F110" i="22"/>
  <c r="M109" i="22"/>
  <c r="F109" i="22"/>
  <c r="M108" i="22"/>
  <c r="F108" i="22"/>
  <c r="M107" i="22"/>
  <c r="F107" i="22"/>
  <c r="M106" i="22"/>
  <c r="F106" i="22"/>
  <c r="M105" i="22"/>
  <c r="F105" i="22"/>
  <c r="M103" i="22"/>
  <c r="F103" i="22"/>
  <c r="M102" i="22"/>
  <c r="F102" i="22"/>
  <c r="M101" i="22"/>
  <c r="F101" i="22"/>
  <c r="M100" i="22"/>
  <c r="F100" i="22"/>
  <c r="M99" i="22"/>
  <c r="F99" i="22"/>
  <c r="M98" i="22"/>
  <c r="F98" i="22"/>
  <c r="M96" i="22"/>
  <c r="F96" i="22"/>
  <c r="M95" i="22"/>
  <c r="F95" i="22"/>
  <c r="M94" i="22"/>
  <c r="F94" i="22"/>
  <c r="M93" i="22"/>
  <c r="F93" i="22"/>
  <c r="M92" i="22"/>
  <c r="F92" i="22"/>
  <c r="M91" i="22"/>
  <c r="F91" i="22"/>
  <c r="M89" i="22"/>
  <c r="F89" i="22"/>
  <c r="M88" i="22"/>
  <c r="F88" i="22"/>
  <c r="M87" i="22"/>
  <c r="F87" i="22"/>
  <c r="M86" i="22"/>
  <c r="F86" i="22"/>
  <c r="M85" i="22"/>
  <c r="F85" i="22"/>
  <c r="M84" i="22"/>
  <c r="F84" i="22"/>
  <c r="M81" i="22"/>
  <c r="F81" i="22"/>
  <c r="M80" i="22"/>
  <c r="F80" i="22"/>
  <c r="M79" i="22"/>
  <c r="F79" i="22"/>
  <c r="M78" i="22"/>
  <c r="F78" i="22"/>
  <c r="M77" i="22"/>
  <c r="F77" i="22"/>
  <c r="M76" i="22"/>
  <c r="F76" i="22"/>
  <c r="M74" i="22"/>
  <c r="F74" i="22"/>
  <c r="M73" i="22"/>
  <c r="F73" i="22"/>
  <c r="M72" i="22"/>
  <c r="F72" i="22"/>
  <c r="M71" i="22"/>
  <c r="F71" i="22"/>
  <c r="M70" i="22"/>
  <c r="F70" i="22"/>
  <c r="M69" i="22"/>
  <c r="F69" i="22"/>
  <c r="M67" i="22"/>
  <c r="F67" i="22"/>
  <c r="M66" i="22"/>
  <c r="F66" i="22"/>
  <c r="M65" i="22"/>
  <c r="F65" i="22"/>
  <c r="M64" i="22"/>
  <c r="F64" i="22"/>
  <c r="M63" i="22"/>
  <c r="F63" i="22"/>
  <c r="M62" i="22"/>
  <c r="F62" i="22"/>
  <c r="M60" i="22"/>
  <c r="F60" i="22"/>
  <c r="M59" i="22"/>
  <c r="F59" i="22"/>
  <c r="M58" i="22"/>
  <c r="F58" i="22"/>
  <c r="M57" i="22"/>
  <c r="F57" i="22"/>
  <c r="M56" i="22"/>
  <c r="F56" i="22"/>
  <c r="M55" i="22"/>
  <c r="F55" i="22"/>
  <c r="M53" i="22"/>
  <c r="F53" i="22"/>
  <c r="M52" i="22"/>
  <c r="F52" i="22"/>
  <c r="M51" i="22"/>
  <c r="F51" i="22"/>
  <c r="M50" i="22"/>
  <c r="F50" i="22"/>
  <c r="M49" i="22"/>
  <c r="F49" i="22"/>
  <c r="M48" i="22"/>
  <c r="F48" i="22"/>
  <c r="M46" i="22"/>
  <c r="F46" i="22"/>
  <c r="M45" i="22"/>
  <c r="F45" i="22"/>
  <c r="M44" i="22"/>
  <c r="F44" i="22"/>
  <c r="M43" i="22"/>
  <c r="F43" i="22"/>
  <c r="M42" i="22"/>
  <c r="F42" i="22"/>
  <c r="M41" i="22"/>
  <c r="F41" i="22"/>
  <c r="M39" i="22"/>
  <c r="F39" i="22"/>
  <c r="M38" i="22"/>
  <c r="F38" i="22"/>
  <c r="M37" i="22"/>
  <c r="F37" i="22"/>
  <c r="M36" i="22"/>
  <c r="F36" i="22"/>
  <c r="M35" i="22"/>
  <c r="F35" i="22"/>
  <c r="M34" i="22"/>
  <c r="F34" i="22"/>
  <c r="M174" i="22"/>
  <c r="F174" i="22"/>
  <c r="M173" i="22"/>
  <c r="F173" i="22"/>
  <c r="M172" i="22"/>
  <c r="F172" i="22"/>
  <c r="M171" i="22"/>
  <c r="F171" i="22"/>
  <c r="M170" i="22"/>
  <c r="F170" i="22"/>
  <c r="M169" i="22"/>
  <c r="F169" i="22"/>
  <c r="M165" i="22"/>
  <c r="F165" i="22"/>
  <c r="M164" i="22"/>
  <c r="F164" i="22"/>
  <c r="M163" i="22"/>
  <c r="F163" i="22"/>
  <c r="M162" i="22"/>
  <c r="F162" i="22"/>
  <c r="M161" i="22"/>
  <c r="F161" i="22"/>
  <c r="M160" i="22"/>
  <c r="F160" i="22"/>
  <c r="M159" i="22"/>
  <c r="F159" i="22"/>
  <c r="M157" i="22"/>
  <c r="F157" i="22"/>
  <c r="M156" i="22"/>
  <c r="F156" i="22"/>
  <c r="M155" i="22"/>
  <c r="F155" i="22"/>
  <c r="M154" i="22"/>
  <c r="F154" i="22"/>
  <c r="M153" i="22"/>
  <c r="F153" i="22"/>
  <c r="M152" i="22"/>
  <c r="F152" i="22"/>
  <c r="M151" i="22"/>
  <c r="F151" i="22"/>
  <c r="M149" i="22"/>
  <c r="F149" i="22"/>
  <c r="M148" i="22"/>
  <c r="F148" i="22"/>
  <c r="M147" i="22"/>
  <c r="F147" i="22"/>
  <c r="M146" i="22"/>
  <c r="F146" i="22"/>
  <c r="M145" i="22"/>
  <c r="F145" i="22"/>
  <c r="M144" i="22"/>
  <c r="F144" i="22"/>
  <c r="M143" i="22"/>
  <c r="F143" i="22"/>
  <c r="M180" i="22"/>
  <c r="F180" i="22"/>
  <c r="M179" i="22"/>
  <c r="F179" i="22"/>
  <c r="M178" i="22"/>
  <c r="F178" i="22"/>
  <c r="M177" i="22"/>
  <c r="F177" i="22"/>
  <c r="M139" i="22"/>
  <c r="B139" i="22"/>
  <c r="F139" i="22" s="1"/>
  <c r="M138" i="22"/>
  <c r="B138" i="22"/>
  <c r="F138" i="22" s="1"/>
  <c r="M137" i="22"/>
  <c r="B137" i="22"/>
  <c r="F137" i="22" s="1"/>
  <c r="M136" i="22"/>
  <c r="B136" i="22"/>
  <c r="F136" i="22" s="1"/>
  <c r="M135" i="22"/>
  <c r="B135" i="22"/>
  <c r="F135" i="22" s="1"/>
  <c r="M134" i="22"/>
  <c r="B134" i="22"/>
  <c r="F134" i="22" s="1"/>
  <c r="M31" i="22" l="1"/>
  <c r="E31" i="22"/>
  <c r="F31" i="22" s="1"/>
  <c r="M30" i="22"/>
  <c r="E30" i="22"/>
  <c r="F30" i="22" s="1"/>
  <c r="M29" i="22"/>
  <c r="E29" i="22"/>
  <c r="F29" i="22" s="1"/>
  <c r="M28" i="22"/>
  <c r="E28" i="22"/>
  <c r="F28" i="22" s="1"/>
  <c r="M27" i="22"/>
  <c r="E27" i="22"/>
  <c r="F27" i="22" s="1"/>
  <c r="M25" i="22"/>
  <c r="E25" i="22"/>
  <c r="F25" i="22" s="1"/>
  <c r="M24" i="22"/>
  <c r="E24" i="22"/>
  <c r="F24" i="22" s="1"/>
  <c r="M23" i="22"/>
  <c r="E23" i="22"/>
  <c r="F23" i="22" s="1"/>
  <c r="M22" i="22"/>
  <c r="E22" i="22"/>
  <c r="F22" i="22" s="1"/>
  <c r="M21" i="22"/>
  <c r="E21" i="22"/>
  <c r="F21" i="22" s="1"/>
  <c r="M19" i="22"/>
  <c r="E19" i="22"/>
  <c r="F19" i="22" s="1"/>
  <c r="M18" i="22"/>
  <c r="E18" i="22"/>
  <c r="F18" i="22" s="1"/>
  <c r="M17" i="22"/>
  <c r="E17" i="22"/>
  <c r="F17" i="22" s="1"/>
  <c r="M16" i="22"/>
  <c r="E16" i="22"/>
  <c r="F16" i="22" s="1"/>
  <c r="M15" i="22"/>
  <c r="E15" i="22"/>
  <c r="F15" i="22" s="1"/>
  <c r="M13" i="22"/>
  <c r="E13" i="22"/>
  <c r="F13" i="22" s="1"/>
  <c r="M12" i="22"/>
  <c r="E12" i="22"/>
  <c r="F12" i="22" s="1"/>
  <c r="M11" i="22"/>
  <c r="E11" i="22"/>
  <c r="F11" i="22" s="1"/>
  <c r="M10" i="22"/>
  <c r="E10" i="22"/>
  <c r="F10" i="22" s="1"/>
  <c r="M9" i="22"/>
  <c r="E9" i="22"/>
  <c r="F9" i="22" s="1"/>
  <c r="M7" i="22"/>
  <c r="E7" i="22"/>
  <c r="F7" i="22" s="1"/>
  <c r="M6" i="22"/>
  <c r="E6" i="22"/>
  <c r="F6" i="22" s="1"/>
  <c r="M5" i="22"/>
  <c r="E5" i="22"/>
  <c r="F5" i="22" s="1"/>
  <c r="M4" i="22"/>
  <c r="E4" i="22"/>
  <c r="F4" i="22" s="1"/>
  <c r="M3" i="22"/>
  <c r="E3" i="22"/>
  <c r="F3" i="22" s="1"/>
  <c r="Q162" i="21" l="1"/>
  <c r="Q163" i="21"/>
  <c r="Q164" i="21"/>
  <c r="Q165" i="21"/>
  <c r="Q167" i="21"/>
  <c r="Q168" i="21"/>
  <c r="Q169" i="21"/>
  <c r="Q170" i="21"/>
  <c r="Q171" i="21"/>
  <c r="Q173" i="21"/>
  <c r="Q174" i="21"/>
  <c r="Q175" i="21"/>
  <c r="Q176" i="21"/>
  <c r="Q177" i="21"/>
  <c r="Q179" i="21"/>
  <c r="Q180" i="21"/>
  <c r="Q181" i="21"/>
  <c r="Q182" i="21"/>
  <c r="Q183" i="21"/>
  <c r="Q185" i="21"/>
  <c r="Q186" i="21"/>
  <c r="Q187" i="21"/>
  <c r="Q188" i="21"/>
  <c r="Q189" i="21"/>
  <c r="Q161" i="21"/>
  <c r="Q131" i="21"/>
  <c r="Q132" i="21"/>
  <c r="Q133" i="21"/>
  <c r="Q134" i="21"/>
  <c r="Q136" i="21"/>
  <c r="Q137" i="21"/>
  <c r="Q138" i="21"/>
  <c r="Q139" i="21"/>
  <c r="Q140" i="21"/>
  <c r="Q142" i="21"/>
  <c r="Q143" i="21"/>
  <c r="Q144" i="21"/>
  <c r="Q145" i="21"/>
  <c r="Q146" i="21"/>
  <c r="Q148" i="21"/>
  <c r="Q149" i="21"/>
  <c r="Q150" i="21"/>
  <c r="Q151" i="21"/>
  <c r="Q152" i="21"/>
  <c r="Q154" i="21"/>
  <c r="Q155" i="21"/>
  <c r="Q156" i="21"/>
  <c r="Q157" i="21"/>
  <c r="Q158" i="21"/>
  <c r="Q130" i="21"/>
  <c r="Q100" i="21"/>
  <c r="Q101" i="21"/>
  <c r="Q102" i="21"/>
  <c r="Q103" i="21"/>
  <c r="Q105" i="21"/>
  <c r="Q106" i="21"/>
  <c r="Q107" i="21"/>
  <c r="Q108" i="21"/>
  <c r="Q109" i="21"/>
  <c r="Q111" i="21"/>
  <c r="Q112" i="21"/>
  <c r="Q113" i="21"/>
  <c r="Q114" i="21"/>
  <c r="Q115" i="21"/>
  <c r="Q117" i="21"/>
  <c r="Q118" i="21"/>
  <c r="Q119" i="21"/>
  <c r="Q120" i="21"/>
  <c r="Q121" i="21"/>
  <c r="Q123" i="21"/>
  <c r="Q124" i="21"/>
  <c r="Q125" i="21"/>
  <c r="Q126" i="21"/>
  <c r="Q127" i="21"/>
  <c r="Q99" i="21"/>
  <c r="M189" i="21"/>
  <c r="F189" i="21"/>
  <c r="E189" i="21"/>
  <c r="M188" i="21"/>
  <c r="O188" i="21" s="1"/>
  <c r="E188" i="21"/>
  <c r="F188" i="21" s="1"/>
  <c r="M187" i="21"/>
  <c r="O187" i="21" s="1"/>
  <c r="F187" i="21"/>
  <c r="E187" i="21"/>
  <c r="M186" i="21"/>
  <c r="E186" i="21"/>
  <c r="F186" i="21" s="1"/>
  <c r="M185" i="21"/>
  <c r="F185" i="21"/>
  <c r="E185" i="21"/>
  <c r="M183" i="21"/>
  <c r="O183" i="21" s="1"/>
  <c r="E183" i="21"/>
  <c r="F183" i="21" s="1"/>
  <c r="M182" i="21"/>
  <c r="O182" i="21" s="1"/>
  <c r="F182" i="21"/>
  <c r="E182" i="21"/>
  <c r="M181" i="21"/>
  <c r="E181" i="21"/>
  <c r="F181" i="21" s="1"/>
  <c r="M180" i="21"/>
  <c r="O180" i="21" s="1"/>
  <c r="F180" i="21"/>
  <c r="E180" i="21"/>
  <c r="M179" i="21"/>
  <c r="O179" i="21" s="1"/>
  <c r="E179" i="21"/>
  <c r="F179" i="21" s="1"/>
  <c r="M177" i="21"/>
  <c r="F177" i="21"/>
  <c r="E177" i="21"/>
  <c r="M176" i="21"/>
  <c r="O176" i="21" s="1"/>
  <c r="E176" i="21"/>
  <c r="F176" i="21" s="1"/>
  <c r="M175" i="21"/>
  <c r="O175" i="21" s="1"/>
  <c r="F175" i="21"/>
  <c r="E175" i="21"/>
  <c r="M174" i="21"/>
  <c r="E174" i="21"/>
  <c r="F174" i="21" s="1"/>
  <c r="M173" i="21"/>
  <c r="O173" i="21" s="1"/>
  <c r="F173" i="21"/>
  <c r="E173" i="21"/>
  <c r="M171" i="21"/>
  <c r="O171" i="21" s="1"/>
  <c r="E171" i="21"/>
  <c r="F171" i="21" s="1"/>
  <c r="M170" i="21"/>
  <c r="F170" i="21"/>
  <c r="E170" i="21"/>
  <c r="M169" i="21"/>
  <c r="O169" i="21" s="1"/>
  <c r="E169" i="21"/>
  <c r="F169" i="21" s="1"/>
  <c r="M168" i="21"/>
  <c r="O168" i="21" s="1"/>
  <c r="F168" i="21"/>
  <c r="E168" i="21"/>
  <c r="M167" i="21"/>
  <c r="E167" i="21"/>
  <c r="F167" i="21" s="1"/>
  <c r="M165" i="21"/>
  <c r="F165" i="21"/>
  <c r="E165" i="21"/>
  <c r="M164" i="21"/>
  <c r="O164" i="21" s="1"/>
  <c r="E164" i="21"/>
  <c r="F164" i="21" s="1"/>
  <c r="M163" i="21"/>
  <c r="O163" i="21" s="1"/>
  <c r="F163" i="21"/>
  <c r="E163" i="21"/>
  <c r="M162" i="21"/>
  <c r="E162" i="21"/>
  <c r="F162" i="21" s="1"/>
  <c r="M161" i="21"/>
  <c r="O161" i="21" s="1"/>
  <c r="F161" i="21"/>
  <c r="E161" i="21"/>
  <c r="M158" i="21"/>
  <c r="O158" i="21" s="1"/>
  <c r="E158" i="21"/>
  <c r="F158" i="21" s="1"/>
  <c r="M157" i="21"/>
  <c r="F157" i="21"/>
  <c r="E157" i="21"/>
  <c r="M156" i="21"/>
  <c r="O156" i="21" s="1"/>
  <c r="E156" i="21"/>
  <c r="F156" i="21" s="1"/>
  <c r="M155" i="21"/>
  <c r="O155" i="21" s="1"/>
  <c r="F155" i="21"/>
  <c r="E155" i="21"/>
  <c r="M154" i="21"/>
  <c r="E154" i="21"/>
  <c r="F154" i="21" s="1"/>
  <c r="M152" i="21"/>
  <c r="O152" i="21" s="1"/>
  <c r="F152" i="21"/>
  <c r="E152" i="21"/>
  <c r="M151" i="21"/>
  <c r="O151" i="21" s="1"/>
  <c r="E151" i="21"/>
  <c r="F151" i="21" s="1"/>
  <c r="M150" i="21"/>
  <c r="F150" i="21"/>
  <c r="E150" i="21"/>
  <c r="M149" i="21"/>
  <c r="O149" i="21" s="1"/>
  <c r="E149" i="21"/>
  <c r="F149" i="21" s="1"/>
  <c r="M148" i="21"/>
  <c r="O148" i="21" s="1"/>
  <c r="F148" i="21"/>
  <c r="E148" i="21"/>
  <c r="M146" i="21"/>
  <c r="E146" i="21"/>
  <c r="F146" i="21" s="1"/>
  <c r="M145" i="21"/>
  <c r="F145" i="21"/>
  <c r="E145" i="21"/>
  <c r="M144" i="21"/>
  <c r="O144" i="21" s="1"/>
  <c r="E144" i="21"/>
  <c r="F144" i="21" s="1"/>
  <c r="M143" i="21"/>
  <c r="O143" i="21" s="1"/>
  <c r="F143" i="21"/>
  <c r="E143" i="21"/>
  <c r="M142" i="21"/>
  <c r="O142" i="21" s="1"/>
  <c r="E142" i="21"/>
  <c r="F142" i="21" s="1"/>
  <c r="M140" i="21"/>
  <c r="O140" i="21" s="1"/>
  <c r="F140" i="21"/>
  <c r="E140" i="21"/>
  <c r="M139" i="21"/>
  <c r="O139" i="21" s="1"/>
  <c r="E139" i="21"/>
  <c r="F139" i="21" s="1"/>
  <c r="M138" i="21"/>
  <c r="F138" i="21"/>
  <c r="E138" i="21"/>
  <c r="M137" i="21"/>
  <c r="O137" i="21" s="1"/>
  <c r="E137" i="21"/>
  <c r="F137" i="21" s="1"/>
  <c r="M136" i="21"/>
  <c r="O136" i="21" s="1"/>
  <c r="F136" i="21"/>
  <c r="E136" i="21"/>
  <c r="M134" i="21"/>
  <c r="E134" i="21"/>
  <c r="F134" i="21" s="1"/>
  <c r="M133" i="21"/>
  <c r="O133" i="21" s="1"/>
  <c r="F133" i="21"/>
  <c r="E133" i="21"/>
  <c r="M132" i="21"/>
  <c r="O132" i="21" s="1"/>
  <c r="E132" i="21"/>
  <c r="F132" i="21" s="1"/>
  <c r="M131" i="21"/>
  <c r="F131" i="21"/>
  <c r="E131" i="21"/>
  <c r="M130" i="21"/>
  <c r="O130" i="21" s="1"/>
  <c r="E130" i="21"/>
  <c r="F130" i="21" s="1"/>
  <c r="M127" i="21"/>
  <c r="F127" i="21"/>
  <c r="E127" i="21"/>
  <c r="M126" i="21"/>
  <c r="E126" i="21"/>
  <c r="F126" i="21" s="1"/>
  <c r="M125" i="21"/>
  <c r="F125" i="21"/>
  <c r="E125" i="21"/>
  <c r="M124" i="21"/>
  <c r="E124" i="21"/>
  <c r="F124" i="21" s="1"/>
  <c r="M123" i="21"/>
  <c r="F123" i="21"/>
  <c r="E123" i="21"/>
  <c r="M121" i="21"/>
  <c r="E121" i="21"/>
  <c r="F121" i="21" s="1"/>
  <c r="M120" i="21"/>
  <c r="F120" i="21"/>
  <c r="E120" i="21"/>
  <c r="M119" i="21"/>
  <c r="E119" i="21"/>
  <c r="F119" i="21" s="1"/>
  <c r="M118" i="21"/>
  <c r="F118" i="21"/>
  <c r="E118" i="21"/>
  <c r="M117" i="21"/>
  <c r="E117" i="21"/>
  <c r="F117" i="21" s="1"/>
  <c r="M115" i="21"/>
  <c r="F115" i="21"/>
  <c r="E115" i="21"/>
  <c r="M114" i="21"/>
  <c r="E114" i="21"/>
  <c r="F114" i="21" s="1"/>
  <c r="M113" i="21"/>
  <c r="F113" i="21"/>
  <c r="E113" i="21"/>
  <c r="M112" i="21"/>
  <c r="E112" i="21"/>
  <c r="F112" i="21" s="1"/>
  <c r="M111" i="21"/>
  <c r="F111" i="21"/>
  <c r="E111" i="21"/>
  <c r="M109" i="21"/>
  <c r="E109" i="21"/>
  <c r="F109" i="21" s="1"/>
  <c r="M108" i="21"/>
  <c r="F108" i="21"/>
  <c r="E108" i="21"/>
  <c r="M107" i="21"/>
  <c r="E107" i="21"/>
  <c r="F107" i="21" s="1"/>
  <c r="M106" i="21"/>
  <c r="F106" i="21"/>
  <c r="E106" i="21"/>
  <c r="M105" i="21"/>
  <c r="E105" i="21"/>
  <c r="F105" i="21" s="1"/>
  <c r="M103" i="21"/>
  <c r="F103" i="21"/>
  <c r="E103" i="21"/>
  <c r="M102" i="21"/>
  <c r="E102" i="21"/>
  <c r="F102" i="21" s="1"/>
  <c r="M101" i="21"/>
  <c r="F101" i="21"/>
  <c r="E101" i="21"/>
  <c r="M100" i="21"/>
  <c r="E100" i="21"/>
  <c r="F100" i="21" s="1"/>
  <c r="M99" i="21"/>
  <c r="F99" i="21"/>
  <c r="E99" i="21"/>
  <c r="M94" i="21"/>
  <c r="E94" i="21"/>
  <c r="F94" i="21" s="1"/>
  <c r="M93" i="21"/>
  <c r="E93" i="21"/>
  <c r="F93" i="21" s="1"/>
  <c r="M92" i="21"/>
  <c r="E92" i="21"/>
  <c r="F92" i="21" s="1"/>
  <c r="M91" i="21"/>
  <c r="E91" i="21"/>
  <c r="F91" i="21" s="1"/>
  <c r="M90" i="21"/>
  <c r="E90" i="21"/>
  <c r="F90" i="21" s="1"/>
  <c r="M88" i="21"/>
  <c r="E88" i="21"/>
  <c r="F88" i="21" s="1"/>
  <c r="M87" i="21"/>
  <c r="E87" i="21"/>
  <c r="F87" i="21" s="1"/>
  <c r="M86" i="21"/>
  <c r="E86" i="21"/>
  <c r="F86" i="21" s="1"/>
  <c r="M85" i="21"/>
  <c r="E85" i="21"/>
  <c r="F85" i="21" s="1"/>
  <c r="M84" i="21"/>
  <c r="E84" i="21"/>
  <c r="F84" i="21" s="1"/>
  <c r="M82" i="21"/>
  <c r="E82" i="21"/>
  <c r="F82" i="21" s="1"/>
  <c r="M81" i="21"/>
  <c r="E81" i="21"/>
  <c r="F81" i="21" s="1"/>
  <c r="M80" i="21"/>
  <c r="E80" i="21"/>
  <c r="F80" i="21" s="1"/>
  <c r="M79" i="21"/>
  <c r="E79" i="21"/>
  <c r="F79" i="21" s="1"/>
  <c r="M78" i="21"/>
  <c r="E78" i="21"/>
  <c r="F78" i="21" s="1"/>
  <c r="M76" i="21"/>
  <c r="E76" i="21"/>
  <c r="F76" i="21" s="1"/>
  <c r="M75" i="21"/>
  <c r="E75" i="21"/>
  <c r="F75" i="21" s="1"/>
  <c r="M74" i="21"/>
  <c r="E74" i="21"/>
  <c r="F74" i="21" s="1"/>
  <c r="M73" i="21"/>
  <c r="E73" i="21"/>
  <c r="F73" i="21" s="1"/>
  <c r="M72" i="21"/>
  <c r="E72" i="21"/>
  <c r="F72" i="21" s="1"/>
  <c r="M70" i="21"/>
  <c r="E70" i="21"/>
  <c r="F70" i="21" s="1"/>
  <c r="M69" i="21"/>
  <c r="E69" i="21"/>
  <c r="F69" i="21" s="1"/>
  <c r="M68" i="21"/>
  <c r="E68" i="21"/>
  <c r="F68" i="21" s="1"/>
  <c r="M67" i="21"/>
  <c r="E67" i="21"/>
  <c r="F67" i="21" s="1"/>
  <c r="M66" i="21"/>
  <c r="E66" i="21"/>
  <c r="F66" i="21" s="1"/>
  <c r="M63" i="21"/>
  <c r="E63" i="21"/>
  <c r="F63" i="21" s="1"/>
  <c r="M62" i="21"/>
  <c r="E62" i="21"/>
  <c r="F62" i="21" s="1"/>
  <c r="M61" i="21"/>
  <c r="E61" i="21"/>
  <c r="F61" i="21" s="1"/>
  <c r="M60" i="21"/>
  <c r="E60" i="21"/>
  <c r="F60" i="21" s="1"/>
  <c r="M59" i="21"/>
  <c r="E59" i="21"/>
  <c r="F59" i="21" s="1"/>
  <c r="M57" i="21"/>
  <c r="E57" i="21"/>
  <c r="F57" i="21" s="1"/>
  <c r="M56" i="21"/>
  <c r="E56" i="21"/>
  <c r="F56" i="21" s="1"/>
  <c r="M55" i="21"/>
  <c r="E55" i="21"/>
  <c r="F55" i="21" s="1"/>
  <c r="M54" i="21"/>
  <c r="E54" i="21"/>
  <c r="F54" i="21" s="1"/>
  <c r="M53" i="21"/>
  <c r="E53" i="21"/>
  <c r="F53" i="21" s="1"/>
  <c r="M51" i="21"/>
  <c r="E51" i="21"/>
  <c r="F51" i="21" s="1"/>
  <c r="M50" i="21"/>
  <c r="E50" i="21"/>
  <c r="F50" i="21" s="1"/>
  <c r="M49" i="21"/>
  <c r="E49" i="21"/>
  <c r="F49" i="21" s="1"/>
  <c r="M48" i="21"/>
  <c r="E48" i="21"/>
  <c r="F48" i="21" s="1"/>
  <c r="M47" i="21"/>
  <c r="E47" i="21"/>
  <c r="F47" i="21" s="1"/>
  <c r="M45" i="21"/>
  <c r="E45" i="21"/>
  <c r="F45" i="21" s="1"/>
  <c r="M44" i="21"/>
  <c r="E44" i="21"/>
  <c r="F44" i="21" s="1"/>
  <c r="M43" i="21"/>
  <c r="E43" i="21"/>
  <c r="F43" i="21" s="1"/>
  <c r="M42" i="21"/>
  <c r="E42" i="21"/>
  <c r="F42" i="21" s="1"/>
  <c r="M41" i="21"/>
  <c r="E41" i="21"/>
  <c r="F41" i="21" s="1"/>
  <c r="M39" i="21"/>
  <c r="E39" i="21"/>
  <c r="F39" i="21" s="1"/>
  <c r="M38" i="21"/>
  <c r="E38" i="21"/>
  <c r="F38" i="21" s="1"/>
  <c r="M37" i="21"/>
  <c r="E37" i="21"/>
  <c r="F37" i="21" s="1"/>
  <c r="M36" i="21"/>
  <c r="E36" i="21"/>
  <c r="F36" i="21" s="1"/>
  <c r="M35" i="21"/>
  <c r="E35" i="21"/>
  <c r="F35" i="21" s="1"/>
  <c r="M32" i="21"/>
  <c r="E32" i="21"/>
  <c r="F32" i="21" s="1"/>
  <c r="M31" i="21"/>
  <c r="E31" i="21"/>
  <c r="F31" i="21" s="1"/>
  <c r="M30" i="21"/>
  <c r="E30" i="21"/>
  <c r="F30" i="21" s="1"/>
  <c r="M29" i="21"/>
  <c r="E29" i="21"/>
  <c r="F29" i="21" s="1"/>
  <c r="M28" i="21"/>
  <c r="E28" i="21"/>
  <c r="F28" i="21" s="1"/>
  <c r="M26" i="21"/>
  <c r="E26" i="21"/>
  <c r="F26" i="21" s="1"/>
  <c r="M25" i="21"/>
  <c r="E25" i="21"/>
  <c r="F25" i="21" s="1"/>
  <c r="M24" i="21"/>
  <c r="E24" i="21"/>
  <c r="F24" i="21" s="1"/>
  <c r="M23" i="21"/>
  <c r="E23" i="21"/>
  <c r="F23" i="21" s="1"/>
  <c r="M22" i="21"/>
  <c r="E22" i="21"/>
  <c r="F22" i="21" s="1"/>
  <c r="M20" i="21"/>
  <c r="E20" i="21"/>
  <c r="F20" i="21" s="1"/>
  <c r="M19" i="21"/>
  <c r="E19" i="21"/>
  <c r="F19" i="21" s="1"/>
  <c r="M18" i="21"/>
  <c r="E18" i="21"/>
  <c r="F18" i="21" s="1"/>
  <c r="M17" i="21"/>
  <c r="E17" i="21"/>
  <c r="F17" i="21" s="1"/>
  <c r="M16" i="21"/>
  <c r="E16" i="21"/>
  <c r="F16" i="21" s="1"/>
  <c r="M14" i="21"/>
  <c r="E14" i="21"/>
  <c r="F14" i="21" s="1"/>
  <c r="M13" i="21"/>
  <c r="E13" i="21"/>
  <c r="F13" i="21" s="1"/>
  <c r="M12" i="21"/>
  <c r="E12" i="21"/>
  <c r="F12" i="21" s="1"/>
  <c r="M11" i="21"/>
  <c r="E11" i="21"/>
  <c r="F11" i="21" s="1"/>
  <c r="M10" i="21"/>
  <c r="E10" i="21"/>
  <c r="F10" i="21" s="1"/>
  <c r="M8" i="21"/>
  <c r="E8" i="21"/>
  <c r="F8" i="21" s="1"/>
  <c r="M7" i="21"/>
  <c r="E7" i="21"/>
  <c r="F7" i="21" s="1"/>
  <c r="M6" i="21"/>
  <c r="E6" i="21"/>
  <c r="F6" i="21" s="1"/>
  <c r="M5" i="21"/>
  <c r="E5" i="21"/>
  <c r="F5" i="21" s="1"/>
  <c r="M4" i="21"/>
  <c r="E4" i="21"/>
  <c r="F4" i="21" s="1"/>
  <c r="O98" i="14"/>
  <c r="O99" i="14"/>
  <c r="O100" i="14"/>
  <c r="O101" i="14"/>
  <c r="O103" i="14"/>
  <c r="O104" i="14"/>
  <c r="O105" i="14"/>
  <c r="O106" i="14"/>
  <c r="O107" i="14"/>
  <c r="O109" i="14"/>
  <c r="O110" i="14"/>
  <c r="O111" i="14"/>
  <c r="O112" i="14"/>
  <c r="O113" i="14"/>
  <c r="O115" i="14"/>
  <c r="O116" i="14"/>
  <c r="O117" i="14"/>
  <c r="O118" i="14"/>
  <c r="O119" i="14"/>
  <c r="O121" i="14"/>
  <c r="O122" i="14"/>
  <c r="O123" i="14"/>
  <c r="O124" i="14"/>
  <c r="O125" i="14"/>
  <c r="O97" i="14"/>
  <c r="M125" i="14"/>
  <c r="M124" i="14"/>
  <c r="M123" i="14"/>
  <c r="M122" i="14"/>
  <c r="M121" i="14"/>
  <c r="M119" i="14"/>
  <c r="M118" i="14"/>
  <c r="M117" i="14"/>
  <c r="M116" i="14"/>
  <c r="M115" i="14"/>
  <c r="M113" i="14"/>
  <c r="M112" i="14"/>
  <c r="M111" i="14"/>
  <c r="M110" i="14"/>
  <c r="M109" i="14"/>
  <c r="M107" i="14"/>
  <c r="M106" i="14"/>
  <c r="M105" i="14"/>
  <c r="M104" i="14"/>
  <c r="M103" i="14"/>
  <c r="M101" i="14"/>
  <c r="M100" i="14"/>
  <c r="M99" i="14"/>
  <c r="M98" i="14"/>
  <c r="M97" i="14"/>
  <c r="M94" i="14"/>
  <c r="M93" i="14"/>
  <c r="O93" i="14" s="1"/>
  <c r="M92" i="14"/>
  <c r="O92" i="14" s="1"/>
  <c r="M91" i="14"/>
  <c r="M90" i="14"/>
  <c r="M88" i="14"/>
  <c r="M87" i="14"/>
  <c r="O87" i="14" s="1"/>
  <c r="M86" i="14"/>
  <c r="O86" i="14" s="1"/>
  <c r="M85" i="14"/>
  <c r="O85" i="14" s="1"/>
  <c r="M84" i="14"/>
  <c r="M82" i="14"/>
  <c r="M81" i="14"/>
  <c r="M80" i="14"/>
  <c r="O80" i="14" s="1"/>
  <c r="M79" i="14"/>
  <c r="O79" i="14" s="1"/>
  <c r="M78" i="14"/>
  <c r="O78" i="14" s="1"/>
  <c r="M76" i="14"/>
  <c r="M75" i="14"/>
  <c r="M74" i="14"/>
  <c r="M73" i="14"/>
  <c r="M72" i="14"/>
  <c r="O72" i="14" s="1"/>
  <c r="M70" i="14"/>
  <c r="M69" i="14"/>
  <c r="O69" i="14" s="1"/>
  <c r="M68" i="14"/>
  <c r="M67" i="14"/>
  <c r="M66" i="14"/>
  <c r="M36" i="14"/>
  <c r="M37" i="14"/>
  <c r="M38" i="14"/>
  <c r="M39" i="14"/>
  <c r="M41" i="14"/>
  <c r="M42" i="14"/>
  <c r="M43" i="14"/>
  <c r="M44" i="14"/>
  <c r="M45" i="14"/>
  <c r="M47" i="14"/>
  <c r="M48" i="14"/>
  <c r="M49" i="14"/>
  <c r="M50" i="14"/>
  <c r="M51" i="14"/>
  <c r="M53" i="14"/>
  <c r="M54" i="14"/>
  <c r="M55" i="14"/>
  <c r="M56" i="14"/>
  <c r="M57" i="14"/>
  <c r="M59" i="14"/>
  <c r="M60" i="14"/>
  <c r="M61" i="14"/>
  <c r="M62" i="14"/>
  <c r="M63" i="14"/>
  <c r="M35" i="14"/>
  <c r="E63" i="14"/>
  <c r="F63" i="14" s="1"/>
  <c r="E62" i="14"/>
  <c r="F62" i="14" s="1"/>
  <c r="E61" i="14"/>
  <c r="F61" i="14" s="1"/>
  <c r="E60" i="14"/>
  <c r="F60" i="14" s="1"/>
  <c r="F59" i="14"/>
  <c r="E59" i="14"/>
  <c r="E57" i="14"/>
  <c r="F57" i="14" s="1"/>
  <c r="E56" i="14"/>
  <c r="F56" i="14" s="1"/>
  <c r="E55" i="14"/>
  <c r="F55" i="14" s="1"/>
  <c r="E54" i="14"/>
  <c r="F54" i="14" s="1"/>
  <c r="E53" i="14"/>
  <c r="F53" i="14" s="1"/>
  <c r="E51" i="14"/>
  <c r="F51" i="14" s="1"/>
  <c r="E50" i="14"/>
  <c r="F50" i="14" s="1"/>
  <c r="F49" i="14"/>
  <c r="E49" i="14"/>
  <c r="E48" i="14"/>
  <c r="F48" i="14" s="1"/>
  <c r="E47" i="14"/>
  <c r="F47" i="14" s="1"/>
  <c r="F45" i="14"/>
  <c r="E45" i="14"/>
  <c r="E44" i="14"/>
  <c r="F44" i="14" s="1"/>
  <c r="E43" i="14"/>
  <c r="F43" i="14" s="1"/>
  <c r="E42" i="14"/>
  <c r="F42" i="14" s="1"/>
  <c r="E41" i="14"/>
  <c r="F41" i="14" s="1"/>
  <c r="E39" i="14"/>
  <c r="F39" i="14" s="1"/>
  <c r="E38" i="14"/>
  <c r="F38" i="14" s="1"/>
  <c r="E37" i="14"/>
  <c r="F37" i="14" s="1"/>
  <c r="F36" i="14"/>
  <c r="E36" i="14"/>
  <c r="E35" i="14"/>
  <c r="F35" i="14" s="1"/>
  <c r="O157" i="21" l="1"/>
  <c r="O138" i="21"/>
  <c r="O145" i="21"/>
  <c r="O162" i="21"/>
  <c r="O165" i="21"/>
  <c r="O181" i="21"/>
  <c r="O185" i="21"/>
  <c r="O134" i="21"/>
  <c r="O154" i="21"/>
  <c r="O174" i="21"/>
  <c r="O177" i="21"/>
  <c r="O131" i="21"/>
  <c r="O146" i="21"/>
  <c r="O150" i="21"/>
  <c r="O167" i="21"/>
  <c r="O170" i="21"/>
  <c r="O186" i="21"/>
  <c r="O189" i="21"/>
  <c r="O67" i="21"/>
  <c r="O76" i="21"/>
  <c r="O91" i="21"/>
  <c r="O51" i="21"/>
  <c r="O81" i="21"/>
  <c r="O37" i="21"/>
  <c r="O42" i="21"/>
  <c r="O47" i="21"/>
  <c r="O56" i="21"/>
  <c r="O61" i="21"/>
  <c r="O72" i="21"/>
  <c r="O86" i="21"/>
  <c r="O68" i="21"/>
  <c r="O73" i="21"/>
  <c r="O78" i="21"/>
  <c r="O82" i="21"/>
  <c r="O87" i="21"/>
  <c r="O92" i="21"/>
  <c r="O43" i="21"/>
  <c r="O62" i="21"/>
  <c r="O79" i="21"/>
  <c r="O38" i="21"/>
  <c r="O53" i="21"/>
  <c r="O39" i="21"/>
  <c r="O49" i="21"/>
  <c r="O59" i="21"/>
  <c r="O69" i="21"/>
  <c r="O74" i="21"/>
  <c r="O84" i="21"/>
  <c r="O88" i="21"/>
  <c r="O93" i="21"/>
  <c r="O48" i="21"/>
  <c r="O57" i="21"/>
  <c r="O35" i="21"/>
  <c r="O44" i="21"/>
  <c r="O54" i="21"/>
  <c r="O63" i="21"/>
  <c r="O36" i="21"/>
  <c r="O41" i="21"/>
  <c r="O45" i="21"/>
  <c r="O50" i="21"/>
  <c r="O55" i="21"/>
  <c r="O60" i="21"/>
  <c r="O66" i="21"/>
  <c r="O70" i="21"/>
  <c r="O75" i="21"/>
  <c r="O80" i="21"/>
  <c r="O85" i="21"/>
  <c r="O90" i="21"/>
  <c r="O94" i="21"/>
  <c r="O55" i="14"/>
  <c r="O54" i="14"/>
  <c r="O39" i="14"/>
  <c r="O35" i="14"/>
  <c r="O94" i="14"/>
  <c r="O74" i="14"/>
  <c r="O73" i="14"/>
  <c r="O75" i="14"/>
  <c r="O90" i="14"/>
  <c r="O91" i="14"/>
  <c r="O84" i="14"/>
  <c r="O88" i="14"/>
  <c r="O81" i="14"/>
  <c r="O82" i="14"/>
  <c r="O42" i="14"/>
  <c r="O44" i="14"/>
  <c r="O76" i="14"/>
  <c r="O70" i="14"/>
  <c r="O66" i="14"/>
  <c r="O67" i="14"/>
  <c r="O68" i="14"/>
  <c r="E125" i="14"/>
  <c r="F125" i="14" s="1"/>
  <c r="E124" i="14"/>
  <c r="F124" i="14" s="1"/>
  <c r="E123" i="14"/>
  <c r="F123" i="14" s="1"/>
  <c r="E122" i="14"/>
  <c r="F122" i="14" s="1"/>
  <c r="E121" i="14"/>
  <c r="F121" i="14" s="1"/>
  <c r="E119" i="14"/>
  <c r="F119" i="14" s="1"/>
  <c r="E118" i="14"/>
  <c r="F118" i="14" s="1"/>
  <c r="E117" i="14"/>
  <c r="F117" i="14" s="1"/>
  <c r="E116" i="14"/>
  <c r="F116" i="14" s="1"/>
  <c r="E115" i="14"/>
  <c r="F115" i="14" s="1"/>
  <c r="E113" i="14"/>
  <c r="F113" i="14" s="1"/>
  <c r="E112" i="14"/>
  <c r="F112" i="14" s="1"/>
  <c r="E111" i="14"/>
  <c r="F111" i="14" s="1"/>
  <c r="E110" i="14"/>
  <c r="F110" i="14" s="1"/>
  <c r="E109" i="14"/>
  <c r="F109" i="14" s="1"/>
  <c r="E107" i="14"/>
  <c r="F107" i="14" s="1"/>
  <c r="E106" i="14"/>
  <c r="F106" i="14" s="1"/>
  <c r="E105" i="14"/>
  <c r="F105" i="14" s="1"/>
  <c r="E104" i="14"/>
  <c r="F104" i="14" s="1"/>
  <c r="E103" i="14"/>
  <c r="F103" i="14" s="1"/>
  <c r="E101" i="14"/>
  <c r="F101" i="14" s="1"/>
  <c r="E100" i="14"/>
  <c r="F100" i="14" s="1"/>
  <c r="E99" i="14"/>
  <c r="F99" i="14" s="1"/>
  <c r="E98" i="14"/>
  <c r="F98" i="14" s="1"/>
  <c r="E97" i="14"/>
  <c r="F97" i="14" s="1"/>
  <c r="E94" i="14"/>
  <c r="F94" i="14" s="1"/>
  <c r="E93" i="14"/>
  <c r="F93" i="14" s="1"/>
  <c r="E92" i="14"/>
  <c r="F92" i="14" s="1"/>
  <c r="E91" i="14"/>
  <c r="F91" i="14" s="1"/>
  <c r="E90" i="14"/>
  <c r="F90" i="14" s="1"/>
  <c r="E88" i="14"/>
  <c r="F88" i="14" s="1"/>
  <c r="E87" i="14"/>
  <c r="F87" i="14" s="1"/>
  <c r="E86" i="14"/>
  <c r="F86" i="14" s="1"/>
  <c r="E85" i="14"/>
  <c r="F85" i="14" s="1"/>
  <c r="E84" i="14"/>
  <c r="F84" i="14" s="1"/>
  <c r="E82" i="14"/>
  <c r="F82" i="14" s="1"/>
  <c r="E81" i="14"/>
  <c r="F81" i="14" s="1"/>
  <c r="E80" i="14"/>
  <c r="F80" i="14" s="1"/>
  <c r="E79" i="14"/>
  <c r="F79" i="14" s="1"/>
  <c r="E78" i="14"/>
  <c r="F78" i="14" s="1"/>
  <c r="E76" i="14"/>
  <c r="F76" i="14" s="1"/>
  <c r="E75" i="14"/>
  <c r="F75" i="14" s="1"/>
  <c r="E74" i="14"/>
  <c r="F74" i="14" s="1"/>
  <c r="E73" i="14"/>
  <c r="F73" i="14" s="1"/>
  <c r="E72" i="14"/>
  <c r="F72" i="14" s="1"/>
  <c r="E70" i="14"/>
  <c r="F70" i="14" s="1"/>
  <c r="E69" i="14"/>
  <c r="F69" i="14" s="1"/>
  <c r="E68" i="14"/>
  <c r="F68" i="14" s="1"/>
  <c r="E67" i="14"/>
  <c r="F67" i="14" s="1"/>
  <c r="E66" i="14"/>
  <c r="F66" i="14" s="1"/>
  <c r="M31" i="14"/>
  <c r="O63" i="14" s="1"/>
  <c r="E31" i="14"/>
  <c r="F31" i="14" s="1"/>
  <c r="M30" i="14"/>
  <c r="O62" i="14" s="1"/>
  <c r="E30" i="14"/>
  <c r="F30" i="14" s="1"/>
  <c r="M29" i="14"/>
  <c r="O61" i="14" s="1"/>
  <c r="E29" i="14"/>
  <c r="F29" i="14" s="1"/>
  <c r="M28" i="14"/>
  <c r="O60" i="14" s="1"/>
  <c r="E28" i="14"/>
  <c r="F28" i="14" s="1"/>
  <c r="M27" i="14"/>
  <c r="O59" i="14" s="1"/>
  <c r="E27" i="14"/>
  <c r="F27" i="14" s="1"/>
  <c r="M25" i="14"/>
  <c r="O57" i="14" s="1"/>
  <c r="E25" i="14"/>
  <c r="F25" i="14" s="1"/>
  <c r="M24" i="14"/>
  <c r="O56" i="14" s="1"/>
  <c r="E24" i="14"/>
  <c r="F24" i="14" s="1"/>
  <c r="M23" i="14"/>
  <c r="E23" i="14"/>
  <c r="F23" i="14" s="1"/>
  <c r="M22" i="14"/>
  <c r="E22" i="14"/>
  <c r="F22" i="14" s="1"/>
  <c r="M21" i="14"/>
  <c r="O53" i="14" s="1"/>
  <c r="E21" i="14"/>
  <c r="F21" i="14" s="1"/>
  <c r="M19" i="14"/>
  <c r="O51" i="14" s="1"/>
  <c r="E19" i="14"/>
  <c r="F19" i="14" s="1"/>
  <c r="M18" i="14"/>
  <c r="O50" i="14" s="1"/>
  <c r="E18" i="14"/>
  <c r="F18" i="14" s="1"/>
  <c r="M17" i="14"/>
  <c r="O49" i="14" s="1"/>
  <c r="E17" i="14"/>
  <c r="F17" i="14" s="1"/>
  <c r="M16" i="14"/>
  <c r="O48" i="14" s="1"/>
  <c r="E16" i="14"/>
  <c r="F16" i="14" s="1"/>
  <c r="M15" i="14"/>
  <c r="O47" i="14" s="1"/>
  <c r="E15" i="14"/>
  <c r="F15" i="14" s="1"/>
  <c r="M13" i="14"/>
  <c r="O45" i="14" s="1"/>
  <c r="E13" i="14"/>
  <c r="F13" i="14" s="1"/>
  <c r="M12" i="14"/>
  <c r="E12" i="14"/>
  <c r="F12" i="14" s="1"/>
  <c r="M11" i="14"/>
  <c r="O43" i="14" s="1"/>
  <c r="E11" i="14"/>
  <c r="F11" i="14" s="1"/>
  <c r="M10" i="14"/>
  <c r="E10" i="14"/>
  <c r="F10" i="14" s="1"/>
  <c r="M9" i="14"/>
  <c r="O41" i="14" s="1"/>
  <c r="E9" i="14"/>
  <c r="F9" i="14" s="1"/>
  <c r="M7" i="14"/>
  <c r="E7" i="14"/>
  <c r="F7" i="14" s="1"/>
  <c r="M6" i="14"/>
  <c r="O38" i="14" s="1"/>
  <c r="E6" i="14"/>
  <c r="F6" i="14" s="1"/>
  <c r="M5" i="14"/>
  <c r="O37" i="14" s="1"/>
  <c r="E5" i="14"/>
  <c r="F5" i="14" s="1"/>
  <c r="M4" i="14"/>
  <c r="O36" i="14" s="1"/>
  <c r="E4" i="14"/>
  <c r="F4" i="14" s="1"/>
  <c r="M3" i="14"/>
  <c r="E3" i="14"/>
  <c r="F3" i="14" s="1"/>
</calcChain>
</file>

<file path=xl/sharedStrings.xml><?xml version="1.0" encoding="utf-8"?>
<sst xmlns="http://schemas.openxmlformats.org/spreadsheetml/2006/main" count="246" uniqueCount="95">
  <si>
    <t>tCost</t>
  </si>
  <si>
    <t>nCols</t>
  </si>
  <si>
    <t>nRows</t>
  </si>
  <si>
    <t>Memory</t>
  </si>
  <si>
    <t>Time (s)</t>
  </si>
  <si>
    <t>LYRA2 (Versao q foi para o Guilherme)</t>
  </si>
  <si>
    <t>LYRA2 Lyra2-v2.4_PHC (p=1)</t>
  </si>
  <si>
    <t>LYRA2 Lyra2-v2.4_PHC (p=2)</t>
  </si>
  <si>
    <t>LYRA2 Lyra2-v2.4_PHC (p=4)</t>
  </si>
  <si>
    <t xml:space="preserve"> Lyra2(old) (T=1)</t>
  </si>
  <si>
    <t xml:space="preserve"> Lyra2(old) (T=2)</t>
  </si>
  <si>
    <t xml:space="preserve"> Lyra2(old) (T=3)</t>
  </si>
  <si>
    <t xml:space="preserve"> Lyra2(old) (T=4)</t>
  </si>
  <si>
    <t xml:space="preserve"> Lyra2(old) (T=5)</t>
  </si>
  <si>
    <t xml:space="preserve"> Lyra2 (T=1 and p=1)</t>
  </si>
  <si>
    <t xml:space="preserve"> Lyra2 (T=2 and p=1)</t>
  </si>
  <si>
    <t xml:space="preserve"> Lyra2 (T=3 and p=1)</t>
  </si>
  <si>
    <t xml:space="preserve"> Lyra2 (T=4 and p=1)</t>
  </si>
  <si>
    <t xml:space="preserve"> Lyra2 (T=5 and p=1)</t>
  </si>
  <si>
    <t xml:space="preserve"> Lyra2 (T=1 and p=2)</t>
  </si>
  <si>
    <t xml:space="preserve"> Lyra2 (T=2 and p=2)</t>
  </si>
  <si>
    <t xml:space="preserve"> Lyra2 (T=3 and p=2)</t>
  </si>
  <si>
    <t xml:space="preserve"> Lyra2 (T=4 and p=2)</t>
  </si>
  <si>
    <t xml:space="preserve"> Lyra2 (T=5 and p=2)</t>
  </si>
  <si>
    <t xml:space="preserve"> Lyra2 (T=1 and p=4)</t>
  </si>
  <si>
    <t xml:space="preserve"> Lyra2 (T=2 and p=4)</t>
  </si>
  <si>
    <t xml:space="preserve"> Lyra2 (T=3 and p=4)</t>
  </si>
  <si>
    <t xml:space="preserve"> Lyra2 (T=4 and p=4)</t>
  </si>
  <si>
    <t xml:space="preserve"> Lyra2 (T=5 and p=4)</t>
  </si>
  <si>
    <t>Lyra2(old) x Lyra2-v2.4_PHC</t>
  </si>
  <si>
    <t>Lyra2 x Lyra2p (p=2)</t>
  </si>
  <si>
    <t>Lyra2 x Lyra2p (p=4)</t>
  </si>
  <si>
    <t>BlaMka</t>
  </si>
  <si>
    <t>Blake2</t>
  </si>
  <si>
    <t>Lyra2 Blake2 x Lyra2 BlaMka</t>
  </si>
  <si>
    <t>N</t>
  </si>
  <si>
    <t>p</t>
  </si>
  <si>
    <t>r</t>
  </si>
  <si>
    <t>scrypt</t>
  </si>
  <si>
    <t>timeCost</t>
  </si>
  <si>
    <t>MemoryCost</t>
  </si>
  <si>
    <t>Gambit</t>
  </si>
  <si>
    <t>Min Garlic</t>
  </si>
  <si>
    <t>Garlic</t>
  </si>
  <si>
    <r>
      <t>Catena (</t>
    </r>
    <r>
      <rPr>
        <sz val="10"/>
        <rFont val="Calibri"/>
        <family val="2"/>
      </rPr>
      <t>λ</t>
    </r>
    <r>
      <rPr>
        <sz val="10"/>
        <rFont val="Arial"/>
        <family val="2"/>
      </rPr>
      <t>=2)</t>
    </r>
  </si>
  <si>
    <r>
      <t>Catena (</t>
    </r>
    <r>
      <rPr>
        <sz val="10"/>
        <rFont val="Calibri"/>
        <family val="2"/>
      </rPr>
      <t>λ</t>
    </r>
    <r>
      <rPr>
        <sz val="10"/>
        <rFont val="Arial"/>
        <family val="2"/>
      </rPr>
      <t>=3)</t>
    </r>
  </si>
  <si>
    <r>
      <t xml:space="preserve">Catena </t>
    </r>
    <r>
      <rPr>
        <sz val="10"/>
        <rFont val="Calibri"/>
        <family val="2"/>
      </rPr>
      <t>λ</t>
    </r>
    <r>
      <rPr>
        <sz val="10"/>
        <rFont val="Arial"/>
        <family val="2"/>
      </rPr>
      <t>=4</t>
    </r>
  </si>
  <si>
    <t>m_cost</t>
  </si>
  <si>
    <t>EARWORM (T=1)</t>
  </si>
  <si>
    <t>Multiplies</t>
  </si>
  <si>
    <t>Lanes</t>
  </si>
  <si>
    <t>Parallelism</t>
  </si>
  <si>
    <t>yescrypt (T=0 and p=1)</t>
  </si>
  <si>
    <t>yescrypt (T=1 and p=1)</t>
  </si>
  <si>
    <t>yescrypt (T=2 and p=1)</t>
  </si>
  <si>
    <t>yescrypt (T=3 and p=1)</t>
  </si>
  <si>
    <t>yescrypt (T=4 and p=1)</t>
  </si>
  <si>
    <t>yescrypt (T=5 and p=1)</t>
  </si>
  <si>
    <t>yescrypt (T=6 and p=1)</t>
  </si>
  <si>
    <t>TwoCats (T=0 and p=1)</t>
  </si>
  <si>
    <t>TwoCats (T=1 and p=1)</t>
  </si>
  <si>
    <t>TwoCats (T=2 and p=1)</t>
  </si>
  <si>
    <t>TwoCats (T=3 and p=1)</t>
  </si>
  <si>
    <t>TwoCats (T=4 and p=1)</t>
  </si>
  <si>
    <t>TwoCats (T=5 and p=1)</t>
  </si>
  <si>
    <t>TwoCats (T=6 and p=1)</t>
  </si>
  <si>
    <t>yescrypt (T=0 and p=2)</t>
  </si>
  <si>
    <t>yescrypt (T=1 and p=2)</t>
  </si>
  <si>
    <t>yescrypt (T=2 and p=2)</t>
  </si>
  <si>
    <t>yescrypt (T=3 and p=2)</t>
  </si>
  <si>
    <t>yescrypt (T=4 and p=2)</t>
  </si>
  <si>
    <t>yescrypt (T=5 and p=2)</t>
  </si>
  <si>
    <t>yescrypt (T=6 and p=2)</t>
  </si>
  <si>
    <t>TwoCats (T=0 and p=2)</t>
  </si>
  <si>
    <t>TwoCats (T=1 and p=2)</t>
  </si>
  <si>
    <t>TwoCats (T=2 and p=2)</t>
  </si>
  <si>
    <t>TwoCats (T=3 and p=2)</t>
  </si>
  <si>
    <t>TwoCats (T=4 and p=2)</t>
  </si>
  <si>
    <t>TwoCats (T=5 and p=2)</t>
  </si>
  <si>
    <t>TwoCats (T=6 and p=2)</t>
  </si>
  <si>
    <t xml:space="preserve">LYRA2 Lyra2-v2.4_PHC </t>
  </si>
  <si>
    <t>yescrypt (T=0 and p=4)</t>
  </si>
  <si>
    <t>yescrypt (T=1 and p=4)</t>
  </si>
  <si>
    <t>yescrypt (T=2 and p=4)</t>
  </si>
  <si>
    <t>yescrypt (T=3 and p=4)</t>
  </si>
  <si>
    <t>yescrypt (T=4 and p=4)</t>
  </si>
  <si>
    <t>yescrypt (T=5 and p=4)</t>
  </si>
  <si>
    <t>yescrypt (T=6 and p=4)</t>
  </si>
  <si>
    <t>TwoCats (T=0 and p=4)</t>
  </si>
  <si>
    <t>TwoCats (T=1 and p=4)</t>
  </si>
  <si>
    <t>TwoCats (T=2 and p=4)</t>
  </si>
  <si>
    <t>TwoCats (T=3 and p=4)</t>
  </si>
  <si>
    <t>TwoCats (T=4 and p=4)</t>
  </si>
  <si>
    <t>TwoCats (T=5 and p=4)</t>
  </si>
  <si>
    <t>TwoCats (T=6 and p=4)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</si>
</sst>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0.0E+00"/>
    <numFmt numFmtId="165" formatCode="_-* #,##0_-;\-* #,##0_-;_-* &quot;-&quot;??_-;_-@_-"/>
    <numFmt numFmtId="166" formatCode="#,##0.00000"/>
    <numFmt numFmtId="167" formatCode="0.0000"/>
    <numFmt numFmtId="168" formatCode="0.0000000"/>
  </numFmts>
  <fonts count="4" x14ac:knownFonts="1"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35">
    <xf numFmtId="0" fontId="0" fillId="0" borderId="0" xfId="0"/>
    <xf numFmtId="3" fontId="0" fillId="0" borderId="0" xfId="0" applyNumberFormat="1"/>
    <xf numFmtId="3" fontId="0" fillId="0" borderId="0" xfId="0" applyNumberFormat="1" applyFont="1" applyAlignment="1">
      <alignment horizontal="center"/>
    </xf>
    <xf numFmtId="164" fontId="0" fillId="0" borderId="0" xfId="0" applyNumberFormat="1"/>
    <xf numFmtId="3" fontId="0" fillId="0" borderId="0" xfId="0" applyNumberFormat="1" applyAlignment="1">
      <alignment horizontal="center"/>
    </xf>
    <xf numFmtId="0" fontId="0" fillId="2" borderId="0" xfId="0" applyFill="1"/>
    <xf numFmtId="0" fontId="0" fillId="0" borderId="0" xfId="0" applyFill="1"/>
    <xf numFmtId="3" fontId="0" fillId="0" borderId="0" xfId="0" applyNumberFormat="1" applyFill="1"/>
    <xf numFmtId="0" fontId="0" fillId="3" borderId="0" xfId="0" applyFill="1"/>
    <xf numFmtId="1" fontId="0" fillId="0" borderId="0" xfId="0" applyNumberFormat="1" applyFill="1"/>
    <xf numFmtId="166" fontId="0" fillId="0" borderId="0" xfId="0" applyNumberFormat="1"/>
    <xf numFmtId="166" fontId="0" fillId="0" borderId="0" xfId="0" applyNumberFormat="1" applyFill="1"/>
    <xf numFmtId="167" fontId="0" fillId="0" borderId="0" xfId="0" applyNumberFormat="1" applyFill="1"/>
    <xf numFmtId="0" fontId="0" fillId="4" borderId="0" xfId="0" applyFill="1"/>
    <xf numFmtId="3" fontId="0" fillId="4" borderId="0" xfId="0" applyNumberFormat="1" applyFill="1"/>
    <xf numFmtId="165" fontId="0" fillId="4" borderId="0" xfId="1" applyNumberFormat="1" applyFont="1" applyFill="1" applyAlignment="1">
      <alignment horizontal="center"/>
    </xf>
    <xf numFmtId="0" fontId="0" fillId="4" borderId="0" xfId="0" applyFill="1" applyAlignment="1">
      <alignment horizontal="center"/>
    </xf>
    <xf numFmtId="166" fontId="0" fillId="4" borderId="0" xfId="0" applyNumberFormat="1" applyFill="1"/>
    <xf numFmtId="164" fontId="0" fillId="4" borderId="0" xfId="0" applyNumberFormat="1" applyFill="1"/>
    <xf numFmtId="167" fontId="0" fillId="4" borderId="0" xfId="0" applyNumberFormat="1" applyFill="1"/>
    <xf numFmtId="168" fontId="0" fillId="0" borderId="0" xfId="0" applyNumberFormat="1" applyFill="1"/>
    <xf numFmtId="165" fontId="0" fillId="0" borderId="0" xfId="1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3" fontId="0" fillId="0" borderId="0" xfId="0" applyNumberFormat="1" applyFont="1" applyFill="1" applyAlignment="1">
      <alignment horizontal="center"/>
    </xf>
    <xf numFmtId="3" fontId="0" fillId="0" borderId="0" xfId="0" applyNumberFormat="1" applyFill="1" applyAlignment="1">
      <alignment horizontal="center"/>
    </xf>
    <xf numFmtId="164" fontId="0" fillId="0" borderId="0" xfId="0" applyNumberFormat="1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5" borderId="0" xfId="0" applyFill="1"/>
    <xf numFmtId="0" fontId="2" fillId="5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836779037467806E-2"/>
          <c:y val="0.14549772641396069"/>
          <c:w val="0.9109804695916186"/>
          <c:h val="0.7648972409580483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'Lyra2 (old) x Lyra2'!$A$3</c:f>
              <c:strCache>
                <c:ptCount val="1"/>
                <c:pt idx="0">
                  <c:v> Lyra2(old) (T=1)</c:v>
                </c:pt>
              </c:strCache>
            </c:strRef>
          </c:tx>
          <c:spPr>
            <a:ln w="63500">
              <a:solidFill>
                <a:schemeClr val="accent5">
                  <a:lumMod val="75000"/>
                </a:schemeClr>
              </a:solidFill>
            </a:ln>
          </c:spPr>
          <c:marker>
            <c:symbol val="diamond"/>
            <c:size val="15"/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accent5">
                    <a:lumMod val="75000"/>
                  </a:schemeClr>
                </a:solidFill>
              </a:ln>
            </c:spPr>
          </c:marker>
          <c:xVal>
            <c:numRef>
              <c:f>'Lyra2 (old) x Lyra2'!$F$3:$F$7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Lyra2'!$M$3:$M$7</c:f>
              <c:numCache>
                <c:formatCode>#,##0.00000</c:formatCode>
                <c:ptCount val="5"/>
                <c:pt idx="0">
                  <c:v>9.2982499999999996E-2</c:v>
                </c:pt>
                <c:pt idx="1">
                  <c:v>0.184145</c:v>
                </c:pt>
                <c:pt idx="2">
                  <c:v>0.36660549999999997</c:v>
                </c:pt>
                <c:pt idx="3">
                  <c:v>0.73195883333333334</c:v>
                </c:pt>
                <c:pt idx="4">
                  <c:v>1.4625966666666668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'Lyra2 (old) x Lyra2'!$A$9</c:f>
              <c:strCache>
                <c:ptCount val="1"/>
                <c:pt idx="0">
                  <c:v> Lyra2(old) (T=2)</c:v>
                </c:pt>
              </c:strCache>
            </c:strRef>
          </c:tx>
          <c:spPr>
            <a:ln w="63500">
              <a:solidFill>
                <a:schemeClr val="accent5">
                  <a:lumMod val="75000"/>
                </a:schemeClr>
              </a:solidFill>
            </a:ln>
          </c:spPr>
          <c:marker>
            <c:symbol val="square"/>
            <c:size val="12"/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accent5">
                    <a:lumMod val="75000"/>
                  </a:schemeClr>
                </a:solidFill>
              </a:ln>
            </c:spPr>
          </c:marker>
          <c:xVal>
            <c:numRef>
              <c:f>'Lyra2 (old) x Lyra2'!$F$3:$F$7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Lyra2'!$M$9:$M$13</c:f>
              <c:numCache>
                <c:formatCode>#,##0.00000</c:formatCode>
                <c:ptCount val="5"/>
                <c:pt idx="0">
                  <c:v>0.13452649999999999</c:v>
                </c:pt>
                <c:pt idx="1">
                  <c:v>0.26820100000000002</c:v>
                </c:pt>
                <c:pt idx="2">
                  <c:v>0.53522016666666661</c:v>
                </c:pt>
                <c:pt idx="3">
                  <c:v>1.0711520000000001</c:v>
                </c:pt>
                <c:pt idx="4">
                  <c:v>2.1425909999999999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'Lyra2 (old) x Lyra2'!$A$15</c:f>
              <c:strCache>
                <c:ptCount val="1"/>
                <c:pt idx="0">
                  <c:v> Lyra2(old) (T=3)</c:v>
                </c:pt>
              </c:strCache>
            </c:strRef>
          </c:tx>
          <c:spPr>
            <a:ln w="63500">
              <a:solidFill>
                <a:schemeClr val="accent5">
                  <a:lumMod val="75000"/>
                </a:schemeClr>
              </a:solidFill>
            </a:ln>
          </c:spPr>
          <c:marker>
            <c:symbol val="triangle"/>
            <c:size val="15"/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accent5">
                    <a:lumMod val="75000"/>
                  </a:schemeClr>
                </a:solidFill>
              </a:ln>
            </c:spPr>
          </c:marker>
          <c:dPt>
            <c:idx val="4"/>
            <c:bubble3D val="0"/>
          </c:dPt>
          <c:xVal>
            <c:numRef>
              <c:f>'Lyra2 (old) x Lyra2'!$F$3:$F$7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Lyra2'!$M$15:$M$19</c:f>
              <c:numCache>
                <c:formatCode>#,##0.00000</c:formatCode>
                <c:ptCount val="5"/>
                <c:pt idx="0">
                  <c:v>0.17551766666666666</c:v>
                </c:pt>
                <c:pt idx="1">
                  <c:v>0.35245366666666667</c:v>
                </c:pt>
                <c:pt idx="2">
                  <c:v>0.70477666666666661</c:v>
                </c:pt>
                <c:pt idx="3">
                  <c:v>1.4112598333333333</c:v>
                </c:pt>
                <c:pt idx="4">
                  <c:v>2.8241248333333333</c:v>
                </c:pt>
              </c:numCache>
            </c:numRef>
          </c:yVal>
          <c:smooth val="1"/>
        </c:ser>
        <c:ser>
          <c:idx val="5"/>
          <c:order val="3"/>
          <c:tx>
            <c:strRef>
              <c:f>'Lyra2 (old) x Lyra2'!$A$21</c:f>
              <c:strCache>
                <c:ptCount val="1"/>
                <c:pt idx="0">
                  <c:v> Lyra2(old) (T=4)</c:v>
                </c:pt>
              </c:strCache>
            </c:strRef>
          </c:tx>
          <c:spPr>
            <a:ln w="63500">
              <a:solidFill>
                <a:schemeClr val="accent5">
                  <a:lumMod val="75000"/>
                </a:schemeClr>
              </a:solidFill>
            </a:ln>
          </c:spPr>
          <c:marker>
            <c:symbol val="circle"/>
            <c:size val="15"/>
            <c:spPr>
              <a:solidFill>
                <a:schemeClr val="accent5">
                  <a:lumMod val="75000"/>
                </a:schemeClr>
              </a:solidFill>
              <a:ln>
                <a:solidFill>
                  <a:schemeClr val="accent5">
                    <a:lumMod val="75000"/>
                  </a:schemeClr>
                </a:solidFill>
              </a:ln>
            </c:spPr>
          </c:marker>
          <c:xVal>
            <c:numRef>
              <c:f>'Lyra2 (old) x Lyra2'!$F$21:$F$25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Lyra2'!$M$21:$M$25</c:f>
              <c:numCache>
                <c:formatCode>#,##0.00000</c:formatCode>
                <c:ptCount val="5"/>
                <c:pt idx="0">
                  <c:v>0.21785633333333335</c:v>
                </c:pt>
                <c:pt idx="1">
                  <c:v>0.43644450000000001</c:v>
                </c:pt>
                <c:pt idx="2">
                  <c:v>0.8739865</c:v>
                </c:pt>
                <c:pt idx="3">
                  <c:v>1.7511494999999999</c:v>
                </c:pt>
                <c:pt idx="4">
                  <c:v>3.5038166666666664</c:v>
                </c:pt>
              </c:numCache>
            </c:numRef>
          </c:yVal>
          <c:smooth val="1"/>
        </c:ser>
        <c:ser>
          <c:idx val="8"/>
          <c:order val="4"/>
          <c:tx>
            <c:strRef>
              <c:f>'Lyra2 (old) x Lyra2'!$A$35</c:f>
              <c:strCache>
                <c:ptCount val="1"/>
                <c:pt idx="0">
                  <c:v> Lyra2 (T=1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diamond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(old) x Lyra2'!$F$35:$F$39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Lyra2'!$M$35:$M$39</c:f>
              <c:numCache>
                <c:formatCode>#,##0.00000</c:formatCode>
                <c:ptCount val="5"/>
                <c:pt idx="0">
                  <c:v>8.5444500000000007E-2</c:v>
                </c:pt>
                <c:pt idx="1">
                  <c:v>0.17006616666666666</c:v>
                </c:pt>
                <c:pt idx="2">
                  <c:v>0.3374658333333333</c:v>
                </c:pt>
                <c:pt idx="3">
                  <c:v>0.67528383333333342</c:v>
                </c:pt>
                <c:pt idx="4">
                  <c:v>1.3459680000000001</c:v>
                </c:pt>
              </c:numCache>
            </c:numRef>
          </c:yVal>
          <c:smooth val="1"/>
        </c:ser>
        <c:ser>
          <c:idx val="13"/>
          <c:order val="5"/>
          <c:tx>
            <c:strRef>
              <c:f>'Lyra2 (old) x Lyra2'!$A$41</c:f>
              <c:strCache>
                <c:ptCount val="1"/>
                <c:pt idx="0">
                  <c:v> Lyra2 (T=2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square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(old) x Lyra2'!$F$41:$F$45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Lyra2'!$M$41:$M$45</c:f>
              <c:numCache>
                <c:formatCode>#,##0.00000</c:formatCode>
                <c:ptCount val="5"/>
                <c:pt idx="0">
                  <c:v>0.12469866666666667</c:v>
                </c:pt>
                <c:pt idx="1">
                  <c:v>0.25055783333333337</c:v>
                </c:pt>
                <c:pt idx="2">
                  <c:v>0.49979400000000002</c:v>
                </c:pt>
                <c:pt idx="3">
                  <c:v>1.0009986666666666</c:v>
                </c:pt>
                <c:pt idx="4">
                  <c:v>1.9997469999999999</c:v>
                </c:pt>
              </c:numCache>
            </c:numRef>
          </c:yVal>
          <c:smooth val="1"/>
        </c:ser>
        <c:ser>
          <c:idx val="14"/>
          <c:order val="6"/>
          <c:tx>
            <c:strRef>
              <c:f>'Lyra2 (old) x Lyra2'!$A$47</c:f>
              <c:strCache>
                <c:ptCount val="1"/>
                <c:pt idx="0">
                  <c:v> Lyra2 (T=3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circle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(old) x Lyra2'!$F$47:$F$51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Lyra2'!$M$47:$M$51</c:f>
              <c:numCache>
                <c:formatCode>#,##0.00000</c:formatCode>
                <c:ptCount val="5"/>
                <c:pt idx="0">
                  <c:v>0.16605266666666665</c:v>
                </c:pt>
                <c:pt idx="1">
                  <c:v>0.33159583333333331</c:v>
                </c:pt>
                <c:pt idx="2">
                  <c:v>0.66234883333333339</c:v>
                </c:pt>
                <c:pt idx="3">
                  <c:v>1.3273253333333332</c:v>
                </c:pt>
                <c:pt idx="4">
                  <c:v>2.655313</c:v>
                </c:pt>
              </c:numCache>
            </c:numRef>
          </c:yVal>
          <c:smooth val="1"/>
        </c:ser>
        <c:ser>
          <c:idx val="15"/>
          <c:order val="7"/>
          <c:tx>
            <c:strRef>
              <c:f>'Lyra2 (old) x Lyra2'!$A$53</c:f>
              <c:strCache>
                <c:ptCount val="1"/>
                <c:pt idx="0">
                  <c:v> Lyra2 (T=4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triangle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(old) x Lyra2'!$F$53:$F$57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Lyra2'!$M$53:$M$57</c:f>
              <c:numCache>
                <c:formatCode>#,##0.00000</c:formatCode>
                <c:ptCount val="5"/>
                <c:pt idx="0">
                  <c:v>0.206146</c:v>
                </c:pt>
                <c:pt idx="1">
                  <c:v>0.41272833333333331</c:v>
                </c:pt>
                <c:pt idx="2">
                  <c:v>0.82571433333333333</c:v>
                </c:pt>
                <c:pt idx="3">
                  <c:v>1.6542174999999999</c:v>
                </c:pt>
                <c:pt idx="4">
                  <c:v>3.3098051666666666</c:v>
                </c:pt>
              </c:numCache>
            </c:numRef>
          </c:yVal>
          <c:smooth val="1"/>
        </c:ser>
        <c:ser>
          <c:idx val="3"/>
          <c:order val="8"/>
          <c:tx>
            <c:strRef>
              <c:f>'Lyra2 (old) x Lyra2'!$A$66</c:f>
              <c:strCache>
                <c:ptCount val="1"/>
                <c:pt idx="0">
                  <c:v> Lyra2 (T=1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x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(old) x Lyra2'!$F$66:$F$70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Lyra2'!$M$66:$M$70</c:f>
              <c:numCache>
                <c:formatCode>#,##0.00000</c:formatCode>
                <c:ptCount val="5"/>
                <c:pt idx="0">
                  <c:v>4.3903999999999999E-2</c:v>
                </c:pt>
                <c:pt idx="1">
                  <c:v>8.7203666666666665E-2</c:v>
                </c:pt>
                <c:pt idx="2">
                  <c:v>0.172516</c:v>
                </c:pt>
                <c:pt idx="3">
                  <c:v>0.3439348333333333</c:v>
                </c:pt>
                <c:pt idx="4">
                  <c:v>0.68789466666666665</c:v>
                </c:pt>
              </c:numCache>
            </c:numRef>
          </c:yVal>
          <c:smooth val="1"/>
        </c:ser>
        <c:ser>
          <c:idx val="4"/>
          <c:order val="9"/>
          <c:tx>
            <c:strRef>
              <c:f>'Lyra2 (old) x Lyra2'!$A$72</c:f>
              <c:strCache>
                <c:ptCount val="1"/>
                <c:pt idx="0">
                  <c:v> Lyra2 (T=2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star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(old) x Lyra2'!$F$72:$F$76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Lyra2'!$M$72:$M$76</c:f>
              <c:numCache>
                <c:formatCode>#,##0.00000</c:formatCode>
                <c:ptCount val="5"/>
                <c:pt idx="0">
                  <c:v>6.2192333333333336E-2</c:v>
                </c:pt>
                <c:pt idx="1">
                  <c:v>0.12525183333333334</c:v>
                </c:pt>
                <c:pt idx="2">
                  <c:v>0.25035983333333334</c:v>
                </c:pt>
                <c:pt idx="3">
                  <c:v>0.49995650000000003</c:v>
                </c:pt>
                <c:pt idx="4">
                  <c:v>1.0021193333333334</c:v>
                </c:pt>
              </c:numCache>
            </c:numRef>
          </c:yVal>
          <c:smooth val="1"/>
        </c:ser>
        <c:ser>
          <c:idx val="6"/>
          <c:order val="10"/>
          <c:tx>
            <c:strRef>
              <c:f>'Lyra2 (old) x Lyra2'!$A$78</c:f>
              <c:strCache>
                <c:ptCount val="1"/>
                <c:pt idx="0">
                  <c:v> Lyra2 (T=3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plus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(old) x Lyra2'!$F$78:$F$82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Lyra2'!$M$78:$M$82</c:f>
              <c:numCache>
                <c:formatCode>#,##0.00000</c:formatCode>
                <c:ptCount val="5"/>
                <c:pt idx="0">
                  <c:v>8.1116499999999994E-2</c:v>
                </c:pt>
                <c:pt idx="1">
                  <c:v>0.16345283333333335</c:v>
                </c:pt>
                <c:pt idx="2">
                  <c:v>0.32773550000000001</c:v>
                </c:pt>
                <c:pt idx="3">
                  <c:v>0.65779416666666668</c:v>
                </c:pt>
                <c:pt idx="4">
                  <c:v>1.313877</c:v>
                </c:pt>
              </c:numCache>
            </c:numRef>
          </c:yVal>
          <c:smooth val="1"/>
        </c:ser>
        <c:ser>
          <c:idx val="7"/>
          <c:order val="11"/>
          <c:tx>
            <c:strRef>
              <c:f>'Lyra2 (old) x Lyra2'!$A$84</c:f>
              <c:strCache>
                <c:ptCount val="1"/>
                <c:pt idx="0">
                  <c:v> Lyra2 (T=4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ot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(old) x Lyra2'!$F$84:$F$88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Lyra2'!$M$84:$M$88</c:f>
              <c:numCache>
                <c:formatCode>#,##0.00000</c:formatCode>
                <c:ptCount val="5"/>
                <c:pt idx="0">
                  <c:v>0.1004145</c:v>
                </c:pt>
                <c:pt idx="1">
                  <c:v>0.20168183333333334</c:v>
                </c:pt>
                <c:pt idx="2">
                  <c:v>0.40465116666666667</c:v>
                </c:pt>
                <c:pt idx="3">
                  <c:v>0.81391133333333332</c:v>
                </c:pt>
                <c:pt idx="4">
                  <c:v>1.6247286666666667</c:v>
                </c:pt>
              </c:numCache>
            </c:numRef>
          </c:yVal>
          <c:smooth val="1"/>
        </c:ser>
        <c:ser>
          <c:idx val="9"/>
          <c:order val="12"/>
          <c:tx>
            <c:strRef>
              <c:f>'Lyra2 (old) x Lyra2'!$A$97</c:f>
              <c:strCache>
                <c:ptCount val="1"/>
                <c:pt idx="0">
                  <c:v> Lyra2 (T=1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diamond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(old) x Lyra2'!$F$97:$F$101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Lyra2'!$M$97:$M$101</c:f>
              <c:numCache>
                <c:formatCode>#,##0.00000</c:formatCode>
                <c:ptCount val="5"/>
                <c:pt idx="0">
                  <c:v>3.4649333333333338E-2</c:v>
                </c:pt>
                <c:pt idx="1">
                  <c:v>6.9873666666666667E-2</c:v>
                </c:pt>
                <c:pt idx="2">
                  <c:v>0.13729616666666666</c:v>
                </c:pt>
                <c:pt idx="3">
                  <c:v>0.2719301666666667</c:v>
                </c:pt>
                <c:pt idx="4">
                  <c:v>0.54421050000000004</c:v>
                </c:pt>
              </c:numCache>
            </c:numRef>
          </c:yVal>
          <c:smooth val="1"/>
        </c:ser>
        <c:ser>
          <c:idx val="10"/>
          <c:order val="13"/>
          <c:tx>
            <c:strRef>
              <c:f>'Lyra2 (old) x Lyra2'!$A$103</c:f>
              <c:strCache>
                <c:ptCount val="1"/>
                <c:pt idx="0">
                  <c:v> Lyra2 (T=2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square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(old) x Lyra2'!$F$103:$F$107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Lyra2'!$M$103:$M$107</c:f>
              <c:numCache>
                <c:formatCode>#,##0.00000</c:formatCode>
                <c:ptCount val="5"/>
                <c:pt idx="0">
                  <c:v>4.7251166666666664E-2</c:v>
                </c:pt>
                <c:pt idx="1">
                  <c:v>9.7013333333333326E-2</c:v>
                </c:pt>
                <c:pt idx="2">
                  <c:v>0.1935885</c:v>
                </c:pt>
                <c:pt idx="3">
                  <c:v>0.38944649999999997</c:v>
                </c:pt>
                <c:pt idx="4">
                  <c:v>0.782667</c:v>
                </c:pt>
              </c:numCache>
            </c:numRef>
          </c:yVal>
          <c:smooth val="1"/>
        </c:ser>
        <c:ser>
          <c:idx val="11"/>
          <c:order val="14"/>
          <c:tx>
            <c:strRef>
              <c:f>'Lyra2 (old) x Lyra2'!$A$109</c:f>
              <c:strCache>
                <c:ptCount val="1"/>
                <c:pt idx="0">
                  <c:v> Lyra2 (T=3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(old) x Lyra2'!$F$109:$F$113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Lyra2'!$M$109:$M$113</c:f>
              <c:numCache>
                <c:formatCode>#,##0.00000</c:formatCode>
                <c:ptCount val="5"/>
                <c:pt idx="0">
                  <c:v>6.0616166666666665E-2</c:v>
                </c:pt>
                <c:pt idx="1">
                  <c:v>0.1260925</c:v>
                </c:pt>
                <c:pt idx="2">
                  <c:v>0.25187150000000003</c:v>
                </c:pt>
                <c:pt idx="3">
                  <c:v>0.50760916666666667</c:v>
                </c:pt>
                <c:pt idx="4">
                  <c:v>1.0190140000000001</c:v>
                </c:pt>
              </c:numCache>
            </c:numRef>
          </c:yVal>
          <c:smooth val="1"/>
        </c:ser>
        <c:ser>
          <c:idx val="12"/>
          <c:order val="15"/>
          <c:tx>
            <c:strRef>
              <c:f>'Lyra2 (old) x Lyra2'!$A$115</c:f>
              <c:strCache>
                <c:ptCount val="1"/>
                <c:pt idx="0">
                  <c:v> Lyra2 (T=4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x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(old) x Lyra2'!$F$115:$F$119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(old) x Lyra2'!$M$115:$M$119</c:f>
              <c:numCache>
                <c:formatCode>#,##0.00000</c:formatCode>
                <c:ptCount val="5"/>
                <c:pt idx="0">
                  <c:v>7.4248999999999996E-2</c:v>
                </c:pt>
                <c:pt idx="1">
                  <c:v>0.15443283333333335</c:v>
                </c:pt>
                <c:pt idx="2">
                  <c:v>0.3085768333333333</c:v>
                </c:pt>
                <c:pt idx="3">
                  <c:v>0.62541483333333336</c:v>
                </c:pt>
                <c:pt idx="4">
                  <c:v>1.2571286666666668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23200"/>
        <c:axId val="146725504"/>
      </c:scatterChart>
      <c:valAx>
        <c:axId val="146723200"/>
        <c:scaling>
          <c:orientation val="minMax"/>
          <c:max val="1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pt-BR" sz="3200"/>
                  <a:t>Memory usage (MB)</a:t>
                </a:r>
              </a:p>
            </c:rich>
          </c:tx>
          <c:overlay val="0"/>
        </c:title>
        <c:numFmt formatCode="0" sourceLinked="0"/>
        <c:majorTickMark val="out"/>
        <c:minorTickMark val="out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46725504"/>
        <c:crosses val="autoZero"/>
        <c:crossBetween val="midCat"/>
        <c:majorUnit val="200"/>
        <c:minorUnit val="100"/>
      </c:valAx>
      <c:valAx>
        <c:axId val="146725504"/>
        <c:scaling>
          <c:orientation val="minMax"/>
          <c:max val="3.5"/>
          <c:min val="0"/>
        </c:scaling>
        <c:delete val="0"/>
        <c:axPos val="l"/>
        <c:majorGridlines>
          <c:spPr>
            <a:ln w="2857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3200"/>
                </a:pPr>
                <a:r>
                  <a:rPr lang="pt-BR" sz="3200"/>
                  <a:t>Processing time (s)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46723200"/>
        <c:crossesAt val="1"/>
        <c:crossBetween val="midCat"/>
        <c:majorUnit val="0.5"/>
        <c:minorUnit val="0.1"/>
      </c:valAx>
      <c:spPr>
        <a:ln w="38100"/>
      </c:spPr>
    </c:plotArea>
    <c:legend>
      <c:legendPos val="t"/>
      <c:layout>
        <c:manualLayout>
          <c:xMode val="edge"/>
          <c:yMode val="edge"/>
          <c:x val="6.6861399567370819E-2"/>
          <c:y val="5.4254967159724698E-3"/>
          <c:w val="0.91525129106993608"/>
          <c:h val="0.11914479612666029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/>
        <a:lstStyle/>
        <a:p>
          <a:pPr>
            <a:defRPr sz="3200" b="1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6836779037467806E-2"/>
          <c:y val="0.14549772641396069"/>
          <c:w val="0.9109804695916186"/>
          <c:h val="0.76489724095804834"/>
        </c:manualLayout>
      </c:layout>
      <c:scatterChart>
        <c:scatterStyle val="smoothMarker"/>
        <c:varyColors val="0"/>
        <c:ser>
          <c:idx val="8"/>
          <c:order val="0"/>
          <c:tx>
            <c:strRef>
              <c:f>'Lyra2 Blake2 x Lyra2 BlaMka'!$A$4</c:f>
              <c:strCache>
                <c:ptCount val="1"/>
                <c:pt idx="0">
                  <c:v> Lyra2 (T=1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diamond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Blake2 x Lyra2 BlaMka'!$F$4:$F$8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BlaMka'!$M$4:$M$8</c:f>
              <c:numCache>
                <c:formatCode>#,##0.00000</c:formatCode>
                <c:ptCount val="5"/>
                <c:pt idx="0">
                  <c:v>8.5444500000000007E-2</c:v>
                </c:pt>
                <c:pt idx="1">
                  <c:v>0.17006616666666666</c:v>
                </c:pt>
                <c:pt idx="2">
                  <c:v>0.3374658333333333</c:v>
                </c:pt>
                <c:pt idx="3">
                  <c:v>0.67528383333333342</c:v>
                </c:pt>
                <c:pt idx="4">
                  <c:v>1.3459680000000001</c:v>
                </c:pt>
              </c:numCache>
            </c:numRef>
          </c:yVal>
          <c:smooth val="1"/>
        </c:ser>
        <c:ser>
          <c:idx val="13"/>
          <c:order val="1"/>
          <c:tx>
            <c:strRef>
              <c:f>'Lyra2 Blake2 x Lyra2 BlaMka'!$A$10</c:f>
              <c:strCache>
                <c:ptCount val="1"/>
                <c:pt idx="0">
                  <c:v> Lyra2 (T=2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square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Blake2 x Lyra2 BlaMka'!$F$10:$F$14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BlaMka'!$M$10:$M$14</c:f>
              <c:numCache>
                <c:formatCode>#,##0.00000</c:formatCode>
                <c:ptCount val="5"/>
                <c:pt idx="0">
                  <c:v>0.12469866666666667</c:v>
                </c:pt>
                <c:pt idx="1">
                  <c:v>0.25055783333333337</c:v>
                </c:pt>
                <c:pt idx="2">
                  <c:v>0.49979400000000002</c:v>
                </c:pt>
                <c:pt idx="3">
                  <c:v>1.0009986666666666</c:v>
                </c:pt>
                <c:pt idx="4">
                  <c:v>1.9997469999999999</c:v>
                </c:pt>
              </c:numCache>
            </c:numRef>
          </c:yVal>
          <c:smooth val="1"/>
        </c:ser>
        <c:ser>
          <c:idx val="14"/>
          <c:order val="2"/>
          <c:tx>
            <c:strRef>
              <c:f>'Lyra2 Blake2 x Lyra2 BlaMka'!$A$16</c:f>
              <c:strCache>
                <c:ptCount val="1"/>
                <c:pt idx="0">
                  <c:v> Lyra2 (T=3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circle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Blake2 x Lyra2 BlaMka'!$F$16:$F$20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BlaMka'!$M$16:$M$20</c:f>
              <c:numCache>
                <c:formatCode>#,##0.00000</c:formatCode>
                <c:ptCount val="5"/>
                <c:pt idx="0">
                  <c:v>0.16605266666666665</c:v>
                </c:pt>
                <c:pt idx="1">
                  <c:v>0.33159583333333331</c:v>
                </c:pt>
                <c:pt idx="2">
                  <c:v>0.66234883333333339</c:v>
                </c:pt>
                <c:pt idx="3">
                  <c:v>1.3273253333333332</c:v>
                </c:pt>
                <c:pt idx="4">
                  <c:v>2.655313</c:v>
                </c:pt>
              </c:numCache>
            </c:numRef>
          </c:yVal>
          <c:smooth val="1"/>
        </c:ser>
        <c:ser>
          <c:idx val="15"/>
          <c:order val="3"/>
          <c:tx>
            <c:strRef>
              <c:f>'Lyra2 Blake2 x Lyra2 BlaMka'!$A$22</c:f>
              <c:strCache>
                <c:ptCount val="1"/>
                <c:pt idx="0">
                  <c:v> Lyra2 (T=4 and p=1)</c:v>
                </c:pt>
              </c:strCache>
            </c:strRef>
          </c:tx>
          <c:spPr>
            <a:ln w="63500">
              <a:solidFill>
                <a:schemeClr val="accent4"/>
              </a:solidFill>
            </a:ln>
          </c:spPr>
          <c:marker>
            <c:symbol val="triangle"/>
            <c:size val="15"/>
            <c:spPr>
              <a:solidFill>
                <a:schemeClr val="accent4"/>
              </a:solidFill>
              <a:ln>
                <a:solidFill>
                  <a:schemeClr val="accent4"/>
                </a:solidFill>
              </a:ln>
            </c:spPr>
          </c:marker>
          <c:xVal>
            <c:numRef>
              <c:f>'Lyra2 Blake2 x Lyra2 BlaMka'!$F$22:$F$26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BlaMka'!$M$22:$M$26</c:f>
              <c:numCache>
                <c:formatCode>#,##0.00000</c:formatCode>
                <c:ptCount val="5"/>
                <c:pt idx="0">
                  <c:v>0.206146</c:v>
                </c:pt>
                <c:pt idx="1">
                  <c:v>0.41272833333333331</c:v>
                </c:pt>
                <c:pt idx="2">
                  <c:v>0.82571433333333333</c:v>
                </c:pt>
                <c:pt idx="3">
                  <c:v>1.6542174999999999</c:v>
                </c:pt>
                <c:pt idx="4">
                  <c:v>3.3098051666666666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'Lyra2 Blake2 x Lyra2 BlaMka'!$A$35</c:f>
              <c:strCache>
                <c:ptCount val="1"/>
                <c:pt idx="0">
                  <c:v> Lyra2 (T=1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x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Blake2 x Lyra2 BlaMka'!$F$35:$F$39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BlaMka'!$M$35:$M$39</c:f>
              <c:numCache>
                <c:formatCode>#,##0.00000</c:formatCode>
                <c:ptCount val="5"/>
                <c:pt idx="0">
                  <c:v>4.3903999999999999E-2</c:v>
                </c:pt>
                <c:pt idx="1">
                  <c:v>8.7203666666666665E-2</c:v>
                </c:pt>
                <c:pt idx="2">
                  <c:v>0.172516</c:v>
                </c:pt>
                <c:pt idx="3">
                  <c:v>0.3439348333333333</c:v>
                </c:pt>
                <c:pt idx="4">
                  <c:v>0.68789466666666665</c:v>
                </c:pt>
              </c:numCache>
            </c:numRef>
          </c:yVal>
          <c:smooth val="1"/>
        </c:ser>
        <c:ser>
          <c:idx val="4"/>
          <c:order val="5"/>
          <c:tx>
            <c:strRef>
              <c:f>'Lyra2 Blake2 x Lyra2 BlaMka'!$A$41</c:f>
              <c:strCache>
                <c:ptCount val="1"/>
                <c:pt idx="0">
                  <c:v> Lyra2 (T=2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star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Blake2 x Lyra2 BlaMka'!$F$41:$F$45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BlaMka'!$M$41:$M$45</c:f>
              <c:numCache>
                <c:formatCode>#,##0.00000</c:formatCode>
                <c:ptCount val="5"/>
                <c:pt idx="0">
                  <c:v>6.2192333333333336E-2</c:v>
                </c:pt>
                <c:pt idx="1">
                  <c:v>0.12525183333333334</c:v>
                </c:pt>
                <c:pt idx="2">
                  <c:v>0.25035983333333334</c:v>
                </c:pt>
                <c:pt idx="3">
                  <c:v>0.49995650000000003</c:v>
                </c:pt>
                <c:pt idx="4">
                  <c:v>1.0021193333333334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'Lyra2 Blake2 x Lyra2 BlaMka'!$A$47</c:f>
              <c:strCache>
                <c:ptCount val="1"/>
                <c:pt idx="0">
                  <c:v> Lyra2 (T=3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plus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Blake2 x Lyra2 BlaMka'!$F$47:$F$51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BlaMka'!$M$47:$M$51</c:f>
              <c:numCache>
                <c:formatCode>#,##0.00000</c:formatCode>
                <c:ptCount val="5"/>
                <c:pt idx="0">
                  <c:v>8.1116499999999994E-2</c:v>
                </c:pt>
                <c:pt idx="1">
                  <c:v>0.16345283333333335</c:v>
                </c:pt>
                <c:pt idx="2">
                  <c:v>0.32773550000000001</c:v>
                </c:pt>
                <c:pt idx="3">
                  <c:v>0.65779416666666668</c:v>
                </c:pt>
                <c:pt idx="4">
                  <c:v>1.313877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'Lyra2 Blake2 x Lyra2 BlaMka'!$A$53</c:f>
              <c:strCache>
                <c:ptCount val="1"/>
                <c:pt idx="0">
                  <c:v> Lyra2 (T=4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ot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Blake2 x Lyra2 BlaMka'!$F$53:$F$57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BlaMka'!$M$53:$M$57</c:f>
              <c:numCache>
                <c:formatCode>#,##0.00000</c:formatCode>
                <c:ptCount val="5"/>
                <c:pt idx="0">
                  <c:v>0.1004145</c:v>
                </c:pt>
                <c:pt idx="1">
                  <c:v>0.20168183333333334</c:v>
                </c:pt>
                <c:pt idx="2">
                  <c:v>0.40465116666666667</c:v>
                </c:pt>
                <c:pt idx="3">
                  <c:v>0.81391133333333332</c:v>
                </c:pt>
                <c:pt idx="4">
                  <c:v>1.6247286666666667</c:v>
                </c:pt>
              </c:numCache>
            </c:numRef>
          </c:yVal>
          <c:smooth val="1"/>
        </c:ser>
        <c:ser>
          <c:idx val="9"/>
          <c:order val="8"/>
          <c:tx>
            <c:strRef>
              <c:f>'Lyra2 Blake2 x Lyra2 BlaMka'!$A$66</c:f>
              <c:strCache>
                <c:ptCount val="1"/>
                <c:pt idx="0">
                  <c:v> Lyra2 (T=1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diamond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Blake2 x Lyra2 BlaMka'!$F$66:$F$70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BlaMka'!$M$66:$M$70</c:f>
              <c:numCache>
                <c:formatCode>#,##0.00000</c:formatCode>
                <c:ptCount val="5"/>
                <c:pt idx="0">
                  <c:v>3.4649333333333338E-2</c:v>
                </c:pt>
                <c:pt idx="1">
                  <c:v>6.9873666666666667E-2</c:v>
                </c:pt>
                <c:pt idx="2">
                  <c:v>0.13729616666666666</c:v>
                </c:pt>
                <c:pt idx="3">
                  <c:v>0.2719301666666667</c:v>
                </c:pt>
                <c:pt idx="4">
                  <c:v>0.54421050000000004</c:v>
                </c:pt>
              </c:numCache>
            </c:numRef>
          </c:yVal>
          <c:smooth val="1"/>
        </c:ser>
        <c:ser>
          <c:idx val="10"/>
          <c:order val="9"/>
          <c:tx>
            <c:strRef>
              <c:f>'Lyra2 Blake2 x Lyra2 BlaMka'!$A$72</c:f>
              <c:strCache>
                <c:ptCount val="1"/>
                <c:pt idx="0">
                  <c:v> Lyra2 (T=2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square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Blake2 x Lyra2 BlaMka'!$F$72:$F$76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BlaMka'!$M$72:$M$76</c:f>
              <c:numCache>
                <c:formatCode>#,##0.00000</c:formatCode>
                <c:ptCount val="5"/>
                <c:pt idx="0">
                  <c:v>4.7251166666666664E-2</c:v>
                </c:pt>
                <c:pt idx="1">
                  <c:v>9.7013333333333326E-2</c:v>
                </c:pt>
                <c:pt idx="2">
                  <c:v>0.1935885</c:v>
                </c:pt>
                <c:pt idx="3">
                  <c:v>0.38944649999999997</c:v>
                </c:pt>
                <c:pt idx="4">
                  <c:v>0.782667</c:v>
                </c:pt>
              </c:numCache>
            </c:numRef>
          </c:yVal>
          <c:smooth val="1"/>
        </c:ser>
        <c:ser>
          <c:idx val="11"/>
          <c:order val="10"/>
          <c:tx>
            <c:strRef>
              <c:f>'Lyra2 Blake2 x Lyra2 BlaMka'!$A$78</c:f>
              <c:strCache>
                <c:ptCount val="1"/>
                <c:pt idx="0">
                  <c:v> Lyra2 (T=3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triangle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Blake2 x Lyra2 BlaMka'!$F$78:$F$82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BlaMka'!$M$78:$M$82</c:f>
              <c:numCache>
                <c:formatCode>#,##0.00000</c:formatCode>
                <c:ptCount val="5"/>
                <c:pt idx="0">
                  <c:v>6.0616166666666665E-2</c:v>
                </c:pt>
                <c:pt idx="1">
                  <c:v>0.1260925</c:v>
                </c:pt>
                <c:pt idx="2">
                  <c:v>0.25187150000000003</c:v>
                </c:pt>
                <c:pt idx="3">
                  <c:v>0.50760916666666667</c:v>
                </c:pt>
                <c:pt idx="4">
                  <c:v>1.0190140000000001</c:v>
                </c:pt>
              </c:numCache>
            </c:numRef>
          </c:yVal>
          <c:smooth val="1"/>
        </c:ser>
        <c:ser>
          <c:idx val="12"/>
          <c:order val="11"/>
          <c:tx>
            <c:strRef>
              <c:f>'Lyra2 Blake2 x Lyra2 BlaMka'!$A$84</c:f>
              <c:strCache>
                <c:ptCount val="1"/>
                <c:pt idx="0">
                  <c:v> Lyra2 (T=4 and p=4)</c:v>
                </c:pt>
              </c:strCache>
            </c:strRef>
          </c:tx>
          <c:spPr>
            <a:ln w="63500">
              <a:solidFill>
                <a:schemeClr val="accent6">
                  <a:lumMod val="75000"/>
                </a:schemeClr>
              </a:solidFill>
            </a:ln>
          </c:spPr>
          <c:marker>
            <c:symbol val="x"/>
            <c:size val="15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accent6">
                    <a:lumMod val="75000"/>
                  </a:schemeClr>
                </a:solidFill>
              </a:ln>
            </c:spPr>
          </c:marker>
          <c:xVal>
            <c:numRef>
              <c:f>'Lyra2 Blake2 x Lyra2 BlaMka'!$F$84:$F$88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Blake2 x Lyra2 BlaMka'!$M$84:$M$88</c:f>
              <c:numCache>
                <c:formatCode>#,##0.00000</c:formatCode>
                <c:ptCount val="5"/>
                <c:pt idx="0">
                  <c:v>7.4248999999999996E-2</c:v>
                </c:pt>
                <c:pt idx="1">
                  <c:v>0.15443283333333335</c:v>
                </c:pt>
                <c:pt idx="2">
                  <c:v>0.3085768333333333</c:v>
                </c:pt>
                <c:pt idx="3">
                  <c:v>0.62541483333333336</c:v>
                </c:pt>
                <c:pt idx="4">
                  <c:v>1.2571286666666668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094912"/>
        <c:axId val="147097472"/>
      </c:scatterChart>
      <c:valAx>
        <c:axId val="147094912"/>
        <c:scaling>
          <c:orientation val="minMax"/>
          <c:max val="1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pt-BR" sz="3200"/>
                  <a:t>Memory usage (MB)</a:t>
                </a:r>
              </a:p>
            </c:rich>
          </c:tx>
          <c:overlay val="0"/>
        </c:title>
        <c:numFmt formatCode="0" sourceLinked="0"/>
        <c:majorTickMark val="out"/>
        <c:minorTickMark val="out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47097472"/>
        <c:crosses val="autoZero"/>
        <c:crossBetween val="midCat"/>
        <c:majorUnit val="200"/>
        <c:minorUnit val="100"/>
      </c:valAx>
      <c:valAx>
        <c:axId val="147097472"/>
        <c:scaling>
          <c:orientation val="minMax"/>
          <c:max val="3.5"/>
          <c:min val="0"/>
        </c:scaling>
        <c:delete val="0"/>
        <c:axPos val="l"/>
        <c:majorGridlines>
          <c:spPr>
            <a:ln w="2857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3200"/>
                </a:pPr>
                <a:r>
                  <a:rPr lang="pt-BR" sz="3200"/>
                  <a:t>Processing time (s)</a:t>
                </a:r>
              </a:p>
            </c:rich>
          </c:tx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47094912"/>
        <c:crossesAt val="1"/>
        <c:crossBetween val="midCat"/>
        <c:majorUnit val="0.5"/>
        <c:minorUnit val="0.1"/>
      </c:valAx>
      <c:spPr>
        <a:ln w="38100"/>
      </c:spPr>
    </c:plotArea>
    <c:legend>
      <c:legendPos val="t"/>
      <c:layout>
        <c:manualLayout>
          <c:xMode val="edge"/>
          <c:yMode val="edge"/>
          <c:x val="6.6861399567370819E-2"/>
          <c:y val="5.4254967159724698E-3"/>
          <c:w val="0.91525129106993608"/>
          <c:h val="0.11914479612666029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/>
        <a:lstStyle/>
        <a:p>
          <a:pPr>
            <a:defRPr sz="3200" b="1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92524940151847E-2"/>
          <c:y val="0.16927552927452327"/>
          <c:w val="0.9109804695916186"/>
          <c:h val="0.74194571661514708"/>
        </c:manualLayout>
      </c:layout>
      <c:scatterChart>
        <c:scatterStyle val="smoothMarker"/>
        <c:varyColors val="0"/>
        <c:ser>
          <c:idx val="8"/>
          <c:order val="0"/>
          <c:tx>
            <c:strRef>
              <c:f>'Lyra2 x PHC Candidates (p=1)'!$A$3</c:f>
              <c:strCache>
                <c:ptCount val="1"/>
                <c:pt idx="0">
                  <c:v> Lyra2 (T=1 and p=1)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diamond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(p=1)'!$F$3:$F$7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(p=1)'!$M$3:$M$7</c:f>
              <c:numCache>
                <c:formatCode>#,##0.00000</c:formatCode>
                <c:ptCount val="5"/>
                <c:pt idx="0">
                  <c:v>8.5444500000000007E-2</c:v>
                </c:pt>
                <c:pt idx="1">
                  <c:v>0.17006616666666666</c:v>
                </c:pt>
                <c:pt idx="2">
                  <c:v>0.3374658333333333</c:v>
                </c:pt>
                <c:pt idx="3">
                  <c:v>0.67528383333333342</c:v>
                </c:pt>
                <c:pt idx="4">
                  <c:v>1.3459680000000001</c:v>
                </c:pt>
              </c:numCache>
            </c:numRef>
          </c:yVal>
          <c:smooth val="1"/>
        </c:ser>
        <c:ser>
          <c:idx val="13"/>
          <c:order val="1"/>
          <c:tx>
            <c:strRef>
              <c:f>'Lyra2 x PHC Candidates (p=1)'!$A$9</c:f>
              <c:strCache>
                <c:ptCount val="1"/>
                <c:pt idx="0">
                  <c:v> Lyra2 (T=2 and p=1)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squar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(p=1)'!$F$9:$F$13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(p=1)'!$M$9:$M$13</c:f>
              <c:numCache>
                <c:formatCode>#,##0.00000</c:formatCode>
                <c:ptCount val="5"/>
                <c:pt idx="0">
                  <c:v>0.12469866666666667</c:v>
                </c:pt>
                <c:pt idx="1">
                  <c:v>0.25055783333333337</c:v>
                </c:pt>
                <c:pt idx="2">
                  <c:v>0.49979400000000002</c:v>
                </c:pt>
                <c:pt idx="3">
                  <c:v>1.0009986666666666</c:v>
                </c:pt>
                <c:pt idx="4">
                  <c:v>1.9997469999999999</c:v>
                </c:pt>
              </c:numCache>
            </c:numRef>
          </c:yVal>
          <c:smooth val="1"/>
        </c:ser>
        <c:ser>
          <c:idx val="14"/>
          <c:order val="2"/>
          <c:tx>
            <c:strRef>
              <c:f>'Lyra2 x PHC Candidates (p=1)'!$A$15</c:f>
              <c:strCache>
                <c:ptCount val="1"/>
                <c:pt idx="0">
                  <c:v> Lyra2 (T=3 and p=1)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circl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(p=1)'!$F$15:$F$19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(p=1)'!$M$15:$M$19</c:f>
              <c:numCache>
                <c:formatCode>#,##0.00000</c:formatCode>
                <c:ptCount val="5"/>
                <c:pt idx="0">
                  <c:v>0.16605266666666665</c:v>
                </c:pt>
                <c:pt idx="1">
                  <c:v>0.33159583333333331</c:v>
                </c:pt>
                <c:pt idx="2">
                  <c:v>0.66234883333333339</c:v>
                </c:pt>
                <c:pt idx="3">
                  <c:v>1.3273253333333332</c:v>
                </c:pt>
                <c:pt idx="4">
                  <c:v>2.655313</c:v>
                </c:pt>
              </c:numCache>
            </c:numRef>
          </c:yVal>
          <c:smooth val="1"/>
        </c:ser>
        <c:ser>
          <c:idx val="15"/>
          <c:order val="3"/>
          <c:tx>
            <c:strRef>
              <c:f>'Lyra2 x PHC Candidates (p=1)'!$A$21</c:f>
              <c:strCache>
                <c:ptCount val="1"/>
                <c:pt idx="0">
                  <c:v> Lyra2 (T=4 and p=1)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triangl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(p=1)'!$F$21:$F$25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(p=1)'!$M$21:$M$25</c:f>
              <c:numCache>
                <c:formatCode>#,##0.00000</c:formatCode>
                <c:ptCount val="5"/>
                <c:pt idx="0">
                  <c:v>0.206146</c:v>
                </c:pt>
                <c:pt idx="1">
                  <c:v>0.41272833333333331</c:v>
                </c:pt>
                <c:pt idx="2">
                  <c:v>0.82571433333333333</c:v>
                </c:pt>
                <c:pt idx="3">
                  <c:v>1.6542174999999999</c:v>
                </c:pt>
                <c:pt idx="4">
                  <c:v>3.3098051666666666</c:v>
                </c:pt>
              </c:numCache>
            </c:numRef>
          </c:yVal>
          <c:smooth val="1"/>
        </c:ser>
        <c:ser>
          <c:idx val="6"/>
          <c:order val="4"/>
          <c:tx>
            <c:strRef>
              <c:f>'Lyra2 x PHC Candidates (p=1)'!$A$84</c:f>
              <c:strCache>
                <c:ptCount val="1"/>
                <c:pt idx="0">
                  <c:v>TwoCats (T=0 and p=1)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(p=1)'!$F$84:$F$89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(p=1)'!$M$84:$M$89</c:f>
              <c:numCache>
                <c:formatCode>#,##0.00000</c:formatCode>
                <c:ptCount val="6"/>
                <c:pt idx="0">
                  <c:v>4.1440499999999998E-2</c:v>
                </c:pt>
                <c:pt idx="1">
                  <c:v>7.9234666666666675E-2</c:v>
                </c:pt>
                <c:pt idx="2">
                  <c:v>0.15156516666666667</c:v>
                </c:pt>
                <c:pt idx="3">
                  <c:v>0.25106933333333337</c:v>
                </c:pt>
                <c:pt idx="4">
                  <c:v>0.4856368333333333</c:v>
                </c:pt>
                <c:pt idx="5">
                  <c:v>0.96193300000000004</c:v>
                </c:pt>
              </c:numCache>
            </c:numRef>
          </c:yVal>
          <c:smooth val="1"/>
        </c:ser>
        <c:ser>
          <c:idx val="7"/>
          <c:order val="5"/>
          <c:tx>
            <c:strRef>
              <c:f>'Lyra2 x PHC Candidates (p=1)'!$A$91</c:f>
              <c:strCache>
                <c:ptCount val="1"/>
                <c:pt idx="0">
                  <c:v>TwoCats (T=1 and p=1)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(p=1)'!$F$91:$F$96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(p=1)'!$M$91:$M$96</c:f>
              <c:numCache>
                <c:formatCode>#,##0.00000</c:formatCode>
                <c:ptCount val="6"/>
                <c:pt idx="0">
                  <c:v>5.0100166666666661E-2</c:v>
                </c:pt>
                <c:pt idx="1">
                  <c:v>9.3321166666666677E-2</c:v>
                </c:pt>
                <c:pt idx="2">
                  <c:v>0.1676715</c:v>
                </c:pt>
                <c:pt idx="3">
                  <c:v>0.2913635</c:v>
                </c:pt>
                <c:pt idx="4">
                  <c:v>0.57844116666666667</c:v>
                </c:pt>
                <c:pt idx="5">
                  <c:v>1.1500935000000001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'Lyra2 x PHC Candidates (p=1)'!$A$98</c:f>
              <c:strCache>
                <c:ptCount val="1"/>
                <c:pt idx="0">
                  <c:v>TwoCats (T=2 and p=1)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(p=1)'!$F$98:$F$103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(p=1)'!$M$98:$M$103</c:f>
              <c:numCache>
                <c:formatCode>#,##0.00000</c:formatCode>
                <c:ptCount val="6"/>
                <c:pt idx="0">
                  <c:v>5.9041000000000003E-2</c:v>
                </c:pt>
                <c:pt idx="1">
                  <c:v>0.1055965</c:v>
                </c:pt>
                <c:pt idx="2">
                  <c:v>0.20082700000000001</c:v>
                </c:pt>
                <c:pt idx="3">
                  <c:v>0.38625616666666668</c:v>
                </c:pt>
                <c:pt idx="4">
                  <c:v>0.76756733333333338</c:v>
                </c:pt>
                <c:pt idx="5">
                  <c:v>1.5168821666666668</c:v>
                </c:pt>
              </c:numCache>
            </c:numRef>
          </c:yVal>
          <c:smooth val="1"/>
        </c:ser>
        <c:ser>
          <c:idx val="10"/>
          <c:order val="7"/>
          <c:tx>
            <c:strRef>
              <c:f>'Lyra2 x PHC Candidates (p=1)'!$A$105</c:f>
              <c:strCache>
                <c:ptCount val="1"/>
                <c:pt idx="0">
                  <c:v>TwoCats (T=3 and p=1)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squar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(p=1)'!$F$105:$F$110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(p=1)'!$M$105:$M$110</c:f>
              <c:numCache>
                <c:formatCode>#,##0.00000</c:formatCode>
                <c:ptCount val="6"/>
                <c:pt idx="0">
                  <c:v>8.4733166666666665E-2</c:v>
                </c:pt>
                <c:pt idx="1">
                  <c:v>0.14535866666666666</c:v>
                </c:pt>
                <c:pt idx="2">
                  <c:v>0.29514950000000001</c:v>
                </c:pt>
                <c:pt idx="3">
                  <c:v>0.56949066666666659</c:v>
                </c:pt>
                <c:pt idx="4">
                  <c:v>1.1287521666666667</c:v>
                </c:pt>
                <c:pt idx="5">
                  <c:v>2.2552664999999998</c:v>
                </c:pt>
              </c:numCache>
            </c:numRef>
          </c:yVal>
          <c:smooth val="1"/>
        </c:ser>
        <c:ser>
          <c:idx val="11"/>
          <c:order val="8"/>
          <c:tx>
            <c:strRef>
              <c:f>'Lyra2 x PHC Candidates (p=1)'!$A$112</c:f>
              <c:strCache>
                <c:ptCount val="1"/>
                <c:pt idx="0">
                  <c:v>TwoCats (T=4 and p=1)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triangl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(p=1)'!$F$112:$F$117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(p=1)'!$M$112:$M$117</c:f>
              <c:numCache>
                <c:formatCode>#,##0.00000</c:formatCode>
                <c:ptCount val="6"/>
                <c:pt idx="0">
                  <c:v>0.11987349999999999</c:v>
                </c:pt>
                <c:pt idx="1">
                  <c:v>0.24012533333333333</c:v>
                </c:pt>
                <c:pt idx="2">
                  <c:v>0.47570116666666667</c:v>
                </c:pt>
                <c:pt idx="3">
                  <c:v>0.931921</c:v>
                </c:pt>
                <c:pt idx="4">
                  <c:v>1.8654788333333332</c:v>
                </c:pt>
                <c:pt idx="5">
                  <c:v>3.7277303333333336</c:v>
                </c:pt>
              </c:numCache>
            </c:numRef>
          </c:yVal>
          <c:smooth val="1"/>
        </c:ser>
        <c:ser>
          <c:idx val="12"/>
          <c:order val="9"/>
          <c:tx>
            <c:strRef>
              <c:f>'Lyra2 x PHC Candidates (p=1)'!$A$119</c:f>
              <c:strCache>
                <c:ptCount val="1"/>
                <c:pt idx="0">
                  <c:v>TwoCats (T=5 and p=1)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circl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(p=1)'!$F$119:$F$124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(p=1)'!$M$119:$M$124</c:f>
              <c:numCache>
                <c:formatCode>#,##0.00000</c:formatCode>
                <c:ptCount val="6"/>
                <c:pt idx="0">
                  <c:v>0.21083199999999999</c:v>
                </c:pt>
                <c:pt idx="1">
                  <c:v>0.41672816666666668</c:v>
                </c:pt>
                <c:pt idx="2">
                  <c:v>0.83662016666666661</c:v>
                </c:pt>
                <c:pt idx="3">
                  <c:v>1.6708818333333333</c:v>
                </c:pt>
                <c:pt idx="4">
                  <c:v>3.3357198333333336</c:v>
                </c:pt>
                <c:pt idx="5">
                  <c:v>6.6786469999999998</c:v>
                </c:pt>
              </c:numCache>
            </c:numRef>
          </c:yVal>
          <c:smooth val="1"/>
        </c:ser>
        <c:ser>
          <c:idx val="16"/>
          <c:order val="10"/>
          <c:tx>
            <c:strRef>
              <c:f>'Lyra2 x PHC Candidates (p=1)'!$A$34</c:f>
              <c:strCache>
                <c:ptCount val="1"/>
                <c:pt idx="0">
                  <c:v>yescrypt (T=0 and p=1)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(p=1)'!$F$34:$F$39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(p=1)'!$M$34:$M$39</c:f>
              <c:numCache>
                <c:formatCode>#,##0.00000</c:formatCode>
                <c:ptCount val="6"/>
                <c:pt idx="0">
                  <c:v>3.2563000000000002E-2</c:v>
                </c:pt>
                <c:pt idx="1">
                  <c:v>6.4781166666666667E-2</c:v>
                </c:pt>
                <c:pt idx="2">
                  <c:v>0.13374249999999999</c:v>
                </c:pt>
                <c:pt idx="3">
                  <c:v>0.27394099999999999</c:v>
                </c:pt>
                <c:pt idx="4">
                  <c:v>0.55528633333333333</c:v>
                </c:pt>
                <c:pt idx="5">
                  <c:v>1.121103</c:v>
                </c:pt>
              </c:numCache>
            </c:numRef>
          </c:yVal>
          <c:smooth val="1"/>
        </c:ser>
        <c:ser>
          <c:idx val="17"/>
          <c:order val="11"/>
          <c:tx>
            <c:strRef>
              <c:f>'Lyra2 x PHC Candidates (p=1)'!$A$41</c:f>
              <c:strCache>
                <c:ptCount val="1"/>
                <c:pt idx="0">
                  <c:v>yescrypt (T=1 and p=1)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circl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(p=1)'!$F$41:$F$46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(p=1)'!$M$41:$M$46</c:f>
              <c:numCache>
                <c:formatCode>#,##0.00000</c:formatCode>
                <c:ptCount val="6"/>
                <c:pt idx="0">
                  <c:v>3.88125E-2</c:v>
                </c:pt>
                <c:pt idx="1">
                  <c:v>7.8900666666666674E-2</c:v>
                </c:pt>
                <c:pt idx="2">
                  <c:v>0.16305233333333335</c:v>
                </c:pt>
                <c:pt idx="3">
                  <c:v>0.33186749999999998</c:v>
                </c:pt>
                <c:pt idx="4">
                  <c:v>0.67152783333333332</c:v>
                </c:pt>
                <c:pt idx="5">
                  <c:v>1.353558</c:v>
                </c:pt>
              </c:numCache>
            </c:numRef>
          </c:yVal>
          <c:smooth val="1"/>
        </c:ser>
        <c:ser>
          <c:idx val="18"/>
          <c:order val="12"/>
          <c:tx>
            <c:strRef>
              <c:f>'Lyra2 x PHC Candidates (p=1)'!$A$48</c:f>
              <c:strCache>
                <c:ptCount val="1"/>
                <c:pt idx="0">
                  <c:v>yescrypt (T=2 and p=1)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(p=1)'!$F$48:$F$53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(p=1)'!$M$48:$M$53</c:f>
              <c:numCache>
                <c:formatCode>#,##0.00000</c:formatCode>
                <c:ptCount val="6"/>
                <c:pt idx="0">
                  <c:v>4.5318166666666666E-2</c:v>
                </c:pt>
                <c:pt idx="1">
                  <c:v>9.3544666666666665E-2</c:v>
                </c:pt>
                <c:pt idx="2">
                  <c:v>0.19160550000000001</c:v>
                </c:pt>
                <c:pt idx="3">
                  <c:v>0.39054633333333333</c:v>
                </c:pt>
                <c:pt idx="4">
                  <c:v>0.7883241666666666</c:v>
                </c:pt>
                <c:pt idx="5">
                  <c:v>1.5863398333333332</c:v>
                </c:pt>
              </c:numCache>
            </c:numRef>
          </c:yVal>
          <c:smooth val="1"/>
        </c:ser>
        <c:ser>
          <c:idx val="19"/>
          <c:order val="13"/>
          <c:tx>
            <c:strRef>
              <c:f>'Lyra2 x PHC Candidates (p=1)'!$A$55</c:f>
              <c:strCache>
                <c:ptCount val="1"/>
                <c:pt idx="0">
                  <c:v>yescrypt (T=3 and p=1)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squar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(p=1)'!$F$55:$F$60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(p=1)'!$M$55:$M$60</c:f>
              <c:numCache>
                <c:formatCode>#,##0.00000</c:formatCode>
                <c:ptCount val="6"/>
                <c:pt idx="0">
                  <c:v>6.3978999999999994E-2</c:v>
                </c:pt>
                <c:pt idx="1">
                  <c:v>0.13422083333333334</c:v>
                </c:pt>
                <c:pt idx="2">
                  <c:v>0.27756966666666666</c:v>
                </c:pt>
                <c:pt idx="3">
                  <c:v>0.56595483333333341</c:v>
                </c:pt>
                <c:pt idx="4">
                  <c:v>1.1383525000000001</c:v>
                </c:pt>
                <c:pt idx="5">
                  <c:v>2.2836006666666666</c:v>
                </c:pt>
              </c:numCache>
            </c:numRef>
          </c:yVal>
          <c:smooth val="1"/>
        </c:ser>
        <c:ser>
          <c:idx val="20"/>
          <c:order val="14"/>
          <c:tx>
            <c:strRef>
              <c:f>'Lyra2 x PHC Candidates (p=1)'!$A$62</c:f>
              <c:strCache>
                <c:ptCount val="1"/>
                <c:pt idx="0">
                  <c:v>yescrypt (T=4 and p=1)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triangl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(p=1)'!$F$62:$F$67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(p=1)'!$M$62:$M$67</c:f>
              <c:numCache>
                <c:formatCode>#,##0.00000</c:formatCode>
                <c:ptCount val="6"/>
                <c:pt idx="0">
                  <c:v>8.2275666666666677E-2</c:v>
                </c:pt>
                <c:pt idx="1">
                  <c:v>0.17548266666666665</c:v>
                </c:pt>
                <c:pt idx="2">
                  <c:v>0.36475383333333333</c:v>
                </c:pt>
                <c:pt idx="3">
                  <c:v>0.74015549999999997</c:v>
                </c:pt>
                <c:pt idx="4">
                  <c:v>1.4886056666666667</c:v>
                </c:pt>
                <c:pt idx="5">
                  <c:v>2.9807661666666667</c:v>
                </c:pt>
              </c:numCache>
            </c:numRef>
          </c:yVal>
          <c:smooth val="1"/>
        </c:ser>
        <c:ser>
          <c:idx val="21"/>
          <c:order val="15"/>
          <c:tx>
            <c:strRef>
              <c:f>'Lyra2 x PHC Candidates (p=1)'!$A$69</c:f>
              <c:strCache>
                <c:ptCount val="1"/>
                <c:pt idx="0">
                  <c:v>yescrypt (T=5 and p=1)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(p=1)'!$F$69:$F$74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(p=1)'!$M$69:$M$74</c:f>
              <c:numCache>
                <c:formatCode>#,##0.00000</c:formatCode>
                <c:ptCount val="6"/>
                <c:pt idx="0">
                  <c:v>0.10117416666666668</c:v>
                </c:pt>
                <c:pt idx="1">
                  <c:v>0.21681900000000001</c:v>
                </c:pt>
                <c:pt idx="2">
                  <c:v>0.45094250000000002</c:v>
                </c:pt>
                <c:pt idx="3">
                  <c:v>0.91484666666666659</c:v>
                </c:pt>
                <c:pt idx="4">
                  <c:v>1.841934</c:v>
                </c:pt>
                <c:pt idx="5">
                  <c:v>3.6803556666666664</c:v>
                </c:pt>
              </c:numCache>
            </c:numRef>
          </c:yVal>
          <c:smooth val="1"/>
        </c:ser>
        <c:ser>
          <c:idx val="0"/>
          <c:order val="16"/>
          <c:tx>
            <c:strRef>
              <c:f>'Lyra2 x PHC Candidates (p=1)'!$A$143</c:f>
              <c:strCache>
                <c:ptCount val="1"/>
                <c:pt idx="0">
                  <c:v>Catena (λ=2)</c:v>
                </c:pt>
              </c:strCache>
            </c:strRef>
          </c:tx>
          <c:spPr>
            <a:ln w="63500">
              <a:solidFill>
                <a:schemeClr val="accent4">
                  <a:lumMod val="75000"/>
                </a:schemeClr>
              </a:solidFill>
            </a:ln>
          </c:spPr>
          <c:marker>
            <c:symbol val="diamond"/>
            <c:size val="15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'Lyra2 x PHC Candidates (p=1)'!$F$143:$F$148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(p=1)'!$M$143:$M$148</c:f>
              <c:numCache>
                <c:formatCode>#,##0.00000</c:formatCode>
                <c:ptCount val="6"/>
                <c:pt idx="0">
                  <c:v>1.0301241666666667</c:v>
                </c:pt>
                <c:pt idx="1">
                  <c:v>2.0192951666666668</c:v>
                </c:pt>
                <c:pt idx="2">
                  <c:v>4.0478325000000002</c:v>
                </c:pt>
                <c:pt idx="3">
                  <c:v>8.1282881666666675</c:v>
                </c:pt>
                <c:pt idx="4">
                  <c:v>16.184274166666665</c:v>
                </c:pt>
                <c:pt idx="5">
                  <c:v>32.422981</c:v>
                </c:pt>
              </c:numCache>
            </c:numRef>
          </c:yVal>
          <c:smooth val="1"/>
        </c:ser>
        <c:ser>
          <c:idx val="1"/>
          <c:order val="17"/>
          <c:tx>
            <c:strRef>
              <c:f>'Lyra2 x PHC Candidates (p=1)'!$A$151</c:f>
              <c:strCache>
                <c:ptCount val="1"/>
                <c:pt idx="0">
                  <c:v>Catena (λ=3)</c:v>
                </c:pt>
              </c:strCache>
            </c:strRef>
          </c:tx>
          <c:spPr>
            <a:ln w="63500">
              <a:solidFill>
                <a:schemeClr val="accent4">
                  <a:lumMod val="75000"/>
                </a:schemeClr>
              </a:solidFill>
            </a:ln>
          </c:spPr>
          <c:marker>
            <c:symbol val="square"/>
            <c:size val="15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'Lyra2 x PHC Candidates (p=1)'!$F$151:$F$156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(p=1)'!$M$151:$M$156</c:f>
              <c:numCache>
                <c:formatCode>#,##0.00000</c:formatCode>
                <c:ptCount val="6"/>
                <c:pt idx="0">
                  <c:v>1.4072133333333332</c:v>
                </c:pt>
                <c:pt idx="1">
                  <c:v>2.8333110000000001</c:v>
                </c:pt>
                <c:pt idx="2">
                  <c:v>5.6481658333333327</c:v>
                </c:pt>
                <c:pt idx="3">
                  <c:v>11.380502999999999</c:v>
                </c:pt>
                <c:pt idx="4">
                  <c:v>22.625063166666667</c:v>
                </c:pt>
                <c:pt idx="5">
                  <c:v>45.327336333333335</c:v>
                </c:pt>
              </c:numCache>
            </c:numRef>
          </c:yVal>
          <c:smooth val="1"/>
        </c:ser>
        <c:ser>
          <c:idx val="2"/>
          <c:order val="18"/>
          <c:tx>
            <c:strRef>
              <c:f>'Lyra2 x PHC Candidates (p=1)'!$A$159</c:f>
              <c:strCache>
                <c:ptCount val="1"/>
                <c:pt idx="0">
                  <c:v>Catena λ=4</c:v>
                </c:pt>
              </c:strCache>
            </c:strRef>
          </c:tx>
          <c:spPr>
            <a:ln w="63500">
              <a:solidFill>
                <a:schemeClr val="accent4">
                  <a:lumMod val="75000"/>
                </a:schemeClr>
              </a:solidFill>
            </a:ln>
          </c:spPr>
          <c:marker>
            <c:symbol val="triangle"/>
            <c:size val="15"/>
            <c:spPr>
              <a:solidFill>
                <a:schemeClr val="accent4">
                  <a:lumMod val="75000"/>
                </a:schemeClr>
              </a:solidFill>
              <a:ln>
                <a:solidFill>
                  <a:schemeClr val="accent4">
                    <a:lumMod val="75000"/>
                  </a:schemeClr>
                </a:solidFill>
              </a:ln>
            </c:spPr>
          </c:marker>
          <c:xVal>
            <c:numRef>
              <c:f>'Lyra2 x PHC Candidates (p=1)'!$F$159:$F$164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(p=1)'!$M$159:$M$164</c:f>
              <c:numCache>
                <c:formatCode>#,##0.00000</c:formatCode>
                <c:ptCount val="6"/>
                <c:pt idx="0">
                  <c:v>1.7065680000000001</c:v>
                </c:pt>
                <c:pt idx="1">
                  <c:v>3.4281908333333333</c:v>
                </c:pt>
                <c:pt idx="2">
                  <c:v>6.8418956666666668</c:v>
                </c:pt>
                <c:pt idx="3">
                  <c:v>13.695488833333334</c:v>
                </c:pt>
                <c:pt idx="4">
                  <c:v>27.577753166666668</c:v>
                </c:pt>
                <c:pt idx="5">
                  <c:v>55.128578333333337</c:v>
                </c:pt>
              </c:numCache>
            </c:numRef>
          </c:yVal>
          <c:smooth val="1"/>
        </c:ser>
        <c:ser>
          <c:idx val="3"/>
          <c:order val="19"/>
          <c:tx>
            <c:strRef>
              <c:f>'Lyra2 x PHC Candidates (p=1)'!$A$169</c:f>
              <c:strCache>
                <c:ptCount val="1"/>
                <c:pt idx="0">
                  <c:v>EARWORM (T=1)</c:v>
                </c:pt>
              </c:strCache>
            </c:strRef>
          </c:tx>
          <c:spPr>
            <a:ln w="63500">
              <a:solidFill>
                <a:schemeClr val="accent2"/>
              </a:solidFill>
            </a:ln>
          </c:spPr>
          <c:marker>
            <c:symbol val="diamond"/>
            <c:size val="15"/>
            <c:spPr>
              <a:solidFill>
                <a:schemeClr val="accent2"/>
              </a:solidFill>
              <a:ln>
                <a:solidFill>
                  <a:schemeClr val="accent2"/>
                </a:solidFill>
              </a:ln>
            </c:spPr>
          </c:marker>
          <c:xVal>
            <c:numRef>
              <c:f>'Lyra2 x PHC Candidates (p=1)'!$F$169:$F$174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(p=1)'!$M$169:$M$174</c:f>
              <c:numCache>
                <c:formatCode>#,##0.00000</c:formatCode>
                <c:ptCount val="6"/>
                <c:pt idx="0">
                  <c:v>0.45600883333333331</c:v>
                </c:pt>
                <c:pt idx="1">
                  <c:v>0.90925166666666668</c:v>
                </c:pt>
                <c:pt idx="2">
                  <c:v>1.8173286666666668</c:v>
                </c:pt>
                <c:pt idx="3">
                  <c:v>3.6460699999999999</c:v>
                </c:pt>
                <c:pt idx="4">
                  <c:v>7.2552536666666674</c:v>
                </c:pt>
                <c:pt idx="5">
                  <c:v>14.466070833333333</c:v>
                </c:pt>
              </c:numCache>
            </c:numRef>
          </c:yVal>
          <c:smooth val="1"/>
        </c:ser>
        <c:ser>
          <c:idx val="4"/>
          <c:order val="20"/>
          <c:tx>
            <c:strRef>
              <c:f>'Lyra2 x PHC Candidates (p=1)'!$A$177</c:f>
              <c:strCache>
                <c:ptCount val="1"/>
                <c:pt idx="0">
                  <c:v>Gambit</c:v>
                </c:pt>
              </c:strCache>
            </c:strRef>
          </c:tx>
          <c:spPr>
            <a:ln w="63500">
              <a:solidFill>
                <a:schemeClr val="accent6"/>
              </a:solidFill>
            </a:ln>
          </c:spPr>
          <c:marker>
            <c:symbol val="circle"/>
            <c:size val="15"/>
            <c:spPr>
              <a:solidFill>
                <a:schemeClr val="accent6"/>
              </a:solidFill>
              <a:ln>
                <a:solidFill>
                  <a:schemeClr val="accent6"/>
                </a:solidFill>
              </a:ln>
            </c:spPr>
          </c:marker>
          <c:xVal>
            <c:numRef>
              <c:f>'Lyra2 x PHC Candidates (p=1)'!$F$177:$F$180</c:f>
              <c:numCache>
                <c:formatCode>#,##0</c:formatCode>
                <c:ptCount val="4"/>
                <c:pt idx="0">
                  <c:v>98.886009216308594</c:v>
                </c:pt>
                <c:pt idx="1">
                  <c:v>108.69162750244141</c:v>
                </c:pt>
                <c:pt idx="2">
                  <c:v>412.31793975830078</c:v>
                </c:pt>
                <c:pt idx="3">
                  <c:v>1571.6357650756836</c:v>
                </c:pt>
              </c:numCache>
            </c:numRef>
          </c:xVal>
          <c:yVal>
            <c:numRef>
              <c:f>'Lyra2 x PHC Candidates (p=1)'!$M$177:$M$180</c:f>
              <c:numCache>
                <c:formatCode>#,##0.00000</c:formatCode>
                <c:ptCount val="4"/>
                <c:pt idx="0">
                  <c:v>4.9305788333333327</c:v>
                </c:pt>
                <c:pt idx="1">
                  <c:v>5.5154613333333327</c:v>
                </c:pt>
                <c:pt idx="2">
                  <c:v>20.636384833333331</c:v>
                </c:pt>
                <c:pt idx="3">
                  <c:v>78.997548166666675</c:v>
                </c:pt>
              </c:numCache>
            </c:numRef>
          </c:yVal>
          <c:smooth val="1"/>
        </c:ser>
        <c:ser>
          <c:idx val="5"/>
          <c:order val="21"/>
          <c:tx>
            <c:strRef>
              <c:f>'Lyra2 x PHC Candidates (p=1)'!$A$134</c:f>
              <c:strCache>
                <c:ptCount val="1"/>
                <c:pt idx="0">
                  <c:v>scrypt</c:v>
                </c:pt>
              </c:strCache>
            </c:strRef>
          </c:tx>
          <c:spPr>
            <a:ln w="63500">
              <a:solidFill>
                <a:srgbClr val="7030A0"/>
              </a:solidFill>
            </a:ln>
          </c:spPr>
          <c:marker>
            <c:symbol val="circle"/>
            <c:size val="15"/>
            <c:spPr>
              <a:solidFill>
                <a:srgbClr val="7030A0"/>
              </a:solidFill>
              <a:ln>
                <a:solidFill>
                  <a:srgbClr val="7030A0"/>
                </a:solidFill>
              </a:ln>
            </c:spPr>
          </c:marker>
          <c:xVal>
            <c:numRef>
              <c:f>'Lyra2 x PHC Candidates (p=1)'!$F$134:$F$139</c:f>
              <c:numCache>
                <c:formatCode>#,##0</c:formatCode>
                <c:ptCount val="6"/>
                <c:pt idx="0">
                  <c:v>65.011712000000003</c:v>
                </c:pt>
                <c:pt idx="1">
                  <c:v>130.02342400000001</c:v>
                </c:pt>
                <c:pt idx="2">
                  <c:v>260.04684800000001</c:v>
                </c:pt>
                <c:pt idx="3">
                  <c:v>520.09369600000002</c:v>
                </c:pt>
                <c:pt idx="4">
                  <c:v>1040.187392</c:v>
                </c:pt>
                <c:pt idx="5">
                  <c:v>2080.3747840000001</c:v>
                </c:pt>
              </c:numCache>
            </c:numRef>
          </c:xVal>
          <c:yVal>
            <c:numRef>
              <c:f>'Lyra2 x PHC Candidates (p=1)'!$M$134:$M$139</c:f>
              <c:numCache>
                <c:formatCode>#,##0.00000</c:formatCode>
                <c:ptCount val="6"/>
                <c:pt idx="0">
                  <c:v>0.18997383333333334</c:v>
                </c:pt>
                <c:pt idx="1">
                  <c:v>0.37808983333333329</c:v>
                </c:pt>
                <c:pt idx="2">
                  <c:v>0.75404466666666659</c:v>
                </c:pt>
                <c:pt idx="3">
                  <c:v>1.508221</c:v>
                </c:pt>
                <c:pt idx="4">
                  <c:v>3.038573</c:v>
                </c:pt>
                <c:pt idx="5">
                  <c:v>6.0306705000000003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57984"/>
        <c:axId val="147342464"/>
      </c:scatterChart>
      <c:valAx>
        <c:axId val="147257984"/>
        <c:scaling>
          <c:orientation val="minMax"/>
          <c:max val="1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pt-BR" sz="3200"/>
                  <a:t>Memory usage (MB)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out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47342464"/>
        <c:crosses val="autoZero"/>
        <c:crossBetween val="midCat"/>
        <c:majorUnit val="200"/>
        <c:minorUnit val="100"/>
      </c:valAx>
      <c:valAx>
        <c:axId val="147342464"/>
        <c:scaling>
          <c:orientation val="minMax"/>
          <c:max val="5.5"/>
          <c:min val="0"/>
        </c:scaling>
        <c:delete val="0"/>
        <c:axPos val="l"/>
        <c:majorGridlines>
          <c:spPr>
            <a:ln w="2857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3200"/>
                </a:pPr>
                <a:r>
                  <a:rPr lang="pt-BR" sz="3200"/>
                  <a:t>Processing time (s)</a:t>
                </a:r>
              </a:p>
            </c:rich>
          </c:tx>
          <c:layout/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47257984"/>
        <c:crossesAt val="1"/>
        <c:crossBetween val="midCat"/>
        <c:majorUnit val="0.5"/>
        <c:minorUnit val="0.1"/>
      </c:valAx>
      <c:spPr>
        <a:ln w="38100"/>
      </c:spPr>
    </c:plotArea>
    <c:legend>
      <c:legendPos val="t"/>
      <c:layout>
        <c:manualLayout>
          <c:xMode val="edge"/>
          <c:yMode val="edge"/>
          <c:x val="6.6861399567370819E-2"/>
          <c:y val="5.4254967159724698E-3"/>
          <c:w val="0.90834468860517381"/>
          <c:h val="0.1540670772072564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/>
        <a:lstStyle/>
        <a:p>
          <a:pPr>
            <a:defRPr sz="3200" b="1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92524940151847E-2"/>
          <c:y val="0.16927552927452327"/>
          <c:w val="0.9109804695916186"/>
          <c:h val="0.74194571661514708"/>
        </c:manualLayout>
      </c:layout>
      <c:scatterChart>
        <c:scatterStyle val="smoothMarker"/>
        <c:varyColors val="0"/>
        <c:ser>
          <c:idx val="8"/>
          <c:order val="0"/>
          <c:tx>
            <c:strRef>
              <c:f>'Lyra2 x PHC Candidates (p=2)'!$A$3</c:f>
              <c:strCache>
                <c:ptCount val="1"/>
                <c:pt idx="0">
                  <c:v> Lyra2 (T=1 and p=2)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diamond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(p=2)'!$F$3:$F$7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(p=2)'!$M$3:$M$7</c:f>
              <c:numCache>
                <c:formatCode>#,##0.00000</c:formatCode>
                <c:ptCount val="5"/>
                <c:pt idx="0">
                  <c:v>4.3903999999999999E-2</c:v>
                </c:pt>
                <c:pt idx="1">
                  <c:v>8.7203666666666665E-2</c:v>
                </c:pt>
                <c:pt idx="2">
                  <c:v>0.172516</c:v>
                </c:pt>
                <c:pt idx="3">
                  <c:v>0.3439348333333333</c:v>
                </c:pt>
                <c:pt idx="4">
                  <c:v>0.68789466666666665</c:v>
                </c:pt>
              </c:numCache>
            </c:numRef>
          </c:yVal>
          <c:smooth val="1"/>
        </c:ser>
        <c:ser>
          <c:idx val="13"/>
          <c:order val="1"/>
          <c:tx>
            <c:strRef>
              <c:f>'Lyra2 x PHC Candidates (p=2)'!$A$9</c:f>
              <c:strCache>
                <c:ptCount val="1"/>
                <c:pt idx="0">
                  <c:v> Lyra2 (T=2 and p=2)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squar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(p=2)'!$F$9:$F$13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(p=2)'!$M$9:$M$13</c:f>
              <c:numCache>
                <c:formatCode>#,##0.00000</c:formatCode>
                <c:ptCount val="5"/>
                <c:pt idx="0">
                  <c:v>6.2192333333333336E-2</c:v>
                </c:pt>
                <c:pt idx="1">
                  <c:v>0.12525183333333334</c:v>
                </c:pt>
                <c:pt idx="2">
                  <c:v>0.25035983333333334</c:v>
                </c:pt>
                <c:pt idx="3">
                  <c:v>0.49995650000000003</c:v>
                </c:pt>
                <c:pt idx="4">
                  <c:v>1.0021193333333334</c:v>
                </c:pt>
              </c:numCache>
            </c:numRef>
          </c:yVal>
          <c:smooth val="1"/>
        </c:ser>
        <c:ser>
          <c:idx val="14"/>
          <c:order val="2"/>
          <c:tx>
            <c:strRef>
              <c:f>'Lyra2 x PHC Candidates (p=2)'!$A$15</c:f>
              <c:strCache>
                <c:ptCount val="1"/>
                <c:pt idx="0">
                  <c:v> Lyra2 (T=3 and p=2)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circl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(p=2)'!$F$15:$F$19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(p=2)'!$M$15:$M$19</c:f>
              <c:numCache>
                <c:formatCode>#,##0.00000</c:formatCode>
                <c:ptCount val="5"/>
                <c:pt idx="0">
                  <c:v>8.1116499999999994E-2</c:v>
                </c:pt>
                <c:pt idx="1">
                  <c:v>0.16345283333333335</c:v>
                </c:pt>
                <c:pt idx="2">
                  <c:v>0.32773550000000001</c:v>
                </c:pt>
                <c:pt idx="3">
                  <c:v>0.65779416666666668</c:v>
                </c:pt>
                <c:pt idx="4">
                  <c:v>1.313877</c:v>
                </c:pt>
              </c:numCache>
            </c:numRef>
          </c:yVal>
          <c:smooth val="1"/>
        </c:ser>
        <c:ser>
          <c:idx val="15"/>
          <c:order val="3"/>
          <c:tx>
            <c:strRef>
              <c:f>'Lyra2 x PHC Candidates (p=2)'!$A$21</c:f>
              <c:strCache>
                <c:ptCount val="1"/>
                <c:pt idx="0">
                  <c:v> Lyra2 (T=4 and p=2)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triangl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(p=2)'!$F$21:$F$25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(p=2)'!$M$21:$M$25</c:f>
              <c:numCache>
                <c:formatCode>#,##0.00000</c:formatCode>
                <c:ptCount val="5"/>
                <c:pt idx="0">
                  <c:v>0.1004145</c:v>
                </c:pt>
                <c:pt idx="1">
                  <c:v>0.20168183333333334</c:v>
                </c:pt>
                <c:pt idx="2">
                  <c:v>0.40465116666666667</c:v>
                </c:pt>
                <c:pt idx="3">
                  <c:v>0.81391133333333332</c:v>
                </c:pt>
                <c:pt idx="4">
                  <c:v>1.6247286666666667</c:v>
                </c:pt>
              </c:numCache>
            </c:numRef>
          </c:yVal>
          <c:smooth val="1"/>
        </c:ser>
        <c:ser>
          <c:idx val="6"/>
          <c:order val="4"/>
          <c:tx>
            <c:strRef>
              <c:f>'Lyra2 x PHC Candidates (p=2)'!$A$84</c:f>
              <c:strCache>
                <c:ptCount val="1"/>
                <c:pt idx="0">
                  <c:v>TwoCats (T=0 and p=2)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(p=2)'!$F$84:$F$89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(p=2)'!$M$84:$M$89</c:f>
              <c:numCache>
                <c:formatCode>#,##0.00000</c:formatCode>
                <c:ptCount val="6"/>
                <c:pt idx="0">
                  <c:v>2.7428166666666667E-2</c:v>
                </c:pt>
                <c:pt idx="1">
                  <c:v>4.4757666666666661E-2</c:v>
                </c:pt>
                <c:pt idx="2">
                  <c:v>8.1555500000000003E-2</c:v>
                </c:pt>
                <c:pt idx="3">
                  <c:v>0.15614733333333333</c:v>
                </c:pt>
                <c:pt idx="4">
                  <c:v>0.27116033333333334</c:v>
                </c:pt>
                <c:pt idx="5">
                  <c:v>0.51378650000000003</c:v>
                </c:pt>
              </c:numCache>
            </c:numRef>
          </c:yVal>
          <c:smooth val="1"/>
        </c:ser>
        <c:ser>
          <c:idx val="7"/>
          <c:order val="5"/>
          <c:tx>
            <c:strRef>
              <c:f>'Lyra2 x PHC Candidates (p=2)'!$A$91</c:f>
              <c:strCache>
                <c:ptCount val="1"/>
                <c:pt idx="0">
                  <c:v>TwoCats (T=1 and p=2)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(p=2)'!$F$91:$F$96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(p=2)'!$M$91:$M$96</c:f>
              <c:numCache>
                <c:formatCode>#,##0.00000</c:formatCode>
                <c:ptCount val="6"/>
                <c:pt idx="0">
                  <c:v>2.6952833333333332E-2</c:v>
                </c:pt>
                <c:pt idx="1">
                  <c:v>4.4345500000000003E-2</c:v>
                </c:pt>
                <c:pt idx="2">
                  <c:v>8.44385E-2</c:v>
                </c:pt>
                <c:pt idx="3">
                  <c:v>0.15904566666666667</c:v>
                </c:pt>
                <c:pt idx="4">
                  <c:v>0.3114926666666667</c:v>
                </c:pt>
                <c:pt idx="5">
                  <c:v>0.61361083333333333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'Lyra2 x PHC Candidates (p=2)'!$A$98</c:f>
              <c:strCache>
                <c:ptCount val="1"/>
                <c:pt idx="0">
                  <c:v>TwoCats (T=2 and p=2)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(p=2)'!$F$98:$F$103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(p=2)'!$M$98:$M$103</c:f>
              <c:numCache>
                <c:formatCode>#,##0.00000</c:formatCode>
                <c:ptCount val="6"/>
                <c:pt idx="0">
                  <c:v>3.1898000000000003E-2</c:v>
                </c:pt>
                <c:pt idx="1">
                  <c:v>5.7808333333333337E-2</c:v>
                </c:pt>
                <c:pt idx="2">
                  <c:v>0.10597416666666667</c:v>
                </c:pt>
                <c:pt idx="3">
                  <c:v>0.20968716666666665</c:v>
                </c:pt>
                <c:pt idx="4">
                  <c:v>0.40895933333333334</c:v>
                </c:pt>
                <c:pt idx="5">
                  <c:v>0.81736066666666662</c:v>
                </c:pt>
              </c:numCache>
            </c:numRef>
          </c:yVal>
          <c:smooth val="1"/>
        </c:ser>
        <c:ser>
          <c:idx val="10"/>
          <c:order val="7"/>
          <c:tx>
            <c:strRef>
              <c:f>'Lyra2 x PHC Candidates (p=2)'!$A$105</c:f>
              <c:strCache>
                <c:ptCount val="1"/>
                <c:pt idx="0">
                  <c:v>TwoCats (T=3 and p=2)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squar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(p=2)'!$F$105:$F$110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(p=2)'!$M$105:$M$110</c:f>
              <c:numCache>
                <c:formatCode>#,##0.00000</c:formatCode>
                <c:ptCount val="6"/>
                <c:pt idx="0">
                  <c:v>4.4268500000000002E-2</c:v>
                </c:pt>
                <c:pt idx="1">
                  <c:v>8.3046166666666671E-2</c:v>
                </c:pt>
                <c:pt idx="2">
                  <c:v>0.15561749999999999</c:v>
                </c:pt>
                <c:pt idx="3">
                  <c:v>0.30671700000000002</c:v>
                </c:pt>
                <c:pt idx="4">
                  <c:v>0.60697100000000004</c:v>
                </c:pt>
                <c:pt idx="5">
                  <c:v>1.2115251666666667</c:v>
                </c:pt>
              </c:numCache>
            </c:numRef>
          </c:yVal>
          <c:smooth val="1"/>
        </c:ser>
        <c:ser>
          <c:idx val="11"/>
          <c:order val="8"/>
          <c:tx>
            <c:strRef>
              <c:f>'Lyra2 x PHC Candidates (p=2)'!$A$112</c:f>
              <c:strCache>
                <c:ptCount val="1"/>
                <c:pt idx="0">
                  <c:v>TwoCats (T=4 and p=2)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triangl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(p=2)'!$F$112:$F$117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(p=2)'!$M$112:$M$117</c:f>
              <c:numCache>
                <c:formatCode>#,##0.00000</c:formatCode>
                <c:ptCount val="6"/>
                <c:pt idx="0">
                  <c:v>6.6812833333333335E-2</c:v>
                </c:pt>
                <c:pt idx="1">
                  <c:v>0.12965916666666666</c:v>
                </c:pt>
                <c:pt idx="2">
                  <c:v>0.25368466666666667</c:v>
                </c:pt>
                <c:pt idx="3">
                  <c:v>0.50867899999999999</c:v>
                </c:pt>
                <c:pt idx="4">
                  <c:v>1.0071471666666667</c:v>
                </c:pt>
                <c:pt idx="5">
                  <c:v>2.0125466666666667</c:v>
                </c:pt>
              </c:numCache>
            </c:numRef>
          </c:yVal>
          <c:smooth val="1"/>
        </c:ser>
        <c:ser>
          <c:idx val="12"/>
          <c:order val="9"/>
          <c:tx>
            <c:strRef>
              <c:f>'Lyra2 x PHC Candidates (p=2)'!$A$119</c:f>
              <c:strCache>
                <c:ptCount val="1"/>
                <c:pt idx="0">
                  <c:v>TwoCats (T=5 and p=2)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circl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(p=2)'!$F$119:$F$124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(p=2)'!$M$119:$M$124</c:f>
              <c:numCache>
                <c:formatCode>#,##0.00000</c:formatCode>
                <c:ptCount val="6"/>
                <c:pt idx="0">
                  <c:v>0.11446516666666667</c:v>
                </c:pt>
                <c:pt idx="1">
                  <c:v>0.22708933333333334</c:v>
                </c:pt>
                <c:pt idx="2">
                  <c:v>0.45236133333333334</c:v>
                </c:pt>
                <c:pt idx="3">
                  <c:v>0.90013849999999995</c:v>
                </c:pt>
                <c:pt idx="4">
                  <c:v>1.8021251666666667</c:v>
                </c:pt>
                <c:pt idx="5">
                  <c:v>3.6139571666666663</c:v>
                </c:pt>
              </c:numCache>
            </c:numRef>
          </c:yVal>
          <c:smooth val="1"/>
        </c:ser>
        <c:ser>
          <c:idx val="16"/>
          <c:order val="10"/>
          <c:tx>
            <c:strRef>
              <c:f>'Lyra2 x PHC Candidates (p=2)'!$A$34</c:f>
              <c:strCache>
                <c:ptCount val="1"/>
                <c:pt idx="0">
                  <c:v>yescrypt (T=0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(p=2)'!$F$34:$F$39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(p=2)'!$M$34:$M$39</c:f>
              <c:numCache>
                <c:formatCode>#,##0.00000</c:formatCode>
                <c:ptCount val="6"/>
                <c:pt idx="0">
                  <c:v>3.0548666666666668E-2</c:v>
                </c:pt>
                <c:pt idx="1">
                  <c:v>6.3237666666666664E-2</c:v>
                </c:pt>
                <c:pt idx="2">
                  <c:v>0.12689666666666669</c:v>
                </c:pt>
                <c:pt idx="3">
                  <c:v>0.25336083333333337</c:v>
                </c:pt>
                <c:pt idx="4">
                  <c:v>0.4497646666666667</c:v>
                </c:pt>
                <c:pt idx="5">
                  <c:v>0.89962233333333341</c:v>
                </c:pt>
              </c:numCache>
            </c:numRef>
          </c:yVal>
          <c:smooth val="1"/>
        </c:ser>
        <c:ser>
          <c:idx val="17"/>
          <c:order val="11"/>
          <c:tx>
            <c:strRef>
              <c:f>'Lyra2 x PHC Candidates (p=2)'!$A$41</c:f>
              <c:strCache>
                <c:ptCount val="1"/>
                <c:pt idx="0">
                  <c:v>yescrypt (T=1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circl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(p=2)'!$F$41:$F$46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(p=2)'!$M$41:$M$46</c:f>
              <c:numCache>
                <c:formatCode>#,##0.00000</c:formatCode>
                <c:ptCount val="6"/>
                <c:pt idx="0">
                  <c:v>3.4993999999999997E-2</c:v>
                </c:pt>
                <c:pt idx="1">
                  <c:v>7.5784666666666667E-2</c:v>
                </c:pt>
                <c:pt idx="2">
                  <c:v>0.153227</c:v>
                </c:pt>
                <c:pt idx="3">
                  <c:v>0.30642116666666669</c:v>
                </c:pt>
                <c:pt idx="4">
                  <c:v>0.53021733333333332</c:v>
                </c:pt>
                <c:pt idx="5">
                  <c:v>1.05304</c:v>
                </c:pt>
              </c:numCache>
            </c:numRef>
          </c:yVal>
          <c:smooth val="1"/>
        </c:ser>
        <c:ser>
          <c:idx val="18"/>
          <c:order val="12"/>
          <c:tx>
            <c:strRef>
              <c:f>'Lyra2 x PHC Candidates (p=2)'!$A$48</c:f>
              <c:strCache>
                <c:ptCount val="1"/>
                <c:pt idx="0">
                  <c:v>yescrypt (T=2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(p=2)'!$F$48:$F$53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(p=2)'!$M$48:$M$53</c:f>
              <c:numCache>
                <c:formatCode>#,##0.00000</c:formatCode>
                <c:ptCount val="6"/>
                <c:pt idx="0">
                  <c:v>3.7592666666666663E-2</c:v>
                </c:pt>
                <c:pt idx="1">
                  <c:v>8.6996166666666666E-2</c:v>
                </c:pt>
                <c:pt idx="2">
                  <c:v>0.17623983333333335</c:v>
                </c:pt>
                <c:pt idx="3">
                  <c:v>0.32116149999999999</c:v>
                </c:pt>
                <c:pt idx="4">
                  <c:v>0.60966799999999999</c:v>
                </c:pt>
                <c:pt idx="5">
                  <c:v>1.2353258333333332</c:v>
                </c:pt>
              </c:numCache>
            </c:numRef>
          </c:yVal>
          <c:smooth val="1"/>
        </c:ser>
        <c:ser>
          <c:idx val="19"/>
          <c:order val="13"/>
          <c:tx>
            <c:strRef>
              <c:f>'Lyra2 x PHC Candidates (p=2)'!$A$55</c:f>
              <c:strCache>
                <c:ptCount val="1"/>
                <c:pt idx="0">
                  <c:v>yescrypt (T=3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squar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(p=2)'!$F$55:$F$60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(p=2)'!$M$55:$M$60</c:f>
              <c:numCache>
                <c:formatCode>#,##0.00000</c:formatCode>
                <c:ptCount val="6"/>
                <c:pt idx="0">
                  <c:v>5.2357166666666663E-2</c:v>
                </c:pt>
                <c:pt idx="1">
                  <c:v>0.1062555</c:v>
                </c:pt>
                <c:pt idx="2">
                  <c:v>0.21346016666666665</c:v>
                </c:pt>
                <c:pt idx="3">
                  <c:v>0.43230099999999999</c:v>
                </c:pt>
                <c:pt idx="4">
                  <c:v>0.86394016666666662</c:v>
                </c:pt>
                <c:pt idx="5">
                  <c:v>1.7363308333333332</c:v>
                </c:pt>
              </c:numCache>
            </c:numRef>
          </c:yVal>
          <c:smooth val="1"/>
        </c:ser>
        <c:ser>
          <c:idx val="20"/>
          <c:order val="14"/>
          <c:tx>
            <c:strRef>
              <c:f>'Lyra2 x PHC Candidates (p=2)'!$A$62</c:f>
              <c:strCache>
                <c:ptCount val="1"/>
                <c:pt idx="0">
                  <c:v>yescrypt (T=4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triangl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(p=2)'!$F$62:$F$67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(p=2)'!$M$62:$M$67</c:f>
              <c:numCache>
                <c:formatCode>#,##0.00000</c:formatCode>
                <c:ptCount val="6"/>
                <c:pt idx="0">
                  <c:v>6.7732666666666677E-2</c:v>
                </c:pt>
                <c:pt idx="1">
                  <c:v>0.13609533333333335</c:v>
                </c:pt>
                <c:pt idx="2">
                  <c:v>0.27557199999999998</c:v>
                </c:pt>
                <c:pt idx="3">
                  <c:v>0.55620233333333335</c:v>
                </c:pt>
                <c:pt idx="4">
                  <c:v>1.122501</c:v>
                </c:pt>
                <c:pt idx="5">
                  <c:v>2.2530156666666663</c:v>
                </c:pt>
              </c:numCache>
            </c:numRef>
          </c:yVal>
          <c:smooth val="1"/>
        </c:ser>
        <c:ser>
          <c:idx val="21"/>
          <c:order val="15"/>
          <c:tx>
            <c:strRef>
              <c:f>'Lyra2 x PHC Candidates (p=2)'!$A$69</c:f>
              <c:strCache>
                <c:ptCount val="1"/>
                <c:pt idx="0">
                  <c:v>yescrypt (T=5 and p=2)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(p=2)'!$F$69:$F$74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(p=2)'!$M$69:$M$74</c:f>
              <c:numCache>
                <c:formatCode>#,##0.00000</c:formatCode>
                <c:ptCount val="6"/>
                <c:pt idx="0">
                  <c:v>8.3532166666666671E-2</c:v>
                </c:pt>
                <c:pt idx="1">
                  <c:v>0.166633</c:v>
                </c:pt>
                <c:pt idx="2">
                  <c:v>0.33720316666666666</c:v>
                </c:pt>
                <c:pt idx="3">
                  <c:v>0.68479716666666668</c:v>
                </c:pt>
                <c:pt idx="4">
                  <c:v>1.3729358333333332</c:v>
                </c:pt>
                <c:pt idx="5">
                  <c:v>2.7646173333333337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929984"/>
        <c:axId val="151932288"/>
      </c:scatterChart>
      <c:valAx>
        <c:axId val="151929984"/>
        <c:scaling>
          <c:orientation val="minMax"/>
          <c:max val="1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pt-BR" sz="3200"/>
                  <a:t>Memory usage (MB)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out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51932288"/>
        <c:crosses val="autoZero"/>
        <c:crossBetween val="midCat"/>
        <c:majorUnit val="200"/>
        <c:minorUnit val="100"/>
      </c:valAx>
      <c:valAx>
        <c:axId val="151932288"/>
        <c:scaling>
          <c:orientation val="minMax"/>
          <c:max val="2"/>
          <c:min val="0"/>
        </c:scaling>
        <c:delete val="0"/>
        <c:axPos val="l"/>
        <c:majorGridlines>
          <c:spPr>
            <a:ln w="2857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3200"/>
                </a:pPr>
                <a:r>
                  <a:rPr lang="pt-BR" sz="3200"/>
                  <a:t>Processing time (s)</a:t>
                </a:r>
              </a:p>
            </c:rich>
          </c:tx>
          <c:layout/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51929984"/>
        <c:crossesAt val="1"/>
        <c:crossBetween val="midCat"/>
        <c:majorUnit val="0.5"/>
        <c:minorUnit val="0.1"/>
      </c:valAx>
      <c:spPr>
        <a:ln w="38100"/>
      </c:spPr>
    </c:plotArea>
    <c:legend>
      <c:legendPos val="t"/>
      <c:layout>
        <c:manualLayout>
          <c:xMode val="edge"/>
          <c:yMode val="edge"/>
          <c:x val="6.6861399567370819E-2"/>
          <c:y val="5.4254967159724698E-3"/>
          <c:w val="0.90834468860517381"/>
          <c:h val="0.1540670772072564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/>
        <a:lstStyle/>
        <a:p>
          <a:pPr>
            <a:defRPr sz="3200" b="1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8092524940151847E-2"/>
          <c:y val="0.16927552927452327"/>
          <c:w val="0.9109804695916186"/>
          <c:h val="0.74194571661514708"/>
        </c:manualLayout>
      </c:layout>
      <c:scatterChart>
        <c:scatterStyle val="smoothMarker"/>
        <c:varyColors val="0"/>
        <c:ser>
          <c:idx val="8"/>
          <c:order val="0"/>
          <c:tx>
            <c:strRef>
              <c:f>'Lyra2 x PHC Candidates (p=4)'!$A$3</c:f>
              <c:strCache>
                <c:ptCount val="1"/>
                <c:pt idx="0">
                  <c:v> Lyra2 (T=1 and p=4)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diamond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(p=4)'!$F$3:$F$7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(p=4)'!$M$3:$M$7</c:f>
              <c:numCache>
                <c:formatCode>#,##0.00000</c:formatCode>
                <c:ptCount val="5"/>
                <c:pt idx="0">
                  <c:v>3.4649333333333338E-2</c:v>
                </c:pt>
                <c:pt idx="1">
                  <c:v>6.9873666666666667E-2</c:v>
                </c:pt>
                <c:pt idx="2">
                  <c:v>0.13729616666666666</c:v>
                </c:pt>
                <c:pt idx="3">
                  <c:v>0.2719301666666667</c:v>
                </c:pt>
                <c:pt idx="4">
                  <c:v>0.54421050000000004</c:v>
                </c:pt>
              </c:numCache>
            </c:numRef>
          </c:yVal>
          <c:smooth val="1"/>
        </c:ser>
        <c:ser>
          <c:idx val="13"/>
          <c:order val="1"/>
          <c:tx>
            <c:strRef>
              <c:f>'Lyra2 x PHC Candidates (p=4)'!$A$9</c:f>
              <c:strCache>
                <c:ptCount val="1"/>
                <c:pt idx="0">
                  <c:v> Lyra2 (T=2 and p=4)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squar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(p=4)'!$F$9:$F$13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(p=4)'!$M$9:$M$13</c:f>
              <c:numCache>
                <c:formatCode>#,##0.00000</c:formatCode>
                <c:ptCount val="5"/>
                <c:pt idx="0">
                  <c:v>4.7251166666666664E-2</c:v>
                </c:pt>
                <c:pt idx="1">
                  <c:v>9.7013333333333326E-2</c:v>
                </c:pt>
                <c:pt idx="2">
                  <c:v>0.1935885</c:v>
                </c:pt>
                <c:pt idx="3">
                  <c:v>0.38944649999999997</c:v>
                </c:pt>
                <c:pt idx="4">
                  <c:v>0.782667</c:v>
                </c:pt>
              </c:numCache>
            </c:numRef>
          </c:yVal>
          <c:smooth val="1"/>
        </c:ser>
        <c:ser>
          <c:idx val="14"/>
          <c:order val="2"/>
          <c:tx>
            <c:strRef>
              <c:f>'Lyra2 x PHC Candidates (p=4)'!$A$15</c:f>
              <c:strCache>
                <c:ptCount val="1"/>
                <c:pt idx="0">
                  <c:v> Lyra2 (T=3 and p=4)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circl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(p=4)'!$F$15:$F$19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(p=4)'!$M$15:$M$19</c:f>
              <c:numCache>
                <c:formatCode>#,##0.00000</c:formatCode>
                <c:ptCount val="5"/>
                <c:pt idx="0">
                  <c:v>6.0616166666666665E-2</c:v>
                </c:pt>
                <c:pt idx="1">
                  <c:v>0.1260925</c:v>
                </c:pt>
                <c:pt idx="2">
                  <c:v>0.25187150000000003</c:v>
                </c:pt>
                <c:pt idx="3">
                  <c:v>0.50760916666666667</c:v>
                </c:pt>
                <c:pt idx="4">
                  <c:v>1.0190140000000001</c:v>
                </c:pt>
              </c:numCache>
            </c:numRef>
          </c:yVal>
          <c:smooth val="1"/>
        </c:ser>
        <c:ser>
          <c:idx val="15"/>
          <c:order val="3"/>
          <c:tx>
            <c:strRef>
              <c:f>'Lyra2 x PHC Candidates (p=4)'!$A$21</c:f>
              <c:strCache>
                <c:ptCount val="1"/>
                <c:pt idx="0">
                  <c:v> Lyra2 (T=4 and p=4)</c:v>
                </c:pt>
              </c:strCache>
            </c:strRef>
          </c:tx>
          <c:spPr>
            <a:ln w="63500">
              <a:solidFill>
                <a:srgbClr val="002060"/>
              </a:solidFill>
            </a:ln>
          </c:spPr>
          <c:marker>
            <c:symbol val="triangle"/>
            <c:size val="15"/>
            <c:spPr>
              <a:solidFill>
                <a:srgbClr val="002060"/>
              </a:solidFill>
              <a:ln>
                <a:solidFill>
                  <a:srgbClr val="002060"/>
                </a:solidFill>
              </a:ln>
            </c:spPr>
          </c:marker>
          <c:xVal>
            <c:numRef>
              <c:f>'Lyra2 x PHC Candidates (p=4)'!$F$21:$F$25</c:f>
              <c:numCache>
                <c:formatCode>#,##0</c:formatCode>
                <c:ptCount val="5"/>
                <c:pt idx="0">
                  <c:v>100.663296</c:v>
                </c:pt>
                <c:pt idx="1">
                  <c:v>201.32659200000001</c:v>
                </c:pt>
                <c:pt idx="2">
                  <c:v>402.65318400000001</c:v>
                </c:pt>
                <c:pt idx="3">
                  <c:v>805.30636800000002</c:v>
                </c:pt>
                <c:pt idx="4">
                  <c:v>1610.612736</c:v>
                </c:pt>
              </c:numCache>
            </c:numRef>
          </c:xVal>
          <c:yVal>
            <c:numRef>
              <c:f>'Lyra2 x PHC Candidates (p=4)'!$M$21:$M$25</c:f>
              <c:numCache>
                <c:formatCode>#,##0.00000</c:formatCode>
                <c:ptCount val="5"/>
                <c:pt idx="0">
                  <c:v>7.4248999999999996E-2</c:v>
                </c:pt>
                <c:pt idx="1">
                  <c:v>0.15443283333333335</c:v>
                </c:pt>
                <c:pt idx="2">
                  <c:v>0.3085768333333333</c:v>
                </c:pt>
                <c:pt idx="3">
                  <c:v>0.62541483333333336</c:v>
                </c:pt>
                <c:pt idx="4">
                  <c:v>1.2571286666666668</c:v>
                </c:pt>
              </c:numCache>
            </c:numRef>
          </c:yVal>
          <c:smooth val="1"/>
        </c:ser>
        <c:ser>
          <c:idx val="6"/>
          <c:order val="4"/>
          <c:tx>
            <c:strRef>
              <c:f>'Lyra2 x PHC Candidates (p=4)'!$A$84</c:f>
              <c:strCache>
                <c:ptCount val="1"/>
                <c:pt idx="0">
                  <c:v>TwoCats (T=0 and p=4)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(p=4)'!$F$84:$F$89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(p=4)'!$M$84:$M$89</c:f>
              <c:numCache>
                <c:formatCode>#,##0.00000</c:formatCode>
                <c:ptCount val="6"/>
                <c:pt idx="0">
                  <c:v>1.8568000000000001E-2</c:v>
                </c:pt>
                <c:pt idx="1">
                  <c:v>2.7616000000000002E-2</c:v>
                </c:pt>
                <c:pt idx="2">
                  <c:v>4.8346E-2</c:v>
                </c:pt>
                <c:pt idx="3">
                  <c:v>9.4737500000000002E-2</c:v>
                </c:pt>
                <c:pt idx="4">
                  <c:v>0.1721155</c:v>
                </c:pt>
                <c:pt idx="5">
                  <c:v>0.32162400000000002</c:v>
                </c:pt>
              </c:numCache>
            </c:numRef>
          </c:yVal>
          <c:smooth val="1"/>
        </c:ser>
        <c:ser>
          <c:idx val="7"/>
          <c:order val="5"/>
          <c:tx>
            <c:strRef>
              <c:f>'Lyra2 x PHC Candidates (p=4)'!$A$91</c:f>
              <c:strCache>
                <c:ptCount val="1"/>
                <c:pt idx="0">
                  <c:v>TwoCats (T=1 and p=4)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(p=4)'!$F$91:$F$96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(p=4)'!$M$91:$M$96</c:f>
              <c:numCache>
                <c:formatCode>#,##0.00000</c:formatCode>
                <c:ptCount val="6"/>
                <c:pt idx="0">
                  <c:v>1.8159833333333333E-2</c:v>
                </c:pt>
                <c:pt idx="1">
                  <c:v>3.2654333333333334E-2</c:v>
                </c:pt>
                <c:pt idx="2">
                  <c:v>6.2145166666666661E-2</c:v>
                </c:pt>
                <c:pt idx="3">
                  <c:v>0.110869</c:v>
                </c:pt>
                <c:pt idx="4">
                  <c:v>0.21017183333333334</c:v>
                </c:pt>
                <c:pt idx="5">
                  <c:v>0.40855799999999998</c:v>
                </c:pt>
              </c:numCache>
            </c:numRef>
          </c:yVal>
          <c:smooth val="1"/>
        </c:ser>
        <c:ser>
          <c:idx val="9"/>
          <c:order val="6"/>
          <c:tx>
            <c:strRef>
              <c:f>'Lyra2 x PHC Candidates (p=4)'!$A$98</c:f>
              <c:strCache>
                <c:ptCount val="1"/>
                <c:pt idx="0">
                  <c:v>TwoCats (T=2 and p=4)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diamond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(p=4)'!$F$98:$F$103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(p=4)'!$M$98:$M$103</c:f>
              <c:numCache>
                <c:formatCode>#,##0.00000</c:formatCode>
                <c:ptCount val="6"/>
                <c:pt idx="0">
                  <c:v>2.2561333333333333E-2</c:v>
                </c:pt>
                <c:pt idx="1">
                  <c:v>4.0618000000000001E-2</c:v>
                </c:pt>
                <c:pt idx="2">
                  <c:v>7.2758166666666665E-2</c:v>
                </c:pt>
                <c:pt idx="3">
                  <c:v>0.14216000000000001</c:v>
                </c:pt>
                <c:pt idx="4">
                  <c:v>0.27484383333333329</c:v>
                </c:pt>
                <c:pt idx="5">
                  <c:v>0.54719483333333341</c:v>
                </c:pt>
              </c:numCache>
            </c:numRef>
          </c:yVal>
          <c:smooth val="1"/>
        </c:ser>
        <c:ser>
          <c:idx val="10"/>
          <c:order val="7"/>
          <c:tx>
            <c:strRef>
              <c:f>'Lyra2 x PHC Candidates (p=4)'!$A$105</c:f>
              <c:strCache>
                <c:ptCount val="1"/>
                <c:pt idx="0">
                  <c:v>TwoCats (T=3 and p=4)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squar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(p=4)'!$F$105:$F$110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(p=4)'!$M$105:$M$110</c:f>
              <c:numCache>
                <c:formatCode>#,##0.00000</c:formatCode>
                <c:ptCount val="6"/>
                <c:pt idx="0">
                  <c:v>3.0288833333333331E-2</c:v>
                </c:pt>
                <c:pt idx="1">
                  <c:v>5.4970499999999999E-2</c:v>
                </c:pt>
                <c:pt idx="2">
                  <c:v>0.106961</c:v>
                </c:pt>
                <c:pt idx="3">
                  <c:v>0.21304833333333334</c:v>
                </c:pt>
                <c:pt idx="4">
                  <c:v>0.4228763333333333</c:v>
                </c:pt>
                <c:pt idx="5">
                  <c:v>0.84726516666666662</c:v>
                </c:pt>
              </c:numCache>
            </c:numRef>
          </c:yVal>
          <c:smooth val="1"/>
        </c:ser>
        <c:ser>
          <c:idx val="11"/>
          <c:order val="8"/>
          <c:tx>
            <c:strRef>
              <c:f>'Lyra2 x PHC Candidates (p=4)'!$A$112</c:f>
              <c:strCache>
                <c:ptCount val="1"/>
                <c:pt idx="0">
                  <c:v>TwoCats (T=4 and p=4)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triangl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(p=4)'!$F$112:$F$117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(p=4)'!$M$112:$M$117</c:f>
              <c:numCache>
                <c:formatCode>#,##0.00000</c:formatCode>
                <c:ptCount val="6"/>
                <c:pt idx="0">
                  <c:v>4.564E-2</c:v>
                </c:pt>
                <c:pt idx="1">
                  <c:v>8.992816666666667E-2</c:v>
                </c:pt>
                <c:pt idx="2">
                  <c:v>0.17954333333333333</c:v>
                </c:pt>
                <c:pt idx="3">
                  <c:v>0.35716799999999999</c:v>
                </c:pt>
                <c:pt idx="4">
                  <c:v>0.72552749999999999</c:v>
                </c:pt>
                <c:pt idx="5">
                  <c:v>1.4531913333333333</c:v>
                </c:pt>
              </c:numCache>
            </c:numRef>
          </c:yVal>
          <c:smooth val="1"/>
        </c:ser>
        <c:ser>
          <c:idx val="12"/>
          <c:order val="9"/>
          <c:tx>
            <c:strRef>
              <c:f>'Lyra2 x PHC Candidates (p=4)'!$A$119</c:f>
              <c:strCache>
                <c:ptCount val="1"/>
                <c:pt idx="0">
                  <c:v>TwoCats (T=5 and p=4)</c:v>
                </c:pt>
              </c:strCache>
            </c:strRef>
          </c:tx>
          <c:spPr>
            <a:ln w="63500">
              <a:solidFill>
                <a:srgbClr val="00B050"/>
              </a:solidFill>
            </a:ln>
          </c:spPr>
          <c:marker>
            <c:symbol val="circle"/>
            <c:size val="15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</c:spPr>
          </c:marker>
          <c:xVal>
            <c:numRef>
              <c:f>'Lyra2 x PHC Candidates (p=4)'!$F$119:$F$124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(p=4)'!$M$119:$M$124</c:f>
              <c:numCache>
                <c:formatCode>#,##0.00000</c:formatCode>
                <c:ptCount val="6"/>
                <c:pt idx="0">
                  <c:v>7.8883666666666671E-2</c:v>
                </c:pt>
                <c:pt idx="1">
                  <c:v>0.16000800000000001</c:v>
                </c:pt>
                <c:pt idx="2">
                  <c:v>0.33342133333333329</c:v>
                </c:pt>
                <c:pt idx="3">
                  <c:v>0.651509</c:v>
                </c:pt>
                <c:pt idx="4">
                  <c:v>1.3127506666666668</c:v>
                </c:pt>
                <c:pt idx="5">
                  <c:v>2.6612281666666666</c:v>
                </c:pt>
              </c:numCache>
            </c:numRef>
          </c:yVal>
          <c:smooth val="1"/>
        </c:ser>
        <c:ser>
          <c:idx val="16"/>
          <c:order val="10"/>
          <c:tx>
            <c:strRef>
              <c:f>'Lyra2 x PHC Candidates (p=4)'!$A$34</c:f>
              <c:strCache>
                <c:ptCount val="1"/>
                <c:pt idx="0">
                  <c:v>yescrypt (T=0 and p=4)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(p=4)'!$F$34:$F$39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(p=4)'!$M$34:$M$39</c:f>
              <c:numCache>
                <c:formatCode>#,##0.00000</c:formatCode>
                <c:ptCount val="6"/>
                <c:pt idx="0">
                  <c:v>1.9577000000000001E-2</c:v>
                </c:pt>
                <c:pt idx="1">
                  <c:v>3.7556166666666661E-2</c:v>
                </c:pt>
                <c:pt idx="2">
                  <c:v>7.3501666666666673E-2</c:v>
                </c:pt>
                <c:pt idx="3">
                  <c:v>0.14785733333333334</c:v>
                </c:pt>
                <c:pt idx="4">
                  <c:v>0.28137733333333331</c:v>
                </c:pt>
                <c:pt idx="5">
                  <c:v>0.56252166666666659</c:v>
                </c:pt>
              </c:numCache>
            </c:numRef>
          </c:yVal>
          <c:smooth val="1"/>
        </c:ser>
        <c:ser>
          <c:idx val="17"/>
          <c:order val="11"/>
          <c:tx>
            <c:strRef>
              <c:f>'Lyra2 x PHC Candidates (p=4)'!$A$41</c:f>
              <c:strCache>
                <c:ptCount val="1"/>
                <c:pt idx="0">
                  <c:v>yescrypt (T=1 and p=4)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circl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(p=4)'!$F$41:$F$46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(p=4)'!$M$41:$M$46</c:f>
              <c:numCache>
                <c:formatCode>#,##0.00000</c:formatCode>
                <c:ptCount val="6"/>
                <c:pt idx="0">
                  <c:v>2.13525E-2</c:v>
                </c:pt>
                <c:pt idx="1">
                  <c:v>4.0362666666666665E-2</c:v>
                </c:pt>
                <c:pt idx="2">
                  <c:v>7.9672999999999994E-2</c:v>
                </c:pt>
                <c:pt idx="3">
                  <c:v>0.16068183333333333</c:v>
                </c:pt>
                <c:pt idx="4">
                  <c:v>0.32373183333333333</c:v>
                </c:pt>
                <c:pt idx="5">
                  <c:v>0.65416633333333341</c:v>
                </c:pt>
              </c:numCache>
            </c:numRef>
          </c:yVal>
          <c:smooth val="1"/>
        </c:ser>
        <c:ser>
          <c:idx val="18"/>
          <c:order val="12"/>
          <c:tx>
            <c:strRef>
              <c:f>'Lyra2 x PHC Candidates (p=4)'!$A$48</c:f>
              <c:strCache>
                <c:ptCount val="1"/>
                <c:pt idx="0">
                  <c:v>yescrypt (T=2 and p=4)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(p=4)'!$F$48:$F$53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(p=4)'!$M$48:$M$53</c:f>
              <c:numCache>
                <c:formatCode>#,##0.00000</c:formatCode>
                <c:ptCount val="6"/>
                <c:pt idx="0">
                  <c:v>2.3786499999999999E-2</c:v>
                </c:pt>
                <c:pt idx="1">
                  <c:v>4.5775999999999997E-2</c:v>
                </c:pt>
                <c:pt idx="2">
                  <c:v>9.0571499999999999E-2</c:v>
                </c:pt>
                <c:pt idx="3">
                  <c:v>0.18266716666666666</c:v>
                </c:pt>
                <c:pt idx="4">
                  <c:v>0.36892416666666666</c:v>
                </c:pt>
                <c:pt idx="5">
                  <c:v>0.74413533333333337</c:v>
                </c:pt>
              </c:numCache>
            </c:numRef>
          </c:yVal>
          <c:smooth val="1"/>
        </c:ser>
        <c:ser>
          <c:idx val="19"/>
          <c:order val="13"/>
          <c:tx>
            <c:strRef>
              <c:f>'Lyra2 x PHC Candidates (p=4)'!$A$55</c:f>
              <c:strCache>
                <c:ptCount val="1"/>
                <c:pt idx="0">
                  <c:v>yescrypt (T=3 and p=4)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squar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(p=4)'!$F$55:$F$60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(p=4)'!$M$55:$M$60</c:f>
              <c:numCache>
                <c:formatCode>#,##0.00000</c:formatCode>
                <c:ptCount val="6"/>
                <c:pt idx="0">
                  <c:v>3.07295E-2</c:v>
                </c:pt>
                <c:pt idx="1">
                  <c:v>6.2269333333333336E-2</c:v>
                </c:pt>
                <c:pt idx="2">
                  <c:v>0.123833</c:v>
                </c:pt>
                <c:pt idx="3">
                  <c:v>0.25050549999999999</c:v>
                </c:pt>
                <c:pt idx="4">
                  <c:v>0.50570016666666673</c:v>
                </c:pt>
                <c:pt idx="5">
                  <c:v>1.0178363333333333</c:v>
                </c:pt>
              </c:numCache>
            </c:numRef>
          </c:yVal>
          <c:smooth val="1"/>
        </c:ser>
        <c:ser>
          <c:idx val="20"/>
          <c:order val="14"/>
          <c:tx>
            <c:strRef>
              <c:f>'Lyra2 x PHC Candidates (p=4)'!$A$62</c:f>
              <c:strCache>
                <c:ptCount val="1"/>
                <c:pt idx="0">
                  <c:v>yescrypt (T=4 and p=4)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triangle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(p=4)'!$F$62:$F$67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(p=4)'!$M$62:$M$67</c:f>
              <c:numCache>
                <c:formatCode>#,##0.00000</c:formatCode>
                <c:ptCount val="6"/>
                <c:pt idx="0">
                  <c:v>3.8692166666666666E-2</c:v>
                </c:pt>
                <c:pt idx="1">
                  <c:v>7.8303166666666674E-2</c:v>
                </c:pt>
                <c:pt idx="2">
                  <c:v>0.15701599999999999</c:v>
                </c:pt>
                <c:pt idx="3">
                  <c:v>0.31821683333333334</c:v>
                </c:pt>
                <c:pt idx="4">
                  <c:v>0.64351150000000001</c:v>
                </c:pt>
                <c:pt idx="5">
                  <c:v>1.2938141666666667</c:v>
                </c:pt>
              </c:numCache>
            </c:numRef>
          </c:yVal>
          <c:smooth val="1"/>
        </c:ser>
        <c:ser>
          <c:idx val="21"/>
          <c:order val="15"/>
          <c:tx>
            <c:strRef>
              <c:f>'Lyra2 x PHC Candidates (p=4)'!$A$69</c:f>
              <c:strCache>
                <c:ptCount val="1"/>
                <c:pt idx="0">
                  <c:v>yescrypt (T=5 and p=4)</c:v>
                </c:pt>
              </c:strCache>
            </c:strRef>
          </c:tx>
          <c:spPr>
            <a:ln w="63500">
              <a:solidFill>
                <a:srgbClr val="FF0000"/>
              </a:solidFill>
            </a:ln>
          </c:spPr>
          <c:marker>
            <c:symbol val="diamond"/>
            <c:size val="15"/>
            <c:spPr>
              <a:solidFill>
                <a:srgbClr val="FF0000"/>
              </a:solidFill>
              <a:ln>
                <a:solidFill>
                  <a:srgbClr val="FF0000"/>
                </a:solidFill>
              </a:ln>
            </c:spPr>
          </c:marker>
          <c:xVal>
            <c:numRef>
              <c:f>'Lyra2 x PHC Candidates (p=4)'!$F$69:$F$74</c:f>
              <c:numCache>
                <c:formatCode>#,##0</c:formatCode>
                <c:ptCount val="6"/>
                <c:pt idx="0">
                  <c:v>64</c:v>
                </c:pt>
                <c:pt idx="1">
                  <c:v>128</c:v>
                </c:pt>
                <c:pt idx="2">
                  <c:v>256</c:v>
                </c:pt>
                <c:pt idx="3">
                  <c:v>512</c:v>
                </c:pt>
                <c:pt idx="4">
                  <c:v>1024</c:v>
                </c:pt>
                <c:pt idx="5">
                  <c:v>2048</c:v>
                </c:pt>
              </c:numCache>
            </c:numRef>
          </c:xVal>
          <c:yVal>
            <c:numRef>
              <c:f>'Lyra2 x PHC Candidates (p=4)'!$M$69:$M$74</c:f>
              <c:numCache>
                <c:formatCode>#,##0.00000</c:formatCode>
                <c:ptCount val="6"/>
                <c:pt idx="0">
                  <c:v>4.6226666666666666E-2</c:v>
                </c:pt>
                <c:pt idx="1">
                  <c:v>9.4456999999999999E-2</c:v>
                </c:pt>
                <c:pt idx="2">
                  <c:v>0.19044133333333335</c:v>
                </c:pt>
                <c:pt idx="3">
                  <c:v>0.385465</c:v>
                </c:pt>
                <c:pt idx="4">
                  <c:v>0.77851083333333337</c:v>
                </c:pt>
                <c:pt idx="5">
                  <c:v>1.5675048333333332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158272"/>
        <c:axId val="161160576"/>
      </c:scatterChart>
      <c:valAx>
        <c:axId val="161158272"/>
        <c:scaling>
          <c:orientation val="minMax"/>
          <c:max val="1700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 sz="3200"/>
                </a:pPr>
                <a:r>
                  <a:rPr lang="pt-BR" sz="3200"/>
                  <a:t>Memory usage (MB)</a:t>
                </a:r>
              </a:p>
            </c:rich>
          </c:tx>
          <c:layout/>
          <c:overlay val="0"/>
        </c:title>
        <c:numFmt formatCode="0" sourceLinked="0"/>
        <c:majorTickMark val="out"/>
        <c:minorTickMark val="out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61160576"/>
        <c:crosses val="autoZero"/>
        <c:crossBetween val="midCat"/>
        <c:majorUnit val="200"/>
        <c:minorUnit val="100"/>
      </c:valAx>
      <c:valAx>
        <c:axId val="161160576"/>
        <c:scaling>
          <c:orientation val="minMax"/>
          <c:max val="1.5"/>
          <c:min val="0"/>
        </c:scaling>
        <c:delete val="0"/>
        <c:axPos val="l"/>
        <c:majorGridlines>
          <c:spPr>
            <a:ln w="28575">
              <a:prstDash val="dash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3200"/>
                </a:pPr>
                <a:r>
                  <a:rPr lang="pt-BR" sz="3200"/>
                  <a:t>Processing time (s)</a:t>
                </a:r>
              </a:p>
            </c:rich>
          </c:tx>
          <c:layout/>
          <c:overlay val="0"/>
        </c:title>
        <c:numFmt formatCode="#,##0.0" sourceLinked="0"/>
        <c:majorTickMark val="out"/>
        <c:minorTickMark val="none"/>
        <c:tickLblPos val="nextTo"/>
        <c:txPr>
          <a:bodyPr/>
          <a:lstStyle/>
          <a:p>
            <a:pPr>
              <a:defRPr sz="2400" b="1"/>
            </a:pPr>
            <a:endParaRPr lang="pt-BR"/>
          </a:p>
        </c:txPr>
        <c:crossAx val="161158272"/>
        <c:crossesAt val="1"/>
        <c:crossBetween val="midCat"/>
        <c:majorUnit val="0.5"/>
        <c:minorUnit val="0.1"/>
      </c:valAx>
      <c:spPr>
        <a:ln w="38100"/>
      </c:spPr>
    </c:plotArea>
    <c:legend>
      <c:legendPos val="t"/>
      <c:layout>
        <c:manualLayout>
          <c:xMode val="edge"/>
          <c:yMode val="edge"/>
          <c:x val="6.6861399567370819E-2"/>
          <c:y val="5.4254967159724698E-3"/>
          <c:w val="0.90834468860517381"/>
          <c:h val="0.1540670772072564"/>
        </c:manualLayout>
      </c:layout>
      <c:overlay val="0"/>
      <c:spPr>
        <a:solidFill>
          <a:schemeClr val="lt1"/>
        </a:solidFill>
        <a:ln w="12700" cap="flat" cmpd="sng" algn="ctr">
          <a:solidFill>
            <a:schemeClr val="dk1"/>
          </a:solidFill>
          <a:prstDash val="solid"/>
          <a:miter lim="800000"/>
        </a:ln>
        <a:effectLst/>
      </c:spPr>
      <c:txPr>
        <a:bodyPr/>
        <a:lstStyle/>
        <a:p>
          <a:pPr>
            <a:defRPr sz="3200" b="1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printSettings>
    <c:headerFooter/>
    <c:pageMargins b="0.78740157499999996" l="0.511811024" r="0.511811024" t="0.78740157499999996" header="0.31496062000000052" footer="0.3149606200000005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346978</xdr:colOff>
      <xdr:row>3</xdr:row>
      <xdr:rowOff>138793</xdr:rowOff>
    </xdr:from>
    <xdr:to>
      <xdr:col>44</xdr:col>
      <xdr:colOff>311727</xdr:colOff>
      <xdr:row>125</xdr:row>
      <xdr:rowOff>138544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346978</xdr:colOff>
      <xdr:row>1</xdr:row>
      <xdr:rowOff>0</xdr:rowOff>
    </xdr:from>
    <xdr:to>
      <xdr:col>44</xdr:col>
      <xdr:colOff>311727</xdr:colOff>
      <xdr:row>94</xdr:row>
      <xdr:rowOff>138544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346978</xdr:colOff>
      <xdr:row>3</xdr:row>
      <xdr:rowOff>34636</xdr:rowOff>
    </xdr:from>
    <xdr:to>
      <xdr:col>40</xdr:col>
      <xdr:colOff>311727</xdr:colOff>
      <xdr:row>122</xdr:row>
      <xdr:rowOff>119063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346978</xdr:colOff>
      <xdr:row>3</xdr:row>
      <xdr:rowOff>34636</xdr:rowOff>
    </xdr:from>
    <xdr:to>
      <xdr:col>40</xdr:col>
      <xdr:colOff>311727</xdr:colOff>
      <xdr:row>122</xdr:row>
      <xdr:rowOff>119063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346978</xdr:colOff>
      <xdr:row>3</xdr:row>
      <xdr:rowOff>34636</xdr:rowOff>
    </xdr:from>
    <xdr:to>
      <xdr:col>40</xdr:col>
      <xdr:colOff>311727</xdr:colOff>
      <xdr:row>122</xdr:row>
      <xdr:rowOff>119063</xdr:rowOff>
    </xdr:to>
    <xdr:graphicFrame macro="">
      <xdr:nvGraphicFramePr>
        <xdr:cNvPr id="2" name="Gráfico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421"/>
  <sheetViews>
    <sheetView zoomScale="40" zoomScaleNormal="40" workbookViewId="0">
      <selection activeCell="G27" sqref="G27:L31"/>
    </sheetView>
  </sheetViews>
  <sheetFormatPr defaultColWidth="11.5703125" defaultRowHeight="12.75" x14ac:dyDescent="0.2"/>
  <cols>
    <col min="1" max="1" width="22.28515625" bestFit="1" customWidth="1"/>
    <col min="2" max="4" width="11.5703125" style="1"/>
    <col min="5" max="5" width="15.85546875" style="1" customWidth="1"/>
    <col min="6" max="12" width="11.5703125" style="1"/>
    <col min="13" max="13" width="11.7109375" style="1" bestFit="1" customWidth="1"/>
    <col min="15" max="15" width="19.5703125" customWidth="1"/>
    <col min="16" max="16" width="23.140625" bestFit="1" customWidth="1"/>
    <col min="17" max="17" width="18" bestFit="1" customWidth="1"/>
    <col min="18" max="18" width="12.5703125" bestFit="1" customWidth="1"/>
  </cols>
  <sheetData>
    <row r="1" spans="1:500" x14ac:dyDescent="0.2">
      <c r="A1" s="33" t="s">
        <v>5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33"/>
      <c r="P1" s="33"/>
      <c r="Q1" s="33"/>
      <c r="R1" s="33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</row>
    <row r="2" spans="1:500" s="22" customFormat="1" x14ac:dyDescent="0.2">
      <c r="B2" s="2" t="s">
        <v>0</v>
      </c>
      <c r="C2" s="2" t="s">
        <v>1</v>
      </c>
      <c r="D2" s="2" t="s">
        <v>2</v>
      </c>
      <c r="E2" s="2"/>
      <c r="F2" s="2" t="s">
        <v>3</v>
      </c>
      <c r="G2"/>
      <c r="H2" s="2"/>
      <c r="I2" s="2"/>
      <c r="J2" s="2"/>
      <c r="K2" s="2"/>
      <c r="L2" s="2"/>
      <c r="M2" s="4" t="s">
        <v>4</v>
      </c>
      <c r="N2" s="3"/>
    </row>
    <row r="3" spans="1:500" x14ac:dyDescent="0.2">
      <c r="A3" s="8" t="s">
        <v>9</v>
      </c>
      <c r="B3" s="1">
        <v>1</v>
      </c>
      <c r="C3">
        <v>256</v>
      </c>
      <c r="D3">
        <v>4096</v>
      </c>
      <c r="E3" s="1">
        <f t="shared" ref="E3:E6" si="0">C3*D3*96</f>
        <v>100663296</v>
      </c>
      <c r="F3" s="1">
        <f t="shared" ref="F3:F25" si="1">E3/1000000</f>
        <v>100.663296</v>
      </c>
      <c r="G3">
        <v>92965</v>
      </c>
      <c r="H3">
        <v>93026</v>
      </c>
      <c r="I3">
        <v>92917</v>
      </c>
      <c r="J3">
        <v>92949</v>
      </c>
      <c r="K3">
        <v>92998</v>
      </c>
      <c r="L3">
        <v>93040</v>
      </c>
      <c r="M3" s="10">
        <f t="shared" ref="M3:M7" si="2">AVERAGE(G3:L3)/1000000</f>
        <v>9.2982499999999996E-2</v>
      </c>
      <c r="N3" s="3"/>
      <c r="O3" s="9"/>
      <c r="P3" s="20"/>
      <c r="Q3" s="6"/>
      <c r="R3" s="12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</row>
    <row r="4" spans="1:500" x14ac:dyDescent="0.2">
      <c r="B4" s="1">
        <v>1</v>
      </c>
      <c r="C4">
        <v>256</v>
      </c>
      <c r="D4">
        <v>8192</v>
      </c>
      <c r="E4" s="1">
        <f t="shared" si="0"/>
        <v>201326592</v>
      </c>
      <c r="F4" s="1">
        <f t="shared" si="1"/>
        <v>201.32659200000001</v>
      </c>
      <c r="G4">
        <v>184047</v>
      </c>
      <c r="H4">
        <v>184262</v>
      </c>
      <c r="I4">
        <v>184131</v>
      </c>
      <c r="J4">
        <v>184108</v>
      </c>
      <c r="K4">
        <v>184112</v>
      </c>
      <c r="L4">
        <v>184210</v>
      </c>
      <c r="M4" s="10">
        <f t="shared" si="2"/>
        <v>0.184145</v>
      </c>
      <c r="N4" s="3"/>
      <c r="O4" s="9"/>
      <c r="P4" s="20"/>
      <c r="Q4" s="6"/>
      <c r="R4" s="12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</row>
    <row r="5" spans="1:500" x14ac:dyDescent="0.2">
      <c r="B5" s="1">
        <v>1</v>
      </c>
      <c r="C5">
        <v>256</v>
      </c>
      <c r="D5">
        <v>16384</v>
      </c>
      <c r="E5" s="1">
        <f t="shared" si="0"/>
        <v>402653184</v>
      </c>
      <c r="F5" s="1">
        <f t="shared" si="1"/>
        <v>402.65318400000001</v>
      </c>
      <c r="G5">
        <v>366646</v>
      </c>
      <c r="H5">
        <v>366625</v>
      </c>
      <c r="I5">
        <v>366557</v>
      </c>
      <c r="J5">
        <v>366514</v>
      </c>
      <c r="K5">
        <v>366690</v>
      </c>
      <c r="L5">
        <v>366601</v>
      </c>
      <c r="M5" s="10">
        <f t="shared" si="2"/>
        <v>0.36660549999999997</v>
      </c>
      <c r="N5" s="3"/>
      <c r="O5" s="9"/>
      <c r="P5" s="20"/>
      <c r="Q5" s="6"/>
      <c r="R5" s="12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</row>
    <row r="6" spans="1:500" x14ac:dyDescent="0.2">
      <c r="B6" s="1">
        <v>1</v>
      </c>
      <c r="C6">
        <v>256</v>
      </c>
      <c r="D6">
        <v>32768</v>
      </c>
      <c r="E6" s="1">
        <f t="shared" si="0"/>
        <v>805306368</v>
      </c>
      <c r="F6" s="1">
        <f t="shared" si="1"/>
        <v>805.30636800000002</v>
      </c>
      <c r="G6">
        <v>731952</v>
      </c>
      <c r="H6">
        <v>732018</v>
      </c>
      <c r="I6">
        <v>731974</v>
      </c>
      <c r="J6">
        <v>731937</v>
      </c>
      <c r="K6">
        <v>731853</v>
      </c>
      <c r="L6">
        <v>732019</v>
      </c>
      <c r="M6" s="10">
        <f t="shared" si="2"/>
        <v>0.73195883333333334</v>
      </c>
      <c r="N6" s="3"/>
      <c r="O6" s="9"/>
      <c r="P6" s="20"/>
      <c r="Q6" s="6"/>
      <c r="R6" s="12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</row>
    <row r="7" spans="1:500" x14ac:dyDescent="0.2">
      <c r="B7" s="1">
        <v>1</v>
      </c>
      <c r="C7">
        <v>256</v>
      </c>
      <c r="D7">
        <v>65536</v>
      </c>
      <c r="E7" s="1">
        <f>C7*D7*96</f>
        <v>1610612736</v>
      </c>
      <c r="F7" s="1">
        <f t="shared" si="1"/>
        <v>1610.612736</v>
      </c>
      <c r="G7">
        <v>1462505</v>
      </c>
      <c r="H7">
        <v>1462462</v>
      </c>
      <c r="I7">
        <v>1462538</v>
      </c>
      <c r="J7">
        <v>1462712</v>
      </c>
      <c r="K7">
        <v>1462773</v>
      </c>
      <c r="L7">
        <v>1462590</v>
      </c>
      <c r="M7" s="10">
        <f t="shared" si="2"/>
        <v>1.4625966666666668</v>
      </c>
      <c r="N7" s="3"/>
      <c r="O7" s="9"/>
      <c r="P7" s="20"/>
      <c r="Q7" s="6"/>
      <c r="R7" s="1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</row>
    <row r="8" spans="1:500" x14ac:dyDescent="0.2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11"/>
      <c r="N8" s="3"/>
      <c r="O8" s="9"/>
      <c r="P8" s="20"/>
      <c r="Q8" s="6"/>
      <c r="R8" s="12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</row>
    <row r="9" spans="1:500" s="5" customFormat="1" x14ac:dyDescent="0.2">
      <c r="A9" s="8" t="s">
        <v>10</v>
      </c>
      <c r="B9" s="7">
        <v>2</v>
      </c>
      <c r="C9">
        <v>256</v>
      </c>
      <c r="D9">
        <v>4096</v>
      </c>
      <c r="E9" s="7">
        <f>C9*D9*96</f>
        <v>100663296</v>
      </c>
      <c r="F9" s="1">
        <f t="shared" si="1"/>
        <v>100.663296</v>
      </c>
      <c r="G9">
        <v>134520</v>
      </c>
      <c r="H9">
        <v>134555</v>
      </c>
      <c r="I9">
        <v>134665</v>
      </c>
      <c r="J9">
        <v>134557</v>
      </c>
      <c r="K9">
        <v>134406</v>
      </c>
      <c r="L9">
        <v>134456</v>
      </c>
      <c r="M9" s="11">
        <f t="shared" ref="M9:M13" si="3">AVERAGE(G9:L9)/1000000</f>
        <v>0.13452649999999999</v>
      </c>
      <c r="N9" s="3"/>
      <c r="O9" s="9"/>
      <c r="P9" s="20"/>
      <c r="Q9" s="6"/>
      <c r="R9" s="12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</row>
    <row r="10" spans="1:500" x14ac:dyDescent="0.2">
      <c r="A10" s="6"/>
      <c r="B10" s="7">
        <v>2</v>
      </c>
      <c r="C10">
        <v>256</v>
      </c>
      <c r="D10">
        <v>8192</v>
      </c>
      <c r="E10" s="7">
        <f t="shared" ref="E10:E13" si="4">C10*D10*96</f>
        <v>201326592</v>
      </c>
      <c r="F10" s="1">
        <f t="shared" si="1"/>
        <v>201.32659200000001</v>
      </c>
      <c r="G10">
        <v>268207</v>
      </c>
      <c r="H10">
        <v>268236</v>
      </c>
      <c r="I10">
        <v>268177</v>
      </c>
      <c r="J10">
        <v>268172</v>
      </c>
      <c r="K10">
        <v>268338</v>
      </c>
      <c r="L10">
        <v>268076</v>
      </c>
      <c r="M10" s="11">
        <f t="shared" si="3"/>
        <v>0.26820100000000002</v>
      </c>
      <c r="N10" s="3"/>
      <c r="O10" s="9"/>
      <c r="P10" s="20"/>
      <c r="Q10" s="6"/>
      <c r="R10" s="12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</row>
    <row r="11" spans="1:500" x14ac:dyDescent="0.2">
      <c r="A11" s="6"/>
      <c r="B11" s="7">
        <v>2</v>
      </c>
      <c r="C11">
        <v>256</v>
      </c>
      <c r="D11">
        <v>16384</v>
      </c>
      <c r="E11" s="7">
        <f t="shared" si="4"/>
        <v>402653184</v>
      </c>
      <c r="F11" s="1">
        <f t="shared" si="1"/>
        <v>402.65318400000001</v>
      </c>
      <c r="G11">
        <v>535646</v>
      </c>
      <c r="H11">
        <v>535664</v>
      </c>
      <c r="I11">
        <v>535694</v>
      </c>
      <c r="J11">
        <v>533126</v>
      </c>
      <c r="K11">
        <v>535720</v>
      </c>
      <c r="L11">
        <v>535471</v>
      </c>
      <c r="M11" s="11">
        <f t="shared" si="3"/>
        <v>0.53522016666666661</v>
      </c>
      <c r="N11" s="3"/>
      <c r="O11" s="9"/>
      <c r="P11" s="20"/>
      <c r="Q11" s="6"/>
      <c r="R11" s="12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</row>
    <row r="12" spans="1:500" x14ac:dyDescent="0.2">
      <c r="A12" s="6"/>
      <c r="B12" s="7">
        <v>2</v>
      </c>
      <c r="C12">
        <v>256</v>
      </c>
      <c r="D12">
        <v>32768</v>
      </c>
      <c r="E12" s="7">
        <f t="shared" si="4"/>
        <v>805306368</v>
      </c>
      <c r="F12" s="1">
        <f t="shared" si="1"/>
        <v>805.30636800000002</v>
      </c>
      <c r="G12">
        <v>1071901</v>
      </c>
      <c r="H12">
        <v>1071388</v>
      </c>
      <c r="I12">
        <v>1071468</v>
      </c>
      <c r="J12">
        <v>1071307</v>
      </c>
      <c r="K12">
        <v>1071481</v>
      </c>
      <c r="L12">
        <v>1069367</v>
      </c>
      <c r="M12" s="11">
        <f t="shared" si="3"/>
        <v>1.0711520000000001</v>
      </c>
      <c r="N12" s="3"/>
      <c r="O12" s="9"/>
      <c r="P12" s="20"/>
      <c r="Q12" s="6"/>
      <c r="R12" s="12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</row>
    <row r="13" spans="1:500" s="5" customFormat="1" x14ac:dyDescent="0.2">
      <c r="A13" s="6"/>
      <c r="B13" s="7">
        <v>2</v>
      </c>
      <c r="C13">
        <v>256</v>
      </c>
      <c r="D13">
        <v>65536</v>
      </c>
      <c r="E13" s="7">
        <f t="shared" si="4"/>
        <v>1610612736</v>
      </c>
      <c r="F13" s="1">
        <f t="shared" si="1"/>
        <v>1610.612736</v>
      </c>
      <c r="G13">
        <v>2142479</v>
      </c>
      <c r="H13">
        <v>2142476</v>
      </c>
      <c r="I13">
        <v>2142793</v>
      </c>
      <c r="J13">
        <v>2142598</v>
      </c>
      <c r="K13">
        <v>2142544</v>
      </c>
      <c r="L13">
        <v>2142656</v>
      </c>
      <c r="M13" s="11">
        <f t="shared" si="3"/>
        <v>2.1425909999999999</v>
      </c>
      <c r="N13" s="3"/>
      <c r="O13" s="9"/>
      <c r="P13" s="20"/>
      <c r="Q13" s="6"/>
      <c r="R13" s="12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</row>
    <row r="14" spans="1:500" x14ac:dyDescent="0.2">
      <c r="G14" s="7"/>
      <c r="H14" s="7"/>
      <c r="I14" s="7"/>
      <c r="J14" s="7"/>
      <c r="K14" s="7"/>
      <c r="L14" s="7"/>
      <c r="M14" s="10"/>
      <c r="N14" s="3"/>
      <c r="O14" s="9"/>
      <c r="P14" s="20"/>
      <c r="Q14" s="6"/>
      <c r="R14" s="12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</row>
    <row r="15" spans="1:500" x14ac:dyDescent="0.2">
      <c r="A15" s="8" t="s">
        <v>11</v>
      </c>
      <c r="B15" s="1">
        <v>3</v>
      </c>
      <c r="C15">
        <v>256</v>
      </c>
      <c r="D15">
        <v>4096</v>
      </c>
      <c r="E15" s="7">
        <f>C15*D15*96</f>
        <v>100663296</v>
      </c>
      <c r="F15" s="1">
        <f t="shared" si="1"/>
        <v>100.663296</v>
      </c>
      <c r="G15">
        <v>173933</v>
      </c>
      <c r="H15">
        <v>176240</v>
      </c>
      <c r="I15">
        <v>176383</v>
      </c>
      <c r="J15">
        <v>176333</v>
      </c>
      <c r="K15">
        <v>173928</v>
      </c>
      <c r="L15">
        <v>176289</v>
      </c>
      <c r="M15" s="10">
        <f t="shared" ref="M15:M19" si="5">AVERAGE(G15:L15)/1000000</f>
        <v>0.17551766666666666</v>
      </c>
      <c r="N15" s="3"/>
      <c r="O15" s="9"/>
      <c r="P15" s="20"/>
      <c r="Q15" s="6"/>
      <c r="R15" s="12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</row>
    <row r="16" spans="1:500" x14ac:dyDescent="0.2">
      <c r="B16" s="1">
        <v>3</v>
      </c>
      <c r="C16">
        <v>256</v>
      </c>
      <c r="D16">
        <v>8192</v>
      </c>
      <c r="E16" s="7">
        <f t="shared" ref="E16:E19" si="6">C16*D16*96</f>
        <v>201326592</v>
      </c>
      <c r="F16" s="1">
        <f t="shared" si="1"/>
        <v>201.32659200000001</v>
      </c>
      <c r="G16">
        <v>352470</v>
      </c>
      <c r="H16">
        <v>352474</v>
      </c>
      <c r="I16">
        <v>352297</v>
      </c>
      <c r="J16">
        <v>352555</v>
      </c>
      <c r="K16">
        <v>352340</v>
      </c>
      <c r="L16">
        <v>352586</v>
      </c>
      <c r="M16" s="10">
        <f t="shared" si="5"/>
        <v>0.35245366666666667</v>
      </c>
      <c r="N16" s="3"/>
      <c r="O16" s="9"/>
      <c r="P16" s="20"/>
      <c r="Q16" s="6"/>
      <c r="R16" s="12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</row>
    <row r="17" spans="1:500" x14ac:dyDescent="0.2">
      <c r="B17" s="1">
        <v>3</v>
      </c>
      <c r="C17">
        <v>256</v>
      </c>
      <c r="D17">
        <v>16384</v>
      </c>
      <c r="E17" s="7">
        <f t="shared" si="6"/>
        <v>402653184</v>
      </c>
      <c r="F17" s="1">
        <f t="shared" si="1"/>
        <v>402.65318400000001</v>
      </c>
      <c r="G17">
        <v>705240</v>
      </c>
      <c r="H17">
        <v>705215</v>
      </c>
      <c r="I17">
        <v>702716</v>
      </c>
      <c r="J17">
        <v>705156</v>
      </c>
      <c r="K17">
        <v>705359</v>
      </c>
      <c r="L17">
        <v>704974</v>
      </c>
      <c r="M17" s="10">
        <f t="shared" si="5"/>
        <v>0.70477666666666661</v>
      </c>
      <c r="N17" s="3"/>
      <c r="O17" s="9"/>
      <c r="P17" s="20"/>
      <c r="Q17" s="6"/>
      <c r="R17" s="12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</row>
    <row r="18" spans="1:500" x14ac:dyDescent="0.2">
      <c r="B18" s="1">
        <v>3</v>
      </c>
      <c r="C18">
        <v>256</v>
      </c>
      <c r="D18">
        <v>32768</v>
      </c>
      <c r="E18" s="7">
        <f t="shared" si="6"/>
        <v>805306368</v>
      </c>
      <c r="F18" s="1">
        <f t="shared" si="1"/>
        <v>805.30636800000002</v>
      </c>
      <c r="G18">
        <v>1411537</v>
      </c>
      <c r="H18">
        <v>1411439</v>
      </c>
      <c r="I18">
        <v>1412051</v>
      </c>
      <c r="J18">
        <v>1411792</v>
      </c>
      <c r="K18">
        <v>1411579</v>
      </c>
      <c r="L18">
        <v>1409161</v>
      </c>
      <c r="M18" s="10">
        <f t="shared" si="5"/>
        <v>1.4112598333333333</v>
      </c>
      <c r="N18" s="3"/>
      <c r="O18" s="9"/>
      <c r="P18" s="20"/>
      <c r="Q18" s="6"/>
      <c r="R18" s="12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</row>
    <row r="19" spans="1:500" x14ac:dyDescent="0.2">
      <c r="B19" s="1">
        <v>3</v>
      </c>
      <c r="C19">
        <v>256</v>
      </c>
      <c r="D19">
        <v>65536</v>
      </c>
      <c r="E19" s="7">
        <f t="shared" si="6"/>
        <v>1610612736</v>
      </c>
      <c r="F19" s="1">
        <f t="shared" si="1"/>
        <v>1610.612736</v>
      </c>
      <c r="G19">
        <v>2823852</v>
      </c>
      <c r="H19">
        <v>2824115</v>
      </c>
      <c r="I19">
        <v>2824115</v>
      </c>
      <c r="J19">
        <v>2824324</v>
      </c>
      <c r="K19">
        <v>2824039</v>
      </c>
      <c r="L19">
        <v>2824304</v>
      </c>
      <c r="M19" s="10">
        <f t="shared" si="5"/>
        <v>2.8241248333333333</v>
      </c>
      <c r="N19" s="3"/>
      <c r="O19" s="9"/>
      <c r="P19" s="20"/>
      <c r="Q19" s="6"/>
      <c r="R19" s="12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</row>
    <row r="20" spans="1:500" x14ac:dyDescent="0.2">
      <c r="G20" s="7"/>
      <c r="H20" s="7"/>
      <c r="I20" s="7"/>
      <c r="J20" s="7"/>
      <c r="K20" s="7"/>
      <c r="L20" s="7"/>
      <c r="M20" s="10"/>
      <c r="N20" s="3"/>
      <c r="O20" s="9"/>
      <c r="P20" s="20"/>
      <c r="Q20" s="6"/>
      <c r="R20" s="12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</row>
    <row r="21" spans="1:500" x14ac:dyDescent="0.2">
      <c r="A21" s="8" t="s">
        <v>12</v>
      </c>
      <c r="B21" s="1">
        <v>4</v>
      </c>
      <c r="C21">
        <v>256</v>
      </c>
      <c r="D21">
        <v>4096</v>
      </c>
      <c r="E21" s="7">
        <f>C21*D21*96</f>
        <v>100663296</v>
      </c>
      <c r="F21" s="1">
        <f t="shared" si="1"/>
        <v>100.663296</v>
      </c>
      <c r="G21">
        <v>217825</v>
      </c>
      <c r="H21">
        <v>217762</v>
      </c>
      <c r="I21">
        <v>217955</v>
      </c>
      <c r="J21">
        <v>217872</v>
      </c>
      <c r="K21">
        <v>217863</v>
      </c>
      <c r="L21">
        <v>217861</v>
      </c>
      <c r="M21" s="10">
        <f t="shared" ref="M21:M25" si="7">AVERAGE(G21:L21)/1000000</f>
        <v>0.21785633333333335</v>
      </c>
      <c r="N21" s="3"/>
      <c r="O21" s="6"/>
      <c r="P21" s="20"/>
      <c r="Q21" s="6"/>
      <c r="R21" s="12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</row>
    <row r="22" spans="1:500" x14ac:dyDescent="0.2">
      <c r="B22" s="1">
        <v>4</v>
      </c>
      <c r="C22">
        <v>256</v>
      </c>
      <c r="D22">
        <v>8192</v>
      </c>
      <c r="E22" s="7">
        <f t="shared" ref="E22:E25" si="8">C22*D22*96</f>
        <v>201326592</v>
      </c>
      <c r="F22" s="1">
        <f t="shared" si="1"/>
        <v>201.32659200000001</v>
      </c>
      <c r="G22">
        <v>436435</v>
      </c>
      <c r="H22">
        <v>436492</v>
      </c>
      <c r="I22">
        <v>436406</v>
      </c>
      <c r="J22">
        <v>436501</v>
      </c>
      <c r="K22">
        <v>436473</v>
      </c>
      <c r="L22">
        <v>436360</v>
      </c>
      <c r="M22" s="10">
        <f t="shared" si="7"/>
        <v>0.43644450000000001</v>
      </c>
      <c r="N22" s="3"/>
      <c r="O22" s="6"/>
      <c r="P22" s="20"/>
      <c r="Q22" s="6"/>
      <c r="R22" s="12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</row>
    <row r="23" spans="1:500" x14ac:dyDescent="0.2">
      <c r="B23" s="1">
        <v>4</v>
      </c>
      <c r="C23">
        <v>256</v>
      </c>
      <c r="D23">
        <v>16384</v>
      </c>
      <c r="E23" s="7">
        <f t="shared" si="8"/>
        <v>402653184</v>
      </c>
      <c r="F23" s="1">
        <f t="shared" si="1"/>
        <v>402.65318400000001</v>
      </c>
      <c r="G23">
        <v>873776</v>
      </c>
      <c r="H23">
        <v>874189</v>
      </c>
      <c r="I23">
        <v>874034</v>
      </c>
      <c r="J23">
        <v>874133</v>
      </c>
      <c r="K23">
        <v>873901</v>
      </c>
      <c r="L23">
        <v>873886</v>
      </c>
      <c r="M23" s="10">
        <f t="shared" si="7"/>
        <v>0.8739865</v>
      </c>
      <c r="N23" s="3"/>
      <c r="O23" s="6"/>
      <c r="P23" s="20"/>
      <c r="Q23" s="6"/>
      <c r="R23" s="12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</row>
    <row r="24" spans="1:500" x14ac:dyDescent="0.2">
      <c r="B24" s="1">
        <v>4</v>
      </c>
      <c r="C24">
        <v>256</v>
      </c>
      <c r="D24">
        <v>32768</v>
      </c>
      <c r="E24" s="7">
        <f t="shared" si="8"/>
        <v>805306368</v>
      </c>
      <c r="F24" s="1">
        <f t="shared" si="1"/>
        <v>805.30636800000002</v>
      </c>
      <c r="G24">
        <v>1750832</v>
      </c>
      <c r="H24">
        <v>1751442</v>
      </c>
      <c r="I24">
        <v>1751229</v>
      </c>
      <c r="J24">
        <v>1751088</v>
      </c>
      <c r="K24">
        <v>1751419</v>
      </c>
      <c r="L24">
        <v>1750887</v>
      </c>
      <c r="M24" s="10">
        <f t="shared" si="7"/>
        <v>1.7511494999999999</v>
      </c>
      <c r="N24" s="3"/>
      <c r="O24" s="6"/>
      <c r="P24" s="20"/>
      <c r="Q24" s="6"/>
      <c r="R24" s="12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</row>
    <row r="25" spans="1:500" x14ac:dyDescent="0.2">
      <c r="B25" s="1">
        <v>4</v>
      </c>
      <c r="C25">
        <v>256</v>
      </c>
      <c r="D25">
        <v>65536</v>
      </c>
      <c r="E25" s="7">
        <f t="shared" si="8"/>
        <v>1610612736</v>
      </c>
      <c r="F25" s="1">
        <f t="shared" si="1"/>
        <v>1610.612736</v>
      </c>
      <c r="G25">
        <v>3503891</v>
      </c>
      <c r="H25">
        <v>3503997</v>
      </c>
      <c r="I25">
        <v>3504393</v>
      </c>
      <c r="J25">
        <v>3504785</v>
      </c>
      <c r="K25">
        <v>3504054</v>
      </c>
      <c r="L25">
        <v>3501780</v>
      </c>
      <c r="M25" s="10">
        <f t="shared" si="7"/>
        <v>3.5038166666666664</v>
      </c>
      <c r="N25" s="3"/>
      <c r="O25" s="6"/>
      <c r="P25" s="20"/>
      <c r="Q25" s="6"/>
      <c r="R25" s="12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</row>
    <row r="26" spans="1:500" x14ac:dyDescent="0.2">
      <c r="G26" s="7"/>
      <c r="H26" s="7"/>
      <c r="I26" s="7"/>
      <c r="J26" s="7"/>
      <c r="K26" s="7"/>
      <c r="L26" s="7"/>
      <c r="M26" s="10"/>
      <c r="N26" s="3"/>
      <c r="O26" s="6"/>
      <c r="P26" s="20"/>
      <c r="Q26" s="6"/>
      <c r="R26" s="12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</row>
    <row r="27" spans="1:500" x14ac:dyDescent="0.2">
      <c r="A27" s="8" t="s">
        <v>13</v>
      </c>
      <c r="B27" s="1">
        <v>5</v>
      </c>
      <c r="C27">
        <v>256</v>
      </c>
      <c r="D27">
        <v>4096</v>
      </c>
      <c r="E27" s="7">
        <f>C27*D27*96</f>
        <v>100663296</v>
      </c>
      <c r="F27" s="1">
        <f t="shared" ref="F27:F31" si="9">E27/1000000</f>
        <v>100.663296</v>
      </c>
      <c r="G27">
        <v>259721</v>
      </c>
      <c r="H27">
        <v>259635</v>
      </c>
      <c r="I27">
        <v>259813</v>
      </c>
      <c r="J27">
        <v>259822</v>
      </c>
      <c r="K27">
        <v>259641</v>
      </c>
      <c r="L27">
        <v>259729</v>
      </c>
      <c r="M27" s="10">
        <f t="shared" ref="M27:M31" si="10">AVERAGE(G27:L27)/1000000</f>
        <v>0.25972683333333335</v>
      </c>
      <c r="N27" s="3"/>
      <c r="O27" s="6"/>
      <c r="P27" s="20"/>
      <c r="Q27" s="6"/>
      <c r="R27" s="12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</row>
    <row r="28" spans="1:500" x14ac:dyDescent="0.2">
      <c r="B28" s="1">
        <v>5</v>
      </c>
      <c r="C28">
        <v>256</v>
      </c>
      <c r="D28">
        <v>8192</v>
      </c>
      <c r="E28" s="7">
        <f t="shared" ref="E28:E31" si="11">C28*D28*96</f>
        <v>201326592</v>
      </c>
      <c r="F28" s="1">
        <f t="shared" si="9"/>
        <v>201.32659200000001</v>
      </c>
      <c r="G28">
        <v>520747</v>
      </c>
      <c r="H28">
        <v>520706</v>
      </c>
      <c r="I28">
        <v>520601</v>
      </c>
      <c r="J28">
        <v>520918</v>
      </c>
      <c r="K28">
        <v>520592</v>
      </c>
      <c r="L28">
        <v>520832</v>
      </c>
      <c r="M28" s="10">
        <f t="shared" si="10"/>
        <v>0.52073266666666673</v>
      </c>
      <c r="N28" s="3"/>
      <c r="O28" s="6"/>
      <c r="P28" s="20"/>
      <c r="Q28" s="6"/>
      <c r="R28" s="12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</row>
    <row r="29" spans="1:500" x14ac:dyDescent="0.2">
      <c r="B29" s="1">
        <v>5</v>
      </c>
      <c r="C29">
        <v>256</v>
      </c>
      <c r="D29">
        <v>16384</v>
      </c>
      <c r="E29" s="7">
        <f t="shared" si="11"/>
        <v>402653184</v>
      </c>
      <c r="F29" s="1">
        <f t="shared" si="9"/>
        <v>402.65318400000001</v>
      </c>
      <c r="G29">
        <v>1043564</v>
      </c>
      <c r="H29">
        <v>1043262</v>
      </c>
      <c r="I29">
        <v>1043766</v>
      </c>
      <c r="J29">
        <v>1043181</v>
      </c>
      <c r="K29">
        <v>1040940</v>
      </c>
      <c r="L29">
        <v>1043365</v>
      </c>
      <c r="M29" s="10">
        <f t="shared" si="10"/>
        <v>1.043013</v>
      </c>
      <c r="N29" s="3"/>
      <c r="O29" s="6"/>
      <c r="P29" s="20"/>
      <c r="Q29" s="6"/>
      <c r="R29" s="12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</row>
    <row r="30" spans="1:500" x14ac:dyDescent="0.2">
      <c r="B30" s="1">
        <v>5</v>
      </c>
      <c r="C30">
        <v>256</v>
      </c>
      <c r="D30">
        <v>32768</v>
      </c>
      <c r="E30" s="7">
        <f t="shared" si="11"/>
        <v>805306368</v>
      </c>
      <c r="F30" s="1">
        <f t="shared" si="9"/>
        <v>805.30636800000002</v>
      </c>
      <c r="G30">
        <v>2091604</v>
      </c>
      <c r="H30">
        <v>2091002</v>
      </c>
      <c r="I30">
        <v>2091773</v>
      </c>
      <c r="J30">
        <v>2091303</v>
      </c>
      <c r="K30">
        <v>2091386</v>
      </c>
      <c r="L30">
        <v>2091053</v>
      </c>
      <c r="M30" s="10">
        <f t="shared" si="10"/>
        <v>2.0913534999999999</v>
      </c>
      <c r="N30" s="3"/>
      <c r="O30" s="6"/>
      <c r="P30" s="20"/>
      <c r="Q30" s="6"/>
      <c r="R30" s="12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</row>
    <row r="31" spans="1:500" x14ac:dyDescent="0.2">
      <c r="B31" s="1">
        <v>5</v>
      </c>
      <c r="C31">
        <v>256</v>
      </c>
      <c r="D31">
        <v>65536</v>
      </c>
      <c r="E31" s="7">
        <f t="shared" si="11"/>
        <v>1610612736</v>
      </c>
      <c r="F31" s="1">
        <f t="shared" si="9"/>
        <v>1610.612736</v>
      </c>
      <c r="G31">
        <v>4186480</v>
      </c>
      <c r="H31">
        <v>4186069</v>
      </c>
      <c r="I31">
        <v>4185265</v>
      </c>
      <c r="J31">
        <v>4185698</v>
      </c>
      <c r="K31">
        <v>4185833</v>
      </c>
      <c r="L31">
        <v>4186144</v>
      </c>
      <c r="M31" s="10">
        <f t="shared" si="10"/>
        <v>4.1859148333333334</v>
      </c>
      <c r="N31" s="3"/>
      <c r="O31" s="6"/>
      <c r="P31" s="20"/>
      <c r="Q31" s="6"/>
      <c r="R31" s="12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</row>
    <row r="32" spans="1:500" x14ac:dyDescent="0.2">
      <c r="A32" s="13"/>
      <c r="B32" s="14"/>
      <c r="C32" s="14"/>
      <c r="D32" s="15"/>
      <c r="E32" s="14"/>
      <c r="F32" s="14"/>
      <c r="G32" s="16"/>
      <c r="H32" s="16"/>
      <c r="I32" s="16"/>
      <c r="J32" s="16"/>
      <c r="K32" s="16"/>
      <c r="L32" s="16"/>
      <c r="M32" s="17"/>
      <c r="N32" s="18"/>
      <c r="O32" s="13"/>
      <c r="P32" s="13"/>
      <c r="Q32" s="13"/>
      <c r="R32" s="19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</row>
    <row r="33" spans="1:500" x14ac:dyDescent="0.2">
      <c r="A33" s="33" t="s">
        <v>6</v>
      </c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</row>
    <row r="34" spans="1:500" x14ac:dyDescent="0.2">
      <c r="A34" s="22"/>
      <c r="B34" s="2" t="s">
        <v>0</v>
      </c>
      <c r="C34" s="2" t="s">
        <v>1</v>
      </c>
      <c r="D34" s="2" t="s">
        <v>2</v>
      </c>
      <c r="E34" s="2"/>
      <c r="F34" s="2" t="s">
        <v>3</v>
      </c>
      <c r="G34"/>
      <c r="H34" s="2"/>
      <c r="I34" s="2"/>
      <c r="J34" s="2"/>
      <c r="K34" s="2"/>
      <c r="L34" s="2"/>
      <c r="M34" s="4" t="s">
        <v>4</v>
      </c>
      <c r="N34" s="3"/>
      <c r="O34" s="22" t="s">
        <v>29</v>
      </c>
      <c r="P34" s="22"/>
      <c r="Q34" s="22"/>
      <c r="R34" s="22"/>
    </row>
    <row r="35" spans="1:500" x14ac:dyDescent="0.2">
      <c r="A35" s="8" t="s">
        <v>14</v>
      </c>
      <c r="B35" s="1">
        <v>1</v>
      </c>
      <c r="C35">
        <v>256</v>
      </c>
      <c r="D35">
        <v>4096</v>
      </c>
      <c r="E35" s="1">
        <f>C35*D35*96</f>
        <v>100663296</v>
      </c>
      <c r="F35" s="1">
        <f t="shared" ref="F35:F39" si="12">E35/1000000</f>
        <v>100.663296</v>
      </c>
      <c r="G35">
        <v>85896</v>
      </c>
      <c r="H35">
        <v>85847</v>
      </c>
      <c r="I35">
        <v>85825</v>
      </c>
      <c r="J35">
        <v>83431</v>
      </c>
      <c r="K35">
        <v>85893</v>
      </c>
      <c r="L35">
        <v>85775</v>
      </c>
      <c r="M35" s="10">
        <f>AVERAGE(G35:L35)/1000000</f>
        <v>8.5444500000000007E-2</v>
      </c>
      <c r="N35" s="3"/>
      <c r="O35" s="9">
        <f>M35*100/M3</f>
        <v>91.893098163632956</v>
      </c>
      <c r="P35" s="20"/>
      <c r="Q35" s="6"/>
      <c r="R35" s="12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</row>
    <row r="36" spans="1:500" x14ac:dyDescent="0.2">
      <c r="B36" s="1">
        <v>1</v>
      </c>
      <c r="C36">
        <v>256</v>
      </c>
      <c r="D36">
        <v>8192</v>
      </c>
      <c r="E36" s="1">
        <f>C36*D36*96</f>
        <v>201326592</v>
      </c>
      <c r="F36" s="1">
        <f t="shared" si="12"/>
        <v>201.32659200000001</v>
      </c>
      <c r="G36">
        <v>170057</v>
      </c>
      <c r="H36">
        <v>170036</v>
      </c>
      <c r="I36">
        <v>170165</v>
      </c>
      <c r="J36">
        <v>169954</v>
      </c>
      <c r="K36">
        <v>170122</v>
      </c>
      <c r="L36">
        <v>170063</v>
      </c>
      <c r="M36" s="10">
        <f t="shared" ref="M36:M63" si="13">AVERAGE(G36:L36)/1000000</f>
        <v>0.17006616666666666</v>
      </c>
      <c r="N36" s="3"/>
      <c r="O36" s="9">
        <f t="shared" ref="O36:O63" si="14">M36*100/M4</f>
        <v>92.354485143048493</v>
      </c>
      <c r="P36" s="20"/>
      <c r="Q36" s="6"/>
      <c r="R36" s="12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</row>
    <row r="37" spans="1:500" x14ac:dyDescent="0.2">
      <c r="B37" s="1">
        <v>1</v>
      </c>
      <c r="C37">
        <v>256</v>
      </c>
      <c r="D37">
        <v>16384</v>
      </c>
      <c r="E37" s="1">
        <f>C37*D37*96</f>
        <v>402653184</v>
      </c>
      <c r="F37" s="1">
        <f t="shared" si="12"/>
        <v>402.65318400000001</v>
      </c>
      <c r="G37">
        <v>337385</v>
      </c>
      <c r="H37">
        <v>337378</v>
      </c>
      <c r="I37">
        <v>337374</v>
      </c>
      <c r="J37">
        <v>337633</v>
      </c>
      <c r="K37">
        <v>337373</v>
      </c>
      <c r="L37">
        <v>337652</v>
      </c>
      <c r="M37" s="10">
        <f t="shared" si="13"/>
        <v>0.3374658333333333</v>
      </c>
      <c r="N37" s="3"/>
      <c r="O37" s="9">
        <f t="shared" si="14"/>
        <v>92.05149222620318</v>
      </c>
      <c r="P37" s="20"/>
      <c r="Q37" s="6"/>
      <c r="R37" s="12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</row>
    <row r="38" spans="1:500" x14ac:dyDescent="0.2">
      <c r="B38" s="1">
        <v>1</v>
      </c>
      <c r="C38">
        <v>256</v>
      </c>
      <c r="D38">
        <v>32768</v>
      </c>
      <c r="E38" s="1">
        <f>C38*D38*96</f>
        <v>805306368</v>
      </c>
      <c r="F38" s="1">
        <f t="shared" si="12"/>
        <v>805.30636800000002</v>
      </c>
      <c r="G38">
        <v>675521</v>
      </c>
      <c r="H38">
        <v>674966</v>
      </c>
      <c r="I38">
        <v>675445</v>
      </c>
      <c r="J38">
        <v>675404</v>
      </c>
      <c r="K38">
        <v>675378</v>
      </c>
      <c r="L38">
        <v>674989</v>
      </c>
      <c r="M38" s="10">
        <f t="shared" si="13"/>
        <v>0.67528383333333342</v>
      </c>
      <c r="N38" s="3"/>
      <c r="O38" s="9">
        <f t="shared" si="14"/>
        <v>92.25707820999952</v>
      </c>
      <c r="P38" s="20"/>
      <c r="Q38" s="6"/>
      <c r="R38" s="12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</row>
    <row r="39" spans="1:500" x14ac:dyDescent="0.2">
      <c r="B39" s="1">
        <v>1</v>
      </c>
      <c r="C39">
        <v>256</v>
      </c>
      <c r="D39">
        <v>65536</v>
      </c>
      <c r="E39" s="1">
        <f>C39*D39*96</f>
        <v>1610612736</v>
      </c>
      <c r="F39" s="1">
        <f t="shared" si="12"/>
        <v>1610.612736</v>
      </c>
      <c r="G39">
        <v>1346445</v>
      </c>
      <c r="H39">
        <v>1346509</v>
      </c>
      <c r="I39">
        <v>1345685</v>
      </c>
      <c r="J39">
        <v>1345423</v>
      </c>
      <c r="K39">
        <v>1344995</v>
      </c>
      <c r="L39">
        <v>1346751</v>
      </c>
      <c r="M39" s="10">
        <f t="shared" si="13"/>
        <v>1.3459680000000001</v>
      </c>
      <c r="N39" s="3"/>
      <c r="O39" s="9">
        <f t="shared" si="14"/>
        <v>92.025917375261798</v>
      </c>
      <c r="P39" s="20"/>
      <c r="Q39" s="6"/>
      <c r="R39" s="12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</row>
    <row r="40" spans="1:500" x14ac:dyDescent="0.2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10"/>
      <c r="N40" s="3"/>
      <c r="O40" s="9"/>
      <c r="P40" s="20"/>
      <c r="Q40" s="6"/>
      <c r="R40" s="12"/>
    </row>
    <row r="41" spans="1:500" x14ac:dyDescent="0.2">
      <c r="A41" s="8" t="s">
        <v>15</v>
      </c>
      <c r="B41" s="7">
        <v>2</v>
      </c>
      <c r="C41">
        <v>256</v>
      </c>
      <c r="D41">
        <v>4096</v>
      </c>
      <c r="E41" s="7">
        <f>C41*D41*96</f>
        <v>100663296</v>
      </c>
      <c r="F41" s="1">
        <f t="shared" ref="F41:F45" si="15">E41/1000000</f>
        <v>100.663296</v>
      </c>
      <c r="G41">
        <v>123474</v>
      </c>
      <c r="H41">
        <v>125864</v>
      </c>
      <c r="I41">
        <v>123569</v>
      </c>
      <c r="J41">
        <v>125922</v>
      </c>
      <c r="K41">
        <v>123500</v>
      </c>
      <c r="L41">
        <v>125863</v>
      </c>
      <c r="M41" s="10">
        <f t="shared" si="13"/>
        <v>0.12469866666666667</v>
      </c>
      <c r="N41" s="3"/>
      <c r="O41" s="9">
        <f t="shared" si="14"/>
        <v>92.694500092299037</v>
      </c>
      <c r="P41" s="20"/>
      <c r="Q41" s="6"/>
      <c r="R41" s="12"/>
    </row>
    <row r="42" spans="1:500" x14ac:dyDescent="0.2">
      <c r="A42" s="6"/>
      <c r="B42" s="7">
        <v>2</v>
      </c>
      <c r="C42">
        <v>256</v>
      </c>
      <c r="D42">
        <v>8192</v>
      </c>
      <c r="E42" s="7">
        <f t="shared" ref="E42:E45" si="16">C42*D42*96</f>
        <v>201326592</v>
      </c>
      <c r="F42" s="1">
        <f t="shared" si="15"/>
        <v>201.32659200000001</v>
      </c>
      <c r="G42">
        <v>248614</v>
      </c>
      <c r="H42">
        <v>251028</v>
      </c>
      <c r="I42">
        <v>250917</v>
      </c>
      <c r="J42">
        <v>251240</v>
      </c>
      <c r="K42">
        <v>250775</v>
      </c>
      <c r="L42">
        <v>250773</v>
      </c>
      <c r="M42" s="10">
        <f t="shared" si="13"/>
        <v>0.25055783333333337</v>
      </c>
      <c r="N42" s="3"/>
      <c r="O42" s="9">
        <f t="shared" si="14"/>
        <v>93.421662608764834</v>
      </c>
      <c r="P42" s="20"/>
      <c r="Q42" s="6"/>
      <c r="R42" s="12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</row>
    <row r="43" spans="1:500" x14ac:dyDescent="0.2">
      <c r="A43" s="6"/>
      <c r="B43" s="7">
        <v>2</v>
      </c>
      <c r="C43">
        <v>256</v>
      </c>
      <c r="D43">
        <v>16384</v>
      </c>
      <c r="E43" s="7">
        <f t="shared" si="16"/>
        <v>402653184</v>
      </c>
      <c r="F43" s="1">
        <f t="shared" si="15"/>
        <v>402.65318400000001</v>
      </c>
      <c r="G43">
        <v>500527</v>
      </c>
      <c r="H43">
        <v>500391</v>
      </c>
      <c r="I43">
        <v>499930</v>
      </c>
      <c r="J43">
        <v>499915</v>
      </c>
      <c r="K43">
        <v>497523</v>
      </c>
      <c r="L43">
        <v>500478</v>
      </c>
      <c r="M43" s="10">
        <f t="shared" si="13"/>
        <v>0.49979400000000002</v>
      </c>
      <c r="N43" s="3"/>
      <c r="O43" s="9">
        <f t="shared" si="14"/>
        <v>93.381010493812369</v>
      </c>
      <c r="P43" s="20"/>
      <c r="Q43" s="6"/>
      <c r="R43" s="12"/>
    </row>
    <row r="44" spans="1:500" x14ac:dyDescent="0.2">
      <c r="A44" s="6"/>
      <c r="B44" s="7">
        <v>2</v>
      </c>
      <c r="C44">
        <v>256</v>
      </c>
      <c r="D44">
        <v>32768</v>
      </c>
      <c r="E44" s="7">
        <f t="shared" si="16"/>
        <v>805306368</v>
      </c>
      <c r="F44" s="1">
        <f t="shared" si="15"/>
        <v>805.30636800000002</v>
      </c>
      <c r="G44">
        <v>1000839</v>
      </c>
      <c r="H44">
        <v>999466</v>
      </c>
      <c r="I44">
        <v>1001839</v>
      </c>
      <c r="J44">
        <v>1001935</v>
      </c>
      <c r="K44">
        <v>1001039</v>
      </c>
      <c r="L44">
        <v>1000874</v>
      </c>
      <c r="M44" s="10">
        <f t="shared" si="13"/>
        <v>1.0009986666666666</v>
      </c>
      <c r="N44" s="3"/>
      <c r="O44" s="9">
        <f t="shared" si="14"/>
        <v>93.450664953868966</v>
      </c>
      <c r="P44" s="20"/>
      <c r="Q44" s="6"/>
      <c r="R44" s="12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</row>
    <row r="45" spans="1:500" x14ac:dyDescent="0.2">
      <c r="A45" s="6"/>
      <c r="B45" s="7">
        <v>2</v>
      </c>
      <c r="C45">
        <v>256</v>
      </c>
      <c r="D45">
        <v>65536</v>
      </c>
      <c r="E45" s="7">
        <f t="shared" si="16"/>
        <v>1610612736</v>
      </c>
      <c r="F45" s="1">
        <f t="shared" si="15"/>
        <v>1610.612736</v>
      </c>
      <c r="G45">
        <v>2001258</v>
      </c>
      <c r="H45">
        <v>1998012</v>
      </c>
      <c r="I45">
        <v>2000626</v>
      </c>
      <c r="J45">
        <v>2001130</v>
      </c>
      <c r="K45">
        <v>1998821</v>
      </c>
      <c r="L45">
        <v>1998635</v>
      </c>
      <c r="M45" s="10">
        <f t="shared" si="13"/>
        <v>1.9997469999999999</v>
      </c>
      <c r="N45" s="3"/>
      <c r="O45" s="9">
        <f t="shared" si="14"/>
        <v>93.333118640001757</v>
      </c>
      <c r="P45" s="20"/>
      <c r="Q45" s="6"/>
      <c r="R45" s="12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</row>
    <row r="46" spans="1:500" x14ac:dyDescent="0.2">
      <c r="G46" s="7"/>
      <c r="H46" s="7"/>
      <c r="I46" s="7"/>
      <c r="J46" s="7"/>
      <c r="K46" s="7"/>
      <c r="L46" s="7"/>
      <c r="M46" s="10"/>
      <c r="N46" s="3"/>
      <c r="O46" s="9"/>
      <c r="P46" s="20"/>
      <c r="Q46" s="6"/>
      <c r="R46" s="12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</row>
    <row r="47" spans="1:500" x14ac:dyDescent="0.2">
      <c r="A47" s="8" t="s">
        <v>16</v>
      </c>
      <c r="B47" s="1">
        <v>3</v>
      </c>
      <c r="C47">
        <v>256</v>
      </c>
      <c r="D47">
        <v>4096</v>
      </c>
      <c r="E47" s="7">
        <f>C47*D47*96</f>
        <v>100663296</v>
      </c>
      <c r="F47" s="1">
        <f t="shared" ref="F47:F51" si="17">E47/1000000</f>
        <v>100.663296</v>
      </c>
      <c r="G47">
        <v>166117</v>
      </c>
      <c r="H47">
        <v>166184</v>
      </c>
      <c r="I47">
        <v>166098</v>
      </c>
      <c r="J47">
        <v>165892</v>
      </c>
      <c r="K47">
        <v>165910</v>
      </c>
      <c r="L47">
        <v>166115</v>
      </c>
      <c r="M47" s="10">
        <f t="shared" si="13"/>
        <v>0.16605266666666665</v>
      </c>
      <c r="N47" s="3"/>
      <c r="O47" s="9">
        <f t="shared" si="14"/>
        <v>94.607380453629546</v>
      </c>
      <c r="P47" s="20"/>
      <c r="Q47" s="6"/>
      <c r="R47" s="12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</row>
    <row r="48" spans="1:500" x14ac:dyDescent="0.2">
      <c r="B48" s="1">
        <v>3</v>
      </c>
      <c r="C48">
        <v>256</v>
      </c>
      <c r="D48">
        <v>8192</v>
      </c>
      <c r="E48" s="7">
        <f t="shared" ref="E48:E51" si="18">C48*D48*96</f>
        <v>201326592</v>
      </c>
      <c r="F48" s="1">
        <f t="shared" si="17"/>
        <v>201.32659200000001</v>
      </c>
      <c r="G48">
        <v>331713</v>
      </c>
      <c r="H48">
        <v>331484</v>
      </c>
      <c r="I48">
        <v>331594</v>
      </c>
      <c r="J48">
        <v>331448</v>
      </c>
      <c r="K48">
        <v>331687</v>
      </c>
      <c r="L48">
        <v>331649</v>
      </c>
      <c r="M48" s="10">
        <f t="shared" si="13"/>
        <v>0.33159583333333331</v>
      </c>
      <c r="N48" s="3"/>
      <c r="O48" s="9">
        <f t="shared" si="14"/>
        <v>94.082106300497173</v>
      </c>
      <c r="P48" s="20"/>
      <c r="Q48" s="20"/>
      <c r="R48" s="12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</row>
    <row r="49" spans="1:500" x14ac:dyDescent="0.2">
      <c r="B49" s="1">
        <v>3</v>
      </c>
      <c r="C49">
        <v>256</v>
      </c>
      <c r="D49">
        <v>16384</v>
      </c>
      <c r="E49" s="7">
        <f t="shared" si="18"/>
        <v>402653184</v>
      </c>
      <c r="F49" s="1">
        <f t="shared" si="17"/>
        <v>402.65318400000001</v>
      </c>
      <c r="G49">
        <v>662316</v>
      </c>
      <c r="H49">
        <v>662268</v>
      </c>
      <c r="I49">
        <v>663416</v>
      </c>
      <c r="J49">
        <v>662289</v>
      </c>
      <c r="K49">
        <v>661369</v>
      </c>
      <c r="L49">
        <v>662435</v>
      </c>
      <c r="M49" s="10">
        <f t="shared" si="13"/>
        <v>0.66234883333333339</v>
      </c>
      <c r="N49" s="3"/>
      <c r="O49" s="9">
        <f t="shared" si="14"/>
        <v>93.979960554880293</v>
      </c>
      <c r="P49" s="20"/>
      <c r="Q49" s="6"/>
      <c r="R49" s="12"/>
    </row>
    <row r="50" spans="1:500" x14ac:dyDescent="0.2">
      <c r="B50" s="1">
        <v>3</v>
      </c>
      <c r="C50">
        <v>256</v>
      </c>
      <c r="D50">
        <v>32768</v>
      </c>
      <c r="E50" s="7">
        <f t="shared" si="18"/>
        <v>805306368</v>
      </c>
      <c r="F50" s="1">
        <f t="shared" si="17"/>
        <v>805.30636800000002</v>
      </c>
      <c r="G50">
        <v>1329014</v>
      </c>
      <c r="H50">
        <v>1326969</v>
      </c>
      <c r="I50">
        <v>1326861</v>
      </c>
      <c r="J50">
        <v>1328745</v>
      </c>
      <c r="K50">
        <v>1327247</v>
      </c>
      <c r="L50">
        <v>1325116</v>
      </c>
      <c r="M50" s="10">
        <f t="shared" si="13"/>
        <v>1.3273253333333332</v>
      </c>
      <c r="N50" s="3"/>
      <c r="O50" s="9">
        <f t="shared" si="14"/>
        <v>94.052512654473375</v>
      </c>
      <c r="P50" s="20"/>
      <c r="Q50" s="6"/>
      <c r="R50" s="12"/>
    </row>
    <row r="51" spans="1:500" x14ac:dyDescent="0.2">
      <c r="B51" s="1">
        <v>3</v>
      </c>
      <c r="C51">
        <v>256</v>
      </c>
      <c r="D51">
        <v>65536</v>
      </c>
      <c r="E51" s="7">
        <f t="shared" si="18"/>
        <v>1610612736</v>
      </c>
      <c r="F51" s="1">
        <f t="shared" si="17"/>
        <v>1610.612736</v>
      </c>
      <c r="G51">
        <v>2656248</v>
      </c>
      <c r="H51">
        <v>2655455</v>
      </c>
      <c r="I51">
        <v>2655694</v>
      </c>
      <c r="J51">
        <v>2656165</v>
      </c>
      <c r="K51">
        <v>2651794</v>
      </c>
      <c r="L51">
        <v>2656522</v>
      </c>
      <c r="M51" s="10">
        <f t="shared" si="13"/>
        <v>2.655313</v>
      </c>
      <c r="N51" s="3"/>
      <c r="O51" s="9">
        <f t="shared" si="14"/>
        <v>94.022508093805342</v>
      </c>
      <c r="P51" s="20"/>
      <c r="Q51" s="6"/>
      <c r="R51" s="1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</row>
    <row r="52" spans="1:500" x14ac:dyDescent="0.2">
      <c r="G52" s="7"/>
      <c r="H52" s="7"/>
      <c r="I52" s="7"/>
      <c r="J52" s="7"/>
      <c r="K52" s="7"/>
      <c r="L52" s="7"/>
      <c r="M52" s="10"/>
      <c r="N52" s="3"/>
      <c r="O52" s="9"/>
      <c r="P52" s="20"/>
      <c r="Q52" s="6"/>
      <c r="R52" s="12"/>
    </row>
    <row r="53" spans="1:500" x14ac:dyDescent="0.2">
      <c r="A53" s="8" t="s">
        <v>17</v>
      </c>
      <c r="B53" s="1">
        <v>4</v>
      </c>
      <c r="C53">
        <v>256</v>
      </c>
      <c r="D53">
        <v>4096</v>
      </c>
      <c r="E53" s="7">
        <f>C53*D53*96</f>
        <v>100663296</v>
      </c>
      <c r="F53" s="1">
        <f t="shared" ref="F53:F57" si="19">E53/1000000</f>
        <v>100.663296</v>
      </c>
      <c r="G53">
        <v>206031</v>
      </c>
      <c r="H53">
        <v>206310</v>
      </c>
      <c r="I53">
        <v>206333</v>
      </c>
      <c r="J53">
        <v>206224</v>
      </c>
      <c r="K53">
        <v>205917</v>
      </c>
      <c r="L53">
        <v>206061</v>
      </c>
      <c r="M53" s="10">
        <f t="shared" si="13"/>
        <v>0.206146</v>
      </c>
      <c r="N53" s="3"/>
      <c r="O53" s="9">
        <f t="shared" si="14"/>
        <v>94.624745053697453</v>
      </c>
      <c r="P53" s="20"/>
      <c r="Q53" s="6"/>
      <c r="R53" s="12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</row>
    <row r="54" spans="1:500" x14ac:dyDescent="0.2">
      <c r="B54" s="1">
        <v>4</v>
      </c>
      <c r="C54">
        <v>256</v>
      </c>
      <c r="D54">
        <v>8192</v>
      </c>
      <c r="E54" s="7">
        <f t="shared" ref="E54:E57" si="20">C54*D54*96</f>
        <v>201326592</v>
      </c>
      <c r="F54" s="1">
        <f t="shared" si="19"/>
        <v>201.32659200000001</v>
      </c>
      <c r="G54">
        <v>412900</v>
      </c>
      <c r="H54">
        <v>412879</v>
      </c>
      <c r="I54">
        <v>412669</v>
      </c>
      <c r="J54">
        <v>412651</v>
      </c>
      <c r="K54">
        <v>412450</v>
      </c>
      <c r="L54">
        <v>412821</v>
      </c>
      <c r="M54" s="10">
        <f t="shared" si="13"/>
        <v>0.41272833333333331</v>
      </c>
      <c r="N54" s="3"/>
      <c r="O54" s="9">
        <f t="shared" si="14"/>
        <v>94.566052117355881</v>
      </c>
      <c r="P54" s="20"/>
      <c r="Q54" s="6"/>
      <c r="R54" s="12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</row>
    <row r="55" spans="1:500" x14ac:dyDescent="0.2">
      <c r="B55" s="1">
        <v>4</v>
      </c>
      <c r="C55">
        <v>256</v>
      </c>
      <c r="D55">
        <v>16384</v>
      </c>
      <c r="E55" s="7">
        <f t="shared" si="20"/>
        <v>402653184</v>
      </c>
      <c r="F55" s="1">
        <f t="shared" si="19"/>
        <v>402.65318400000001</v>
      </c>
      <c r="G55">
        <v>825970</v>
      </c>
      <c r="H55">
        <v>826103</v>
      </c>
      <c r="I55">
        <v>825877</v>
      </c>
      <c r="J55">
        <v>825207</v>
      </c>
      <c r="K55">
        <v>825116</v>
      </c>
      <c r="L55">
        <v>826013</v>
      </c>
      <c r="M55" s="10">
        <f t="shared" si="13"/>
        <v>0.82571433333333333</v>
      </c>
      <c r="N55" s="3"/>
      <c r="O55" s="9">
        <f t="shared" si="14"/>
        <v>94.476783489600052</v>
      </c>
      <c r="P55" s="20"/>
      <c r="Q55" s="6"/>
      <c r="R55" s="12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</row>
    <row r="56" spans="1:500" x14ac:dyDescent="0.2">
      <c r="B56" s="1">
        <v>4</v>
      </c>
      <c r="C56">
        <v>256</v>
      </c>
      <c r="D56">
        <v>32768</v>
      </c>
      <c r="E56" s="7">
        <f t="shared" si="20"/>
        <v>805306368</v>
      </c>
      <c r="F56" s="1">
        <f t="shared" si="19"/>
        <v>805.30636800000002</v>
      </c>
      <c r="G56">
        <v>1655578</v>
      </c>
      <c r="H56">
        <v>1653321</v>
      </c>
      <c r="I56">
        <v>1654803</v>
      </c>
      <c r="J56">
        <v>1655537</v>
      </c>
      <c r="K56">
        <v>1653189</v>
      </c>
      <c r="L56">
        <v>1652877</v>
      </c>
      <c r="M56" s="10">
        <f t="shared" si="13"/>
        <v>1.6542174999999999</v>
      </c>
      <c r="N56" s="3"/>
      <c r="O56" s="9">
        <f t="shared" si="14"/>
        <v>94.464664496092425</v>
      </c>
      <c r="P56" s="20"/>
      <c r="Q56" s="6"/>
      <c r="R56" s="12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</row>
    <row r="57" spans="1:500" x14ac:dyDescent="0.2">
      <c r="B57" s="1">
        <v>4</v>
      </c>
      <c r="C57">
        <v>256</v>
      </c>
      <c r="D57">
        <v>65536</v>
      </c>
      <c r="E57" s="7">
        <f t="shared" si="20"/>
        <v>1610612736</v>
      </c>
      <c r="F57" s="1">
        <f t="shared" si="19"/>
        <v>1610.612736</v>
      </c>
      <c r="G57">
        <v>3315997</v>
      </c>
      <c r="H57">
        <v>3309291</v>
      </c>
      <c r="I57">
        <v>3309368</v>
      </c>
      <c r="J57">
        <v>3310331</v>
      </c>
      <c r="K57">
        <v>3304185</v>
      </c>
      <c r="L57">
        <v>3309659</v>
      </c>
      <c r="M57" s="10">
        <f t="shared" si="13"/>
        <v>3.3098051666666666</v>
      </c>
      <c r="N57" s="3"/>
      <c r="O57" s="9">
        <f t="shared" si="14"/>
        <v>94.462852413320704</v>
      </c>
      <c r="P57" s="20"/>
      <c r="Q57" s="6"/>
      <c r="R57" s="12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</row>
    <row r="58" spans="1:500" x14ac:dyDescent="0.2">
      <c r="G58" s="7"/>
      <c r="H58" s="7"/>
      <c r="I58" s="7"/>
      <c r="J58" s="7"/>
      <c r="K58" s="7"/>
      <c r="L58" s="7"/>
      <c r="M58" s="10"/>
      <c r="N58" s="3"/>
      <c r="O58" s="9"/>
      <c r="P58" s="20"/>
      <c r="Q58" s="6"/>
      <c r="R58" s="12"/>
    </row>
    <row r="59" spans="1:500" x14ac:dyDescent="0.2">
      <c r="A59" s="8" t="s">
        <v>18</v>
      </c>
      <c r="B59" s="1">
        <v>5</v>
      </c>
      <c r="C59">
        <v>256</v>
      </c>
      <c r="D59">
        <v>4096</v>
      </c>
      <c r="E59" s="7">
        <f>C59*D59*96</f>
        <v>100663296</v>
      </c>
      <c r="F59" s="1">
        <f t="shared" ref="F59:F63" si="21">E59/1000000</f>
        <v>100.663296</v>
      </c>
      <c r="G59">
        <v>245997</v>
      </c>
      <c r="H59">
        <v>246060</v>
      </c>
      <c r="I59">
        <v>246206</v>
      </c>
      <c r="J59">
        <v>245953</v>
      </c>
      <c r="K59">
        <v>245387</v>
      </c>
      <c r="L59">
        <v>246018</v>
      </c>
      <c r="M59" s="10">
        <f t="shared" si="13"/>
        <v>0.24593683333333335</v>
      </c>
      <c r="N59" s="3"/>
      <c r="O59" s="9">
        <f t="shared" si="14"/>
        <v>94.690575547000989</v>
      </c>
      <c r="P59" s="20"/>
      <c r="Q59" s="6"/>
      <c r="R59" s="12"/>
    </row>
    <row r="60" spans="1:500" x14ac:dyDescent="0.2">
      <c r="B60" s="1">
        <v>5</v>
      </c>
      <c r="C60">
        <v>256</v>
      </c>
      <c r="D60">
        <v>8192</v>
      </c>
      <c r="E60" s="7">
        <f t="shared" ref="E60:E63" si="22">C60*D60*96</f>
        <v>201326592</v>
      </c>
      <c r="F60" s="1">
        <f t="shared" si="21"/>
        <v>201.32659200000001</v>
      </c>
      <c r="G60">
        <v>493163</v>
      </c>
      <c r="H60">
        <v>493491</v>
      </c>
      <c r="I60">
        <v>493834</v>
      </c>
      <c r="J60">
        <v>493855</v>
      </c>
      <c r="K60">
        <v>492978</v>
      </c>
      <c r="L60">
        <v>493561</v>
      </c>
      <c r="M60" s="10">
        <f t="shared" si="13"/>
        <v>0.4934803333333333</v>
      </c>
      <c r="N60" s="3"/>
      <c r="O60" s="9">
        <f t="shared" si="14"/>
        <v>94.766540476943376</v>
      </c>
      <c r="P60" s="20"/>
      <c r="Q60" s="6"/>
      <c r="R60" s="12"/>
    </row>
    <row r="61" spans="1:500" x14ac:dyDescent="0.2">
      <c r="B61" s="1">
        <v>5</v>
      </c>
      <c r="C61">
        <v>256</v>
      </c>
      <c r="D61">
        <v>16384</v>
      </c>
      <c r="E61" s="7">
        <f t="shared" si="22"/>
        <v>402653184</v>
      </c>
      <c r="F61" s="1">
        <f t="shared" si="21"/>
        <v>402.65318400000001</v>
      </c>
      <c r="G61">
        <v>987016</v>
      </c>
      <c r="H61">
        <v>988128</v>
      </c>
      <c r="I61">
        <v>988310</v>
      </c>
      <c r="J61">
        <v>986800</v>
      </c>
      <c r="K61">
        <v>988149</v>
      </c>
      <c r="L61">
        <v>988611</v>
      </c>
      <c r="M61" s="10">
        <f t="shared" si="13"/>
        <v>0.98783566666666667</v>
      </c>
      <c r="N61" s="3"/>
      <c r="O61" s="9">
        <f t="shared" si="14"/>
        <v>94.709813460298847</v>
      </c>
      <c r="P61" s="20"/>
      <c r="Q61" s="6"/>
      <c r="R61" s="12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</row>
    <row r="62" spans="1:500" x14ac:dyDescent="0.2">
      <c r="B62" s="1">
        <v>5</v>
      </c>
      <c r="C62">
        <v>256</v>
      </c>
      <c r="D62">
        <v>32768</v>
      </c>
      <c r="E62" s="7">
        <f t="shared" si="22"/>
        <v>805306368</v>
      </c>
      <c r="F62" s="1">
        <f t="shared" si="21"/>
        <v>805.30636800000002</v>
      </c>
      <c r="G62">
        <v>1981341</v>
      </c>
      <c r="H62">
        <v>1981135</v>
      </c>
      <c r="I62">
        <v>1981466</v>
      </c>
      <c r="J62">
        <v>1981066</v>
      </c>
      <c r="K62">
        <v>1981674</v>
      </c>
      <c r="L62">
        <v>1980667</v>
      </c>
      <c r="M62" s="10">
        <f t="shared" si="13"/>
        <v>1.9812248333333333</v>
      </c>
      <c r="N62" s="3"/>
      <c r="O62" s="9">
        <f t="shared" si="14"/>
        <v>94.734096045136951</v>
      </c>
      <c r="P62" s="20"/>
      <c r="Q62" s="6"/>
      <c r="R62" s="12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</row>
    <row r="63" spans="1:500" x14ac:dyDescent="0.2">
      <c r="B63" s="1">
        <v>5</v>
      </c>
      <c r="C63">
        <v>256</v>
      </c>
      <c r="D63">
        <v>65536</v>
      </c>
      <c r="E63" s="7">
        <f t="shared" si="22"/>
        <v>1610612736</v>
      </c>
      <c r="F63" s="1">
        <f t="shared" si="21"/>
        <v>1610.612736</v>
      </c>
      <c r="G63">
        <v>3956834</v>
      </c>
      <c r="H63">
        <v>3958522</v>
      </c>
      <c r="I63">
        <v>3959492</v>
      </c>
      <c r="J63">
        <v>3955950</v>
      </c>
      <c r="K63">
        <v>3962865</v>
      </c>
      <c r="L63">
        <v>3958141</v>
      </c>
      <c r="M63" s="10">
        <f t="shared" si="13"/>
        <v>3.958634</v>
      </c>
      <c r="N63" s="3"/>
      <c r="O63" s="9">
        <f t="shared" si="14"/>
        <v>94.570342628009357</v>
      </c>
      <c r="P63" s="20"/>
      <c r="Q63" s="6"/>
      <c r="R63" s="12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</row>
    <row r="64" spans="1:500" x14ac:dyDescent="0.2">
      <c r="A64" s="33" t="s">
        <v>7</v>
      </c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</row>
    <row r="65" spans="1:500" x14ac:dyDescent="0.2">
      <c r="A65" s="22"/>
      <c r="B65" s="2" t="s">
        <v>0</v>
      </c>
      <c r="C65" s="2" t="s">
        <v>1</v>
      </c>
      <c r="D65" s="2" t="s">
        <v>2</v>
      </c>
      <c r="E65" s="2"/>
      <c r="F65" s="2" t="s">
        <v>3</v>
      </c>
      <c r="G65"/>
      <c r="H65" s="2"/>
      <c r="I65" s="2"/>
      <c r="J65" s="2"/>
      <c r="K65" s="2"/>
      <c r="L65" s="2"/>
      <c r="M65" s="4" t="s">
        <v>4</v>
      </c>
      <c r="N65" s="3"/>
      <c r="O65" s="22" t="s">
        <v>30</v>
      </c>
      <c r="P65" s="22"/>
      <c r="Q65" s="22"/>
      <c r="R65" s="22"/>
    </row>
    <row r="66" spans="1:500" x14ac:dyDescent="0.2">
      <c r="A66" s="8" t="s">
        <v>19</v>
      </c>
      <c r="B66" s="1">
        <v>1</v>
      </c>
      <c r="C66">
        <v>256</v>
      </c>
      <c r="D66">
        <v>4096</v>
      </c>
      <c r="E66" s="1">
        <f>C66*D66*96</f>
        <v>100663296</v>
      </c>
      <c r="F66" s="1">
        <f t="shared" ref="F66:F70" si="23">E66/1000000</f>
        <v>100.663296</v>
      </c>
      <c r="G66">
        <v>43405</v>
      </c>
      <c r="H66">
        <v>45323</v>
      </c>
      <c r="I66">
        <v>43482</v>
      </c>
      <c r="J66">
        <v>45355</v>
      </c>
      <c r="K66">
        <v>43323</v>
      </c>
      <c r="L66">
        <v>42536</v>
      </c>
      <c r="M66" s="10">
        <f>AVERAGE(G66:L66)/1000000</f>
        <v>4.3903999999999999E-2</v>
      </c>
      <c r="N66" s="3"/>
      <c r="O66" s="9">
        <f>M66*100/M35</f>
        <v>51.383061519465841</v>
      </c>
      <c r="P66" s="20"/>
      <c r="Q66" s="6"/>
      <c r="R66" s="12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</row>
    <row r="67" spans="1:500" x14ac:dyDescent="0.2">
      <c r="B67" s="1">
        <v>1</v>
      </c>
      <c r="C67">
        <v>256</v>
      </c>
      <c r="D67">
        <v>8192</v>
      </c>
      <c r="E67" s="1">
        <f>C67*D67*96</f>
        <v>201326592</v>
      </c>
      <c r="F67" s="1">
        <f t="shared" si="23"/>
        <v>201.32659200000001</v>
      </c>
      <c r="G67">
        <v>87606</v>
      </c>
      <c r="H67">
        <v>88292</v>
      </c>
      <c r="I67">
        <v>86987</v>
      </c>
      <c r="J67">
        <v>87382</v>
      </c>
      <c r="K67">
        <v>87519</v>
      </c>
      <c r="L67">
        <v>85436</v>
      </c>
      <c r="M67" s="10">
        <f t="shared" ref="M67:M70" si="24">AVERAGE(G67:L67)/1000000</f>
        <v>8.7203666666666665E-2</v>
      </c>
      <c r="N67" s="3"/>
      <c r="O67" s="9">
        <f t="shared" ref="O67:O94" si="25">M67*100/M36</f>
        <v>51.276316962907579</v>
      </c>
      <c r="P67" s="20"/>
      <c r="Q67" s="6"/>
      <c r="R67" s="12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</row>
    <row r="68" spans="1:500" x14ac:dyDescent="0.2">
      <c r="B68" s="1">
        <v>1</v>
      </c>
      <c r="C68">
        <v>256</v>
      </c>
      <c r="D68">
        <v>16384</v>
      </c>
      <c r="E68" s="1">
        <f>C68*D68*96</f>
        <v>402653184</v>
      </c>
      <c r="F68" s="1">
        <f t="shared" si="23"/>
        <v>402.65318400000001</v>
      </c>
      <c r="G68">
        <v>172716</v>
      </c>
      <c r="H68">
        <v>174090</v>
      </c>
      <c r="I68">
        <v>170615</v>
      </c>
      <c r="J68">
        <v>172826</v>
      </c>
      <c r="K68">
        <v>171421</v>
      </c>
      <c r="L68">
        <v>173428</v>
      </c>
      <c r="M68" s="10">
        <f t="shared" si="24"/>
        <v>0.172516</v>
      </c>
      <c r="N68" s="3"/>
      <c r="O68" s="9">
        <f t="shared" si="25"/>
        <v>51.121027066937643</v>
      </c>
      <c r="P68" s="20"/>
      <c r="Q68" s="6"/>
      <c r="R68" s="12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</row>
    <row r="69" spans="1:500" x14ac:dyDescent="0.2">
      <c r="B69" s="1">
        <v>1</v>
      </c>
      <c r="C69">
        <v>256</v>
      </c>
      <c r="D69">
        <v>32768</v>
      </c>
      <c r="E69" s="1">
        <f>C69*D69*96</f>
        <v>805306368</v>
      </c>
      <c r="F69" s="1">
        <f t="shared" si="23"/>
        <v>805.30636800000002</v>
      </c>
      <c r="G69">
        <v>343063</v>
      </c>
      <c r="H69">
        <v>342225</v>
      </c>
      <c r="I69">
        <v>344589</v>
      </c>
      <c r="J69">
        <v>346918</v>
      </c>
      <c r="K69">
        <v>342940</v>
      </c>
      <c r="L69">
        <v>343874</v>
      </c>
      <c r="M69" s="10">
        <f t="shared" si="24"/>
        <v>0.3439348333333333</v>
      </c>
      <c r="N69" s="3"/>
      <c r="O69" s="9">
        <f t="shared" si="25"/>
        <v>50.931892095743429</v>
      </c>
      <c r="P69" s="20"/>
      <c r="Q69" s="6"/>
      <c r="R69" s="12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</row>
    <row r="70" spans="1:500" x14ac:dyDescent="0.2">
      <c r="B70" s="1">
        <v>1</v>
      </c>
      <c r="C70">
        <v>256</v>
      </c>
      <c r="D70">
        <v>65536</v>
      </c>
      <c r="E70" s="1">
        <f>C70*D70*96</f>
        <v>1610612736</v>
      </c>
      <c r="F70" s="1">
        <f t="shared" si="23"/>
        <v>1610.612736</v>
      </c>
      <c r="G70">
        <v>688788</v>
      </c>
      <c r="H70">
        <v>687407</v>
      </c>
      <c r="I70">
        <v>684791</v>
      </c>
      <c r="J70">
        <v>690115</v>
      </c>
      <c r="K70">
        <v>689161</v>
      </c>
      <c r="L70">
        <v>687106</v>
      </c>
      <c r="M70" s="10">
        <f t="shared" si="24"/>
        <v>0.68789466666666665</v>
      </c>
      <c r="N70" s="3"/>
      <c r="O70" s="9">
        <f t="shared" si="25"/>
        <v>51.107802463852536</v>
      </c>
      <c r="P70" s="20"/>
      <c r="Q70" s="6"/>
      <c r="R70" s="12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</row>
    <row r="71" spans="1:500" x14ac:dyDescent="0.2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10"/>
      <c r="N71" s="3"/>
      <c r="O71" s="9"/>
      <c r="P71" s="20"/>
      <c r="Q71" s="6"/>
      <c r="R71" s="12"/>
    </row>
    <row r="72" spans="1:500" x14ac:dyDescent="0.2">
      <c r="A72" s="8" t="s">
        <v>20</v>
      </c>
      <c r="B72" s="7">
        <v>2</v>
      </c>
      <c r="C72">
        <v>256</v>
      </c>
      <c r="D72">
        <v>4096</v>
      </c>
      <c r="E72" s="7">
        <f>C72*D72*96</f>
        <v>100663296</v>
      </c>
      <c r="F72" s="1">
        <f t="shared" ref="F72:F76" si="26">E72/1000000</f>
        <v>100.663296</v>
      </c>
      <c r="G72">
        <v>62352</v>
      </c>
      <c r="H72">
        <v>62294</v>
      </c>
      <c r="I72">
        <v>62473</v>
      </c>
      <c r="J72">
        <v>61423</v>
      </c>
      <c r="K72">
        <v>62285</v>
      </c>
      <c r="L72">
        <v>62327</v>
      </c>
      <c r="M72" s="10">
        <f t="shared" ref="M72:M76" si="27">AVERAGE(G72:L72)/1000000</f>
        <v>6.2192333333333336E-2</v>
      </c>
      <c r="N72" s="3"/>
      <c r="O72" s="9">
        <f t="shared" si="25"/>
        <v>49.874096488601857</v>
      </c>
      <c r="P72" s="20"/>
      <c r="Q72" s="6"/>
      <c r="R72" s="12"/>
    </row>
    <row r="73" spans="1:500" x14ac:dyDescent="0.2">
      <c r="A73" s="6"/>
      <c r="B73" s="7">
        <v>2</v>
      </c>
      <c r="C73">
        <v>256</v>
      </c>
      <c r="D73">
        <v>8192</v>
      </c>
      <c r="E73" s="7">
        <f t="shared" ref="E73:E76" si="28">C73*D73*96</f>
        <v>201326592</v>
      </c>
      <c r="F73" s="1">
        <f t="shared" si="26"/>
        <v>201.32659200000001</v>
      </c>
      <c r="G73">
        <v>124122</v>
      </c>
      <c r="H73">
        <v>125953</v>
      </c>
      <c r="I73">
        <v>125892</v>
      </c>
      <c r="J73">
        <v>125894</v>
      </c>
      <c r="K73">
        <v>125874</v>
      </c>
      <c r="L73">
        <v>123776</v>
      </c>
      <c r="M73" s="10">
        <f t="shared" si="27"/>
        <v>0.12525183333333334</v>
      </c>
      <c r="N73" s="3"/>
      <c r="O73" s="9">
        <f t="shared" si="25"/>
        <v>49.989190785627002</v>
      </c>
      <c r="P73" s="20"/>
      <c r="Q73" s="6"/>
      <c r="R73" s="12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</row>
    <row r="74" spans="1:500" x14ac:dyDescent="0.2">
      <c r="A74" s="6"/>
      <c r="B74" s="7">
        <v>2</v>
      </c>
      <c r="C74">
        <v>256</v>
      </c>
      <c r="D74">
        <v>16384</v>
      </c>
      <c r="E74" s="7">
        <f t="shared" si="28"/>
        <v>402653184</v>
      </c>
      <c r="F74" s="1">
        <f t="shared" si="26"/>
        <v>402.65318400000001</v>
      </c>
      <c r="G74">
        <v>251022</v>
      </c>
      <c r="H74">
        <v>250146</v>
      </c>
      <c r="I74">
        <v>250580</v>
      </c>
      <c r="J74">
        <v>250401</v>
      </c>
      <c r="K74">
        <v>252138</v>
      </c>
      <c r="L74">
        <v>247872</v>
      </c>
      <c r="M74" s="10">
        <f t="shared" si="27"/>
        <v>0.25035983333333334</v>
      </c>
      <c r="N74" s="3"/>
      <c r="O74" s="9">
        <f t="shared" si="25"/>
        <v>50.092604819852447</v>
      </c>
      <c r="P74" s="20"/>
      <c r="Q74" s="6"/>
      <c r="R74" s="12"/>
    </row>
    <row r="75" spans="1:500" x14ac:dyDescent="0.2">
      <c r="A75" s="6"/>
      <c r="B75" s="7">
        <v>2</v>
      </c>
      <c r="C75">
        <v>256</v>
      </c>
      <c r="D75">
        <v>32768</v>
      </c>
      <c r="E75" s="7">
        <f t="shared" si="28"/>
        <v>805306368</v>
      </c>
      <c r="F75" s="1">
        <f t="shared" si="26"/>
        <v>805.30636800000002</v>
      </c>
      <c r="G75">
        <v>499880</v>
      </c>
      <c r="H75">
        <v>497698</v>
      </c>
      <c r="I75">
        <v>504222</v>
      </c>
      <c r="J75">
        <v>499073</v>
      </c>
      <c r="K75">
        <v>499268</v>
      </c>
      <c r="L75">
        <v>499598</v>
      </c>
      <c r="M75" s="10">
        <f t="shared" si="27"/>
        <v>0.49995650000000003</v>
      </c>
      <c r="N75" s="3"/>
      <c r="O75" s="9">
        <f t="shared" si="25"/>
        <v>49.945770823537572</v>
      </c>
      <c r="P75" s="20"/>
      <c r="Q75" s="6"/>
      <c r="R75" s="12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</row>
    <row r="76" spans="1:500" x14ac:dyDescent="0.2">
      <c r="A76" s="6"/>
      <c r="B76" s="7">
        <v>2</v>
      </c>
      <c r="C76">
        <v>256</v>
      </c>
      <c r="D76">
        <v>65536</v>
      </c>
      <c r="E76" s="7">
        <f t="shared" si="28"/>
        <v>1610612736</v>
      </c>
      <c r="F76" s="1">
        <f t="shared" si="26"/>
        <v>1610.612736</v>
      </c>
      <c r="G76">
        <v>995838</v>
      </c>
      <c r="H76">
        <v>1005024</v>
      </c>
      <c r="I76">
        <v>1004370</v>
      </c>
      <c r="J76">
        <v>1005119</v>
      </c>
      <c r="K76">
        <v>1000628</v>
      </c>
      <c r="L76">
        <v>1001737</v>
      </c>
      <c r="M76" s="10">
        <f t="shared" si="27"/>
        <v>1.0021193333333334</v>
      </c>
      <c r="N76" s="3"/>
      <c r="O76" s="9">
        <f t="shared" si="25"/>
        <v>50.112305873359645</v>
      </c>
      <c r="P76" s="20"/>
      <c r="Q76" s="6"/>
      <c r="R76" s="12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</row>
    <row r="77" spans="1:500" x14ac:dyDescent="0.2">
      <c r="G77" s="7"/>
      <c r="H77" s="7"/>
      <c r="I77" s="7"/>
      <c r="J77" s="7"/>
      <c r="K77" s="7"/>
      <c r="L77" s="7"/>
      <c r="M77" s="10"/>
      <c r="N77" s="3"/>
      <c r="O77" s="9"/>
      <c r="P77" s="20"/>
      <c r="Q77" s="6"/>
      <c r="R77" s="12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</row>
    <row r="78" spans="1:500" x14ac:dyDescent="0.2">
      <c r="A78" s="8" t="s">
        <v>21</v>
      </c>
      <c r="B78" s="1">
        <v>3</v>
      </c>
      <c r="C78">
        <v>256</v>
      </c>
      <c r="D78">
        <v>4096</v>
      </c>
      <c r="E78" s="7">
        <f>C78*D78*96</f>
        <v>100663296</v>
      </c>
      <c r="F78" s="1">
        <f t="shared" ref="F78:F82" si="29">E78/1000000</f>
        <v>100.663296</v>
      </c>
      <c r="G78">
        <v>82215</v>
      </c>
      <c r="H78">
        <v>81259</v>
      </c>
      <c r="I78">
        <v>80487</v>
      </c>
      <c r="J78">
        <v>80305</v>
      </c>
      <c r="K78">
        <v>81243</v>
      </c>
      <c r="L78">
        <v>81190</v>
      </c>
      <c r="M78" s="10">
        <f t="shared" ref="M78:M82" si="30">AVERAGE(G78:L78)/1000000</f>
        <v>8.1116499999999994E-2</v>
      </c>
      <c r="N78" s="3"/>
      <c r="O78" s="9">
        <f t="shared" si="25"/>
        <v>48.849862894904831</v>
      </c>
      <c r="P78" s="20"/>
      <c r="Q78" s="6"/>
      <c r="R78" s="12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</row>
    <row r="79" spans="1:500" x14ac:dyDescent="0.2">
      <c r="B79" s="1">
        <v>3</v>
      </c>
      <c r="C79">
        <v>256</v>
      </c>
      <c r="D79">
        <v>8192</v>
      </c>
      <c r="E79" s="7">
        <f t="shared" ref="E79:E82" si="31">C79*D79*96</f>
        <v>201326592</v>
      </c>
      <c r="F79" s="1">
        <f t="shared" si="29"/>
        <v>201.32659200000001</v>
      </c>
      <c r="G79">
        <v>162171</v>
      </c>
      <c r="H79">
        <v>163051</v>
      </c>
      <c r="I79">
        <v>164026</v>
      </c>
      <c r="J79">
        <v>163742</v>
      </c>
      <c r="K79">
        <v>163760</v>
      </c>
      <c r="L79">
        <v>163967</v>
      </c>
      <c r="M79" s="10">
        <f t="shared" si="30"/>
        <v>0.16345283333333335</v>
      </c>
      <c r="N79" s="3"/>
      <c r="O79" s="9">
        <f t="shared" si="25"/>
        <v>49.292788660894921</v>
      </c>
      <c r="P79" s="20"/>
      <c r="Q79" s="20"/>
      <c r="R79" s="12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</row>
    <row r="80" spans="1:500" x14ac:dyDescent="0.2">
      <c r="B80" s="1">
        <v>3</v>
      </c>
      <c r="C80">
        <v>256</v>
      </c>
      <c r="D80">
        <v>16384</v>
      </c>
      <c r="E80" s="7">
        <f t="shared" si="31"/>
        <v>402653184</v>
      </c>
      <c r="F80" s="1">
        <f t="shared" si="29"/>
        <v>402.65318400000001</v>
      </c>
      <c r="G80">
        <v>329470</v>
      </c>
      <c r="H80">
        <v>328091</v>
      </c>
      <c r="I80">
        <v>329069</v>
      </c>
      <c r="J80">
        <v>325105</v>
      </c>
      <c r="K80">
        <v>326922</v>
      </c>
      <c r="L80">
        <v>327756</v>
      </c>
      <c r="M80" s="10">
        <f t="shared" si="30"/>
        <v>0.32773550000000001</v>
      </c>
      <c r="N80" s="3"/>
      <c r="O80" s="9">
        <f t="shared" si="25"/>
        <v>49.480799769909758</v>
      </c>
      <c r="P80" s="20"/>
      <c r="Q80" s="6"/>
      <c r="R80" s="12"/>
    </row>
    <row r="81" spans="1:500" x14ac:dyDescent="0.2">
      <c r="B81" s="1">
        <v>3</v>
      </c>
      <c r="C81">
        <v>256</v>
      </c>
      <c r="D81">
        <v>32768</v>
      </c>
      <c r="E81" s="7">
        <f t="shared" si="31"/>
        <v>805306368</v>
      </c>
      <c r="F81" s="1">
        <f t="shared" si="29"/>
        <v>805.30636800000002</v>
      </c>
      <c r="G81">
        <v>655113</v>
      </c>
      <c r="H81">
        <v>657350</v>
      </c>
      <c r="I81">
        <v>659981</v>
      </c>
      <c r="J81">
        <v>657604</v>
      </c>
      <c r="K81">
        <v>657088</v>
      </c>
      <c r="L81">
        <v>659629</v>
      </c>
      <c r="M81" s="10">
        <f t="shared" si="30"/>
        <v>0.65779416666666668</v>
      </c>
      <c r="N81" s="3"/>
      <c r="O81" s="9">
        <f t="shared" si="25"/>
        <v>49.557870263406912</v>
      </c>
      <c r="P81" s="20"/>
      <c r="Q81" s="6"/>
      <c r="R81" s="12"/>
    </row>
    <row r="82" spans="1:500" x14ac:dyDescent="0.2">
      <c r="B82" s="1">
        <v>3</v>
      </c>
      <c r="C82">
        <v>256</v>
      </c>
      <c r="D82">
        <v>65536</v>
      </c>
      <c r="E82" s="7">
        <f t="shared" si="31"/>
        <v>1610612736</v>
      </c>
      <c r="F82" s="1">
        <f t="shared" si="29"/>
        <v>1610.612736</v>
      </c>
      <c r="G82">
        <v>1319487</v>
      </c>
      <c r="H82">
        <v>1310964</v>
      </c>
      <c r="I82">
        <v>1311283</v>
      </c>
      <c r="J82">
        <v>1315652</v>
      </c>
      <c r="K82">
        <v>1309976</v>
      </c>
      <c r="L82">
        <v>1315900</v>
      </c>
      <c r="M82" s="10">
        <f t="shared" si="30"/>
        <v>1.313877</v>
      </c>
      <c r="N82" s="3"/>
      <c r="O82" s="9">
        <f t="shared" si="25"/>
        <v>49.481059295081216</v>
      </c>
      <c r="P82" s="20"/>
      <c r="Q82" s="6"/>
      <c r="R82" s="12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</row>
    <row r="83" spans="1:500" x14ac:dyDescent="0.2">
      <c r="G83" s="7"/>
      <c r="H83" s="7"/>
      <c r="I83" s="7"/>
      <c r="J83" s="7"/>
      <c r="K83" s="7"/>
      <c r="L83" s="7"/>
      <c r="M83" s="10"/>
      <c r="N83" s="3"/>
      <c r="O83" s="9"/>
      <c r="P83" s="20"/>
      <c r="Q83" s="6"/>
      <c r="R83" s="12"/>
    </row>
    <row r="84" spans="1:500" x14ac:dyDescent="0.2">
      <c r="A84" s="8" t="s">
        <v>22</v>
      </c>
      <c r="B84" s="1">
        <v>4</v>
      </c>
      <c r="C84">
        <v>256</v>
      </c>
      <c r="D84">
        <v>4096</v>
      </c>
      <c r="E84" s="7">
        <f>C84*D84*96</f>
        <v>100663296</v>
      </c>
      <c r="F84" s="1">
        <f t="shared" ref="F84:F88" si="32">E84/1000000</f>
        <v>100.663296</v>
      </c>
      <c r="G84">
        <v>99474</v>
      </c>
      <c r="H84">
        <v>100223</v>
      </c>
      <c r="I84">
        <v>99290</v>
      </c>
      <c r="J84">
        <v>100033</v>
      </c>
      <c r="K84">
        <v>101481</v>
      </c>
      <c r="L84">
        <v>101986</v>
      </c>
      <c r="M84" s="10">
        <f t="shared" ref="M84:M88" si="33">AVERAGE(G84:L84)/1000000</f>
        <v>0.1004145</v>
      </c>
      <c r="N84" s="3"/>
      <c r="O84" s="9">
        <f t="shared" si="25"/>
        <v>48.710380021926213</v>
      </c>
      <c r="P84" s="20"/>
      <c r="Q84" s="6"/>
      <c r="R84" s="12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</row>
    <row r="85" spans="1:500" x14ac:dyDescent="0.2">
      <c r="B85" s="1">
        <v>4</v>
      </c>
      <c r="C85">
        <v>256</v>
      </c>
      <c r="D85">
        <v>8192</v>
      </c>
      <c r="E85" s="7">
        <f t="shared" ref="E85:E88" si="34">C85*D85*96</f>
        <v>201326592</v>
      </c>
      <c r="F85" s="1">
        <f t="shared" si="32"/>
        <v>201.32659200000001</v>
      </c>
      <c r="G85">
        <v>200332</v>
      </c>
      <c r="H85">
        <v>201864</v>
      </c>
      <c r="I85">
        <v>200195</v>
      </c>
      <c r="J85">
        <v>202915</v>
      </c>
      <c r="K85">
        <v>202751</v>
      </c>
      <c r="L85">
        <v>202034</v>
      </c>
      <c r="M85" s="10">
        <f t="shared" si="33"/>
        <v>0.20168183333333334</v>
      </c>
      <c r="N85" s="3"/>
      <c r="O85" s="9">
        <f t="shared" si="25"/>
        <v>48.865516865411884</v>
      </c>
      <c r="P85" s="20"/>
      <c r="Q85" s="6"/>
      <c r="R85" s="12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</row>
    <row r="86" spans="1:500" x14ac:dyDescent="0.2">
      <c r="B86" s="1">
        <v>4</v>
      </c>
      <c r="C86">
        <v>256</v>
      </c>
      <c r="D86">
        <v>16384</v>
      </c>
      <c r="E86" s="7">
        <f t="shared" si="34"/>
        <v>402653184</v>
      </c>
      <c r="F86" s="1">
        <f t="shared" si="32"/>
        <v>402.65318400000001</v>
      </c>
      <c r="G86">
        <v>404940</v>
      </c>
      <c r="H86">
        <v>406463</v>
      </c>
      <c r="I86">
        <v>403376</v>
      </c>
      <c r="J86">
        <v>403565</v>
      </c>
      <c r="K86">
        <v>404484</v>
      </c>
      <c r="L86">
        <v>405079</v>
      </c>
      <c r="M86" s="10">
        <f t="shared" si="33"/>
        <v>0.40465116666666667</v>
      </c>
      <c r="N86" s="3"/>
      <c r="O86" s="9">
        <f t="shared" si="25"/>
        <v>49.006193828939224</v>
      </c>
      <c r="P86" s="20"/>
      <c r="Q86" s="6"/>
      <c r="R86" s="12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</row>
    <row r="87" spans="1:500" x14ac:dyDescent="0.2">
      <c r="B87" s="1">
        <v>4</v>
      </c>
      <c r="C87">
        <v>256</v>
      </c>
      <c r="D87">
        <v>32768</v>
      </c>
      <c r="E87" s="7">
        <f t="shared" si="34"/>
        <v>805306368</v>
      </c>
      <c r="F87" s="1">
        <f t="shared" si="32"/>
        <v>805.30636800000002</v>
      </c>
      <c r="G87">
        <v>811388</v>
      </c>
      <c r="H87">
        <v>815303</v>
      </c>
      <c r="I87">
        <v>812544</v>
      </c>
      <c r="J87">
        <v>814091</v>
      </c>
      <c r="K87">
        <v>816685</v>
      </c>
      <c r="L87">
        <v>813457</v>
      </c>
      <c r="M87" s="10">
        <f t="shared" si="33"/>
        <v>0.81391133333333332</v>
      </c>
      <c r="N87" s="3"/>
      <c r="O87" s="9">
        <f t="shared" si="25"/>
        <v>49.202195801539602</v>
      </c>
      <c r="P87" s="20"/>
      <c r="Q87" s="6"/>
      <c r="R87" s="12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</row>
    <row r="88" spans="1:500" x14ac:dyDescent="0.2">
      <c r="B88" s="1">
        <v>4</v>
      </c>
      <c r="C88">
        <v>256</v>
      </c>
      <c r="D88">
        <v>65536</v>
      </c>
      <c r="E88" s="7">
        <f t="shared" si="34"/>
        <v>1610612736</v>
      </c>
      <c r="F88" s="1">
        <f t="shared" si="32"/>
        <v>1610.612736</v>
      </c>
      <c r="G88">
        <v>1626563</v>
      </c>
      <c r="H88">
        <v>1627019</v>
      </c>
      <c r="I88">
        <v>1624138</v>
      </c>
      <c r="J88">
        <v>1621856</v>
      </c>
      <c r="K88">
        <v>1627038</v>
      </c>
      <c r="L88">
        <v>1621758</v>
      </c>
      <c r="M88" s="10">
        <f t="shared" si="33"/>
        <v>1.6247286666666667</v>
      </c>
      <c r="N88" s="3"/>
      <c r="O88" s="9">
        <f t="shared" si="25"/>
        <v>49.08834764745216</v>
      </c>
      <c r="P88" s="20"/>
      <c r="Q88" s="6"/>
      <c r="R88" s="12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</row>
    <row r="89" spans="1:500" x14ac:dyDescent="0.2">
      <c r="G89" s="7"/>
      <c r="H89" s="7"/>
      <c r="I89" s="7"/>
      <c r="J89" s="7"/>
      <c r="K89" s="7"/>
      <c r="L89" s="7"/>
      <c r="M89" s="10"/>
      <c r="N89" s="3"/>
      <c r="O89" s="9"/>
      <c r="P89" s="20"/>
      <c r="Q89" s="6"/>
      <c r="R89" s="12"/>
    </row>
    <row r="90" spans="1:500" x14ac:dyDescent="0.2">
      <c r="A90" s="8" t="s">
        <v>23</v>
      </c>
      <c r="B90" s="1">
        <v>5</v>
      </c>
      <c r="C90">
        <v>256</v>
      </c>
      <c r="D90">
        <v>4096</v>
      </c>
      <c r="E90" s="7">
        <f>C90*D90*96</f>
        <v>100663296</v>
      </c>
      <c r="F90" s="1">
        <f t="shared" ref="F90:F94" si="35">E90/1000000</f>
        <v>100.663296</v>
      </c>
      <c r="G90">
        <v>118090</v>
      </c>
      <c r="H90">
        <v>119133</v>
      </c>
      <c r="I90">
        <v>121116</v>
      </c>
      <c r="J90">
        <v>119393</v>
      </c>
      <c r="K90">
        <v>120435</v>
      </c>
      <c r="L90">
        <v>121076</v>
      </c>
      <c r="M90" s="10">
        <f t="shared" ref="M90:M94" si="36">AVERAGE(G90:L90)/1000000</f>
        <v>0.11987383333333333</v>
      </c>
      <c r="N90" s="3"/>
      <c r="O90" s="9">
        <f t="shared" si="25"/>
        <v>48.741716199484827</v>
      </c>
      <c r="P90" s="20"/>
      <c r="Q90" s="6"/>
      <c r="R90" s="12"/>
    </row>
    <row r="91" spans="1:500" x14ac:dyDescent="0.2">
      <c r="B91" s="1">
        <v>5</v>
      </c>
      <c r="C91">
        <v>256</v>
      </c>
      <c r="D91">
        <v>8192</v>
      </c>
      <c r="E91" s="7">
        <f t="shared" ref="E91:E94" si="37">C91*D91*96</f>
        <v>201326592</v>
      </c>
      <c r="F91" s="1">
        <f t="shared" si="35"/>
        <v>201.32659200000001</v>
      </c>
      <c r="G91">
        <v>238940</v>
      </c>
      <c r="H91">
        <v>240477</v>
      </c>
      <c r="I91">
        <v>240994</v>
      </c>
      <c r="J91">
        <v>240685</v>
      </c>
      <c r="K91">
        <v>240626</v>
      </c>
      <c r="L91">
        <v>240863</v>
      </c>
      <c r="M91" s="10">
        <f t="shared" si="36"/>
        <v>0.24043083333333334</v>
      </c>
      <c r="N91" s="3"/>
      <c r="O91" s="9">
        <f t="shared" si="25"/>
        <v>48.721462050834859</v>
      </c>
      <c r="P91" s="20"/>
      <c r="Q91" s="6"/>
      <c r="R91" s="12"/>
    </row>
    <row r="92" spans="1:500" x14ac:dyDescent="0.2">
      <c r="B92" s="1">
        <v>5</v>
      </c>
      <c r="C92">
        <v>256</v>
      </c>
      <c r="D92">
        <v>16384</v>
      </c>
      <c r="E92" s="7">
        <f t="shared" si="37"/>
        <v>402653184</v>
      </c>
      <c r="F92" s="1">
        <f t="shared" si="35"/>
        <v>402.65318400000001</v>
      </c>
      <c r="G92">
        <v>481035</v>
      </c>
      <c r="H92">
        <v>480136</v>
      </c>
      <c r="I92">
        <v>480135</v>
      </c>
      <c r="J92">
        <v>482997</v>
      </c>
      <c r="K92">
        <v>483600</v>
      </c>
      <c r="L92">
        <v>481989</v>
      </c>
      <c r="M92" s="10">
        <f t="shared" si="36"/>
        <v>0.48164866666666667</v>
      </c>
      <c r="N92" s="3"/>
      <c r="O92" s="9">
        <f t="shared" si="25"/>
        <v>48.757974926328842</v>
      </c>
      <c r="P92" s="20"/>
      <c r="Q92" s="6"/>
      <c r="R92" s="12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</row>
    <row r="93" spans="1:500" x14ac:dyDescent="0.2">
      <c r="B93" s="1">
        <v>5</v>
      </c>
      <c r="C93">
        <v>256</v>
      </c>
      <c r="D93">
        <v>32768</v>
      </c>
      <c r="E93" s="7">
        <f t="shared" si="37"/>
        <v>805306368</v>
      </c>
      <c r="F93" s="1">
        <f t="shared" si="35"/>
        <v>805.30636800000002</v>
      </c>
      <c r="G93">
        <v>967489</v>
      </c>
      <c r="H93">
        <v>966555</v>
      </c>
      <c r="I93">
        <v>969451</v>
      </c>
      <c r="J93">
        <v>973025</v>
      </c>
      <c r="K93">
        <v>971707</v>
      </c>
      <c r="L93">
        <v>967260</v>
      </c>
      <c r="M93" s="10">
        <f t="shared" si="36"/>
        <v>0.96924783333333342</v>
      </c>
      <c r="N93" s="3"/>
      <c r="O93" s="9">
        <f t="shared" si="25"/>
        <v>48.921647711361047</v>
      </c>
      <c r="P93" s="20"/>
      <c r="Q93" s="6"/>
      <c r="R93" s="12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</row>
    <row r="94" spans="1:500" x14ac:dyDescent="0.2">
      <c r="B94" s="1">
        <v>5</v>
      </c>
      <c r="C94">
        <v>256</v>
      </c>
      <c r="D94">
        <v>65536</v>
      </c>
      <c r="E94" s="7">
        <f t="shared" si="37"/>
        <v>1610612736</v>
      </c>
      <c r="F94" s="1">
        <f t="shared" si="35"/>
        <v>1610.612736</v>
      </c>
      <c r="G94">
        <v>1940756</v>
      </c>
      <c r="H94">
        <v>1937945</v>
      </c>
      <c r="I94">
        <v>1937660</v>
      </c>
      <c r="J94">
        <v>1946897</v>
      </c>
      <c r="K94">
        <v>1943457</v>
      </c>
      <c r="L94">
        <v>1941600</v>
      </c>
      <c r="M94" s="10">
        <f t="shared" si="36"/>
        <v>1.9413858333333334</v>
      </c>
      <c r="N94" s="3"/>
      <c r="O94" s="9">
        <f t="shared" si="25"/>
        <v>49.041811729332224</v>
      </c>
      <c r="P94" s="20"/>
      <c r="Q94" s="6"/>
      <c r="R94" s="12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</row>
    <row r="95" spans="1:500" x14ac:dyDescent="0.2">
      <c r="A95" s="33" t="s">
        <v>8</v>
      </c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</row>
    <row r="96" spans="1:500" x14ac:dyDescent="0.2">
      <c r="A96" s="22"/>
      <c r="B96" s="2" t="s">
        <v>0</v>
      </c>
      <c r="C96" s="2" t="s">
        <v>1</v>
      </c>
      <c r="D96" s="2" t="s">
        <v>2</v>
      </c>
      <c r="E96" s="2"/>
      <c r="F96" s="2" t="s">
        <v>3</v>
      </c>
      <c r="G96"/>
      <c r="H96" s="2"/>
      <c r="I96" s="2"/>
      <c r="J96" s="2"/>
      <c r="K96" s="2"/>
      <c r="L96" s="2"/>
      <c r="M96" s="4" t="s">
        <v>4</v>
      </c>
      <c r="N96" s="3"/>
      <c r="O96" s="22" t="s">
        <v>31</v>
      </c>
      <c r="P96" s="22"/>
      <c r="Q96" s="22"/>
      <c r="R96" s="22"/>
    </row>
    <row r="97" spans="1:500" x14ac:dyDescent="0.2">
      <c r="A97" s="8" t="s">
        <v>24</v>
      </c>
      <c r="B97" s="1">
        <v>1</v>
      </c>
      <c r="C97">
        <v>256</v>
      </c>
      <c r="D97">
        <v>4096</v>
      </c>
      <c r="E97" s="1">
        <f>C97*D97*96</f>
        <v>100663296</v>
      </c>
      <c r="F97" s="1">
        <f t="shared" ref="F97:F101" si="38">E97/1000000</f>
        <v>100.663296</v>
      </c>
      <c r="G97">
        <v>34230</v>
      </c>
      <c r="H97">
        <v>34681</v>
      </c>
      <c r="I97">
        <v>35058</v>
      </c>
      <c r="J97">
        <v>34742</v>
      </c>
      <c r="K97">
        <v>34509</v>
      </c>
      <c r="L97">
        <v>34676</v>
      </c>
      <c r="M97" s="10">
        <f>AVERAGE(G97:L97)/1000000</f>
        <v>3.4649333333333338E-2</v>
      </c>
      <c r="N97" s="3"/>
      <c r="O97" s="9">
        <f>M97*100/M35</f>
        <v>40.551859199051236</v>
      </c>
      <c r="P97" s="20"/>
      <c r="Q97" s="6"/>
      <c r="R97" s="12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</row>
    <row r="98" spans="1:500" x14ac:dyDescent="0.2">
      <c r="B98" s="1">
        <v>1</v>
      </c>
      <c r="C98">
        <v>256</v>
      </c>
      <c r="D98">
        <v>8192</v>
      </c>
      <c r="E98" s="1">
        <f>C98*D98*96</f>
        <v>201326592</v>
      </c>
      <c r="F98" s="1">
        <f t="shared" si="38"/>
        <v>201.32659200000001</v>
      </c>
      <c r="G98">
        <v>70031</v>
      </c>
      <c r="H98">
        <v>69762</v>
      </c>
      <c r="I98">
        <v>69918</v>
      </c>
      <c r="J98">
        <v>69566</v>
      </c>
      <c r="K98">
        <v>70085</v>
      </c>
      <c r="L98">
        <v>69880</v>
      </c>
      <c r="M98" s="10">
        <f t="shared" ref="M98:M101" si="39">AVERAGE(G98:L98)/1000000</f>
        <v>6.9873666666666667E-2</v>
      </c>
      <c r="N98" s="3"/>
      <c r="O98" s="9">
        <f t="shared" ref="O98:O125" si="40">M98*100/M36</f>
        <v>41.086165482650379</v>
      </c>
      <c r="P98" s="20"/>
      <c r="Q98" s="6"/>
      <c r="R98" s="12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</row>
    <row r="99" spans="1:500" x14ac:dyDescent="0.2">
      <c r="B99" s="1">
        <v>1</v>
      </c>
      <c r="C99">
        <v>256</v>
      </c>
      <c r="D99">
        <v>16384</v>
      </c>
      <c r="E99" s="1">
        <f>C99*D99*96</f>
        <v>402653184</v>
      </c>
      <c r="F99" s="1">
        <f t="shared" si="38"/>
        <v>402.65318400000001</v>
      </c>
      <c r="G99">
        <v>138870</v>
      </c>
      <c r="H99">
        <v>138003</v>
      </c>
      <c r="I99">
        <v>137857</v>
      </c>
      <c r="J99">
        <v>137937</v>
      </c>
      <c r="K99">
        <v>135185</v>
      </c>
      <c r="L99">
        <v>135925</v>
      </c>
      <c r="M99" s="10">
        <f t="shared" si="39"/>
        <v>0.13729616666666666</v>
      </c>
      <c r="N99" s="3"/>
      <c r="O99" s="9">
        <f t="shared" si="40"/>
        <v>40.68446435318144</v>
      </c>
      <c r="P99" s="20"/>
      <c r="Q99" s="6"/>
      <c r="R99" s="12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</row>
    <row r="100" spans="1:500" x14ac:dyDescent="0.2">
      <c r="B100" s="1">
        <v>1</v>
      </c>
      <c r="C100">
        <v>256</v>
      </c>
      <c r="D100">
        <v>32768</v>
      </c>
      <c r="E100" s="1">
        <f>C100*D100*96</f>
        <v>805306368</v>
      </c>
      <c r="F100" s="1">
        <f t="shared" si="38"/>
        <v>805.30636800000002</v>
      </c>
      <c r="G100">
        <v>272149</v>
      </c>
      <c r="H100">
        <v>272005</v>
      </c>
      <c r="I100">
        <v>271776</v>
      </c>
      <c r="J100">
        <v>272403</v>
      </c>
      <c r="K100">
        <v>271007</v>
      </c>
      <c r="L100">
        <v>272241</v>
      </c>
      <c r="M100" s="10">
        <f t="shared" si="39"/>
        <v>0.2719301666666667</v>
      </c>
      <c r="N100" s="3"/>
      <c r="O100" s="9">
        <f t="shared" si="40"/>
        <v>40.269017743896825</v>
      </c>
      <c r="P100" s="20"/>
      <c r="Q100" s="6"/>
      <c r="R100" s="12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</row>
    <row r="101" spans="1:500" x14ac:dyDescent="0.2">
      <c r="B101" s="1">
        <v>1</v>
      </c>
      <c r="C101">
        <v>256</v>
      </c>
      <c r="D101">
        <v>65536</v>
      </c>
      <c r="E101" s="1">
        <f>C101*D101*96</f>
        <v>1610612736</v>
      </c>
      <c r="F101" s="1">
        <f t="shared" si="38"/>
        <v>1610.612736</v>
      </c>
      <c r="G101">
        <v>543727</v>
      </c>
      <c r="H101">
        <v>543411</v>
      </c>
      <c r="I101">
        <v>544512</v>
      </c>
      <c r="J101">
        <v>542572</v>
      </c>
      <c r="K101">
        <v>545791</v>
      </c>
      <c r="L101">
        <v>545250</v>
      </c>
      <c r="M101" s="10">
        <f t="shared" si="39"/>
        <v>0.54421050000000004</v>
      </c>
      <c r="N101" s="3"/>
      <c r="O101" s="9">
        <f t="shared" si="40"/>
        <v>40.43264773010948</v>
      </c>
      <c r="P101" s="20"/>
      <c r="Q101" s="6"/>
      <c r="R101" s="12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</row>
    <row r="102" spans="1:500" x14ac:dyDescent="0.2">
      <c r="A102" s="6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0"/>
      <c r="N102" s="3"/>
      <c r="O102" s="9"/>
      <c r="P102" s="20"/>
      <c r="Q102" s="6"/>
      <c r="R102" s="12"/>
    </row>
    <row r="103" spans="1:500" x14ac:dyDescent="0.2">
      <c r="A103" s="8" t="s">
        <v>25</v>
      </c>
      <c r="B103" s="7">
        <v>2</v>
      </c>
      <c r="C103">
        <v>256</v>
      </c>
      <c r="D103">
        <v>4096</v>
      </c>
      <c r="E103" s="7">
        <f>C103*D103*96</f>
        <v>100663296</v>
      </c>
      <c r="F103" s="1">
        <f t="shared" ref="F103:F107" si="41">E103/1000000</f>
        <v>100.663296</v>
      </c>
      <c r="G103">
        <v>46919</v>
      </c>
      <c r="H103">
        <v>48120</v>
      </c>
      <c r="I103">
        <v>47102</v>
      </c>
      <c r="J103">
        <v>47051</v>
      </c>
      <c r="K103">
        <v>46877</v>
      </c>
      <c r="L103">
        <v>47438</v>
      </c>
      <c r="M103" s="10">
        <f t="shared" ref="M103:M107" si="42">AVERAGE(G103:L103)/1000000</f>
        <v>4.7251166666666664E-2</v>
      </c>
      <c r="N103" s="3"/>
      <c r="O103" s="9">
        <f t="shared" si="40"/>
        <v>37.892278987211839</v>
      </c>
      <c r="P103" s="20"/>
      <c r="Q103" s="6"/>
      <c r="R103" s="12"/>
    </row>
    <row r="104" spans="1:500" x14ac:dyDescent="0.2">
      <c r="A104" s="6"/>
      <c r="B104" s="7">
        <v>2</v>
      </c>
      <c r="C104">
        <v>256</v>
      </c>
      <c r="D104">
        <v>8192</v>
      </c>
      <c r="E104" s="7">
        <f t="shared" ref="E104:E107" si="43">C104*D104*96</f>
        <v>201326592</v>
      </c>
      <c r="F104" s="1">
        <f t="shared" si="41"/>
        <v>201.32659200000001</v>
      </c>
      <c r="G104">
        <v>97052</v>
      </c>
      <c r="H104">
        <v>96924</v>
      </c>
      <c r="I104">
        <v>97464</v>
      </c>
      <c r="J104">
        <v>96601</v>
      </c>
      <c r="K104">
        <v>96916</v>
      </c>
      <c r="L104">
        <v>97123</v>
      </c>
      <c r="M104" s="10">
        <f t="shared" si="42"/>
        <v>9.7013333333333326E-2</v>
      </c>
      <c r="N104" s="3"/>
      <c r="O104" s="9">
        <f t="shared" si="40"/>
        <v>38.718938475282144</v>
      </c>
      <c r="P104" s="20"/>
      <c r="Q104" s="6"/>
      <c r="R104" s="12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</row>
    <row r="105" spans="1:500" x14ac:dyDescent="0.2">
      <c r="A105" s="6"/>
      <c r="B105" s="7">
        <v>2</v>
      </c>
      <c r="C105">
        <v>256</v>
      </c>
      <c r="D105">
        <v>16384</v>
      </c>
      <c r="E105" s="7">
        <f t="shared" si="43"/>
        <v>402653184</v>
      </c>
      <c r="F105" s="1">
        <f t="shared" si="41"/>
        <v>402.65318400000001</v>
      </c>
      <c r="G105">
        <v>195070</v>
      </c>
      <c r="H105">
        <v>193540</v>
      </c>
      <c r="I105">
        <v>193343</v>
      </c>
      <c r="J105">
        <v>193406</v>
      </c>
      <c r="K105">
        <v>193178</v>
      </c>
      <c r="L105">
        <v>192994</v>
      </c>
      <c r="M105" s="10">
        <f t="shared" si="42"/>
        <v>0.1935885</v>
      </c>
      <c r="N105" s="3"/>
      <c r="O105" s="9">
        <f t="shared" si="40"/>
        <v>38.733658267206089</v>
      </c>
      <c r="P105" s="20"/>
      <c r="Q105" s="6"/>
      <c r="R105" s="12"/>
    </row>
    <row r="106" spans="1:500" x14ac:dyDescent="0.2">
      <c r="A106" s="6"/>
      <c r="B106" s="7">
        <v>2</v>
      </c>
      <c r="C106">
        <v>256</v>
      </c>
      <c r="D106">
        <v>32768</v>
      </c>
      <c r="E106" s="7">
        <f t="shared" si="43"/>
        <v>805306368</v>
      </c>
      <c r="F106" s="1">
        <f t="shared" si="41"/>
        <v>805.30636800000002</v>
      </c>
      <c r="G106">
        <v>388776</v>
      </c>
      <c r="H106">
        <v>390098</v>
      </c>
      <c r="I106">
        <v>389120</v>
      </c>
      <c r="J106">
        <v>388458</v>
      </c>
      <c r="K106">
        <v>390953</v>
      </c>
      <c r="L106">
        <v>389274</v>
      </c>
      <c r="M106" s="10">
        <f t="shared" si="42"/>
        <v>0.38944649999999997</v>
      </c>
      <c r="N106" s="3"/>
      <c r="O106" s="9">
        <f t="shared" si="40"/>
        <v>38.905796078316456</v>
      </c>
      <c r="P106" s="20"/>
      <c r="Q106" s="6"/>
      <c r="R106" s="12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</row>
    <row r="107" spans="1:500" x14ac:dyDescent="0.2">
      <c r="A107" s="6"/>
      <c r="B107" s="7">
        <v>2</v>
      </c>
      <c r="C107">
        <v>256</v>
      </c>
      <c r="D107">
        <v>65536</v>
      </c>
      <c r="E107" s="7">
        <f t="shared" si="43"/>
        <v>1610612736</v>
      </c>
      <c r="F107" s="1">
        <f t="shared" si="41"/>
        <v>1610.612736</v>
      </c>
      <c r="G107">
        <v>781421</v>
      </c>
      <c r="H107">
        <v>781103</v>
      </c>
      <c r="I107">
        <v>782249</v>
      </c>
      <c r="J107">
        <v>784643</v>
      </c>
      <c r="K107">
        <v>782418</v>
      </c>
      <c r="L107">
        <v>784168</v>
      </c>
      <c r="M107" s="10">
        <f t="shared" si="42"/>
        <v>0.782667</v>
      </c>
      <c r="N107" s="3"/>
      <c r="O107" s="9">
        <f t="shared" si="40"/>
        <v>39.13830099507588</v>
      </c>
      <c r="P107" s="20"/>
      <c r="Q107" s="6"/>
      <c r="R107" s="12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</row>
    <row r="108" spans="1:500" x14ac:dyDescent="0.2">
      <c r="G108" s="7"/>
      <c r="H108" s="7"/>
      <c r="I108" s="7"/>
      <c r="J108" s="7"/>
      <c r="K108" s="7"/>
      <c r="L108" s="7"/>
      <c r="M108" s="10"/>
      <c r="N108" s="3"/>
      <c r="O108" s="9"/>
      <c r="P108" s="20"/>
      <c r="Q108" s="6"/>
      <c r="R108" s="12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</row>
    <row r="109" spans="1:500" x14ac:dyDescent="0.2">
      <c r="A109" s="8" t="s">
        <v>26</v>
      </c>
      <c r="B109" s="1">
        <v>3</v>
      </c>
      <c r="C109">
        <v>256</v>
      </c>
      <c r="D109">
        <v>4096</v>
      </c>
      <c r="E109" s="7">
        <f>C109*D109*96</f>
        <v>100663296</v>
      </c>
      <c r="F109" s="1">
        <f t="shared" ref="F109:F113" si="44">E109/1000000</f>
        <v>100.663296</v>
      </c>
      <c r="G109">
        <v>60610</v>
      </c>
      <c r="H109">
        <v>60681</v>
      </c>
      <c r="I109">
        <v>60986</v>
      </c>
      <c r="J109">
        <v>60217</v>
      </c>
      <c r="K109">
        <v>60701</v>
      </c>
      <c r="L109">
        <v>60502</v>
      </c>
      <c r="M109" s="10">
        <f t="shared" ref="M109:M113" si="45">AVERAGE(G109:L109)/1000000</f>
        <v>6.0616166666666665E-2</v>
      </c>
      <c r="N109" s="3"/>
      <c r="O109" s="9">
        <f t="shared" si="40"/>
        <v>36.504181404293419</v>
      </c>
      <c r="P109" s="20"/>
      <c r="Q109" s="6"/>
      <c r="R109" s="12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</row>
    <row r="110" spans="1:500" x14ac:dyDescent="0.2">
      <c r="B110" s="1">
        <v>3</v>
      </c>
      <c r="C110">
        <v>256</v>
      </c>
      <c r="D110">
        <v>8192</v>
      </c>
      <c r="E110" s="7">
        <f t="shared" ref="E110:E113" si="46">C110*D110*96</f>
        <v>201326592</v>
      </c>
      <c r="F110" s="1">
        <f t="shared" si="44"/>
        <v>201.32659200000001</v>
      </c>
      <c r="G110">
        <v>125905</v>
      </c>
      <c r="H110">
        <v>125861</v>
      </c>
      <c r="I110">
        <v>126998</v>
      </c>
      <c r="J110">
        <v>126313</v>
      </c>
      <c r="K110">
        <v>125888</v>
      </c>
      <c r="L110">
        <v>125590</v>
      </c>
      <c r="M110" s="10">
        <f t="shared" si="45"/>
        <v>0.1260925</v>
      </c>
      <c r="N110" s="3"/>
      <c r="O110" s="9">
        <f t="shared" si="40"/>
        <v>38.025960318158404</v>
      </c>
      <c r="P110" s="20"/>
      <c r="Q110" s="20"/>
      <c r="R110" s="12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</row>
    <row r="111" spans="1:500" x14ac:dyDescent="0.2">
      <c r="B111" s="1">
        <v>3</v>
      </c>
      <c r="C111">
        <v>256</v>
      </c>
      <c r="D111">
        <v>16384</v>
      </c>
      <c r="E111" s="7">
        <f t="shared" si="46"/>
        <v>402653184</v>
      </c>
      <c r="F111" s="1">
        <f t="shared" si="44"/>
        <v>402.65318400000001</v>
      </c>
      <c r="G111">
        <v>251688</v>
      </c>
      <c r="H111">
        <v>252002</v>
      </c>
      <c r="I111">
        <v>251238</v>
      </c>
      <c r="J111">
        <v>252549</v>
      </c>
      <c r="K111">
        <v>251947</v>
      </c>
      <c r="L111">
        <v>251805</v>
      </c>
      <c r="M111" s="10">
        <f t="shared" si="45"/>
        <v>0.25187150000000003</v>
      </c>
      <c r="N111" s="3"/>
      <c r="O111" s="9">
        <f t="shared" si="40"/>
        <v>38.027016478980237</v>
      </c>
      <c r="P111" s="20"/>
      <c r="Q111" s="6"/>
      <c r="R111" s="12"/>
    </row>
    <row r="112" spans="1:500" x14ac:dyDescent="0.2">
      <c r="B112" s="1">
        <v>3</v>
      </c>
      <c r="C112">
        <v>256</v>
      </c>
      <c r="D112">
        <v>32768</v>
      </c>
      <c r="E112" s="7">
        <f t="shared" si="46"/>
        <v>805306368</v>
      </c>
      <c r="F112" s="1">
        <f t="shared" si="44"/>
        <v>805.30636800000002</v>
      </c>
      <c r="G112">
        <v>506939</v>
      </c>
      <c r="H112">
        <v>508190</v>
      </c>
      <c r="I112">
        <v>507465</v>
      </c>
      <c r="J112">
        <v>507163</v>
      </c>
      <c r="K112">
        <v>507835</v>
      </c>
      <c r="L112">
        <v>508063</v>
      </c>
      <c r="M112" s="10">
        <f t="shared" si="45"/>
        <v>0.50760916666666667</v>
      </c>
      <c r="N112" s="3"/>
      <c r="O112" s="9">
        <f t="shared" si="40"/>
        <v>38.243010505337054</v>
      </c>
      <c r="P112" s="20"/>
      <c r="Q112" s="6"/>
      <c r="R112" s="12"/>
    </row>
    <row r="113" spans="1:500" x14ac:dyDescent="0.2">
      <c r="B113" s="1">
        <v>3</v>
      </c>
      <c r="C113">
        <v>256</v>
      </c>
      <c r="D113">
        <v>65536</v>
      </c>
      <c r="E113" s="7">
        <f t="shared" si="46"/>
        <v>1610612736</v>
      </c>
      <c r="F113" s="1">
        <f t="shared" si="44"/>
        <v>1610.612736</v>
      </c>
      <c r="G113">
        <v>1019210</v>
      </c>
      <c r="H113">
        <v>1019138</v>
      </c>
      <c r="I113">
        <v>1019072</v>
      </c>
      <c r="J113">
        <v>1018115</v>
      </c>
      <c r="K113">
        <v>1019255</v>
      </c>
      <c r="L113">
        <v>1019294</v>
      </c>
      <c r="M113" s="10">
        <f t="shared" si="45"/>
        <v>1.0190140000000001</v>
      </c>
      <c r="N113" s="3"/>
      <c r="O113" s="9">
        <f t="shared" si="40"/>
        <v>38.376417394107591</v>
      </c>
      <c r="P113" s="20"/>
      <c r="Q113" s="6"/>
      <c r="R113" s="12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</row>
    <row r="114" spans="1:500" x14ac:dyDescent="0.2">
      <c r="G114" s="7"/>
      <c r="H114" s="7"/>
      <c r="I114" s="7"/>
      <c r="J114" s="7"/>
      <c r="K114" s="7"/>
      <c r="L114" s="7"/>
      <c r="M114" s="10"/>
      <c r="N114" s="3"/>
      <c r="O114" s="9"/>
      <c r="P114" s="20"/>
      <c r="Q114" s="6"/>
      <c r="R114" s="12"/>
    </row>
    <row r="115" spans="1:500" x14ac:dyDescent="0.2">
      <c r="A115" s="8" t="s">
        <v>27</v>
      </c>
      <c r="B115" s="1">
        <v>4</v>
      </c>
      <c r="C115">
        <v>256</v>
      </c>
      <c r="D115">
        <v>4096</v>
      </c>
      <c r="E115" s="7">
        <f>C115*D115*96</f>
        <v>100663296</v>
      </c>
      <c r="F115" s="1">
        <f t="shared" ref="F115:F119" si="47">E115/1000000</f>
        <v>100.663296</v>
      </c>
      <c r="G115">
        <v>73927</v>
      </c>
      <c r="H115">
        <v>74256</v>
      </c>
      <c r="I115">
        <v>73964</v>
      </c>
      <c r="J115">
        <v>74209</v>
      </c>
      <c r="K115">
        <v>74636</v>
      </c>
      <c r="L115">
        <v>74502</v>
      </c>
      <c r="M115" s="10">
        <f t="shared" ref="M115:M119" si="48">AVERAGE(G115:L115)/1000000</f>
        <v>7.4248999999999996E-2</v>
      </c>
      <c r="N115" s="3"/>
      <c r="O115" s="9">
        <f t="shared" si="40"/>
        <v>36.017676792176417</v>
      </c>
      <c r="P115" s="20"/>
      <c r="Q115" s="6"/>
      <c r="R115" s="12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</row>
    <row r="116" spans="1:500" x14ac:dyDescent="0.2">
      <c r="B116" s="1">
        <v>4</v>
      </c>
      <c r="C116">
        <v>256</v>
      </c>
      <c r="D116">
        <v>8192</v>
      </c>
      <c r="E116" s="7">
        <f t="shared" ref="E116:E119" si="49">C116*D116*96</f>
        <v>201326592</v>
      </c>
      <c r="F116" s="1">
        <f t="shared" si="47"/>
        <v>201.32659200000001</v>
      </c>
      <c r="G116">
        <v>154158</v>
      </c>
      <c r="H116">
        <v>155022</v>
      </c>
      <c r="I116">
        <v>154252</v>
      </c>
      <c r="J116">
        <v>154144</v>
      </c>
      <c r="K116">
        <v>154751</v>
      </c>
      <c r="L116">
        <v>154270</v>
      </c>
      <c r="M116" s="10">
        <f t="shared" si="48"/>
        <v>0.15443283333333335</v>
      </c>
      <c r="N116" s="3"/>
      <c r="O116" s="9">
        <f t="shared" si="40"/>
        <v>37.417550689113504</v>
      </c>
      <c r="P116" s="20"/>
      <c r="Q116" s="6"/>
      <c r="R116" s="12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</row>
    <row r="117" spans="1:500" x14ac:dyDescent="0.2">
      <c r="B117" s="1">
        <v>4</v>
      </c>
      <c r="C117">
        <v>256</v>
      </c>
      <c r="D117">
        <v>16384</v>
      </c>
      <c r="E117" s="7">
        <f t="shared" si="49"/>
        <v>402653184</v>
      </c>
      <c r="F117" s="1">
        <f t="shared" si="47"/>
        <v>402.65318400000001</v>
      </c>
      <c r="G117">
        <v>309020</v>
      </c>
      <c r="H117">
        <v>307903</v>
      </c>
      <c r="I117">
        <v>308089</v>
      </c>
      <c r="J117">
        <v>309075</v>
      </c>
      <c r="K117">
        <v>309274</v>
      </c>
      <c r="L117">
        <v>308100</v>
      </c>
      <c r="M117" s="10">
        <f t="shared" si="48"/>
        <v>0.3085768333333333</v>
      </c>
      <c r="N117" s="3"/>
      <c r="O117" s="9">
        <f t="shared" si="40"/>
        <v>37.370894615288655</v>
      </c>
      <c r="P117" s="20"/>
      <c r="Q117" s="6"/>
      <c r="R117" s="12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</row>
    <row r="118" spans="1:500" x14ac:dyDescent="0.2">
      <c r="B118" s="1">
        <v>4</v>
      </c>
      <c r="C118">
        <v>256</v>
      </c>
      <c r="D118">
        <v>32768</v>
      </c>
      <c r="E118" s="7">
        <f t="shared" si="49"/>
        <v>805306368</v>
      </c>
      <c r="F118" s="1">
        <f t="shared" si="47"/>
        <v>805.30636800000002</v>
      </c>
      <c r="G118">
        <v>625592</v>
      </c>
      <c r="H118">
        <v>625173</v>
      </c>
      <c r="I118">
        <v>624931</v>
      </c>
      <c r="J118">
        <v>624957</v>
      </c>
      <c r="K118">
        <v>625386</v>
      </c>
      <c r="L118">
        <v>626450</v>
      </c>
      <c r="M118" s="10">
        <f t="shared" si="48"/>
        <v>0.62541483333333336</v>
      </c>
      <c r="N118" s="3"/>
      <c r="O118" s="9">
        <f t="shared" si="40"/>
        <v>37.807291564339842</v>
      </c>
      <c r="P118" s="20"/>
      <c r="Q118" s="6"/>
      <c r="R118" s="12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</row>
    <row r="119" spans="1:500" x14ac:dyDescent="0.2">
      <c r="B119" s="1">
        <v>4</v>
      </c>
      <c r="C119">
        <v>256</v>
      </c>
      <c r="D119">
        <v>65536</v>
      </c>
      <c r="E119" s="7">
        <f t="shared" si="49"/>
        <v>1610612736</v>
      </c>
      <c r="F119" s="1">
        <f t="shared" si="47"/>
        <v>1610.612736</v>
      </c>
      <c r="G119">
        <v>1256494</v>
      </c>
      <c r="H119">
        <v>1256845</v>
      </c>
      <c r="I119">
        <v>1256740</v>
      </c>
      <c r="J119">
        <v>1257825</v>
      </c>
      <c r="K119">
        <v>1256894</v>
      </c>
      <c r="L119">
        <v>1257974</v>
      </c>
      <c r="M119" s="10">
        <f t="shared" si="48"/>
        <v>1.2571286666666668</v>
      </c>
      <c r="N119" s="3"/>
      <c r="O119" s="9">
        <f t="shared" si="40"/>
        <v>37.98195372124372</v>
      </c>
      <c r="P119" s="20"/>
      <c r="Q119" s="6"/>
      <c r="R119" s="12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</row>
    <row r="120" spans="1:500" x14ac:dyDescent="0.2">
      <c r="G120" s="7"/>
      <c r="H120" s="7"/>
      <c r="I120" s="7"/>
      <c r="J120" s="7"/>
      <c r="K120" s="7"/>
      <c r="L120" s="7"/>
      <c r="M120" s="10"/>
      <c r="N120" s="3"/>
      <c r="O120" s="9"/>
      <c r="P120" s="20"/>
      <c r="Q120" s="6"/>
      <c r="R120" s="12"/>
    </row>
    <row r="121" spans="1:500" x14ac:dyDescent="0.2">
      <c r="A121" s="8" t="s">
        <v>28</v>
      </c>
      <c r="B121" s="1">
        <v>5</v>
      </c>
      <c r="C121">
        <v>256</v>
      </c>
      <c r="D121">
        <v>4096</v>
      </c>
      <c r="E121" s="7">
        <f>C121*D121*96</f>
        <v>100663296</v>
      </c>
      <c r="F121" s="1">
        <f t="shared" ref="F121:F125" si="50">E121/1000000</f>
        <v>100.663296</v>
      </c>
      <c r="G121">
        <v>86745</v>
      </c>
      <c r="H121">
        <v>87182</v>
      </c>
      <c r="I121">
        <v>87758</v>
      </c>
      <c r="J121">
        <v>86876</v>
      </c>
      <c r="K121">
        <v>86906</v>
      </c>
      <c r="L121">
        <v>87161</v>
      </c>
      <c r="M121" s="10">
        <f t="shared" ref="M121:M125" si="51">AVERAGE(G121:L121)/1000000</f>
        <v>8.7104666666666677E-2</v>
      </c>
      <c r="N121" s="3"/>
      <c r="O121" s="9">
        <f t="shared" si="40"/>
        <v>35.417495413795272</v>
      </c>
      <c r="P121" s="20"/>
      <c r="Q121" s="6"/>
      <c r="R121" s="12"/>
    </row>
    <row r="122" spans="1:500" x14ac:dyDescent="0.2">
      <c r="B122" s="1">
        <v>5</v>
      </c>
      <c r="C122">
        <v>256</v>
      </c>
      <c r="D122">
        <v>8192</v>
      </c>
      <c r="E122" s="7">
        <f t="shared" ref="E122:E125" si="52">C122*D122*96</f>
        <v>201326592</v>
      </c>
      <c r="F122" s="1">
        <f t="shared" si="50"/>
        <v>201.32659200000001</v>
      </c>
      <c r="G122">
        <v>182991</v>
      </c>
      <c r="H122">
        <v>182771</v>
      </c>
      <c r="I122">
        <v>183473</v>
      </c>
      <c r="J122">
        <v>183824</v>
      </c>
      <c r="K122">
        <v>184032</v>
      </c>
      <c r="L122">
        <v>183486</v>
      </c>
      <c r="M122" s="10">
        <f t="shared" si="51"/>
        <v>0.1834295</v>
      </c>
      <c r="N122" s="3"/>
      <c r="O122" s="9">
        <f t="shared" si="40"/>
        <v>37.170579577301631</v>
      </c>
      <c r="P122" s="20"/>
      <c r="Q122" s="6"/>
      <c r="R122" s="12"/>
    </row>
    <row r="123" spans="1:500" x14ac:dyDescent="0.2">
      <c r="B123" s="1">
        <v>5</v>
      </c>
      <c r="C123">
        <v>256</v>
      </c>
      <c r="D123">
        <v>16384</v>
      </c>
      <c r="E123" s="7">
        <f t="shared" si="52"/>
        <v>402653184</v>
      </c>
      <c r="F123" s="1">
        <f t="shared" si="50"/>
        <v>402.65318400000001</v>
      </c>
      <c r="G123">
        <v>366763</v>
      </c>
      <c r="H123">
        <v>366397</v>
      </c>
      <c r="I123">
        <v>366780</v>
      </c>
      <c r="J123">
        <v>366902</v>
      </c>
      <c r="K123">
        <v>366120</v>
      </c>
      <c r="L123">
        <v>366531</v>
      </c>
      <c r="M123" s="10">
        <f t="shared" si="51"/>
        <v>0.36658216666666671</v>
      </c>
      <c r="N123" s="3"/>
      <c r="O123" s="9">
        <f t="shared" si="40"/>
        <v>37.109630582954587</v>
      </c>
      <c r="P123" s="20"/>
      <c r="Q123" s="6"/>
      <c r="R123" s="12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</row>
    <row r="124" spans="1:500" x14ac:dyDescent="0.2">
      <c r="B124" s="1">
        <v>5</v>
      </c>
      <c r="C124">
        <v>256</v>
      </c>
      <c r="D124">
        <v>32768</v>
      </c>
      <c r="E124" s="7">
        <f t="shared" si="52"/>
        <v>805306368</v>
      </c>
      <c r="F124" s="1">
        <f t="shared" si="50"/>
        <v>805.30636800000002</v>
      </c>
      <c r="G124">
        <v>742783</v>
      </c>
      <c r="H124">
        <v>742406</v>
      </c>
      <c r="I124">
        <v>741676</v>
      </c>
      <c r="J124">
        <v>742455</v>
      </c>
      <c r="K124">
        <v>744632</v>
      </c>
      <c r="L124">
        <v>743414</v>
      </c>
      <c r="M124" s="10">
        <f t="shared" si="51"/>
        <v>0.74289433333333332</v>
      </c>
      <c r="N124" s="3"/>
      <c r="O124" s="9">
        <f t="shared" si="40"/>
        <v>37.496720252766195</v>
      </c>
      <c r="P124" s="20"/>
      <c r="Q124" s="6"/>
      <c r="R124" s="12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</row>
    <row r="125" spans="1:500" x14ac:dyDescent="0.2">
      <c r="B125" s="1">
        <v>5</v>
      </c>
      <c r="C125">
        <v>256</v>
      </c>
      <c r="D125">
        <v>65536</v>
      </c>
      <c r="E125" s="7">
        <f t="shared" si="52"/>
        <v>1610612736</v>
      </c>
      <c r="F125" s="1">
        <f t="shared" si="50"/>
        <v>1610.612736</v>
      </c>
      <c r="G125">
        <v>1494538</v>
      </c>
      <c r="H125">
        <v>1496432</v>
      </c>
      <c r="I125">
        <v>1495562</v>
      </c>
      <c r="J125">
        <v>1495570</v>
      </c>
      <c r="K125">
        <v>1495599</v>
      </c>
      <c r="L125">
        <v>1494651</v>
      </c>
      <c r="M125" s="10">
        <f t="shared" si="51"/>
        <v>1.4953920000000001</v>
      </c>
      <c r="N125" s="3"/>
      <c r="O125" s="9">
        <f t="shared" si="40"/>
        <v>37.775454866501931</v>
      </c>
      <c r="P125" s="20"/>
      <c r="Q125" s="6"/>
      <c r="R125" s="12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</row>
    <row r="126" spans="1:500" x14ac:dyDescent="0.2">
      <c r="A126" s="13"/>
      <c r="B126" s="14"/>
      <c r="C126" s="14"/>
      <c r="D126" s="15"/>
      <c r="E126" s="14"/>
      <c r="F126" s="14"/>
      <c r="G126" s="16"/>
      <c r="H126" s="16"/>
      <c r="I126" s="16"/>
      <c r="J126" s="16"/>
      <c r="K126" s="16"/>
      <c r="L126" s="16"/>
      <c r="M126" s="17"/>
      <c r="N126" s="18"/>
      <c r="O126" s="13"/>
      <c r="P126" s="13"/>
      <c r="Q126" s="13"/>
      <c r="R126" s="19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</row>
    <row r="127" spans="1:500" x14ac:dyDescent="0.2">
      <c r="A127" s="6"/>
      <c r="B127" s="21"/>
      <c r="C127" s="6"/>
      <c r="D127" s="6"/>
      <c r="E127" s="7"/>
      <c r="F127" s="25"/>
      <c r="G127" s="6"/>
      <c r="H127" s="6"/>
      <c r="I127" s="6"/>
      <c r="J127" s="6"/>
      <c r="K127" s="6"/>
      <c r="L127" s="6"/>
      <c r="M127" s="11"/>
      <c r="N127" s="26"/>
      <c r="O127" s="6"/>
      <c r="P127" s="6"/>
      <c r="Q127" s="6"/>
      <c r="R127" s="12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</row>
    <row r="128" spans="1:500" x14ac:dyDescent="0.2">
      <c r="A128" s="6"/>
      <c r="B128" s="21"/>
      <c r="C128" s="6"/>
      <c r="D128" s="6"/>
      <c r="E128" s="7"/>
      <c r="F128" s="25"/>
      <c r="G128" s="6"/>
      <c r="H128" s="6"/>
      <c r="I128" s="6"/>
      <c r="J128" s="6"/>
      <c r="K128" s="6"/>
      <c r="L128" s="6"/>
      <c r="M128" s="11"/>
      <c r="N128" s="26"/>
      <c r="O128" s="6"/>
      <c r="P128" s="6"/>
      <c r="Q128" s="6"/>
      <c r="R128" s="12"/>
    </row>
    <row r="129" spans="1:500" x14ac:dyDescent="0.2">
      <c r="A129" s="6"/>
      <c r="B129" s="7"/>
      <c r="C129" s="6"/>
      <c r="D129" s="6"/>
      <c r="E129" s="7"/>
      <c r="F129" s="25"/>
      <c r="G129" s="6"/>
      <c r="H129" s="6"/>
      <c r="I129" s="6"/>
      <c r="J129" s="6"/>
      <c r="K129" s="6"/>
      <c r="L129" s="6"/>
      <c r="M129" s="11"/>
      <c r="N129" s="6"/>
      <c r="O129" s="6"/>
      <c r="P129" s="6"/>
      <c r="Q129" s="6"/>
      <c r="R129" s="6"/>
    </row>
    <row r="130" spans="1:500" x14ac:dyDescent="0.2">
      <c r="A130" s="6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6"/>
      <c r="O130" s="6"/>
      <c r="P130" s="6"/>
      <c r="Q130" s="6"/>
      <c r="R130" s="6"/>
    </row>
    <row r="131" spans="1:500" x14ac:dyDescent="0.2">
      <c r="A131" s="6"/>
      <c r="B131" s="21"/>
      <c r="C131" s="6"/>
      <c r="D131" s="6"/>
      <c r="E131" s="7"/>
      <c r="F131" s="25"/>
      <c r="G131" s="6"/>
      <c r="H131" s="6"/>
      <c r="I131" s="6"/>
      <c r="J131" s="6"/>
      <c r="K131" s="6"/>
      <c r="L131" s="6"/>
      <c r="M131" s="11"/>
      <c r="N131" s="26"/>
      <c r="O131" s="6"/>
      <c r="P131" s="6"/>
      <c r="Q131" s="6"/>
      <c r="R131" s="12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</row>
    <row r="132" spans="1:500" x14ac:dyDescent="0.2">
      <c r="A132" s="6"/>
      <c r="B132" s="21"/>
      <c r="C132" s="6"/>
      <c r="D132" s="6"/>
      <c r="E132" s="7"/>
      <c r="F132" s="25"/>
      <c r="G132" s="6"/>
      <c r="H132" s="6"/>
      <c r="I132" s="6"/>
      <c r="J132" s="6"/>
      <c r="K132" s="6"/>
      <c r="L132" s="6"/>
      <c r="M132" s="11"/>
      <c r="N132" s="26"/>
      <c r="O132" s="6"/>
      <c r="P132" s="6"/>
      <c r="Q132" s="6"/>
      <c r="R132" s="12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</row>
    <row r="133" spans="1:500" x14ac:dyDescent="0.2">
      <c r="A133" s="6"/>
      <c r="B133" s="21"/>
      <c r="C133" s="6"/>
      <c r="D133" s="6"/>
      <c r="E133" s="7"/>
      <c r="F133" s="25"/>
      <c r="G133" s="6"/>
      <c r="H133" s="6"/>
      <c r="I133" s="6"/>
      <c r="J133" s="6"/>
      <c r="K133" s="6"/>
      <c r="L133" s="6"/>
      <c r="M133" s="11"/>
      <c r="N133" s="26"/>
      <c r="O133" s="6"/>
      <c r="P133" s="6"/>
      <c r="Q133" s="6"/>
      <c r="R133" s="12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</row>
    <row r="134" spans="1:500" x14ac:dyDescent="0.2">
      <c r="A134" s="6"/>
      <c r="B134" s="21"/>
      <c r="C134" s="6"/>
      <c r="D134" s="6"/>
      <c r="E134" s="7"/>
      <c r="F134" s="25"/>
      <c r="G134" s="6"/>
      <c r="H134" s="6"/>
      <c r="I134" s="6"/>
      <c r="J134" s="6"/>
      <c r="K134" s="6"/>
      <c r="L134" s="6"/>
      <c r="M134" s="11"/>
      <c r="N134" s="26"/>
      <c r="O134" s="6"/>
      <c r="P134" s="6"/>
      <c r="Q134" s="6"/>
      <c r="R134" s="12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</row>
    <row r="135" spans="1:500" x14ac:dyDescent="0.2">
      <c r="A135" s="6"/>
      <c r="B135" s="21"/>
      <c r="C135" s="6"/>
      <c r="D135" s="6"/>
      <c r="E135" s="7"/>
      <c r="F135" s="25"/>
      <c r="G135" s="6"/>
      <c r="H135" s="6"/>
      <c r="I135" s="6"/>
      <c r="J135" s="6"/>
      <c r="K135" s="6"/>
      <c r="L135" s="6"/>
      <c r="M135" s="11"/>
      <c r="N135" s="26"/>
      <c r="O135" s="6"/>
      <c r="P135" s="6"/>
      <c r="Q135" s="6"/>
      <c r="R135" s="12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</row>
    <row r="136" spans="1:500" x14ac:dyDescent="0.2">
      <c r="A136" s="6"/>
      <c r="B136" s="21"/>
      <c r="C136" s="6"/>
      <c r="D136" s="6"/>
      <c r="E136" s="7"/>
      <c r="F136" s="25"/>
      <c r="G136" s="6"/>
      <c r="H136" s="6"/>
      <c r="I136" s="6"/>
      <c r="J136" s="6"/>
      <c r="K136" s="6"/>
      <c r="L136" s="6"/>
      <c r="M136" s="11"/>
      <c r="N136" s="26"/>
      <c r="O136" s="6"/>
      <c r="P136" s="6"/>
      <c r="Q136" s="6"/>
      <c r="R136" s="12"/>
    </row>
    <row r="137" spans="1:500" x14ac:dyDescent="0.2">
      <c r="A137" s="6"/>
      <c r="B137" s="7"/>
      <c r="C137" s="6"/>
      <c r="D137" s="6"/>
      <c r="E137" s="7"/>
      <c r="F137" s="25"/>
      <c r="G137" s="6"/>
      <c r="H137" s="6"/>
      <c r="I137" s="6"/>
      <c r="J137" s="6"/>
      <c r="K137" s="6"/>
      <c r="L137" s="6"/>
      <c r="M137" s="11"/>
      <c r="N137" s="6"/>
      <c r="O137" s="6"/>
      <c r="P137" s="6"/>
      <c r="Q137" s="6"/>
      <c r="R137" s="6"/>
    </row>
    <row r="138" spans="1:500" x14ac:dyDescent="0.2">
      <c r="A138" s="6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6"/>
      <c r="O138" s="6"/>
      <c r="P138" s="6"/>
      <c r="Q138" s="6"/>
      <c r="R138" s="6"/>
    </row>
    <row r="139" spans="1:500" x14ac:dyDescent="0.2">
      <c r="A139" s="6"/>
      <c r="B139" s="7"/>
      <c r="C139" s="7"/>
      <c r="D139" s="21"/>
      <c r="E139" s="7"/>
      <c r="F139" s="7"/>
      <c r="G139" s="23"/>
      <c r="H139" s="23"/>
      <c r="I139" s="23"/>
      <c r="J139" s="23"/>
      <c r="K139" s="23"/>
      <c r="L139" s="23"/>
      <c r="M139" s="11"/>
      <c r="N139" s="26"/>
      <c r="O139" s="6"/>
      <c r="P139" s="6"/>
      <c r="Q139" s="6"/>
      <c r="R139" s="12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</row>
    <row r="140" spans="1:500" x14ac:dyDescent="0.2">
      <c r="A140" s="6"/>
      <c r="B140" s="23"/>
      <c r="C140" s="23"/>
      <c r="D140" s="23"/>
      <c r="E140" s="7"/>
      <c r="F140" s="24"/>
      <c r="G140" s="7"/>
      <c r="H140" s="7"/>
      <c r="I140" s="7"/>
      <c r="J140" s="7"/>
      <c r="K140" s="7"/>
      <c r="L140" s="7"/>
      <c r="M140" s="25"/>
      <c r="N140" s="6"/>
      <c r="O140" s="6"/>
      <c r="P140" s="6"/>
      <c r="Q140" s="6"/>
      <c r="R140" s="6"/>
    </row>
    <row r="141" spans="1:500" x14ac:dyDescent="0.2">
      <c r="A141" s="6"/>
      <c r="B141" s="21"/>
      <c r="C141" s="6"/>
      <c r="D141" s="6"/>
      <c r="E141" s="7"/>
      <c r="F141" s="25"/>
      <c r="G141" s="6"/>
      <c r="H141" s="6"/>
      <c r="I141" s="6"/>
      <c r="J141" s="6"/>
      <c r="K141" s="6"/>
      <c r="L141" s="6"/>
      <c r="M141" s="11"/>
      <c r="N141" s="26"/>
      <c r="O141" s="6"/>
      <c r="P141" s="6"/>
      <c r="Q141" s="6"/>
      <c r="R141" s="12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</row>
    <row r="142" spans="1:500" x14ac:dyDescent="0.2">
      <c r="A142" s="6"/>
      <c r="B142" s="21"/>
      <c r="C142" s="6"/>
      <c r="D142" s="6"/>
      <c r="E142" s="7"/>
      <c r="F142" s="25"/>
      <c r="G142" s="6"/>
      <c r="H142" s="6"/>
      <c r="I142" s="6"/>
      <c r="J142" s="6"/>
      <c r="K142" s="6"/>
      <c r="L142" s="6"/>
      <c r="M142" s="11"/>
      <c r="N142" s="26"/>
      <c r="O142" s="6"/>
      <c r="P142" s="6"/>
      <c r="Q142" s="6"/>
      <c r="R142" s="12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</row>
    <row r="143" spans="1:500" x14ac:dyDescent="0.2">
      <c r="A143" s="6"/>
      <c r="B143" s="21"/>
      <c r="C143" s="6"/>
      <c r="D143" s="6"/>
      <c r="E143" s="7"/>
      <c r="F143" s="25"/>
      <c r="G143" s="6"/>
      <c r="H143" s="6"/>
      <c r="I143" s="6"/>
      <c r="J143" s="6"/>
      <c r="K143" s="6"/>
      <c r="L143" s="6"/>
      <c r="M143" s="11"/>
      <c r="N143" s="26"/>
      <c r="O143" s="6"/>
      <c r="P143" s="6"/>
      <c r="Q143" s="6"/>
      <c r="R143" s="12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</row>
    <row r="144" spans="1:500" x14ac:dyDescent="0.2">
      <c r="A144" s="6"/>
      <c r="B144" s="21"/>
      <c r="C144" s="6"/>
      <c r="D144" s="6"/>
      <c r="E144" s="7"/>
      <c r="F144" s="25"/>
      <c r="G144" s="6"/>
      <c r="H144" s="6"/>
      <c r="I144" s="6"/>
      <c r="J144" s="6"/>
      <c r="K144" s="6"/>
      <c r="L144" s="6"/>
      <c r="M144" s="11"/>
      <c r="N144" s="26"/>
      <c r="O144" s="6"/>
      <c r="P144" s="6"/>
      <c r="Q144" s="6"/>
      <c r="R144" s="12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</row>
    <row r="145" spans="1:500" x14ac:dyDescent="0.2">
      <c r="A145" s="6"/>
      <c r="B145" s="21"/>
      <c r="C145" s="6"/>
      <c r="D145" s="6"/>
      <c r="E145" s="7"/>
      <c r="F145" s="25"/>
      <c r="G145" s="6"/>
      <c r="H145" s="6"/>
      <c r="I145" s="6"/>
      <c r="J145" s="6"/>
      <c r="K145" s="6"/>
      <c r="L145" s="6"/>
      <c r="M145" s="11"/>
      <c r="N145" s="26"/>
      <c r="O145" s="6"/>
      <c r="P145" s="6"/>
      <c r="Q145" s="6"/>
      <c r="R145" s="12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</row>
    <row r="146" spans="1:500" x14ac:dyDescent="0.2">
      <c r="A146" s="6"/>
      <c r="B146" s="21"/>
      <c r="C146" s="6"/>
      <c r="D146" s="6"/>
      <c r="E146" s="7"/>
      <c r="F146" s="25"/>
      <c r="G146" s="6"/>
      <c r="H146" s="6"/>
      <c r="I146" s="6"/>
      <c r="J146" s="6"/>
      <c r="K146" s="6"/>
      <c r="L146" s="6"/>
      <c r="M146" s="11"/>
      <c r="N146" s="26"/>
      <c r="O146" s="6"/>
      <c r="P146" s="6"/>
      <c r="Q146" s="6"/>
      <c r="R146" s="12"/>
    </row>
    <row r="147" spans="1:500" x14ac:dyDescent="0.2">
      <c r="A147" s="6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6"/>
      <c r="O147" s="6"/>
      <c r="P147" s="6"/>
      <c r="Q147" s="6"/>
      <c r="R147" s="6"/>
    </row>
    <row r="148" spans="1:500" x14ac:dyDescent="0.2">
      <c r="A148" s="6"/>
      <c r="B148" s="21"/>
      <c r="C148" s="6"/>
      <c r="D148" s="6"/>
      <c r="E148" s="7"/>
      <c r="F148" s="25"/>
      <c r="G148" s="6"/>
      <c r="H148" s="6"/>
      <c r="I148" s="6"/>
      <c r="J148" s="6"/>
      <c r="K148" s="6"/>
      <c r="L148" s="6"/>
      <c r="M148" s="11"/>
      <c r="N148" s="26"/>
      <c r="O148" s="6"/>
      <c r="P148" s="6"/>
      <c r="Q148" s="6"/>
      <c r="R148" s="12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</row>
    <row r="149" spans="1:500" x14ac:dyDescent="0.2">
      <c r="A149" s="6"/>
      <c r="B149" s="21"/>
      <c r="C149" s="6"/>
      <c r="D149" s="6"/>
      <c r="E149" s="7"/>
      <c r="F149" s="25"/>
      <c r="G149" s="6"/>
      <c r="H149" s="6"/>
      <c r="I149" s="6"/>
      <c r="J149" s="6"/>
      <c r="K149" s="6"/>
      <c r="L149" s="6"/>
      <c r="M149" s="11"/>
      <c r="N149" s="26"/>
      <c r="O149" s="6"/>
      <c r="P149" s="6"/>
      <c r="Q149" s="6"/>
      <c r="R149" s="12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</row>
    <row r="150" spans="1:500" x14ac:dyDescent="0.2">
      <c r="A150" s="6"/>
      <c r="B150" s="21"/>
      <c r="C150" s="6"/>
      <c r="D150" s="6"/>
      <c r="E150" s="7"/>
      <c r="F150" s="25"/>
      <c r="G150" s="6"/>
      <c r="H150" s="6"/>
      <c r="I150" s="6"/>
      <c r="J150" s="6"/>
      <c r="K150" s="6"/>
      <c r="L150" s="6"/>
      <c r="M150" s="11"/>
      <c r="N150" s="26"/>
      <c r="O150" s="6"/>
      <c r="P150" s="6"/>
      <c r="Q150" s="6"/>
      <c r="R150" s="12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</row>
    <row r="151" spans="1:500" x14ac:dyDescent="0.2">
      <c r="A151" s="6"/>
      <c r="B151" s="21"/>
      <c r="C151" s="6"/>
      <c r="D151" s="6"/>
      <c r="E151" s="7"/>
      <c r="F151" s="25"/>
      <c r="G151" s="6"/>
      <c r="H151" s="6"/>
      <c r="I151" s="6"/>
      <c r="J151" s="6"/>
      <c r="K151" s="6"/>
      <c r="L151" s="6"/>
      <c r="M151" s="11"/>
      <c r="N151" s="26"/>
      <c r="O151" s="6"/>
      <c r="P151" s="6"/>
      <c r="Q151" s="6"/>
      <c r="R151" s="12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</row>
    <row r="152" spans="1:500" x14ac:dyDescent="0.2">
      <c r="A152" s="6"/>
      <c r="B152" s="21"/>
      <c r="C152" s="6"/>
      <c r="D152" s="6"/>
      <c r="E152" s="7"/>
      <c r="F152" s="25"/>
      <c r="G152" s="6"/>
      <c r="H152" s="6"/>
      <c r="I152" s="6"/>
      <c r="J152" s="6"/>
      <c r="K152" s="6"/>
      <c r="L152" s="6"/>
      <c r="M152" s="11"/>
      <c r="N152" s="26"/>
      <c r="O152" s="6"/>
      <c r="P152" s="6"/>
      <c r="Q152" s="6"/>
      <c r="R152" s="12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</row>
    <row r="153" spans="1:500" x14ac:dyDescent="0.2">
      <c r="A153" s="6"/>
      <c r="B153" s="21"/>
      <c r="C153" s="6"/>
      <c r="D153" s="6"/>
      <c r="E153" s="7"/>
      <c r="F153" s="25"/>
      <c r="G153" s="6"/>
      <c r="H153" s="6"/>
      <c r="I153" s="6"/>
      <c r="J153" s="6"/>
      <c r="K153" s="6"/>
      <c r="L153" s="6"/>
      <c r="M153" s="11"/>
      <c r="N153" s="26"/>
      <c r="O153" s="6"/>
      <c r="P153" s="6"/>
      <c r="Q153" s="6"/>
      <c r="R153" s="12"/>
    </row>
    <row r="154" spans="1:500" x14ac:dyDescent="0.2">
      <c r="A154" s="6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6"/>
      <c r="O154" s="6"/>
      <c r="P154" s="6"/>
      <c r="Q154" s="6"/>
      <c r="R154" s="6"/>
    </row>
    <row r="155" spans="1:500" x14ac:dyDescent="0.2">
      <c r="A155" s="6"/>
      <c r="B155" s="21"/>
      <c r="C155" s="6"/>
      <c r="D155" s="6"/>
      <c r="E155" s="7"/>
      <c r="F155" s="25"/>
      <c r="G155" s="6"/>
      <c r="H155" s="6"/>
      <c r="I155" s="6"/>
      <c r="J155" s="6"/>
      <c r="K155" s="6"/>
      <c r="L155" s="6"/>
      <c r="M155" s="11"/>
      <c r="N155" s="26"/>
      <c r="O155" s="6"/>
      <c r="P155" s="6"/>
      <c r="Q155" s="6"/>
      <c r="R155" s="12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</row>
    <row r="156" spans="1:500" x14ac:dyDescent="0.2">
      <c r="A156" s="6"/>
      <c r="B156" s="21"/>
      <c r="C156" s="6"/>
      <c r="D156" s="6"/>
      <c r="E156" s="7"/>
      <c r="F156" s="25"/>
      <c r="G156" s="6"/>
      <c r="H156" s="6"/>
      <c r="I156" s="6"/>
      <c r="J156" s="6"/>
      <c r="K156" s="6"/>
      <c r="L156" s="6"/>
      <c r="M156" s="11"/>
      <c r="N156" s="26"/>
      <c r="O156" s="6"/>
      <c r="P156" s="6"/>
      <c r="Q156" s="6"/>
      <c r="R156" s="12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</row>
    <row r="157" spans="1:500" x14ac:dyDescent="0.2">
      <c r="A157" s="6"/>
      <c r="B157" s="21"/>
      <c r="C157" s="6"/>
      <c r="D157" s="6"/>
      <c r="E157" s="7"/>
      <c r="F157" s="25"/>
      <c r="G157" s="6"/>
      <c r="H157" s="6"/>
      <c r="I157" s="6"/>
      <c r="J157" s="6"/>
      <c r="K157" s="6"/>
      <c r="L157" s="6"/>
      <c r="M157" s="11"/>
      <c r="N157" s="26"/>
      <c r="O157" s="6"/>
      <c r="P157" s="6"/>
      <c r="Q157" s="6"/>
      <c r="R157" s="12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</row>
    <row r="158" spans="1:500" x14ac:dyDescent="0.2">
      <c r="A158" s="6"/>
      <c r="B158" s="21"/>
      <c r="C158" s="6"/>
      <c r="D158" s="6"/>
      <c r="E158" s="7"/>
      <c r="F158" s="25"/>
      <c r="G158" s="6"/>
      <c r="H158" s="6"/>
      <c r="I158" s="6"/>
      <c r="J158" s="6"/>
      <c r="K158" s="6"/>
      <c r="L158" s="6"/>
      <c r="M158" s="11"/>
      <c r="N158" s="26"/>
      <c r="O158" s="6"/>
      <c r="P158" s="6"/>
      <c r="Q158" s="6"/>
      <c r="R158" s="12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</row>
    <row r="159" spans="1:500" x14ac:dyDescent="0.2">
      <c r="A159" s="6"/>
      <c r="B159" s="21"/>
      <c r="C159" s="6"/>
      <c r="D159" s="6"/>
      <c r="E159" s="7"/>
      <c r="F159" s="25"/>
      <c r="G159" s="6"/>
      <c r="H159" s="6"/>
      <c r="I159" s="6"/>
      <c r="J159" s="6"/>
      <c r="K159" s="6"/>
      <c r="L159" s="6"/>
      <c r="M159" s="11"/>
      <c r="N159" s="26"/>
      <c r="O159" s="6"/>
      <c r="P159" s="6"/>
      <c r="Q159" s="6"/>
      <c r="R159" s="12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</row>
    <row r="160" spans="1:500" x14ac:dyDescent="0.2">
      <c r="A160" s="6"/>
      <c r="B160" s="21"/>
      <c r="C160" s="6"/>
      <c r="D160" s="6"/>
      <c r="E160" s="7"/>
      <c r="F160" s="25"/>
      <c r="G160" s="6"/>
      <c r="H160" s="6"/>
      <c r="I160" s="6"/>
      <c r="J160" s="6"/>
      <c r="K160" s="6"/>
      <c r="L160" s="6"/>
      <c r="M160" s="11"/>
      <c r="N160" s="26"/>
      <c r="O160" s="6"/>
      <c r="P160" s="6"/>
      <c r="Q160" s="6"/>
      <c r="R160" s="12"/>
    </row>
    <row r="161" spans="1:500" x14ac:dyDescent="0.2">
      <c r="A161" s="6"/>
      <c r="B161" s="21"/>
      <c r="C161" s="6"/>
      <c r="D161" s="6"/>
      <c r="E161" s="7"/>
      <c r="F161" s="25"/>
      <c r="G161" s="6"/>
      <c r="H161" s="6"/>
      <c r="I161" s="6"/>
      <c r="J161" s="6"/>
      <c r="K161" s="6"/>
      <c r="L161" s="6"/>
      <c r="M161" s="11"/>
      <c r="N161" s="26"/>
      <c r="O161" s="6"/>
      <c r="P161" s="6"/>
      <c r="Q161" s="6"/>
      <c r="R161" s="12"/>
    </row>
    <row r="162" spans="1:500" x14ac:dyDescent="0.2">
      <c r="A162" s="6"/>
      <c r="B162" s="7"/>
      <c r="C162" s="7"/>
      <c r="D162" s="21"/>
      <c r="E162" s="7"/>
      <c r="F162" s="7"/>
      <c r="G162" s="23"/>
      <c r="H162" s="23"/>
      <c r="I162" s="23"/>
      <c r="J162" s="23"/>
      <c r="K162" s="23"/>
      <c r="L162" s="23"/>
      <c r="M162" s="11"/>
      <c r="N162" s="26"/>
      <c r="O162" s="6"/>
      <c r="P162" s="6"/>
      <c r="Q162" s="6"/>
      <c r="R162" s="12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</row>
    <row r="163" spans="1:500" x14ac:dyDescent="0.2">
      <c r="A163" s="6"/>
      <c r="B163" s="23"/>
      <c r="C163" s="23"/>
      <c r="D163" s="23"/>
      <c r="E163" s="7"/>
      <c r="F163" s="24"/>
      <c r="G163" s="7"/>
      <c r="H163" s="7"/>
      <c r="I163" s="7"/>
      <c r="J163" s="7"/>
      <c r="K163" s="7"/>
      <c r="L163" s="7"/>
      <c r="M163" s="25"/>
      <c r="N163" s="6"/>
      <c r="O163" s="6"/>
      <c r="P163" s="6"/>
      <c r="Q163" s="6"/>
      <c r="R163" s="6"/>
    </row>
    <row r="164" spans="1:500" x14ac:dyDescent="0.2">
      <c r="A164" s="6"/>
      <c r="B164" s="21"/>
      <c r="C164" s="6"/>
      <c r="D164" s="6"/>
      <c r="E164" s="7"/>
      <c r="F164" s="25"/>
      <c r="G164" s="6"/>
      <c r="H164" s="6"/>
      <c r="I164" s="6"/>
      <c r="J164" s="6"/>
      <c r="K164" s="6"/>
      <c r="L164" s="6"/>
      <c r="M164" s="11"/>
      <c r="N164" s="26"/>
      <c r="O164" s="6"/>
      <c r="P164" s="6"/>
      <c r="Q164" s="6"/>
      <c r="R164" s="12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</row>
    <row r="165" spans="1:500" x14ac:dyDescent="0.2">
      <c r="A165" s="6"/>
      <c r="B165" s="21"/>
      <c r="C165" s="6"/>
      <c r="D165" s="6"/>
      <c r="E165" s="7"/>
      <c r="F165" s="25"/>
      <c r="G165" s="6"/>
      <c r="H165" s="6"/>
      <c r="I165" s="6"/>
      <c r="J165" s="6"/>
      <c r="K165" s="6"/>
      <c r="L165" s="6"/>
      <c r="M165" s="11"/>
      <c r="N165" s="26"/>
      <c r="O165" s="6"/>
      <c r="P165" s="6"/>
      <c r="Q165" s="6"/>
      <c r="R165" s="12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</row>
    <row r="166" spans="1:500" x14ac:dyDescent="0.2">
      <c r="A166" s="6"/>
      <c r="B166" s="21"/>
      <c r="C166" s="6"/>
      <c r="D166" s="6"/>
      <c r="E166" s="7"/>
      <c r="F166" s="25"/>
      <c r="G166" s="6"/>
      <c r="H166" s="6"/>
      <c r="I166" s="6"/>
      <c r="J166" s="6"/>
      <c r="K166" s="6"/>
      <c r="L166" s="6"/>
      <c r="M166" s="11"/>
      <c r="N166" s="26"/>
      <c r="O166" s="6"/>
      <c r="P166" s="6"/>
      <c r="Q166" s="6"/>
      <c r="R166" s="12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  <c r="BA166" s="6"/>
      <c r="BB166" s="6"/>
      <c r="BC166" s="6"/>
      <c r="BD166" s="6"/>
      <c r="BE166" s="6"/>
      <c r="BF166" s="6"/>
      <c r="BG166" s="6"/>
      <c r="BH166" s="6"/>
      <c r="BI166" s="6"/>
      <c r="BJ166" s="6"/>
      <c r="BK166" s="6"/>
      <c r="BL166" s="6"/>
      <c r="BM166" s="6"/>
      <c r="BN166" s="6"/>
      <c r="BO166" s="6"/>
      <c r="BP166" s="6"/>
      <c r="BQ166" s="6"/>
      <c r="BR166" s="6"/>
      <c r="BS166" s="6"/>
      <c r="BT166" s="6"/>
      <c r="BU166" s="6"/>
      <c r="BV166" s="6"/>
      <c r="BW166" s="6"/>
      <c r="BX166" s="6"/>
      <c r="BY166" s="6"/>
      <c r="BZ166" s="6"/>
      <c r="CA166" s="6"/>
      <c r="CB166" s="6"/>
      <c r="CC166" s="6"/>
      <c r="CD166" s="6"/>
      <c r="CE166" s="6"/>
      <c r="CF166" s="6"/>
      <c r="CG166" s="6"/>
      <c r="CH166" s="6"/>
      <c r="CI166" s="6"/>
      <c r="CJ166" s="6"/>
      <c r="CK166" s="6"/>
      <c r="CL166" s="6"/>
      <c r="CM166" s="6"/>
      <c r="CN166" s="6"/>
      <c r="CO166" s="6"/>
      <c r="CP166" s="6"/>
      <c r="CQ166" s="6"/>
      <c r="CR166" s="6"/>
      <c r="CS166" s="6"/>
      <c r="CT166" s="6"/>
      <c r="CU166" s="6"/>
      <c r="CV166" s="6"/>
      <c r="CW166" s="6"/>
      <c r="CX166" s="6"/>
      <c r="CY166" s="6"/>
      <c r="CZ166" s="6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</row>
    <row r="167" spans="1:500" x14ac:dyDescent="0.2">
      <c r="A167" s="6"/>
      <c r="B167" s="21"/>
      <c r="C167" s="6"/>
      <c r="D167" s="6"/>
      <c r="E167" s="7"/>
      <c r="F167" s="25"/>
      <c r="G167" s="6"/>
      <c r="H167" s="6"/>
      <c r="I167" s="6"/>
      <c r="J167" s="6"/>
      <c r="K167" s="6"/>
      <c r="L167" s="6"/>
      <c r="M167" s="11"/>
      <c r="N167" s="26"/>
      <c r="O167" s="6"/>
      <c r="P167" s="6"/>
      <c r="Q167" s="6"/>
      <c r="R167" s="12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</row>
    <row r="168" spans="1:500" x14ac:dyDescent="0.2">
      <c r="A168" s="6"/>
      <c r="B168" s="21"/>
      <c r="C168" s="6"/>
      <c r="D168" s="6"/>
      <c r="E168" s="7"/>
      <c r="F168" s="25"/>
      <c r="G168" s="6"/>
      <c r="H168" s="6"/>
      <c r="I168" s="6"/>
      <c r="J168" s="6"/>
      <c r="K168" s="6"/>
      <c r="L168" s="6"/>
      <c r="M168" s="11"/>
      <c r="N168" s="26"/>
      <c r="O168" s="6"/>
      <c r="P168" s="6"/>
      <c r="Q168" s="6"/>
      <c r="R168" s="12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</row>
    <row r="169" spans="1:500" x14ac:dyDescent="0.2">
      <c r="A169" s="6"/>
      <c r="B169" s="21"/>
      <c r="C169" s="6"/>
      <c r="D169" s="6"/>
      <c r="E169" s="7"/>
      <c r="F169" s="25"/>
      <c r="G169" s="6"/>
      <c r="H169" s="6"/>
      <c r="I169" s="6"/>
      <c r="J169" s="6"/>
      <c r="K169" s="6"/>
      <c r="L169" s="6"/>
      <c r="M169" s="11"/>
      <c r="N169" s="26"/>
      <c r="O169" s="6"/>
      <c r="P169" s="6"/>
      <c r="Q169" s="6"/>
      <c r="R169" s="12"/>
    </row>
    <row r="170" spans="1:500" x14ac:dyDescent="0.2">
      <c r="A170" s="6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6"/>
      <c r="O170" s="6"/>
      <c r="P170" s="6"/>
      <c r="Q170" s="6"/>
      <c r="R170" s="6"/>
    </row>
    <row r="171" spans="1:500" x14ac:dyDescent="0.2">
      <c r="A171" s="6"/>
      <c r="B171" s="21"/>
      <c r="C171" s="6"/>
      <c r="D171" s="6"/>
      <c r="E171" s="7"/>
      <c r="F171" s="25"/>
      <c r="G171" s="6"/>
      <c r="H171" s="6"/>
      <c r="I171" s="6"/>
      <c r="J171" s="6"/>
      <c r="K171" s="6"/>
      <c r="L171" s="6"/>
      <c r="M171" s="11"/>
      <c r="N171" s="26"/>
      <c r="O171" s="6"/>
      <c r="P171" s="6"/>
      <c r="Q171" s="6"/>
      <c r="R171" s="12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</row>
    <row r="172" spans="1:500" x14ac:dyDescent="0.2">
      <c r="A172" s="6"/>
      <c r="B172" s="21"/>
      <c r="C172" s="6"/>
      <c r="D172" s="6"/>
      <c r="E172" s="7"/>
      <c r="F172" s="25"/>
      <c r="G172" s="6"/>
      <c r="H172" s="6"/>
      <c r="I172" s="6"/>
      <c r="J172" s="6"/>
      <c r="K172" s="6"/>
      <c r="L172" s="6"/>
      <c r="M172" s="11"/>
      <c r="N172" s="26"/>
      <c r="O172" s="6"/>
      <c r="P172" s="6"/>
      <c r="Q172" s="6"/>
      <c r="R172" s="12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</row>
    <row r="173" spans="1:500" x14ac:dyDescent="0.2">
      <c r="A173" s="6"/>
      <c r="B173" s="21"/>
      <c r="C173" s="6"/>
      <c r="D173" s="6"/>
      <c r="E173" s="7"/>
      <c r="F173" s="25"/>
      <c r="G173" s="6"/>
      <c r="H173" s="6"/>
      <c r="I173" s="6"/>
      <c r="J173" s="6"/>
      <c r="K173" s="6"/>
      <c r="L173" s="6"/>
      <c r="M173" s="11"/>
      <c r="N173" s="26"/>
      <c r="O173" s="6"/>
      <c r="P173" s="6"/>
      <c r="Q173" s="6"/>
      <c r="R173" s="12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</row>
    <row r="174" spans="1:500" x14ac:dyDescent="0.2">
      <c r="A174" s="6"/>
      <c r="B174" s="21"/>
      <c r="C174" s="6"/>
      <c r="D174" s="6"/>
      <c r="E174" s="7"/>
      <c r="F174" s="25"/>
      <c r="G174" s="6"/>
      <c r="H174" s="6"/>
      <c r="I174" s="6"/>
      <c r="J174" s="6"/>
      <c r="K174" s="6"/>
      <c r="L174" s="6"/>
      <c r="M174" s="11"/>
      <c r="N174" s="26"/>
      <c r="O174" s="6"/>
      <c r="P174" s="6"/>
      <c r="Q174" s="6"/>
      <c r="R174" s="12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</row>
    <row r="175" spans="1:500" x14ac:dyDescent="0.2">
      <c r="A175" s="6"/>
      <c r="B175" s="21"/>
      <c r="C175" s="6"/>
      <c r="D175" s="6"/>
      <c r="E175" s="7"/>
      <c r="F175" s="25"/>
      <c r="G175" s="6"/>
      <c r="H175" s="6"/>
      <c r="I175" s="6"/>
      <c r="J175" s="6"/>
      <c r="K175" s="6"/>
      <c r="L175" s="6"/>
      <c r="M175" s="11"/>
      <c r="N175" s="26"/>
      <c r="O175" s="6"/>
      <c r="P175" s="6"/>
      <c r="Q175" s="6"/>
      <c r="R175" s="12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</row>
    <row r="176" spans="1:500" x14ac:dyDescent="0.2">
      <c r="A176" s="6"/>
      <c r="B176" s="21"/>
      <c r="C176" s="6"/>
      <c r="D176" s="6"/>
      <c r="E176" s="7"/>
      <c r="F176" s="25"/>
      <c r="G176" s="6"/>
      <c r="H176" s="6"/>
      <c r="I176" s="6"/>
      <c r="J176" s="6"/>
      <c r="K176" s="6"/>
      <c r="L176" s="6"/>
      <c r="M176" s="11"/>
      <c r="N176" s="26"/>
      <c r="O176" s="6"/>
      <c r="P176" s="6"/>
      <c r="Q176" s="6"/>
      <c r="R176" s="12"/>
    </row>
    <row r="177" spans="1:500" x14ac:dyDescent="0.2">
      <c r="A177" s="6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6"/>
      <c r="O177" s="6"/>
      <c r="P177" s="6"/>
      <c r="Q177" s="6"/>
      <c r="R177" s="6"/>
    </row>
    <row r="178" spans="1:500" x14ac:dyDescent="0.2">
      <c r="A178" s="6"/>
      <c r="B178" s="21"/>
      <c r="C178" s="6"/>
      <c r="D178" s="6"/>
      <c r="E178" s="7"/>
      <c r="F178" s="25"/>
      <c r="G178" s="6"/>
      <c r="H178" s="6"/>
      <c r="I178" s="6"/>
      <c r="J178" s="6"/>
      <c r="K178" s="6"/>
      <c r="L178" s="6"/>
      <c r="M178" s="11"/>
      <c r="N178" s="26"/>
      <c r="O178" s="6"/>
      <c r="P178" s="6"/>
      <c r="Q178" s="6"/>
      <c r="R178" s="12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</row>
    <row r="179" spans="1:500" x14ac:dyDescent="0.2">
      <c r="A179" s="6"/>
      <c r="B179" s="21"/>
      <c r="C179" s="6"/>
      <c r="D179" s="6"/>
      <c r="E179" s="7"/>
      <c r="F179" s="25"/>
      <c r="G179" s="6"/>
      <c r="H179" s="6"/>
      <c r="I179" s="6"/>
      <c r="J179" s="6"/>
      <c r="K179" s="6"/>
      <c r="L179" s="6"/>
      <c r="M179" s="11"/>
      <c r="N179" s="26"/>
      <c r="O179" s="6"/>
      <c r="P179" s="6"/>
      <c r="Q179" s="6"/>
      <c r="R179" s="12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</row>
    <row r="180" spans="1:500" x14ac:dyDescent="0.2">
      <c r="A180" s="6"/>
      <c r="B180" s="21"/>
      <c r="C180" s="6"/>
      <c r="D180" s="6"/>
      <c r="E180" s="7"/>
      <c r="F180" s="25"/>
      <c r="G180" s="6"/>
      <c r="H180" s="6"/>
      <c r="I180" s="6"/>
      <c r="J180" s="6"/>
      <c r="K180" s="6"/>
      <c r="L180" s="6"/>
      <c r="M180" s="11"/>
      <c r="N180" s="26"/>
      <c r="O180" s="6"/>
      <c r="P180" s="6"/>
      <c r="Q180" s="6"/>
      <c r="R180" s="12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</row>
    <row r="181" spans="1:500" x14ac:dyDescent="0.2">
      <c r="A181" s="6"/>
      <c r="B181" s="21"/>
      <c r="C181" s="6"/>
      <c r="D181" s="6"/>
      <c r="E181" s="7"/>
      <c r="F181" s="25"/>
      <c r="G181" s="6"/>
      <c r="H181" s="6"/>
      <c r="I181" s="6"/>
      <c r="J181" s="6"/>
      <c r="K181" s="6"/>
      <c r="L181" s="6"/>
      <c r="M181" s="11"/>
      <c r="N181" s="26"/>
      <c r="O181" s="6"/>
      <c r="P181" s="6"/>
      <c r="Q181" s="6"/>
      <c r="R181" s="12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</row>
    <row r="182" spans="1:500" x14ac:dyDescent="0.2">
      <c r="A182" s="6"/>
      <c r="B182" s="21"/>
      <c r="C182" s="6"/>
      <c r="D182" s="6"/>
      <c r="E182" s="7"/>
      <c r="F182" s="25"/>
      <c r="G182" s="6"/>
      <c r="H182" s="6"/>
      <c r="I182" s="6"/>
      <c r="J182" s="6"/>
      <c r="K182" s="6"/>
      <c r="L182" s="6"/>
      <c r="M182" s="11"/>
      <c r="N182" s="26"/>
      <c r="O182" s="6"/>
      <c r="P182" s="6"/>
      <c r="Q182" s="6"/>
      <c r="R182" s="12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</row>
    <row r="183" spans="1:500" x14ac:dyDescent="0.2">
      <c r="A183" s="6"/>
      <c r="B183" s="21"/>
      <c r="C183" s="6"/>
      <c r="D183" s="6"/>
      <c r="E183" s="7"/>
      <c r="F183" s="25"/>
      <c r="G183" s="6"/>
      <c r="H183" s="6"/>
      <c r="I183" s="6"/>
      <c r="J183" s="6"/>
      <c r="K183" s="6"/>
      <c r="L183" s="6"/>
      <c r="M183" s="11"/>
      <c r="N183" s="26"/>
      <c r="O183" s="6"/>
      <c r="P183" s="6"/>
      <c r="Q183" s="6"/>
      <c r="R183" s="12"/>
    </row>
    <row r="184" spans="1:500" x14ac:dyDescent="0.2">
      <c r="A184" s="6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6"/>
      <c r="O184" s="6"/>
      <c r="P184" s="6"/>
      <c r="Q184" s="6"/>
      <c r="R184" s="6"/>
    </row>
    <row r="185" spans="1:500" x14ac:dyDescent="0.2">
      <c r="A185" s="6"/>
      <c r="B185" s="21"/>
      <c r="C185" s="6"/>
      <c r="D185" s="6"/>
      <c r="E185" s="7"/>
      <c r="F185" s="25"/>
      <c r="G185" s="6"/>
      <c r="H185" s="6"/>
      <c r="I185" s="6"/>
      <c r="J185" s="6"/>
      <c r="K185" s="6"/>
      <c r="L185" s="6"/>
      <c r="M185" s="11"/>
      <c r="N185" s="26"/>
      <c r="O185" s="6"/>
      <c r="P185" s="6"/>
      <c r="Q185" s="6"/>
      <c r="R185" s="12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</row>
    <row r="186" spans="1:500" x14ac:dyDescent="0.2">
      <c r="A186" s="6"/>
      <c r="B186" s="21"/>
      <c r="C186" s="6"/>
      <c r="D186" s="6"/>
      <c r="E186" s="7"/>
      <c r="F186" s="25"/>
      <c r="G186" s="6"/>
      <c r="H186" s="6"/>
      <c r="I186" s="6"/>
      <c r="J186" s="6"/>
      <c r="K186" s="6"/>
      <c r="L186" s="6"/>
      <c r="M186" s="11"/>
      <c r="N186" s="26"/>
      <c r="O186" s="6"/>
      <c r="P186" s="6"/>
      <c r="Q186" s="6"/>
      <c r="R186" s="12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</row>
    <row r="187" spans="1:500" x14ac:dyDescent="0.2">
      <c r="A187" s="6"/>
      <c r="B187" s="21"/>
      <c r="C187" s="6"/>
      <c r="D187" s="6"/>
      <c r="E187" s="7"/>
      <c r="F187" s="25"/>
      <c r="G187" s="6"/>
      <c r="H187" s="6"/>
      <c r="I187" s="6"/>
      <c r="J187" s="6"/>
      <c r="K187" s="6"/>
      <c r="L187" s="6"/>
      <c r="M187" s="11"/>
      <c r="N187" s="26"/>
      <c r="O187" s="6"/>
      <c r="P187" s="6"/>
      <c r="Q187" s="6"/>
      <c r="R187" s="12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</row>
    <row r="188" spans="1:500" x14ac:dyDescent="0.2">
      <c r="A188" s="6"/>
      <c r="B188" s="21"/>
      <c r="C188" s="6"/>
      <c r="D188" s="6"/>
      <c r="E188" s="7"/>
      <c r="F188" s="25"/>
      <c r="G188" s="6"/>
      <c r="H188" s="6"/>
      <c r="I188" s="6"/>
      <c r="J188" s="6"/>
      <c r="K188" s="6"/>
      <c r="L188" s="6"/>
      <c r="M188" s="11"/>
      <c r="N188" s="26"/>
      <c r="O188" s="6"/>
      <c r="P188" s="6"/>
      <c r="Q188" s="6"/>
      <c r="R188" s="12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</row>
    <row r="189" spans="1:500" x14ac:dyDescent="0.2">
      <c r="A189" s="6"/>
      <c r="B189" s="21"/>
      <c r="C189" s="6"/>
      <c r="D189" s="6"/>
      <c r="E189" s="7"/>
      <c r="F189" s="25"/>
      <c r="G189" s="6"/>
      <c r="H189" s="6"/>
      <c r="I189" s="6"/>
      <c r="J189" s="6"/>
      <c r="K189" s="6"/>
      <c r="L189" s="6"/>
      <c r="M189" s="11"/>
      <c r="N189" s="26"/>
      <c r="O189" s="6"/>
      <c r="P189" s="6"/>
      <c r="Q189" s="6"/>
      <c r="R189" s="12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</row>
    <row r="190" spans="1:500" x14ac:dyDescent="0.2">
      <c r="A190" s="6"/>
      <c r="B190" s="21"/>
      <c r="C190" s="6"/>
      <c r="D190" s="6"/>
      <c r="E190" s="7"/>
      <c r="F190" s="25"/>
      <c r="G190" s="6"/>
      <c r="H190" s="6"/>
      <c r="I190" s="6"/>
      <c r="J190" s="6"/>
      <c r="K190" s="6"/>
      <c r="L190" s="6"/>
      <c r="M190" s="11"/>
      <c r="N190" s="26"/>
      <c r="O190" s="6"/>
      <c r="P190" s="6"/>
      <c r="Q190" s="6"/>
      <c r="R190" s="12"/>
    </row>
    <row r="191" spans="1:500" x14ac:dyDescent="0.2">
      <c r="A191" s="6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6"/>
      <c r="O191" s="6"/>
      <c r="P191" s="6"/>
      <c r="Q191" s="6"/>
      <c r="R191" s="6"/>
    </row>
    <row r="192" spans="1:500" x14ac:dyDescent="0.2">
      <c r="A192" s="6"/>
      <c r="B192" s="21"/>
      <c r="C192" s="6"/>
      <c r="D192" s="6"/>
      <c r="E192" s="7"/>
      <c r="F192" s="25"/>
      <c r="G192" s="6"/>
      <c r="H192" s="6"/>
      <c r="I192" s="6"/>
      <c r="J192" s="6"/>
      <c r="K192" s="6"/>
      <c r="L192" s="6"/>
      <c r="M192" s="11"/>
      <c r="N192" s="26"/>
      <c r="O192" s="6"/>
      <c r="P192" s="6"/>
      <c r="Q192" s="6"/>
      <c r="R192" s="12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r="SF192" s="6"/>
    </row>
    <row r="193" spans="1:500" x14ac:dyDescent="0.2">
      <c r="A193" s="6"/>
      <c r="B193" s="21"/>
      <c r="C193" s="6"/>
      <c r="D193" s="6"/>
      <c r="E193" s="7"/>
      <c r="F193" s="25"/>
      <c r="G193" s="6"/>
      <c r="H193" s="6"/>
      <c r="I193" s="6"/>
      <c r="J193" s="6"/>
      <c r="K193" s="6"/>
      <c r="L193" s="6"/>
      <c r="M193" s="11"/>
      <c r="N193" s="26"/>
      <c r="O193" s="6"/>
      <c r="P193" s="6"/>
      <c r="Q193" s="6"/>
      <c r="R193" s="12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</row>
    <row r="194" spans="1:500" x14ac:dyDescent="0.2">
      <c r="A194" s="6"/>
      <c r="B194" s="21"/>
      <c r="C194" s="6"/>
      <c r="D194" s="6"/>
      <c r="E194" s="7"/>
      <c r="F194" s="25"/>
      <c r="G194" s="6"/>
      <c r="H194" s="6"/>
      <c r="I194" s="6"/>
      <c r="J194" s="6"/>
      <c r="K194" s="6"/>
      <c r="L194" s="6"/>
      <c r="M194" s="11"/>
      <c r="N194" s="26"/>
      <c r="O194" s="6"/>
      <c r="P194" s="6"/>
      <c r="Q194" s="6"/>
      <c r="R194" s="12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</row>
    <row r="195" spans="1:500" x14ac:dyDescent="0.2">
      <c r="A195" s="6"/>
      <c r="B195" s="21"/>
      <c r="C195" s="6"/>
      <c r="D195" s="6"/>
      <c r="E195" s="7"/>
      <c r="F195" s="25"/>
      <c r="G195" s="6"/>
      <c r="H195" s="6"/>
      <c r="I195" s="6"/>
      <c r="J195" s="6"/>
      <c r="K195" s="6"/>
      <c r="L195" s="6"/>
      <c r="M195" s="11"/>
      <c r="N195" s="26"/>
      <c r="O195" s="6"/>
      <c r="P195" s="6"/>
      <c r="Q195" s="6"/>
      <c r="R195" s="12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</row>
    <row r="196" spans="1:500" x14ac:dyDescent="0.2">
      <c r="A196" s="6"/>
      <c r="B196" s="21"/>
      <c r="C196" s="6"/>
      <c r="D196" s="6"/>
      <c r="E196" s="7"/>
      <c r="F196" s="25"/>
      <c r="G196" s="6"/>
      <c r="H196" s="6"/>
      <c r="I196" s="6"/>
      <c r="J196" s="6"/>
      <c r="K196" s="6"/>
      <c r="L196" s="6"/>
      <c r="M196" s="11"/>
      <c r="N196" s="26"/>
      <c r="O196" s="6"/>
      <c r="P196" s="6"/>
      <c r="Q196" s="6"/>
      <c r="R196" s="12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  <c r="SC196" s="6"/>
      <c r="SD196" s="6"/>
      <c r="SE196" s="6"/>
      <c r="SF196" s="6"/>
    </row>
    <row r="197" spans="1:500" x14ac:dyDescent="0.2">
      <c r="A197" s="6"/>
      <c r="B197" s="21"/>
      <c r="C197" s="6"/>
      <c r="D197" s="6"/>
      <c r="E197" s="7"/>
      <c r="F197" s="25"/>
      <c r="G197" s="6"/>
      <c r="H197" s="6"/>
      <c r="I197" s="6"/>
      <c r="J197" s="6"/>
      <c r="K197" s="6"/>
      <c r="L197" s="6"/>
      <c r="M197" s="11"/>
      <c r="N197" s="26"/>
      <c r="O197" s="6"/>
      <c r="P197" s="6"/>
      <c r="Q197" s="6"/>
      <c r="R197" s="12"/>
    </row>
    <row r="198" spans="1:500" x14ac:dyDescent="0.2">
      <c r="A198" s="6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6"/>
      <c r="O198" s="6"/>
      <c r="P198" s="6"/>
      <c r="Q198" s="6"/>
      <c r="R198" s="6"/>
    </row>
    <row r="199" spans="1:500" x14ac:dyDescent="0.2">
      <c r="A199" s="6"/>
      <c r="B199" s="21"/>
      <c r="C199" s="6"/>
      <c r="D199" s="6"/>
      <c r="E199" s="7"/>
      <c r="F199" s="25"/>
      <c r="G199" s="6"/>
      <c r="H199" s="6"/>
      <c r="I199" s="6"/>
      <c r="J199" s="6"/>
      <c r="K199" s="6"/>
      <c r="L199" s="6"/>
      <c r="M199" s="11"/>
      <c r="N199" s="26"/>
      <c r="O199" s="6"/>
      <c r="P199" s="6"/>
      <c r="Q199" s="6"/>
      <c r="R199" s="12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</row>
    <row r="200" spans="1:500" x14ac:dyDescent="0.2">
      <c r="A200" s="6"/>
      <c r="B200" s="21"/>
      <c r="C200" s="6"/>
      <c r="D200" s="6"/>
      <c r="E200" s="7"/>
      <c r="F200" s="25"/>
      <c r="G200" s="6"/>
      <c r="H200" s="6"/>
      <c r="I200" s="6"/>
      <c r="J200" s="6"/>
      <c r="K200" s="6"/>
      <c r="L200" s="6"/>
      <c r="M200" s="11"/>
      <c r="N200" s="26"/>
      <c r="O200" s="6"/>
      <c r="P200" s="6"/>
      <c r="Q200" s="6"/>
      <c r="R200" s="12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</row>
    <row r="201" spans="1:500" x14ac:dyDescent="0.2">
      <c r="A201" s="6"/>
      <c r="B201" s="21"/>
      <c r="C201" s="6"/>
      <c r="D201" s="6"/>
      <c r="E201" s="7"/>
      <c r="F201" s="25"/>
      <c r="G201" s="6"/>
      <c r="H201" s="6"/>
      <c r="I201" s="6"/>
      <c r="J201" s="6"/>
      <c r="K201" s="6"/>
      <c r="L201" s="6"/>
      <c r="M201" s="11"/>
      <c r="N201" s="26"/>
      <c r="O201" s="6"/>
      <c r="P201" s="6"/>
      <c r="Q201" s="6"/>
      <c r="R201" s="12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</row>
    <row r="202" spans="1:500" x14ac:dyDescent="0.2">
      <c r="A202" s="6"/>
      <c r="B202" s="21"/>
      <c r="C202" s="6"/>
      <c r="D202" s="6"/>
      <c r="E202" s="7"/>
      <c r="F202" s="25"/>
      <c r="G202" s="6"/>
      <c r="H202" s="6"/>
      <c r="I202" s="6"/>
      <c r="J202" s="6"/>
      <c r="K202" s="6"/>
      <c r="L202" s="6"/>
      <c r="M202" s="11"/>
      <c r="N202" s="26"/>
      <c r="O202" s="6"/>
      <c r="P202" s="6"/>
      <c r="Q202" s="6"/>
      <c r="R202" s="12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</row>
    <row r="203" spans="1:500" x14ac:dyDescent="0.2">
      <c r="A203" s="6"/>
      <c r="B203" s="21"/>
      <c r="C203" s="6"/>
      <c r="D203" s="6"/>
      <c r="E203" s="7"/>
      <c r="F203" s="25"/>
      <c r="G203" s="6"/>
      <c r="H203" s="6"/>
      <c r="I203" s="6"/>
      <c r="J203" s="6"/>
      <c r="K203" s="6"/>
      <c r="L203" s="6"/>
      <c r="M203" s="11"/>
      <c r="N203" s="26"/>
      <c r="O203" s="6"/>
      <c r="P203" s="6"/>
      <c r="Q203" s="6"/>
      <c r="R203" s="12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  <c r="SC203" s="6"/>
      <c r="SD203" s="6"/>
      <c r="SE203" s="6"/>
      <c r="SF203" s="6"/>
    </row>
    <row r="204" spans="1:500" x14ac:dyDescent="0.2">
      <c r="A204" s="6"/>
      <c r="B204" s="21"/>
      <c r="C204" s="6"/>
      <c r="D204" s="6"/>
      <c r="E204" s="7"/>
      <c r="F204" s="25"/>
      <c r="G204" s="6"/>
      <c r="H204" s="6"/>
      <c r="I204" s="6"/>
      <c r="J204" s="6"/>
      <c r="K204" s="6"/>
      <c r="L204" s="6"/>
      <c r="M204" s="11"/>
      <c r="N204" s="26"/>
      <c r="O204" s="6"/>
      <c r="P204" s="6"/>
      <c r="Q204" s="6"/>
      <c r="R204" s="12"/>
    </row>
    <row r="205" spans="1:500" x14ac:dyDescent="0.2">
      <c r="A205" s="6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6"/>
      <c r="O205" s="6"/>
      <c r="P205" s="6"/>
      <c r="Q205" s="6"/>
      <c r="R205" s="6"/>
    </row>
    <row r="206" spans="1:500" x14ac:dyDescent="0.2">
      <c r="A206" s="6"/>
      <c r="B206" s="21"/>
      <c r="C206" s="6"/>
      <c r="D206" s="6"/>
      <c r="E206" s="7"/>
      <c r="F206" s="25"/>
      <c r="G206" s="6"/>
      <c r="H206" s="6"/>
      <c r="I206" s="6"/>
      <c r="J206" s="6"/>
      <c r="K206" s="6"/>
      <c r="L206" s="6"/>
      <c r="M206" s="11"/>
      <c r="N206" s="26"/>
      <c r="O206" s="6"/>
      <c r="P206" s="6"/>
      <c r="Q206" s="6"/>
      <c r="R206" s="12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</row>
    <row r="207" spans="1:500" x14ac:dyDescent="0.2">
      <c r="A207" s="6"/>
      <c r="B207" s="21"/>
      <c r="C207" s="6"/>
      <c r="D207" s="6"/>
      <c r="E207" s="7"/>
      <c r="F207" s="25"/>
      <c r="G207" s="6"/>
      <c r="H207" s="6"/>
      <c r="I207" s="6"/>
      <c r="J207" s="6"/>
      <c r="K207" s="6"/>
      <c r="L207" s="6"/>
      <c r="M207" s="11"/>
      <c r="N207" s="26"/>
      <c r="O207" s="6"/>
      <c r="P207" s="6"/>
      <c r="Q207" s="6"/>
      <c r="R207" s="12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  <c r="SC207" s="6"/>
      <c r="SD207" s="6"/>
      <c r="SE207" s="6"/>
      <c r="SF207" s="6"/>
    </row>
    <row r="208" spans="1:500" x14ac:dyDescent="0.2">
      <c r="A208" s="6"/>
      <c r="B208" s="21"/>
      <c r="C208" s="6"/>
      <c r="D208" s="6"/>
      <c r="E208" s="7"/>
      <c r="F208" s="25"/>
      <c r="G208" s="6"/>
      <c r="H208" s="6"/>
      <c r="I208" s="6"/>
      <c r="J208" s="6"/>
      <c r="K208" s="6"/>
      <c r="L208" s="6"/>
      <c r="M208" s="11"/>
      <c r="N208" s="26"/>
      <c r="O208" s="6"/>
      <c r="P208" s="6"/>
      <c r="Q208" s="6"/>
      <c r="R208" s="12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</row>
    <row r="209" spans="1:500" x14ac:dyDescent="0.2">
      <c r="A209" s="6"/>
      <c r="B209" s="21"/>
      <c r="C209" s="6"/>
      <c r="D209" s="6"/>
      <c r="E209" s="7"/>
      <c r="F209" s="25"/>
      <c r="G209" s="6"/>
      <c r="H209" s="6"/>
      <c r="I209" s="6"/>
      <c r="J209" s="6"/>
      <c r="K209" s="6"/>
      <c r="L209" s="6"/>
      <c r="M209" s="11"/>
      <c r="N209" s="26"/>
      <c r="O209" s="6"/>
      <c r="P209" s="6"/>
      <c r="Q209" s="6"/>
      <c r="R209" s="12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  <c r="SC209" s="6"/>
      <c r="SD209" s="6"/>
      <c r="SE209" s="6"/>
      <c r="SF209" s="6"/>
    </row>
    <row r="210" spans="1:500" x14ac:dyDescent="0.2">
      <c r="A210" s="6"/>
      <c r="B210" s="21"/>
      <c r="C210" s="6"/>
      <c r="D210" s="6"/>
      <c r="E210" s="7"/>
      <c r="F210" s="25"/>
      <c r="G210" s="6"/>
      <c r="H210" s="6"/>
      <c r="I210" s="6"/>
      <c r="J210" s="6"/>
      <c r="K210" s="6"/>
      <c r="L210" s="6"/>
      <c r="M210" s="11"/>
      <c r="N210" s="26"/>
      <c r="O210" s="6"/>
      <c r="P210" s="6"/>
      <c r="Q210" s="6"/>
      <c r="R210" s="12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</row>
    <row r="211" spans="1:500" x14ac:dyDescent="0.2">
      <c r="A211" s="6"/>
      <c r="B211" s="21"/>
      <c r="C211" s="6"/>
      <c r="D211" s="6"/>
      <c r="E211" s="7"/>
      <c r="F211" s="25"/>
      <c r="G211" s="6"/>
      <c r="H211" s="6"/>
      <c r="I211" s="6"/>
      <c r="J211" s="6"/>
      <c r="K211" s="6"/>
      <c r="L211" s="6"/>
      <c r="M211" s="11"/>
      <c r="N211" s="26"/>
      <c r="O211" s="6"/>
      <c r="P211" s="6"/>
      <c r="Q211" s="6"/>
      <c r="R211" s="12"/>
    </row>
    <row r="212" spans="1:500" x14ac:dyDescent="0.2">
      <c r="A212" s="6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6"/>
      <c r="O212" s="6"/>
      <c r="P212" s="6"/>
      <c r="Q212" s="6"/>
      <c r="R212" s="6"/>
    </row>
    <row r="213" spans="1:500" x14ac:dyDescent="0.2">
      <c r="A213" s="6"/>
      <c r="B213" s="7"/>
      <c r="C213" s="7"/>
      <c r="D213" s="21"/>
      <c r="E213" s="7"/>
      <c r="F213" s="7"/>
      <c r="G213" s="23"/>
      <c r="H213" s="23"/>
      <c r="I213" s="23"/>
      <c r="J213" s="23"/>
      <c r="K213" s="23"/>
      <c r="L213" s="23"/>
      <c r="M213" s="11"/>
      <c r="N213" s="26"/>
      <c r="O213" s="6"/>
      <c r="P213" s="6"/>
      <c r="Q213" s="6"/>
      <c r="R213" s="12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</row>
    <row r="214" spans="1:500" x14ac:dyDescent="0.2">
      <c r="A214" s="6"/>
      <c r="B214" s="23"/>
      <c r="C214" s="23"/>
      <c r="D214" s="7"/>
      <c r="E214" s="23"/>
      <c r="F214" s="24"/>
      <c r="G214" s="7"/>
      <c r="H214" s="7"/>
      <c r="I214" s="7"/>
      <c r="J214" s="7"/>
      <c r="K214" s="7"/>
      <c r="L214" s="7"/>
      <c r="M214" s="25"/>
      <c r="N214" s="6"/>
      <c r="O214" s="6"/>
      <c r="P214" s="6"/>
      <c r="Q214" s="6"/>
      <c r="R214" s="6"/>
    </row>
    <row r="215" spans="1:500" x14ac:dyDescent="0.2">
      <c r="A215" s="6"/>
      <c r="B215" s="6"/>
      <c r="C215" s="6"/>
      <c r="D215" s="7"/>
      <c r="E215" s="6"/>
      <c r="F215" s="25"/>
      <c r="G215" s="6"/>
      <c r="H215" s="6"/>
      <c r="I215" s="6"/>
      <c r="J215" s="6"/>
      <c r="K215" s="6"/>
      <c r="L215" s="6"/>
      <c r="M215" s="11"/>
      <c r="N215" s="26"/>
      <c r="O215" s="6"/>
      <c r="P215" s="6"/>
      <c r="Q215" s="6"/>
      <c r="R215" s="12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</row>
    <row r="216" spans="1:500" x14ac:dyDescent="0.2">
      <c r="A216" s="6"/>
      <c r="B216" s="6"/>
      <c r="C216" s="6"/>
      <c r="D216" s="7"/>
      <c r="E216" s="6"/>
      <c r="F216" s="25"/>
      <c r="G216" s="6"/>
      <c r="H216" s="6"/>
      <c r="I216" s="6"/>
      <c r="J216" s="6"/>
      <c r="K216" s="6"/>
      <c r="L216" s="6"/>
      <c r="M216" s="11"/>
      <c r="N216" s="26"/>
      <c r="O216" s="6"/>
      <c r="P216" s="6"/>
      <c r="Q216" s="6"/>
      <c r="R216" s="12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</row>
    <row r="217" spans="1:500" x14ac:dyDescent="0.2">
      <c r="A217" s="6"/>
      <c r="B217" s="6"/>
      <c r="C217" s="6"/>
      <c r="D217" s="7"/>
      <c r="E217" s="6"/>
      <c r="F217" s="25"/>
      <c r="G217" s="6"/>
      <c r="H217" s="6"/>
      <c r="I217" s="6"/>
      <c r="J217" s="6"/>
      <c r="K217" s="6"/>
      <c r="L217" s="6"/>
      <c r="M217" s="11"/>
      <c r="N217" s="26"/>
      <c r="O217" s="6"/>
      <c r="P217" s="6"/>
      <c r="Q217" s="6"/>
      <c r="R217" s="12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</row>
    <row r="218" spans="1:500" x14ac:dyDescent="0.2">
      <c r="A218" s="6"/>
      <c r="B218" s="6"/>
      <c r="C218" s="6"/>
      <c r="D218" s="7"/>
      <c r="E218" s="6"/>
      <c r="F218" s="25"/>
      <c r="G218" s="6"/>
      <c r="H218" s="6"/>
      <c r="I218" s="6"/>
      <c r="J218" s="6"/>
      <c r="K218" s="6"/>
      <c r="L218" s="6"/>
      <c r="M218" s="11"/>
      <c r="N218" s="26"/>
      <c r="O218" s="6"/>
      <c r="P218" s="6"/>
      <c r="Q218" s="6"/>
      <c r="R218" s="12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  <c r="BA218" s="6"/>
      <c r="BB218" s="6"/>
      <c r="BC218" s="6"/>
      <c r="BD218" s="6"/>
      <c r="BE218" s="6"/>
      <c r="BF218" s="6"/>
      <c r="BG218" s="6"/>
      <c r="BH218" s="6"/>
      <c r="BI218" s="6"/>
      <c r="BJ218" s="6"/>
      <c r="BK218" s="6"/>
      <c r="BL218" s="6"/>
      <c r="BM218" s="6"/>
      <c r="BN218" s="6"/>
      <c r="BO218" s="6"/>
      <c r="BP218" s="6"/>
      <c r="BQ218" s="6"/>
      <c r="BR218" s="6"/>
      <c r="BS218" s="6"/>
      <c r="BT218" s="6"/>
      <c r="BU218" s="6"/>
      <c r="BV218" s="6"/>
      <c r="BW218" s="6"/>
      <c r="BX218" s="6"/>
      <c r="BY218" s="6"/>
      <c r="BZ218" s="6"/>
      <c r="CA218" s="6"/>
      <c r="CB218" s="6"/>
      <c r="CC218" s="6"/>
      <c r="CD218" s="6"/>
      <c r="CE218" s="6"/>
      <c r="CF218" s="6"/>
      <c r="CG218" s="6"/>
      <c r="CH218" s="6"/>
      <c r="CI218" s="6"/>
      <c r="CJ218" s="6"/>
      <c r="CK218" s="6"/>
      <c r="CL218" s="6"/>
      <c r="CM218" s="6"/>
      <c r="CN218" s="6"/>
      <c r="CO218" s="6"/>
      <c r="CP218" s="6"/>
      <c r="CQ218" s="6"/>
      <c r="CR218" s="6"/>
      <c r="CS218" s="6"/>
      <c r="CT218" s="6"/>
      <c r="CU218" s="6"/>
      <c r="CV218" s="6"/>
      <c r="CW218" s="6"/>
      <c r="CX218" s="6"/>
      <c r="CY218" s="6"/>
      <c r="CZ218" s="6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</row>
    <row r="219" spans="1:500" x14ac:dyDescent="0.2">
      <c r="A219" s="6"/>
      <c r="B219" s="6"/>
      <c r="C219" s="6"/>
      <c r="D219" s="7"/>
      <c r="E219" s="6"/>
      <c r="F219" s="25"/>
      <c r="G219" s="6"/>
      <c r="H219" s="6"/>
      <c r="I219" s="6"/>
      <c r="J219" s="6"/>
      <c r="K219" s="6"/>
      <c r="L219" s="6"/>
      <c r="M219" s="11"/>
      <c r="N219" s="26"/>
      <c r="O219" s="6"/>
      <c r="P219" s="6"/>
      <c r="Q219" s="6"/>
      <c r="R219" s="12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</row>
    <row r="220" spans="1:500" x14ac:dyDescent="0.2">
      <c r="A220" s="6"/>
      <c r="B220" s="6"/>
      <c r="C220" s="6"/>
      <c r="D220" s="7"/>
      <c r="E220" s="6"/>
      <c r="F220" s="25"/>
      <c r="G220" s="6"/>
      <c r="H220" s="6"/>
      <c r="I220" s="6"/>
      <c r="J220" s="6"/>
      <c r="K220" s="6"/>
      <c r="L220" s="6"/>
      <c r="M220" s="11"/>
      <c r="N220" s="26"/>
      <c r="O220" s="6"/>
      <c r="P220" s="6"/>
      <c r="Q220" s="6"/>
      <c r="R220" s="12"/>
    </row>
    <row r="221" spans="1:500" x14ac:dyDescent="0.2">
      <c r="A221" s="6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6"/>
      <c r="O221" s="6"/>
      <c r="P221" s="6"/>
      <c r="Q221" s="6"/>
      <c r="R221" s="6"/>
    </row>
    <row r="222" spans="1:500" x14ac:dyDescent="0.2">
      <c r="A222" s="6"/>
      <c r="B222" s="6"/>
      <c r="C222" s="6"/>
      <c r="D222" s="7"/>
      <c r="E222" s="6"/>
      <c r="F222" s="25"/>
      <c r="G222" s="6"/>
      <c r="H222" s="6"/>
      <c r="I222" s="6"/>
      <c r="J222" s="6"/>
      <c r="K222" s="6"/>
      <c r="L222" s="6"/>
      <c r="M222" s="11"/>
      <c r="N222" s="26"/>
      <c r="O222" s="6"/>
      <c r="P222" s="6"/>
      <c r="Q222" s="6"/>
      <c r="R222" s="12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  <c r="SC222" s="6"/>
      <c r="SD222" s="6"/>
      <c r="SE222" s="6"/>
      <c r="SF222" s="6"/>
    </row>
    <row r="223" spans="1:500" x14ac:dyDescent="0.2">
      <c r="A223" s="6"/>
      <c r="B223" s="6"/>
      <c r="C223" s="6"/>
      <c r="D223" s="7"/>
      <c r="E223" s="6"/>
      <c r="F223" s="25"/>
      <c r="G223" s="6"/>
      <c r="H223" s="6"/>
      <c r="I223" s="6"/>
      <c r="J223" s="6"/>
      <c r="K223" s="6"/>
      <c r="L223" s="6"/>
      <c r="M223" s="11"/>
      <c r="N223" s="26"/>
      <c r="O223" s="6"/>
      <c r="P223" s="6"/>
      <c r="Q223" s="6"/>
      <c r="R223" s="12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</row>
    <row r="224" spans="1:500" x14ac:dyDescent="0.2">
      <c r="A224" s="6"/>
      <c r="B224" s="6"/>
      <c r="C224" s="6"/>
      <c r="D224" s="7"/>
      <c r="E224" s="6"/>
      <c r="F224" s="25"/>
      <c r="G224" s="6"/>
      <c r="H224" s="6"/>
      <c r="I224" s="6"/>
      <c r="J224" s="6"/>
      <c r="K224" s="6"/>
      <c r="L224" s="6"/>
      <c r="M224" s="11"/>
      <c r="N224" s="26"/>
      <c r="O224" s="6"/>
      <c r="P224" s="6"/>
      <c r="Q224" s="6"/>
      <c r="R224" s="12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  <c r="SC224" s="6"/>
      <c r="SD224" s="6"/>
      <c r="SE224" s="6"/>
      <c r="SF224" s="6"/>
    </row>
    <row r="225" spans="1:500" x14ac:dyDescent="0.2">
      <c r="A225" s="6"/>
      <c r="B225" s="6"/>
      <c r="C225" s="6"/>
      <c r="D225" s="7"/>
      <c r="E225" s="6"/>
      <c r="F225" s="25"/>
      <c r="G225" s="6"/>
      <c r="H225" s="6"/>
      <c r="I225" s="6"/>
      <c r="J225" s="6"/>
      <c r="K225" s="6"/>
      <c r="L225" s="6"/>
      <c r="M225" s="11"/>
      <c r="N225" s="26"/>
      <c r="O225" s="6"/>
      <c r="P225" s="6"/>
      <c r="Q225" s="6"/>
      <c r="R225" s="12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</row>
    <row r="226" spans="1:500" x14ac:dyDescent="0.2">
      <c r="A226" s="6"/>
      <c r="B226" s="6"/>
      <c r="C226" s="6"/>
      <c r="D226" s="7"/>
      <c r="E226" s="6"/>
      <c r="F226" s="25"/>
      <c r="G226" s="6"/>
      <c r="H226" s="6"/>
      <c r="I226" s="6"/>
      <c r="J226" s="6"/>
      <c r="K226" s="6"/>
      <c r="L226" s="6"/>
      <c r="M226" s="11"/>
      <c r="N226" s="26"/>
      <c r="O226" s="6"/>
      <c r="P226" s="6"/>
      <c r="Q226" s="6"/>
      <c r="R226" s="12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</row>
    <row r="227" spans="1:500" x14ac:dyDescent="0.2">
      <c r="A227" s="6"/>
      <c r="B227" s="6"/>
      <c r="C227" s="6"/>
      <c r="D227" s="7"/>
      <c r="E227" s="6"/>
      <c r="F227" s="25"/>
      <c r="G227" s="6"/>
      <c r="H227" s="6"/>
      <c r="I227" s="6"/>
      <c r="J227" s="6"/>
      <c r="K227" s="6"/>
      <c r="L227" s="6"/>
      <c r="M227" s="11"/>
      <c r="N227" s="26"/>
      <c r="O227" s="6"/>
      <c r="P227" s="6"/>
      <c r="Q227" s="6"/>
      <c r="R227" s="12"/>
    </row>
    <row r="228" spans="1:500" x14ac:dyDescent="0.2">
      <c r="A228" s="6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6"/>
      <c r="O228" s="6"/>
      <c r="P228" s="6"/>
      <c r="Q228" s="6"/>
      <c r="R228" s="6"/>
    </row>
    <row r="229" spans="1:500" x14ac:dyDescent="0.2">
      <c r="A229" s="6"/>
      <c r="B229" s="6"/>
      <c r="C229" s="6"/>
      <c r="D229" s="7"/>
      <c r="E229" s="6"/>
      <c r="F229" s="25"/>
      <c r="G229" s="6"/>
      <c r="H229" s="6"/>
      <c r="I229" s="6"/>
      <c r="J229" s="6"/>
      <c r="K229" s="6"/>
      <c r="L229" s="6"/>
      <c r="M229" s="11"/>
      <c r="N229" s="26"/>
      <c r="O229" s="6"/>
      <c r="P229" s="6"/>
      <c r="Q229" s="6"/>
      <c r="R229" s="12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  <c r="SC229" s="6"/>
      <c r="SD229" s="6"/>
      <c r="SE229" s="6"/>
      <c r="SF229" s="6"/>
    </row>
    <row r="230" spans="1:500" x14ac:dyDescent="0.2">
      <c r="A230" s="6"/>
      <c r="B230" s="6"/>
      <c r="C230" s="6"/>
      <c r="D230" s="7"/>
      <c r="E230" s="6"/>
      <c r="F230" s="25"/>
      <c r="G230" s="6"/>
      <c r="H230" s="6"/>
      <c r="I230" s="6"/>
      <c r="J230" s="6"/>
      <c r="K230" s="6"/>
      <c r="L230" s="6"/>
      <c r="M230" s="11"/>
      <c r="N230" s="26"/>
      <c r="O230" s="6"/>
      <c r="P230" s="6"/>
      <c r="Q230" s="6"/>
      <c r="R230" s="12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</row>
    <row r="231" spans="1:500" x14ac:dyDescent="0.2">
      <c r="A231" s="6"/>
      <c r="B231" s="6"/>
      <c r="C231" s="6"/>
      <c r="D231" s="7"/>
      <c r="E231" s="6"/>
      <c r="F231" s="25"/>
      <c r="G231" s="6"/>
      <c r="H231" s="6"/>
      <c r="I231" s="6"/>
      <c r="J231" s="6"/>
      <c r="K231" s="6"/>
      <c r="L231" s="6"/>
      <c r="M231" s="11"/>
      <c r="N231" s="26"/>
      <c r="O231" s="6"/>
      <c r="P231" s="6"/>
      <c r="Q231" s="6"/>
      <c r="R231" s="12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  <c r="SC231" s="6"/>
      <c r="SD231" s="6"/>
      <c r="SE231" s="6"/>
      <c r="SF231" s="6"/>
    </row>
    <row r="232" spans="1:500" x14ac:dyDescent="0.2">
      <c r="A232" s="6"/>
      <c r="B232" s="6"/>
      <c r="C232" s="6"/>
      <c r="D232" s="7"/>
      <c r="E232" s="6"/>
      <c r="F232" s="25"/>
      <c r="G232" s="6"/>
      <c r="H232" s="6"/>
      <c r="I232" s="6"/>
      <c r="J232" s="6"/>
      <c r="K232" s="6"/>
      <c r="L232" s="6"/>
      <c r="M232" s="11"/>
      <c r="N232" s="26"/>
      <c r="O232" s="6"/>
      <c r="P232" s="6"/>
      <c r="Q232" s="6"/>
      <c r="R232" s="12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</row>
    <row r="233" spans="1:500" x14ac:dyDescent="0.2">
      <c r="A233" s="6"/>
      <c r="B233" s="6"/>
      <c r="C233" s="6"/>
      <c r="D233" s="7"/>
      <c r="E233" s="6"/>
      <c r="F233" s="25"/>
      <c r="G233" s="6"/>
      <c r="H233" s="6"/>
      <c r="I233" s="6"/>
      <c r="J233" s="6"/>
      <c r="K233" s="6"/>
      <c r="L233" s="6"/>
      <c r="M233" s="11"/>
      <c r="N233" s="26"/>
      <c r="O233" s="6"/>
      <c r="P233" s="6"/>
      <c r="Q233" s="6"/>
      <c r="R233" s="12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"/>
      <c r="PA233" s="6"/>
      <c r="PB233" s="6"/>
      <c r="PC233" s="6"/>
      <c r="PD233" s="6"/>
      <c r="PE233" s="6"/>
      <c r="PF233" s="6"/>
      <c r="PG233" s="6"/>
      <c r="PH233" s="6"/>
      <c r="PI233" s="6"/>
      <c r="PJ233" s="6"/>
      <c r="PK233" s="6"/>
      <c r="PL233" s="6"/>
      <c r="PM233" s="6"/>
      <c r="PN233" s="6"/>
      <c r="PO233" s="6"/>
      <c r="PP233" s="6"/>
      <c r="PQ233" s="6"/>
      <c r="PR233" s="6"/>
      <c r="PS233" s="6"/>
      <c r="PT233" s="6"/>
      <c r="PU233" s="6"/>
      <c r="PV233" s="6"/>
      <c r="PW233" s="6"/>
      <c r="PX233" s="6"/>
      <c r="PY233" s="6"/>
      <c r="PZ233" s="6"/>
      <c r="QA233" s="6"/>
      <c r="QB233" s="6"/>
      <c r="QC233" s="6"/>
      <c r="QD233" s="6"/>
      <c r="QE233" s="6"/>
      <c r="QF233" s="6"/>
      <c r="QG233" s="6"/>
      <c r="QH233" s="6"/>
      <c r="QI233" s="6"/>
      <c r="QJ233" s="6"/>
      <c r="QK233" s="6"/>
      <c r="QL233" s="6"/>
      <c r="QM233" s="6"/>
      <c r="QN233" s="6"/>
      <c r="QO233" s="6"/>
      <c r="QP233" s="6"/>
      <c r="QQ233" s="6"/>
      <c r="QR233" s="6"/>
      <c r="QS233" s="6"/>
      <c r="QT233" s="6"/>
      <c r="QU233" s="6"/>
      <c r="QV233" s="6"/>
      <c r="QW233" s="6"/>
      <c r="QX233" s="6"/>
      <c r="QY233" s="6"/>
      <c r="QZ233" s="6"/>
      <c r="RA233" s="6"/>
      <c r="RB233" s="6"/>
      <c r="RC233" s="6"/>
      <c r="RD233" s="6"/>
      <c r="RE233" s="6"/>
      <c r="RF233" s="6"/>
      <c r="RG233" s="6"/>
      <c r="RH233" s="6"/>
      <c r="RI233" s="6"/>
      <c r="RJ233" s="6"/>
      <c r="RK233" s="6"/>
      <c r="RL233" s="6"/>
      <c r="RM233" s="6"/>
      <c r="RN233" s="6"/>
      <c r="RO233" s="6"/>
      <c r="RP233" s="6"/>
      <c r="RQ233" s="6"/>
      <c r="RR233" s="6"/>
      <c r="RS233" s="6"/>
      <c r="RT233" s="6"/>
      <c r="RU233" s="6"/>
      <c r="RV233" s="6"/>
      <c r="RW233" s="6"/>
      <c r="RX233" s="6"/>
      <c r="RY233" s="6"/>
      <c r="RZ233" s="6"/>
      <c r="SA233" s="6"/>
      <c r="SB233" s="6"/>
      <c r="SC233" s="6"/>
      <c r="SD233" s="6"/>
      <c r="SE233" s="6"/>
      <c r="SF233" s="6"/>
    </row>
    <row r="234" spans="1:500" x14ac:dyDescent="0.2">
      <c r="A234" s="6"/>
      <c r="B234" s="6"/>
      <c r="C234" s="6"/>
      <c r="D234" s="7"/>
      <c r="E234" s="6"/>
      <c r="F234" s="25"/>
      <c r="G234" s="6"/>
      <c r="H234" s="6"/>
      <c r="I234" s="6"/>
      <c r="J234" s="6"/>
      <c r="K234" s="6"/>
      <c r="L234" s="6"/>
      <c r="M234" s="11"/>
      <c r="N234" s="26"/>
      <c r="O234" s="6"/>
      <c r="P234" s="6"/>
      <c r="Q234" s="6"/>
      <c r="R234" s="12"/>
    </row>
    <row r="235" spans="1:500" x14ac:dyDescent="0.2">
      <c r="A235" s="6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6"/>
      <c r="O235" s="6"/>
      <c r="P235" s="6"/>
      <c r="Q235" s="6"/>
      <c r="R235" s="6"/>
    </row>
    <row r="236" spans="1:500" x14ac:dyDescent="0.2">
      <c r="A236" s="6"/>
      <c r="B236" s="6"/>
      <c r="C236" s="6"/>
      <c r="D236" s="7"/>
      <c r="E236" s="6"/>
      <c r="F236" s="25"/>
      <c r="G236" s="6"/>
      <c r="H236" s="6"/>
      <c r="I236" s="6"/>
      <c r="J236" s="6"/>
      <c r="K236" s="6"/>
      <c r="L236" s="6"/>
      <c r="M236" s="11"/>
      <c r="N236" s="26"/>
      <c r="O236" s="6"/>
      <c r="P236" s="6"/>
      <c r="Q236" s="6"/>
      <c r="R236" s="12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</row>
    <row r="237" spans="1:500" x14ac:dyDescent="0.2">
      <c r="A237" s="6"/>
      <c r="B237" s="6"/>
      <c r="C237" s="6"/>
      <c r="D237" s="7"/>
      <c r="E237" s="6"/>
      <c r="F237" s="25"/>
      <c r="G237" s="6"/>
      <c r="H237" s="6"/>
      <c r="I237" s="6"/>
      <c r="J237" s="6"/>
      <c r="K237" s="6"/>
      <c r="L237" s="6"/>
      <c r="M237" s="11"/>
      <c r="N237" s="26"/>
      <c r="O237" s="6"/>
      <c r="P237" s="6"/>
      <c r="Q237" s="6"/>
      <c r="R237" s="12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</row>
    <row r="238" spans="1:500" x14ac:dyDescent="0.2">
      <c r="A238" s="6"/>
      <c r="B238" s="6"/>
      <c r="C238" s="6"/>
      <c r="D238" s="7"/>
      <c r="E238" s="6"/>
      <c r="F238" s="25"/>
      <c r="G238" s="6"/>
      <c r="H238" s="6"/>
      <c r="I238" s="6"/>
      <c r="J238" s="6"/>
      <c r="K238" s="6"/>
      <c r="L238" s="6"/>
      <c r="M238" s="11"/>
      <c r="N238" s="26"/>
      <c r="O238" s="6"/>
      <c r="P238" s="6"/>
      <c r="Q238" s="6"/>
      <c r="R238" s="12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  <c r="SC238" s="6"/>
      <c r="SD238" s="6"/>
      <c r="SE238" s="6"/>
      <c r="SF238" s="6"/>
    </row>
    <row r="239" spans="1:500" x14ac:dyDescent="0.2">
      <c r="A239" s="6"/>
      <c r="B239" s="6"/>
      <c r="C239" s="6"/>
      <c r="D239" s="7"/>
      <c r="E239" s="6"/>
      <c r="F239" s="25"/>
      <c r="G239" s="6"/>
      <c r="H239" s="6"/>
      <c r="I239" s="6"/>
      <c r="J239" s="6"/>
      <c r="K239" s="6"/>
      <c r="L239" s="6"/>
      <c r="M239" s="11"/>
      <c r="N239" s="26"/>
      <c r="O239" s="6"/>
      <c r="P239" s="6"/>
      <c r="Q239" s="6"/>
      <c r="R239" s="12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</row>
    <row r="240" spans="1:500" x14ac:dyDescent="0.2">
      <c r="A240" s="6"/>
      <c r="B240" s="6"/>
      <c r="C240" s="6"/>
      <c r="D240" s="7"/>
      <c r="E240" s="6"/>
      <c r="F240" s="25"/>
      <c r="G240" s="6"/>
      <c r="H240" s="6"/>
      <c r="I240" s="6"/>
      <c r="J240" s="6"/>
      <c r="K240" s="6"/>
      <c r="L240" s="6"/>
      <c r="M240" s="11"/>
      <c r="N240" s="26"/>
      <c r="O240" s="6"/>
      <c r="P240" s="6"/>
      <c r="Q240" s="6"/>
      <c r="R240" s="12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"/>
      <c r="PA240" s="6"/>
      <c r="PB240" s="6"/>
      <c r="PC240" s="6"/>
      <c r="PD240" s="6"/>
      <c r="PE240" s="6"/>
      <c r="PF240" s="6"/>
      <c r="PG240" s="6"/>
      <c r="PH240" s="6"/>
      <c r="PI240" s="6"/>
      <c r="PJ240" s="6"/>
      <c r="PK240" s="6"/>
      <c r="PL240" s="6"/>
      <c r="PM240" s="6"/>
      <c r="PN240" s="6"/>
      <c r="PO240" s="6"/>
      <c r="PP240" s="6"/>
      <c r="PQ240" s="6"/>
      <c r="PR240" s="6"/>
      <c r="PS240" s="6"/>
      <c r="PT240" s="6"/>
      <c r="PU240" s="6"/>
      <c r="PV240" s="6"/>
      <c r="PW240" s="6"/>
      <c r="PX240" s="6"/>
      <c r="PY240" s="6"/>
      <c r="PZ240" s="6"/>
      <c r="QA240" s="6"/>
      <c r="QB240" s="6"/>
      <c r="QC240" s="6"/>
      <c r="QD240" s="6"/>
      <c r="QE240" s="6"/>
      <c r="QF240" s="6"/>
      <c r="QG240" s="6"/>
      <c r="QH240" s="6"/>
      <c r="QI240" s="6"/>
      <c r="QJ240" s="6"/>
      <c r="QK240" s="6"/>
      <c r="QL240" s="6"/>
      <c r="QM240" s="6"/>
      <c r="QN240" s="6"/>
      <c r="QO240" s="6"/>
      <c r="QP240" s="6"/>
      <c r="QQ240" s="6"/>
      <c r="QR240" s="6"/>
      <c r="QS240" s="6"/>
      <c r="QT240" s="6"/>
      <c r="QU240" s="6"/>
      <c r="QV240" s="6"/>
      <c r="QW240" s="6"/>
      <c r="QX240" s="6"/>
      <c r="QY240" s="6"/>
      <c r="QZ240" s="6"/>
      <c r="RA240" s="6"/>
      <c r="RB240" s="6"/>
      <c r="RC240" s="6"/>
      <c r="RD240" s="6"/>
      <c r="RE240" s="6"/>
      <c r="RF240" s="6"/>
      <c r="RG240" s="6"/>
      <c r="RH240" s="6"/>
      <c r="RI240" s="6"/>
      <c r="RJ240" s="6"/>
      <c r="RK240" s="6"/>
      <c r="RL240" s="6"/>
      <c r="RM240" s="6"/>
      <c r="RN240" s="6"/>
      <c r="RO240" s="6"/>
      <c r="RP240" s="6"/>
      <c r="RQ240" s="6"/>
      <c r="RR240" s="6"/>
      <c r="RS240" s="6"/>
      <c r="RT240" s="6"/>
      <c r="RU240" s="6"/>
      <c r="RV240" s="6"/>
      <c r="RW240" s="6"/>
      <c r="RX240" s="6"/>
      <c r="RY240" s="6"/>
      <c r="RZ240" s="6"/>
      <c r="SA240" s="6"/>
      <c r="SB240" s="6"/>
      <c r="SC240" s="6"/>
      <c r="SD240" s="6"/>
      <c r="SE240" s="6"/>
      <c r="SF240" s="6"/>
    </row>
    <row r="241" spans="1:500" x14ac:dyDescent="0.2">
      <c r="A241" s="6"/>
      <c r="B241" s="6"/>
      <c r="C241" s="6"/>
      <c r="D241" s="7"/>
      <c r="E241" s="6"/>
      <c r="F241" s="25"/>
      <c r="G241" s="6"/>
      <c r="H241" s="6"/>
      <c r="I241" s="6"/>
      <c r="J241" s="6"/>
      <c r="K241" s="6"/>
      <c r="L241" s="6"/>
      <c r="M241" s="11"/>
      <c r="N241" s="26"/>
      <c r="O241" s="6"/>
      <c r="P241" s="6"/>
      <c r="Q241" s="6"/>
      <c r="R241" s="12"/>
    </row>
    <row r="242" spans="1:500" x14ac:dyDescent="0.2">
      <c r="A242" s="6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6"/>
      <c r="O242" s="6"/>
      <c r="P242" s="6"/>
      <c r="Q242" s="6"/>
      <c r="R242" s="6"/>
    </row>
    <row r="243" spans="1:500" x14ac:dyDescent="0.2">
      <c r="A243" s="6"/>
      <c r="B243" s="6"/>
      <c r="C243" s="6"/>
      <c r="D243" s="7"/>
      <c r="E243" s="6"/>
      <c r="F243" s="25"/>
      <c r="G243" s="6"/>
      <c r="H243" s="6"/>
      <c r="I243" s="6"/>
      <c r="J243" s="6"/>
      <c r="K243" s="6"/>
      <c r="L243" s="6"/>
      <c r="M243" s="11"/>
      <c r="N243" s="26"/>
      <c r="O243" s="6"/>
      <c r="P243" s="6"/>
      <c r="Q243" s="6"/>
      <c r="R243" s="12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</row>
    <row r="244" spans="1:500" x14ac:dyDescent="0.2">
      <c r="A244" s="6"/>
      <c r="B244" s="6"/>
      <c r="C244" s="6"/>
      <c r="D244" s="7"/>
      <c r="E244" s="6"/>
      <c r="F244" s="25"/>
      <c r="G244" s="6"/>
      <c r="H244" s="6"/>
      <c r="I244" s="6"/>
      <c r="J244" s="6"/>
      <c r="K244" s="6"/>
      <c r="L244" s="6"/>
      <c r="M244" s="11"/>
      <c r="N244" s="26"/>
      <c r="O244" s="6"/>
      <c r="P244" s="6"/>
      <c r="Q244" s="6"/>
      <c r="R244" s="12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</row>
    <row r="245" spans="1:500" x14ac:dyDescent="0.2">
      <c r="A245" s="6"/>
      <c r="B245" s="6"/>
      <c r="C245" s="6"/>
      <c r="D245" s="7"/>
      <c r="E245" s="6"/>
      <c r="F245" s="25"/>
      <c r="G245" s="6"/>
      <c r="H245" s="6"/>
      <c r="I245" s="6"/>
      <c r="J245" s="6"/>
      <c r="K245" s="6"/>
      <c r="L245" s="6"/>
      <c r="M245" s="11"/>
      <c r="N245" s="26"/>
      <c r="O245" s="6"/>
      <c r="P245" s="6"/>
      <c r="Q245" s="6"/>
      <c r="R245" s="12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</row>
    <row r="246" spans="1:500" x14ac:dyDescent="0.2">
      <c r="A246" s="6"/>
      <c r="B246" s="6"/>
      <c r="C246" s="6"/>
      <c r="D246" s="7"/>
      <c r="E246" s="6"/>
      <c r="F246" s="25"/>
      <c r="G246" s="6"/>
      <c r="H246" s="6"/>
      <c r="I246" s="6"/>
      <c r="J246" s="6"/>
      <c r="K246" s="6"/>
      <c r="L246" s="6"/>
      <c r="M246" s="11"/>
      <c r="N246" s="26"/>
      <c r="O246" s="6"/>
      <c r="P246" s="6"/>
      <c r="Q246" s="6"/>
      <c r="R246" s="12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</row>
    <row r="247" spans="1:500" x14ac:dyDescent="0.2">
      <c r="A247" s="6"/>
      <c r="B247" s="6"/>
      <c r="C247" s="6"/>
      <c r="D247" s="7"/>
      <c r="E247" s="6"/>
      <c r="F247" s="25"/>
      <c r="G247" s="6"/>
      <c r="H247" s="6"/>
      <c r="I247" s="6"/>
      <c r="J247" s="6"/>
      <c r="K247" s="6"/>
      <c r="L247" s="6"/>
      <c r="M247" s="11"/>
      <c r="N247" s="26"/>
      <c r="O247" s="6"/>
      <c r="P247" s="6"/>
      <c r="Q247" s="6"/>
      <c r="R247" s="12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</row>
    <row r="248" spans="1:500" x14ac:dyDescent="0.2">
      <c r="A248" s="6"/>
      <c r="B248" s="6"/>
      <c r="C248" s="6"/>
      <c r="D248" s="7"/>
      <c r="E248" s="6"/>
      <c r="F248" s="25"/>
      <c r="G248" s="6"/>
      <c r="H248" s="6"/>
      <c r="I248" s="6"/>
      <c r="J248" s="6"/>
      <c r="K248" s="6"/>
      <c r="L248" s="6"/>
      <c r="M248" s="11"/>
      <c r="N248" s="26"/>
      <c r="O248" s="6"/>
      <c r="P248" s="6"/>
      <c r="Q248" s="6"/>
      <c r="R248" s="12"/>
    </row>
    <row r="249" spans="1:500" x14ac:dyDescent="0.2">
      <c r="A249" s="6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6"/>
      <c r="O249" s="6"/>
      <c r="P249" s="6"/>
      <c r="Q249" s="6"/>
      <c r="R249" s="6"/>
    </row>
    <row r="250" spans="1:500" x14ac:dyDescent="0.2">
      <c r="A250" s="6"/>
      <c r="B250" s="6"/>
      <c r="C250" s="6"/>
      <c r="D250" s="7"/>
      <c r="E250" s="6"/>
      <c r="F250" s="25"/>
      <c r="G250" s="6"/>
      <c r="H250" s="6"/>
      <c r="I250" s="6"/>
      <c r="J250" s="6"/>
      <c r="K250" s="6"/>
      <c r="L250" s="6"/>
      <c r="M250" s="11"/>
      <c r="N250" s="26"/>
      <c r="O250" s="6"/>
      <c r="P250" s="6"/>
      <c r="Q250" s="6"/>
      <c r="R250" s="12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</row>
    <row r="251" spans="1:500" x14ac:dyDescent="0.2">
      <c r="A251" s="6"/>
      <c r="B251" s="6"/>
      <c r="C251" s="6"/>
      <c r="D251" s="7"/>
      <c r="E251" s="6"/>
      <c r="F251" s="25"/>
      <c r="G251" s="6"/>
      <c r="H251" s="6"/>
      <c r="I251" s="6"/>
      <c r="J251" s="6"/>
      <c r="K251" s="6"/>
      <c r="L251" s="6"/>
      <c r="M251" s="11"/>
      <c r="N251" s="26"/>
      <c r="O251" s="6"/>
      <c r="P251" s="6"/>
      <c r="Q251" s="6"/>
      <c r="R251" s="12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</row>
    <row r="252" spans="1:500" x14ac:dyDescent="0.2">
      <c r="A252" s="6"/>
      <c r="B252" s="6"/>
      <c r="C252" s="6"/>
      <c r="D252" s="7"/>
      <c r="E252" s="6"/>
      <c r="F252" s="25"/>
      <c r="G252" s="6"/>
      <c r="H252" s="6"/>
      <c r="I252" s="6"/>
      <c r="J252" s="6"/>
      <c r="K252" s="6"/>
      <c r="L252" s="6"/>
      <c r="M252" s="11"/>
      <c r="N252" s="26"/>
      <c r="O252" s="6"/>
      <c r="P252" s="6"/>
      <c r="Q252" s="6"/>
      <c r="R252" s="12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</row>
    <row r="253" spans="1:500" x14ac:dyDescent="0.2">
      <c r="A253" s="6"/>
      <c r="B253" s="6"/>
      <c r="C253" s="6"/>
      <c r="D253" s="7"/>
      <c r="E253" s="6"/>
      <c r="F253" s="25"/>
      <c r="G253" s="6"/>
      <c r="H253" s="6"/>
      <c r="I253" s="6"/>
      <c r="J253" s="6"/>
      <c r="K253" s="6"/>
      <c r="L253" s="6"/>
      <c r="M253" s="11"/>
      <c r="N253" s="26"/>
      <c r="O253" s="6"/>
      <c r="P253" s="6"/>
      <c r="Q253" s="6"/>
      <c r="R253" s="12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  <c r="SC253" s="6"/>
      <c r="SD253" s="6"/>
      <c r="SE253" s="6"/>
      <c r="SF253" s="6"/>
    </row>
    <row r="254" spans="1:500" x14ac:dyDescent="0.2">
      <c r="A254" s="6"/>
      <c r="B254" s="6"/>
      <c r="C254" s="6"/>
      <c r="D254" s="7"/>
      <c r="E254" s="6"/>
      <c r="F254" s="25"/>
      <c r="G254" s="6"/>
      <c r="H254" s="6"/>
      <c r="I254" s="6"/>
      <c r="J254" s="6"/>
      <c r="K254" s="6"/>
      <c r="L254" s="6"/>
      <c r="M254" s="11"/>
      <c r="N254" s="26"/>
      <c r="O254" s="6"/>
      <c r="P254" s="6"/>
      <c r="Q254" s="6"/>
      <c r="R254" s="12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  <c r="SC254" s="6"/>
      <c r="SD254" s="6"/>
      <c r="SE254" s="6"/>
      <c r="SF254" s="6"/>
    </row>
    <row r="255" spans="1:500" x14ac:dyDescent="0.2">
      <c r="A255" s="6"/>
      <c r="B255" s="6"/>
      <c r="C255" s="6"/>
      <c r="D255" s="7"/>
      <c r="E255" s="6"/>
      <c r="F255" s="25"/>
      <c r="G255" s="6"/>
      <c r="H255" s="6"/>
      <c r="I255" s="6"/>
      <c r="J255" s="6"/>
      <c r="K255" s="6"/>
      <c r="L255" s="6"/>
      <c r="M255" s="11"/>
      <c r="N255" s="26"/>
      <c r="O255" s="6"/>
      <c r="P255" s="6"/>
      <c r="Q255" s="6"/>
      <c r="R255" s="12"/>
    </row>
    <row r="256" spans="1:500" x14ac:dyDescent="0.2">
      <c r="A256" s="6"/>
      <c r="B256" s="7"/>
      <c r="C256" s="7"/>
      <c r="D256" s="7"/>
      <c r="E256" s="7"/>
      <c r="F256" s="7"/>
      <c r="G256" s="7"/>
      <c r="H256" s="7"/>
      <c r="I256" s="7"/>
      <c r="J256" s="7"/>
      <c r="K256" s="7"/>
      <c r="L256" s="7"/>
      <c r="M256" s="7"/>
      <c r="N256" s="6"/>
      <c r="O256" s="6"/>
      <c r="P256" s="6"/>
      <c r="Q256" s="6"/>
      <c r="R256" s="6"/>
    </row>
    <row r="257" spans="1:500" x14ac:dyDescent="0.2">
      <c r="A257" s="6"/>
      <c r="B257" s="6"/>
      <c r="C257" s="6"/>
      <c r="D257" s="7"/>
      <c r="E257" s="6"/>
      <c r="F257" s="25"/>
      <c r="G257" s="6"/>
      <c r="H257" s="6"/>
      <c r="I257" s="6"/>
      <c r="J257" s="6"/>
      <c r="K257" s="6"/>
      <c r="L257" s="6"/>
      <c r="M257" s="11"/>
      <c r="N257" s="26"/>
      <c r="O257" s="6"/>
      <c r="P257" s="6"/>
      <c r="Q257" s="6"/>
      <c r="R257" s="12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  <c r="SC257" s="6"/>
      <c r="SD257" s="6"/>
      <c r="SE257" s="6"/>
      <c r="SF257" s="6"/>
    </row>
    <row r="258" spans="1:500" x14ac:dyDescent="0.2">
      <c r="A258" s="6"/>
      <c r="B258" s="6"/>
      <c r="C258" s="6"/>
      <c r="D258" s="7"/>
      <c r="E258" s="6"/>
      <c r="F258" s="25"/>
      <c r="G258" s="6"/>
      <c r="H258" s="6"/>
      <c r="I258" s="6"/>
      <c r="J258" s="6"/>
      <c r="K258" s="6"/>
      <c r="L258" s="6"/>
      <c r="M258" s="11"/>
      <c r="N258" s="26"/>
      <c r="O258" s="6"/>
      <c r="P258" s="6"/>
      <c r="Q258" s="6"/>
      <c r="R258" s="12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  <c r="SC258" s="6"/>
      <c r="SD258" s="6"/>
      <c r="SE258" s="6"/>
      <c r="SF258" s="6"/>
    </row>
    <row r="259" spans="1:500" x14ac:dyDescent="0.2">
      <c r="A259" s="6"/>
      <c r="B259" s="6"/>
      <c r="C259" s="6"/>
      <c r="D259" s="7"/>
      <c r="E259" s="6"/>
      <c r="F259" s="25"/>
      <c r="G259" s="6"/>
      <c r="H259" s="6"/>
      <c r="I259" s="6"/>
      <c r="J259" s="6"/>
      <c r="K259" s="6"/>
      <c r="L259" s="6"/>
      <c r="M259" s="11"/>
      <c r="N259" s="26"/>
      <c r="O259" s="6"/>
      <c r="P259" s="6"/>
      <c r="Q259" s="6"/>
      <c r="R259" s="12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</row>
    <row r="260" spans="1:500" x14ac:dyDescent="0.2">
      <c r="A260" s="6"/>
      <c r="B260" s="6"/>
      <c r="C260" s="6"/>
      <c r="D260" s="7"/>
      <c r="E260" s="6"/>
      <c r="F260" s="25"/>
      <c r="G260" s="6"/>
      <c r="H260" s="6"/>
      <c r="I260" s="6"/>
      <c r="J260" s="6"/>
      <c r="K260" s="6"/>
      <c r="L260" s="6"/>
      <c r="M260" s="11"/>
      <c r="N260" s="26"/>
      <c r="O260" s="6"/>
      <c r="P260" s="6"/>
      <c r="Q260" s="6"/>
      <c r="R260" s="12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</row>
    <row r="261" spans="1:500" x14ac:dyDescent="0.2">
      <c r="A261" s="6"/>
      <c r="B261" s="6"/>
      <c r="C261" s="6"/>
      <c r="D261" s="7"/>
      <c r="E261" s="6"/>
      <c r="F261" s="25"/>
      <c r="G261" s="6"/>
      <c r="H261" s="6"/>
      <c r="I261" s="6"/>
      <c r="J261" s="6"/>
      <c r="K261" s="6"/>
      <c r="L261" s="6"/>
      <c r="M261" s="11"/>
      <c r="N261" s="26"/>
      <c r="O261" s="6"/>
      <c r="P261" s="6"/>
      <c r="Q261" s="6"/>
      <c r="R261" s="12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"/>
      <c r="PA261" s="6"/>
      <c r="PB261" s="6"/>
      <c r="PC261" s="6"/>
      <c r="PD261" s="6"/>
      <c r="PE261" s="6"/>
      <c r="PF261" s="6"/>
      <c r="PG261" s="6"/>
      <c r="PH261" s="6"/>
      <c r="PI261" s="6"/>
      <c r="PJ261" s="6"/>
      <c r="PK261" s="6"/>
      <c r="PL261" s="6"/>
      <c r="PM261" s="6"/>
      <c r="PN261" s="6"/>
      <c r="PO261" s="6"/>
      <c r="PP261" s="6"/>
      <c r="PQ261" s="6"/>
      <c r="PR261" s="6"/>
      <c r="PS261" s="6"/>
      <c r="PT261" s="6"/>
      <c r="PU261" s="6"/>
      <c r="PV261" s="6"/>
      <c r="PW261" s="6"/>
      <c r="PX261" s="6"/>
      <c r="PY261" s="6"/>
      <c r="PZ261" s="6"/>
      <c r="QA261" s="6"/>
      <c r="QB261" s="6"/>
      <c r="QC261" s="6"/>
      <c r="QD261" s="6"/>
      <c r="QE261" s="6"/>
      <c r="QF261" s="6"/>
      <c r="QG261" s="6"/>
      <c r="QH261" s="6"/>
      <c r="QI261" s="6"/>
      <c r="QJ261" s="6"/>
      <c r="QK261" s="6"/>
      <c r="QL261" s="6"/>
      <c r="QM261" s="6"/>
      <c r="QN261" s="6"/>
      <c r="QO261" s="6"/>
      <c r="QP261" s="6"/>
      <c r="QQ261" s="6"/>
      <c r="QR261" s="6"/>
      <c r="QS261" s="6"/>
      <c r="QT261" s="6"/>
      <c r="QU261" s="6"/>
      <c r="QV261" s="6"/>
      <c r="QW261" s="6"/>
      <c r="QX261" s="6"/>
      <c r="QY261" s="6"/>
      <c r="QZ261" s="6"/>
      <c r="RA261" s="6"/>
      <c r="RB261" s="6"/>
      <c r="RC261" s="6"/>
      <c r="RD261" s="6"/>
      <c r="RE261" s="6"/>
      <c r="RF261" s="6"/>
      <c r="RG261" s="6"/>
      <c r="RH261" s="6"/>
      <c r="RI261" s="6"/>
      <c r="RJ261" s="6"/>
      <c r="RK261" s="6"/>
      <c r="RL261" s="6"/>
      <c r="RM261" s="6"/>
      <c r="RN261" s="6"/>
      <c r="RO261" s="6"/>
      <c r="RP261" s="6"/>
      <c r="RQ261" s="6"/>
      <c r="RR261" s="6"/>
      <c r="RS261" s="6"/>
      <c r="RT261" s="6"/>
      <c r="RU261" s="6"/>
      <c r="RV261" s="6"/>
      <c r="RW261" s="6"/>
      <c r="RX261" s="6"/>
      <c r="RY261" s="6"/>
      <c r="RZ261" s="6"/>
      <c r="SA261" s="6"/>
      <c r="SB261" s="6"/>
      <c r="SC261" s="6"/>
      <c r="SD261" s="6"/>
      <c r="SE261" s="6"/>
      <c r="SF261" s="6"/>
    </row>
    <row r="262" spans="1:500" x14ac:dyDescent="0.2">
      <c r="A262" s="6"/>
      <c r="B262" s="6"/>
      <c r="C262" s="6"/>
      <c r="D262" s="7"/>
      <c r="E262" s="6"/>
      <c r="F262" s="25"/>
      <c r="G262" s="6"/>
      <c r="H262" s="6"/>
      <c r="I262" s="6"/>
      <c r="J262" s="6"/>
      <c r="K262" s="6"/>
      <c r="L262" s="6"/>
      <c r="M262" s="11"/>
      <c r="N262" s="26"/>
      <c r="O262" s="6"/>
      <c r="P262" s="6"/>
      <c r="Q262" s="6"/>
      <c r="R262" s="12"/>
    </row>
    <row r="263" spans="1:500" x14ac:dyDescent="0.2">
      <c r="A263" s="6"/>
      <c r="B263" s="7"/>
      <c r="C263" s="7"/>
      <c r="D263" s="7"/>
      <c r="E263" s="7"/>
      <c r="F263" s="7"/>
      <c r="G263" s="7"/>
      <c r="H263" s="7"/>
      <c r="I263" s="7"/>
      <c r="J263" s="7"/>
      <c r="K263" s="7"/>
      <c r="L263" s="7"/>
      <c r="M263" s="7"/>
      <c r="N263" s="6"/>
      <c r="O263" s="6"/>
      <c r="P263" s="6"/>
      <c r="Q263" s="6"/>
      <c r="R263" s="6"/>
    </row>
    <row r="264" spans="1:500" x14ac:dyDescent="0.2">
      <c r="A264" s="6"/>
      <c r="B264" s="6"/>
      <c r="C264" s="6"/>
      <c r="D264" s="7"/>
      <c r="E264" s="6"/>
      <c r="F264" s="25"/>
      <c r="G264" s="6"/>
      <c r="H264" s="6"/>
      <c r="I264" s="6"/>
      <c r="J264" s="6"/>
      <c r="K264" s="6"/>
      <c r="L264" s="6"/>
      <c r="M264" s="11"/>
      <c r="N264" s="26"/>
      <c r="O264" s="6"/>
      <c r="P264" s="6"/>
      <c r="Q264" s="6"/>
      <c r="R264" s="12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</row>
    <row r="265" spans="1:500" x14ac:dyDescent="0.2">
      <c r="A265" s="6"/>
      <c r="B265" s="6"/>
      <c r="C265" s="6"/>
      <c r="D265" s="7"/>
      <c r="E265" s="6"/>
      <c r="F265" s="25"/>
      <c r="G265" s="6"/>
      <c r="H265" s="6"/>
      <c r="I265" s="6"/>
      <c r="J265" s="6"/>
      <c r="K265" s="6"/>
      <c r="L265" s="6"/>
      <c r="M265" s="11"/>
      <c r="N265" s="26"/>
      <c r="O265" s="6"/>
      <c r="P265" s="6"/>
      <c r="Q265" s="6"/>
      <c r="R265" s="12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  <c r="SC265" s="6"/>
      <c r="SD265" s="6"/>
      <c r="SE265" s="6"/>
      <c r="SF265" s="6"/>
    </row>
    <row r="266" spans="1:500" x14ac:dyDescent="0.2">
      <c r="A266" s="6"/>
      <c r="B266" s="6"/>
      <c r="C266" s="6"/>
      <c r="D266" s="7"/>
      <c r="E266" s="6"/>
      <c r="F266" s="25"/>
      <c r="G266" s="6"/>
      <c r="H266" s="6"/>
      <c r="I266" s="6"/>
      <c r="J266" s="6"/>
      <c r="K266" s="6"/>
      <c r="L266" s="6"/>
      <c r="M266" s="11"/>
      <c r="N266" s="26"/>
      <c r="O266" s="6"/>
      <c r="P266" s="6"/>
      <c r="Q266" s="6"/>
      <c r="R266" s="12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r="SE266" s="6"/>
      <c r="SF266" s="6"/>
    </row>
    <row r="267" spans="1:500" x14ac:dyDescent="0.2">
      <c r="A267" s="6"/>
      <c r="B267" s="6"/>
      <c r="C267" s="6"/>
      <c r="D267" s="7"/>
      <c r="E267" s="6"/>
      <c r="F267" s="25"/>
      <c r="G267" s="6"/>
      <c r="H267" s="6"/>
      <c r="I267" s="6"/>
      <c r="J267" s="6"/>
      <c r="K267" s="6"/>
      <c r="L267" s="6"/>
      <c r="M267" s="11"/>
      <c r="N267" s="26"/>
      <c r="O267" s="6"/>
      <c r="P267" s="6"/>
      <c r="Q267" s="6"/>
      <c r="R267" s="12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"/>
      <c r="PA267" s="6"/>
      <c r="PB267" s="6"/>
      <c r="PC267" s="6"/>
      <c r="PD267" s="6"/>
      <c r="PE267" s="6"/>
      <c r="PF267" s="6"/>
      <c r="PG267" s="6"/>
      <c r="PH267" s="6"/>
      <c r="PI267" s="6"/>
      <c r="PJ267" s="6"/>
      <c r="PK267" s="6"/>
      <c r="PL267" s="6"/>
      <c r="PM267" s="6"/>
      <c r="PN267" s="6"/>
      <c r="PO267" s="6"/>
      <c r="PP267" s="6"/>
      <c r="PQ267" s="6"/>
      <c r="PR267" s="6"/>
      <c r="PS267" s="6"/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r="RM267" s="6"/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  <c r="SC267" s="6"/>
      <c r="SD267" s="6"/>
      <c r="SE267" s="6"/>
      <c r="SF267" s="6"/>
    </row>
    <row r="268" spans="1:500" x14ac:dyDescent="0.2">
      <c r="A268" s="6"/>
      <c r="B268" s="6"/>
      <c r="C268" s="6"/>
      <c r="D268" s="7"/>
      <c r="E268" s="6"/>
      <c r="F268" s="25"/>
      <c r="G268" s="6"/>
      <c r="H268" s="6"/>
      <c r="I268" s="6"/>
      <c r="J268" s="6"/>
      <c r="K268" s="6"/>
      <c r="L268" s="6"/>
      <c r="M268" s="11"/>
      <c r="N268" s="26"/>
      <c r="O268" s="6"/>
      <c r="P268" s="6"/>
      <c r="Q268" s="6"/>
      <c r="R268" s="12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  <c r="ND268" s="6"/>
      <c r="NE268" s="6"/>
      <c r="NF268" s="6"/>
      <c r="NG268" s="6"/>
      <c r="NH268" s="6"/>
      <c r="NI268" s="6"/>
      <c r="NJ268" s="6"/>
      <c r="NK268" s="6"/>
      <c r="NL268" s="6"/>
      <c r="NM268" s="6"/>
      <c r="NN268" s="6"/>
      <c r="NO268" s="6"/>
      <c r="NP268" s="6"/>
      <c r="NQ268" s="6"/>
      <c r="NR268" s="6"/>
      <c r="NS268" s="6"/>
      <c r="NT268" s="6"/>
      <c r="NU268" s="6"/>
      <c r="NV268" s="6"/>
      <c r="NW268" s="6"/>
      <c r="NX268" s="6"/>
      <c r="NY268" s="6"/>
      <c r="NZ268" s="6"/>
      <c r="OA268" s="6"/>
      <c r="OB268" s="6"/>
      <c r="OC268" s="6"/>
      <c r="OD268" s="6"/>
      <c r="OE268" s="6"/>
      <c r="OF268" s="6"/>
      <c r="OG268" s="6"/>
      <c r="OH268" s="6"/>
      <c r="OI268" s="6"/>
      <c r="OJ268" s="6"/>
      <c r="OK268" s="6"/>
      <c r="OL268" s="6"/>
      <c r="OM268" s="6"/>
      <c r="ON268" s="6"/>
      <c r="OO268" s="6"/>
      <c r="OP268" s="6"/>
      <c r="OQ268" s="6"/>
      <c r="OR268" s="6"/>
      <c r="OS268" s="6"/>
      <c r="OT268" s="6"/>
      <c r="OU268" s="6"/>
      <c r="OV268" s="6"/>
      <c r="OW268" s="6"/>
      <c r="OX268" s="6"/>
      <c r="OY268" s="6"/>
      <c r="OZ268" s="6"/>
      <c r="PA268" s="6"/>
      <c r="PB268" s="6"/>
      <c r="PC268" s="6"/>
      <c r="PD268" s="6"/>
      <c r="PE268" s="6"/>
      <c r="PF268" s="6"/>
      <c r="PG268" s="6"/>
      <c r="PH268" s="6"/>
      <c r="PI268" s="6"/>
      <c r="PJ268" s="6"/>
      <c r="PK268" s="6"/>
      <c r="PL268" s="6"/>
      <c r="PM268" s="6"/>
      <c r="PN268" s="6"/>
      <c r="PO268" s="6"/>
      <c r="PP268" s="6"/>
      <c r="PQ268" s="6"/>
      <c r="PR268" s="6"/>
      <c r="PS268" s="6"/>
      <c r="PT268" s="6"/>
      <c r="PU268" s="6"/>
      <c r="PV268" s="6"/>
      <c r="PW268" s="6"/>
      <c r="PX268" s="6"/>
      <c r="PY268" s="6"/>
      <c r="PZ268" s="6"/>
      <c r="QA268" s="6"/>
      <c r="QB268" s="6"/>
      <c r="QC268" s="6"/>
      <c r="QD268" s="6"/>
      <c r="QE268" s="6"/>
      <c r="QF268" s="6"/>
      <c r="QG268" s="6"/>
      <c r="QH268" s="6"/>
      <c r="QI268" s="6"/>
      <c r="QJ268" s="6"/>
      <c r="QK268" s="6"/>
      <c r="QL268" s="6"/>
      <c r="QM268" s="6"/>
      <c r="QN268" s="6"/>
      <c r="QO268" s="6"/>
      <c r="QP268" s="6"/>
      <c r="QQ268" s="6"/>
      <c r="QR268" s="6"/>
      <c r="QS268" s="6"/>
      <c r="QT268" s="6"/>
      <c r="QU268" s="6"/>
      <c r="QV268" s="6"/>
      <c r="QW268" s="6"/>
      <c r="QX268" s="6"/>
      <c r="QY268" s="6"/>
      <c r="QZ268" s="6"/>
      <c r="RA268" s="6"/>
      <c r="RB268" s="6"/>
      <c r="RC268" s="6"/>
      <c r="RD268" s="6"/>
      <c r="RE268" s="6"/>
      <c r="RF268" s="6"/>
      <c r="RG268" s="6"/>
      <c r="RH268" s="6"/>
      <c r="RI268" s="6"/>
      <c r="RJ268" s="6"/>
      <c r="RK268" s="6"/>
      <c r="RL268" s="6"/>
      <c r="RM268" s="6"/>
      <c r="RN268" s="6"/>
      <c r="RO268" s="6"/>
      <c r="RP268" s="6"/>
      <c r="RQ268" s="6"/>
      <c r="RR268" s="6"/>
      <c r="RS268" s="6"/>
      <c r="RT268" s="6"/>
      <c r="RU268" s="6"/>
      <c r="RV268" s="6"/>
      <c r="RW268" s="6"/>
      <c r="RX268" s="6"/>
      <c r="RY268" s="6"/>
      <c r="RZ268" s="6"/>
      <c r="SA268" s="6"/>
      <c r="SB268" s="6"/>
      <c r="SC268" s="6"/>
      <c r="SD268" s="6"/>
      <c r="SE268" s="6"/>
      <c r="SF268" s="6"/>
    </row>
    <row r="269" spans="1:500" x14ac:dyDescent="0.2">
      <c r="A269" s="6"/>
      <c r="B269" s="6"/>
      <c r="C269" s="6"/>
      <c r="D269" s="7"/>
      <c r="E269" s="6"/>
      <c r="F269" s="25"/>
      <c r="G269" s="6"/>
      <c r="H269" s="6"/>
      <c r="I269" s="6"/>
      <c r="J269" s="6"/>
      <c r="K269" s="6"/>
      <c r="L269" s="6"/>
      <c r="M269" s="11"/>
      <c r="N269" s="26"/>
      <c r="O269" s="6"/>
      <c r="P269" s="6"/>
      <c r="Q269" s="6"/>
      <c r="R269" s="12"/>
    </row>
    <row r="270" spans="1:500" x14ac:dyDescent="0.2">
      <c r="A270" s="6"/>
      <c r="B270" s="7"/>
      <c r="C270" s="7"/>
      <c r="D270" s="7"/>
      <c r="E270" s="7"/>
      <c r="F270" s="7"/>
      <c r="G270" s="7"/>
      <c r="H270" s="7"/>
      <c r="I270" s="7"/>
      <c r="J270" s="7"/>
      <c r="K270" s="7"/>
      <c r="L270" s="7"/>
      <c r="M270" s="7"/>
      <c r="N270" s="6"/>
      <c r="O270" s="6"/>
      <c r="P270" s="6"/>
      <c r="Q270" s="6"/>
      <c r="R270" s="6"/>
    </row>
    <row r="271" spans="1:500" x14ac:dyDescent="0.2">
      <c r="A271" s="6"/>
      <c r="B271" s="6"/>
      <c r="C271" s="6"/>
      <c r="D271" s="7"/>
      <c r="E271" s="6"/>
      <c r="F271" s="25"/>
      <c r="G271" s="6"/>
      <c r="H271" s="6"/>
      <c r="I271" s="6"/>
      <c r="J271" s="6"/>
      <c r="K271" s="6"/>
      <c r="L271" s="6"/>
      <c r="M271" s="11"/>
      <c r="N271" s="26"/>
      <c r="O271" s="6"/>
      <c r="P271" s="6"/>
      <c r="Q271" s="6"/>
      <c r="R271" s="12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  <c r="SC271" s="6"/>
      <c r="SD271" s="6"/>
      <c r="SE271" s="6"/>
      <c r="SF271" s="6"/>
    </row>
    <row r="272" spans="1:500" x14ac:dyDescent="0.2">
      <c r="A272" s="6"/>
      <c r="B272" s="6"/>
      <c r="C272" s="6"/>
      <c r="D272" s="7"/>
      <c r="E272" s="6"/>
      <c r="F272" s="25"/>
      <c r="G272" s="6"/>
      <c r="H272" s="6"/>
      <c r="I272" s="6"/>
      <c r="J272" s="6"/>
      <c r="K272" s="6"/>
      <c r="L272" s="6"/>
      <c r="M272" s="11"/>
      <c r="N272" s="26"/>
      <c r="O272" s="6"/>
      <c r="P272" s="6"/>
      <c r="Q272" s="6"/>
      <c r="R272" s="12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  <c r="SC272" s="6"/>
      <c r="SD272" s="6"/>
      <c r="SE272" s="6"/>
      <c r="SF272" s="6"/>
    </row>
    <row r="273" spans="1:500" x14ac:dyDescent="0.2">
      <c r="A273" s="6"/>
      <c r="B273" s="6"/>
      <c r="C273" s="6"/>
      <c r="D273" s="7"/>
      <c r="E273" s="6"/>
      <c r="F273" s="25"/>
      <c r="G273" s="6"/>
      <c r="H273" s="6"/>
      <c r="I273" s="6"/>
      <c r="J273" s="6"/>
      <c r="K273" s="6"/>
      <c r="L273" s="6"/>
      <c r="M273" s="11"/>
      <c r="N273" s="26"/>
      <c r="O273" s="6"/>
      <c r="P273" s="6"/>
      <c r="Q273" s="6"/>
      <c r="R273" s="12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  <c r="SC273" s="6"/>
      <c r="SD273" s="6"/>
      <c r="SE273" s="6"/>
      <c r="SF273" s="6"/>
    </row>
    <row r="274" spans="1:500" x14ac:dyDescent="0.2">
      <c r="A274" s="6"/>
      <c r="B274" s="6"/>
      <c r="C274" s="6"/>
      <c r="D274" s="7"/>
      <c r="E274" s="6"/>
      <c r="F274" s="25"/>
      <c r="G274" s="6"/>
      <c r="H274" s="6"/>
      <c r="I274" s="6"/>
      <c r="J274" s="6"/>
      <c r="K274" s="6"/>
      <c r="L274" s="6"/>
      <c r="M274" s="11"/>
      <c r="N274" s="26"/>
      <c r="O274" s="6"/>
      <c r="P274" s="6"/>
      <c r="Q274" s="6"/>
      <c r="R274" s="12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  <c r="SC274" s="6"/>
      <c r="SD274" s="6"/>
      <c r="SE274" s="6"/>
      <c r="SF274" s="6"/>
    </row>
    <row r="275" spans="1:500" x14ac:dyDescent="0.2">
      <c r="A275" s="6"/>
      <c r="B275" s="6"/>
      <c r="C275" s="6"/>
      <c r="D275" s="7"/>
      <c r="E275" s="6"/>
      <c r="F275" s="25"/>
      <c r="G275" s="6"/>
      <c r="H275" s="6"/>
      <c r="I275" s="6"/>
      <c r="J275" s="6"/>
      <c r="K275" s="6"/>
      <c r="L275" s="6"/>
      <c r="M275" s="11"/>
      <c r="N275" s="26"/>
      <c r="O275" s="6"/>
      <c r="P275" s="6"/>
      <c r="Q275" s="6"/>
      <c r="R275" s="12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  <c r="ND275" s="6"/>
      <c r="NE275" s="6"/>
      <c r="NF275" s="6"/>
      <c r="NG275" s="6"/>
      <c r="NH275" s="6"/>
      <c r="NI275" s="6"/>
      <c r="NJ275" s="6"/>
      <c r="NK275" s="6"/>
      <c r="NL275" s="6"/>
      <c r="NM275" s="6"/>
      <c r="NN275" s="6"/>
      <c r="NO275" s="6"/>
      <c r="NP275" s="6"/>
      <c r="NQ275" s="6"/>
      <c r="NR275" s="6"/>
      <c r="NS275" s="6"/>
      <c r="NT275" s="6"/>
      <c r="NU275" s="6"/>
      <c r="NV275" s="6"/>
      <c r="NW275" s="6"/>
      <c r="NX275" s="6"/>
      <c r="NY275" s="6"/>
      <c r="NZ275" s="6"/>
      <c r="OA275" s="6"/>
      <c r="OB275" s="6"/>
      <c r="OC275" s="6"/>
      <c r="OD275" s="6"/>
      <c r="OE275" s="6"/>
      <c r="OF275" s="6"/>
      <c r="OG275" s="6"/>
      <c r="OH275" s="6"/>
      <c r="OI275" s="6"/>
      <c r="OJ275" s="6"/>
      <c r="OK275" s="6"/>
      <c r="OL275" s="6"/>
      <c r="OM275" s="6"/>
      <c r="ON275" s="6"/>
      <c r="OO275" s="6"/>
      <c r="OP275" s="6"/>
      <c r="OQ275" s="6"/>
      <c r="OR275" s="6"/>
      <c r="OS275" s="6"/>
      <c r="OT275" s="6"/>
      <c r="OU275" s="6"/>
      <c r="OV275" s="6"/>
      <c r="OW275" s="6"/>
      <c r="OX275" s="6"/>
      <c r="OY275" s="6"/>
      <c r="OZ275" s="6"/>
      <c r="PA275" s="6"/>
      <c r="PB275" s="6"/>
      <c r="PC275" s="6"/>
      <c r="PD275" s="6"/>
      <c r="PE275" s="6"/>
      <c r="PF275" s="6"/>
      <c r="PG275" s="6"/>
      <c r="PH275" s="6"/>
      <c r="PI275" s="6"/>
      <c r="PJ275" s="6"/>
      <c r="PK275" s="6"/>
      <c r="PL275" s="6"/>
      <c r="PM275" s="6"/>
      <c r="PN275" s="6"/>
      <c r="PO275" s="6"/>
      <c r="PP275" s="6"/>
      <c r="PQ275" s="6"/>
      <c r="PR275" s="6"/>
      <c r="PS275" s="6"/>
      <c r="PT275" s="6"/>
      <c r="PU275" s="6"/>
      <c r="PV275" s="6"/>
      <c r="PW275" s="6"/>
      <c r="PX275" s="6"/>
      <c r="PY275" s="6"/>
      <c r="PZ275" s="6"/>
      <c r="QA275" s="6"/>
      <c r="QB275" s="6"/>
      <c r="QC275" s="6"/>
      <c r="QD275" s="6"/>
      <c r="QE275" s="6"/>
      <c r="QF275" s="6"/>
      <c r="QG275" s="6"/>
      <c r="QH275" s="6"/>
      <c r="QI275" s="6"/>
      <c r="QJ275" s="6"/>
      <c r="QK275" s="6"/>
      <c r="QL275" s="6"/>
      <c r="QM275" s="6"/>
      <c r="QN275" s="6"/>
      <c r="QO275" s="6"/>
      <c r="QP275" s="6"/>
      <c r="QQ275" s="6"/>
      <c r="QR275" s="6"/>
      <c r="QS275" s="6"/>
      <c r="QT275" s="6"/>
      <c r="QU275" s="6"/>
      <c r="QV275" s="6"/>
      <c r="QW275" s="6"/>
      <c r="QX275" s="6"/>
      <c r="QY275" s="6"/>
      <c r="QZ275" s="6"/>
      <c r="RA275" s="6"/>
      <c r="RB275" s="6"/>
      <c r="RC275" s="6"/>
      <c r="RD275" s="6"/>
      <c r="RE275" s="6"/>
      <c r="RF275" s="6"/>
      <c r="RG275" s="6"/>
      <c r="RH275" s="6"/>
      <c r="RI275" s="6"/>
      <c r="RJ275" s="6"/>
      <c r="RK275" s="6"/>
      <c r="RL275" s="6"/>
      <c r="RM275" s="6"/>
      <c r="RN275" s="6"/>
      <c r="RO275" s="6"/>
      <c r="RP275" s="6"/>
      <c r="RQ275" s="6"/>
      <c r="RR275" s="6"/>
      <c r="RS275" s="6"/>
      <c r="RT275" s="6"/>
      <c r="RU275" s="6"/>
      <c r="RV275" s="6"/>
      <c r="RW275" s="6"/>
      <c r="RX275" s="6"/>
      <c r="RY275" s="6"/>
      <c r="RZ275" s="6"/>
      <c r="SA275" s="6"/>
      <c r="SB275" s="6"/>
      <c r="SC275" s="6"/>
      <c r="SD275" s="6"/>
      <c r="SE275" s="6"/>
      <c r="SF275" s="6"/>
    </row>
    <row r="276" spans="1:500" x14ac:dyDescent="0.2">
      <c r="A276" s="6"/>
      <c r="B276" s="6"/>
      <c r="C276" s="6"/>
      <c r="D276" s="7"/>
      <c r="E276" s="6"/>
      <c r="F276" s="25"/>
      <c r="G276" s="6"/>
      <c r="H276" s="6"/>
      <c r="I276" s="6"/>
      <c r="J276" s="6"/>
      <c r="K276" s="6"/>
      <c r="L276" s="6"/>
      <c r="M276" s="11"/>
      <c r="N276" s="26"/>
      <c r="O276" s="6"/>
      <c r="P276" s="6"/>
      <c r="Q276" s="6"/>
      <c r="R276" s="12"/>
    </row>
    <row r="277" spans="1:500" x14ac:dyDescent="0.2">
      <c r="A277" s="6"/>
      <c r="B277" s="7"/>
      <c r="C277" s="7"/>
      <c r="D277" s="7"/>
      <c r="E277" s="7"/>
      <c r="F277" s="7"/>
      <c r="G277" s="7"/>
      <c r="H277" s="7"/>
      <c r="I277" s="7"/>
      <c r="J277" s="7"/>
      <c r="K277" s="7"/>
      <c r="L277" s="7"/>
      <c r="M277" s="7"/>
      <c r="N277" s="6"/>
      <c r="O277" s="6"/>
      <c r="P277" s="6"/>
      <c r="Q277" s="6"/>
      <c r="R277" s="6"/>
    </row>
    <row r="278" spans="1:500" x14ac:dyDescent="0.2">
      <c r="A278" s="6"/>
      <c r="B278" s="6"/>
      <c r="C278" s="6"/>
      <c r="D278" s="7"/>
      <c r="E278" s="6"/>
      <c r="F278" s="25"/>
      <c r="G278" s="6"/>
      <c r="H278" s="6"/>
      <c r="I278" s="6"/>
      <c r="J278" s="6"/>
      <c r="K278" s="6"/>
      <c r="L278" s="6"/>
      <c r="M278" s="11"/>
      <c r="N278" s="26"/>
      <c r="O278" s="6"/>
      <c r="P278" s="6"/>
      <c r="Q278" s="6"/>
      <c r="R278" s="12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  <c r="SC278" s="6"/>
      <c r="SD278" s="6"/>
      <c r="SE278" s="6"/>
      <c r="SF278" s="6"/>
    </row>
    <row r="279" spans="1:500" x14ac:dyDescent="0.2">
      <c r="A279" s="6"/>
      <c r="B279" s="6"/>
      <c r="C279" s="6"/>
      <c r="D279" s="7"/>
      <c r="E279" s="6"/>
      <c r="F279" s="25"/>
      <c r="G279" s="6"/>
      <c r="H279" s="6"/>
      <c r="I279" s="6"/>
      <c r="J279" s="6"/>
      <c r="K279" s="6"/>
      <c r="L279" s="6"/>
      <c r="M279" s="11"/>
      <c r="N279" s="26"/>
      <c r="O279" s="6"/>
      <c r="P279" s="6"/>
      <c r="Q279" s="6"/>
      <c r="R279" s="12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</row>
    <row r="280" spans="1:500" x14ac:dyDescent="0.2">
      <c r="A280" s="6"/>
      <c r="B280" s="6"/>
      <c r="C280" s="6"/>
      <c r="D280" s="7"/>
      <c r="E280" s="6"/>
      <c r="F280" s="25"/>
      <c r="G280" s="6"/>
      <c r="H280" s="6"/>
      <c r="I280" s="6"/>
      <c r="J280" s="6"/>
      <c r="K280" s="6"/>
      <c r="L280" s="6"/>
      <c r="M280" s="11"/>
      <c r="N280" s="26"/>
      <c r="O280" s="6"/>
      <c r="P280" s="6"/>
      <c r="Q280" s="6"/>
      <c r="R280" s="12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</row>
    <row r="281" spans="1:500" x14ac:dyDescent="0.2">
      <c r="A281" s="6"/>
      <c r="B281" s="6"/>
      <c r="C281" s="6"/>
      <c r="D281" s="7"/>
      <c r="E281" s="6"/>
      <c r="F281" s="25"/>
      <c r="G281" s="6"/>
      <c r="H281" s="6"/>
      <c r="I281" s="6"/>
      <c r="J281" s="6"/>
      <c r="K281" s="6"/>
      <c r="L281" s="6"/>
      <c r="M281" s="11"/>
      <c r="N281" s="26"/>
      <c r="O281" s="6"/>
      <c r="P281" s="6"/>
      <c r="Q281" s="6"/>
      <c r="R281" s="12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</row>
    <row r="282" spans="1:500" x14ac:dyDescent="0.2">
      <c r="A282" s="6"/>
      <c r="B282" s="6"/>
      <c r="C282" s="6"/>
      <c r="D282" s="7"/>
      <c r="E282" s="6"/>
      <c r="F282" s="25"/>
      <c r="G282" s="6"/>
      <c r="H282" s="6"/>
      <c r="I282" s="6"/>
      <c r="J282" s="6"/>
      <c r="K282" s="6"/>
      <c r="L282" s="6"/>
      <c r="M282" s="11"/>
      <c r="N282" s="26"/>
      <c r="O282" s="6"/>
      <c r="P282" s="6"/>
      <c r="Q282" s="6"/>
      <c r="R282" s="12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</row>
    <row r="283" spans="1:500" x14ac:dyDescent="0.2">
      <c r="A283" s="6"/>
      <c r="B283" s="6"/>
      <c r="C283" s="6"/>
      <c r="D283" s="7"/>
      <c r="E283" s="6"/>
      <c r="F283" s="25"/>
      <c r="G283" s="6"/>
      <c r="H283" s="6"/>
      <c r="I283" s="6"/>
      <c r="J283" s="6"/>
      <c r="K283" s="6"/>
      <c r="L283" s="6"/>
      <c r="M283" s="11"/>
      <c r="N283" s="26"/>
      <c r="O283" s="6"/>
      <c r="P283" s="6"/>
      <c r="Q283" s="6"/>
      <c r="R283" s="12"/>
    </row>
    <row r="284" spans="1:500" x14ac:dyDescent="0.2">
      <c r="A284" s="6"/>
      <c r="B284" s="7"/>
      <c r="C284" s="7"/>
      <c r="D284" s="7"/>
      <c r="E284" s="7"/>
      <c r="F284" s="7"/>
      <c r="G284" s="7"/>
      <c r="H284" s="7"/>
      <c r="I284" s="7"/>
      <c r="J284" s="7"/>
      <c r="K284" s="7"/>
      <c r="L284" s="7"/>
      <c r="M284" s="7"/>
      <c r="N284" s="6"/>
      <c r="O284" s="6"/>
      <c r="P284" s="6"/>
      <c r="Q284" s="6"/>
      <c r="R284" s="6"/>
    </row>
    <row r="285" spans="1:500" x14ac:dyDescent="0.2">
      <c r="A285" s="6"/>
      <c r="B285" s="6"/>
      <c r="C285" s="6"/>
      <c r="D285" s="7"/>
      <c r="E285" s="6"/>
      <c r="F285" s="25"/>
      <c r="G285" s="6"/>
      <c r="H285" s="6"/>
      <c r="I285" s="6"/>
      <c r="J285" s="6"/>
      <c r="K285" s="6"/>
      <c r="L285" s="6"/>
      <c r="M285" s="11"/>
      <c r="N285" s="26"/>
      <c r="O285" s="6"/>
      <c r="P285" s="6"/>
      <c r="Q285" s="6"/>
      <c r="R285" s="12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</row>
    <row r="286" spans="1:500" x14ac:dyDescent="0.2">
      <c r="A286" s="6"/>
      <c r="B286" s="6"/>
      <c r="C286" s="6"/>
      <c r="D286" s="7"/>
      <c r="E286" s="6"/>
      <c r="F286" s="25"/>
      <c r="G286" s="6"/>
      <c r="H286" s="6"/>
      <c r="I286" s="6"/>
      <c r="J286" s="6"/>
      <c r="K286" s="6"/>
      <c r="L286" s="6"/>
      <c r="M286" s="11"/>
      <c r="N286" s="26"/>
      <c r="O286" s="6"/>
      <c r="P286" s="6"/>
      <c r="Q286" s="6"/>
      <c r="R286" s="12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</row>
    <row r="287" spans="1:500" x14ac:dyDescent="0.2">
      <c r="A287" s="6"/>
      <c r="B287" s="6"/>
      <c r="C287" s="6"/>
      <c r="D287" s="7"/>
      <c r="E287" s="6"/>
      <c r="F287" s="25"/>
      <c r="G287" s="6"/>
      <c r="H287" s="6"/>
      <c r="I287" s="6"/>
      <c r="J287" s="6"/>
      <c r="K287" s="6"/>
      <c r="L287" s="6"/>
      <c r="M287" s="11"/>
      <c r="N287" s="26"/>
      <c r="O287" s="6"/>
      <c r="P287" s="6"/>
      <c r="Q287" s="6"/>
      <c r="R287" s="12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</row>
    <row r="288" spans="1:500" x14ac:dyDescent="0.2">
      <c r="A288" s="6"/>
      <c r="B288" s="6"/>
      <c r="C288" s="6"/>
      <c r="D288" s="7"/>
      <c r="E288" s="6"/>
      <c r="F288" s="25"/>
      <c r="G288" s="6"/>
      <c r="H288" s="6"/>
      <c r="I288" s="6"/>
      <c r="J288" s="6"/>
      <c r="K288" s="6"/>
      <c r="L288" s="6"/>
      <c r="M288" s="11"/>
      <c r="N288" s="26"/>
      <c r="O288" s="6"/>
      <c r="P288" s="6"/>
      <c r="Q288" s="6"/>
      <c r="R288" s="12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</row>
    <row r="289" spans="1:500" x14ac:dyDescent="0.2">
      <c r="A289" s="6"/>
      <c r="B289" s="6"/>
      <c r="C289" s="6"/>
      <c r="D289" s="7"/>
      <c r="E289" s="6"/>
      <c r="F289" s="25"/>
      <c r="G289" s="6"/>
      <c r="H289" s="6"/>
      <c r="I289" s="6"/>
      <c r="J289" s="6"/>
      <c r="K289" s="6"/>
      <c r="L289" s="6"/>
      <c r="M289" s="11"/>
      <c r="N289" s="26"/>
      <c r="O289" s="6"/>
      <c r="P289" s="6"/>
      <c r="Q289" s="6"/>
      <c r="R289" s="12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</row>
    <row r="290" spans="1:500" x14ac:dyDescent="0.2">
      <c r="A290" s="6"/>
      <c r="B290" s="6"/>
      <c r="C290" s="6"/>
      <c r="D290" s="7"/>
      <c r="E290" s="6"/>
      <c r="F290" s="25"/>
      <c r="G290" s="6"/>
      <c r="H290" s="6"/>
      <c r="I290" s="6"/>
      <c r="J290" s="6"/>
      <c r="K290" s="6"/>
      <c r="L290" s="6"/>
      <c r="M290" s="11"/>
      <c r="N290" s="26"/>
      <c r="O290" s="6"/>
      <c r="P290" s="6"/>
      <c r="Q290" s="6"/>
      <c r="R290" s="12"/>
    </row>
    <row r="291" spans="1:500" x14ac:dyDescent="0.2">
      <c r="A291" s="6"/>
      <c r="B291" s="7"/>
      <c r="C291" s="7"/>
      <c r="D291" s="7"/>
      <c r="E291" s="7"/>
      <c r="F291" s="7"/>
      <c r="G291" s="7"/>
      <c r="H291" s="7"/>
      <c r="I291" s="7"/>
      <c r="J291" s="7"/>
      <c r="K291" s="7"/>
      <c r="L291" s="7"/>
      <c r="M291" s="7"/>
      <c r="N291" s="6"/>
      <c r="O291" s="6"/>
      <c r="P291" s="6"/>
      <c r="Q291" s="6"/>
      <c r="R291" s="6"/>
    </row>
    <row r="292" spans="1:500" x14ac:dyDescent="0.2">
      <c r="A292" s="6"/>
      <c r="B292" s="6"/>
      <c r="C292" s="6"/>
      <c r="D292" s="7"/>
      <c r="E292" s="6"/>
      <c r="F292" s="25"/>
      <c r="G292" s="6"/>
      <c r="H292" s="6"/>
      <c r="I292" s="6"/>
      <c r="J292" s="6"/>
      <c r="K292" s="6"/>
      <c r="L292" s="6"/>
      <c r="M292" s="11"/>
      <c r="N292" s="26"/>
      <c r="O292" s="6"/>
      <c r="P292" s="6"/>
      <c r="Q292" s="6"/>
      <c r="R292" s="12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</row>
    <row r="293" spans="1:500" x14ac:dyDescent="0.2">
      <c r="A293" s="6"/>
      <c r="B293" s="6"/>
      <c r="C293" s="6"/>
      <c r="D293" s="7"/>
      <c r="E293" s="6"/>
      <c r="F293" s="25"/>
      <c r="G293" s="6"/>
      <c r="H293" s="6"/>
      <c r="I293" s="6"/>
      <c r="J293" s="6"/>
      <c r="K293" s="6"/>
      <c r="L293" s="6"/>
      <c r="M293" s="11"/>
      <c r="N293" s="26"/>
      <c r="O293" s="6"/>
      <c r="P293" s="6"/>
      <c r="Q293" s="6"/>
      <c r="R293" s="12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</row>
    <row r="294" spans="1:500" x14ac:dyDescent="0.2">
      <c r="A294" s="6"/>
      <c r="B294" s="6"/>
      <c r="C294" s="6"/>
      <c r="D294" s="7"/>
      <c r="E294" s="6"/>
      <c r="F294" s="25"/>
      <c r="G294" s="6"/>
      <c r="H294" s="6"/>
      <c r="I294" s="6"/>
      <c r="J294" s="6"/>
      <c r="K294" s="6"/>
      <c r="L294" s="6"/>
      <c r="M294" s="11"/>
      <c r="N294" s="26"/>
      <c r="O294" s="6"/>
      <c r="P294" s="6"/>
      <c r="Q294" s="6"/>
      <c r="R294" s="12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</row>
    <row r="295" spans="1:500" x14ac:dyDescent="0.2">
      <c r="A295" s="6"/>
      <c r="B295" s="6"/>
      <c r="C295" s="6"/>
      <c r="D295" s="7"/>
      <c r="E295" s="6"/>
      <c r="F295" s="25"/>
      <c r="G295" s="6"/>
      <c r="H295" s="6"/>
      <c r="I295" s="6"/>
      <c r="J295" s="6"/>
      <c r="K295" s="6"/>
      <c r="L295" s="6"/>
      <c r="M295" s="11"/>
      <c r="N295" s="26"/>
      <c r="O295" s="6"/>
      <c r="P295" s="6"/>
      <c r="Q295" s="6"/>
      <c r="R295" s="12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</row>
    <row r="296" spans="1:500" x14ac:dyDescent="0.2">
      <c r="A296" s="6"/>
      <c r="B296" s="6"/>
      <c r="C296" s="6"/>
      <c r="D296" s="7"/>
      <c r="E296" s="6"/>
      <c r="F296" s="25"/>
      <c r="G296" s="6"/>
      <c r="H296" s="6"/>
      <c r="I296" s="6"/>
      <c r="J296" s="6"/>
      <c r="K296" s="6"/>
      <c r="L296" s="6"/>
      <c r="M296" s="11"/>
      <c r="N296" s="26"/>
      <c r="O296" s="6"/>
      <c r="P296" s="6"/>
      <c r="Q296" s="6"/>
      <c r="R296" s="12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</row>
    <row r="297" spans="1:500" x14ac:dyDescent="0.2">
      <c r="A297" s="6"/>
      <c r="B297" s="6"/>
      <c r="C297" s="6"/>
      <c r="D297" s="7"/>
      <c r="E297" s="6"/>
      <c r="F297" s="25"/>
      <c r="G297" s="6"/>
      <c r="H297" s="6"/>
      <c r="I297" s="6"/>
      <c r="J297" s="6"/>
      <c r="K297" s="6"/>
      <c r="L297" s="6"/>
      <c r="M297" s="11"/>
      <c r="N297" s="26"/>
      <c r="O297" s="6"/>
      <c r="P297" s="6"/>
      <c r="Q297" s="6"/>
      <c r="R297" s="12"/>
    </row>
    <row r="298" spans="1:500" x14ac:dyDescent="0.2">
      <c r="A298" s="6"/>
      <c r="B298" s="7"/>
      <c r="C298" s="7"/>
      <c r="D298" s="7"/>
      <c r="E298" s="7"/>
      <c r="F298" s="7"/>
      <c r="G298" s="7"/>
      <c r="H298" s="7"/>
      <c r="I298" s="7"/>
      <c r="J298" s="7"/>
      <c r="K298" s="7"/>
      <c r="L298" s="7"/>
      <c r="M298" s="7"/>
      <c r="N298" s="6"/>
      <c r="O298" s="6"/>
      <c r="P298" s="6"/>
      <c r="Q298" s="6"/>
      <c r="R298" s="6"/>
    </row>
    <row r="299" spans="1:500" x14ac:dyDescent="0.2">
      <c r="A299" s="6"/>
      <c r="B299" s="6"/>
      <c r="C299" s="6"/>
      <c r="D299" s="7"/>
      <c r="E299" s="6"/>
      <c r="F299" s="25"/>
      <c r="G299" s="6"/>
      <c r="H299" s="6"/>
      <c r="I299" s="6"/>
      <c r="J299" s="6"/>
      <c r="K299" s="6"/>
      <c r="L299" s="6"/>
      <c r="M299" s="11"/>
      <c r="N299" s="26"/>
      <c r="O299" s="6"/>
      <c r="P299" s="6"/>
      <c r="Q299" s="6"/>
      <c r="R299" s="12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</row>
    <row r="300" spans="1:500" x14ac:dyDescent="0.2">
      <c r="A300" s="6"/>
      <c r="B300" s="6"/>
      <c r="C300" s="6"/>
      <c r="D300" s="7"/>
      <c r="E300" s="6"/>
      <c r="F300" s="25"/>
      <c r="G300" s="6"/>
      <c r="H300" s="6"/>
      <c r="I300" s="6"/>
      <c r="J300" s="6"/>
      <c r="K300" s="6"/>
      <c r="L300" s="6"/>
      <c r="M300" s="11"/>
      <c r="N300" s="26"/>
      <c r="O300" s="6"/>
      <c r="P300" s="6"/>
      <c r="Q300" s="6"/>
      <c r="R300" s="12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</row>
    <row r="301" spans="1:500" x14ac:dyDescent="0.2">
      <c r="A301" s="6"/>
      <c r="B301" s="6"/>
      <c r="C301" s="6"/>
      <c r="D301" s="7"/>
      <c r="E301" s="6"/>
      <c r="F301" s="25"/>
      <c r="G301" s="6"/>
      <c r="H301" s="6"/>
      <c r="I301" s="6"/>
      <c r="J301" s="6"/>
      <c r="K301" s="6"/>
      <c r="L301" s="6"/>
      <c r="M301" s="11"/>
      <c r="N301" s="26"/>
      <c r="O301" s="6"/>
      <c r="P301" s="6"/>
      <c r="Q301" s="6"/>
      <c r="R301" s="12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</row>
    <row r="302" spans="1:500" x14ac:dyDescent="0.2">
      <c r="A302" s="6"/>
      <c r="B302" s="6"/>
      <c r="C302" s="6"/>
      <c r="D302" s="7"/>
      <c r="E302" s="6"/>
      <c r="F302" s="25"/>
      <c r="G302" s="6"/>
      <c r="H302" s="6"/>
      <c r="I302" s="6"/>
      <c r="J302" s="6"/>
      <c r="K302" s="6"/>
      <c r="L302" s="6"/>
      <c r="M302" s="11"/>
      <c r="N302" s="26"/>
      <c r="O302" s="6"/>
      <c r="P302" s="6"/>
      <c r="Q302" s="6"/>
      <c r="R302" s="12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</row>
    <row r="303" spans="1:500" x14ac:dyDescent="0.2">
      <c r="A303" s="6"/>
      <c r="B303" s="6"/>
      <c r="C303" s="6"/>
      <c r="D303" s="7"/>
      <c r="E303" s="6"/>
      <c r="F303" s="25"/>
      <c r="G303" s="6"/>
      <c r="H303" s="6"/>
      <c r="I303" s="6"/>
      <c r="J303" s="6"/>
      <c r="K303" s="6"/>
      <c r="L303" s="6"/>
      <c r="M303" s="11"/>
      <c r="N303" s="26"/>
      <c r="O303" s="6"/>
      <c r="P303" s="6"/>
      <c r="Q303" s="6"/>
      <c r="R303" s="12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"/>
      <c r="PA303" s="6"/>
      <c r="PB303" s="6"/>
      <c r="PC303" s="6"/>
      <c r="PD303" s="6"/>
      <c r="PE303" s="6"/>
      <c r="PF303" s="6"/>
      <c r="PG303" s="6"/>
      <c r="PH303" s="6"/>
      <c r="PI303" s="6"/>
      <c r="PJ303" s="6"/>
      <c r="PK303" s="6"/>
      <c r="PL303" s="6"/>
      <c r="PM303" s="6"/>
      <c r="PN303" s="6"/>
      <c r="PO303" s="6"/>
      <c r="PP303" s="6"/>
      <c r="PQ303" s="6"/>
      <c r="PR303" s="6"/>
      <c r="PS303" s="6"/>
      <c r="PT303" s="6"/>
      <c r="PU303" s="6"/>
      <c r="PV303" s="6"/>
      <c r="PW303" s="6"/>
      <c r="PX303" s="6"/>
      <c r="PY303" s="6"/>
      <c r="PZ303" s="6"/>
      <c r="QA303" s="6"/>
      <c r="QB303" s="6"/>
      <c r="QC303" s="6"/>
      <c r="QD303" s="6"/>
      <c r="QE303" s="6"/>
      <c r="QF303" s="6"/>
      <c r="QG303" s="6"/>
      <c r="QH303" s="6"/>
      <c r="QI303" s="6"/>
      <c r="QJ303" s="6"/>
      <c r="QK303" s="6"/>
      <c r="QL303" s="6"/>
      <c r="QM303" s="6"/>
      <c r="QN303" s="6"/>
      <c r="QO303" s="6"/>
      <c r="QP303" s="6"/>
      <c r="QQ303" s="6"/>
      <c r="QR303" s="6"/>
      <c r="QS303" s="6"/>
      <c r="QT303" s="6"/>
      <c r="QU303" s="6"/>
      <c r="QV303" s="6"/>
      <c r="QW303" s="6"/>
      <c r="QX303" s="6"/>
      <c r="QY303" s="6"/>
      <c r="QZ303" s="6"/>
      <c r="RA303" s="6"/>
      <c r="RB303" s="6"/>
      <c r="RC303" s="6"/>
      <c r="RD303" s="6"/>
      <c r="RE303" s="6"/>
      <c r="RF303" s="6"/>
      <c r="RG303" s="6"/>
      <c r="RH303" s="6"/>
      <c r="RI303" s="6"/>
      <c r="RJ303" s="6"/>
      <c r="RK303" s="6"/>
      <c r="RL303" s="6"/>
      <c r="RM303" s="6"/>
      <c r="RN303" s="6"/>
      <c r="RO303" s="6"/>
      <c r="RP303" s="6"/>
      <c r="RQ303" s="6"/>
      <c r="RR303" s="6"/>
      <c r="RS303" s="6"/>
      <c r="RT303" s="6"/>
      <c r="RU303" s="6"/>
      <c r="RV303" s="6"/>
      <c r="RW303" s="6"/>
      <c r="RX303" s="6"/>
      <c r="RY303" s="6"/>
      <c r="RZ303" s="6"/>
      <c r="SA303" s="6"/>
      <c r="SB303" s="6"/>
      <c r="SC303" s="6"/>
      <c r="SD303" s="6"/>
      <c r="SE303" s="6"/>
      <c r="SF303" s="6"/>
    </row>
    <row r="304" spans="1:500" x14ac:dyDescent="0.2">
      <c r="A304" s="6"/>
      <c r="B304" s="6"/>
      <c r="C304" s="6"/>
      <c r="D304" s="7"/>
      <c r="E304" s="6"/>
      <c r="F304" s="25"/>
      <c r="G304" s="6"/>
      <c r="H304" s="6"/>
      <c r="I304" s="6"/>
      <c r="J304" s="6"/>
      <c r="K304" s="6"/>
      <c r="L304" s="6"/>
      <c r="M304" s="11"/>
      <c r="N304" s="26"/>
      <c r="O304" s="6"/>
      <c r="P304" s="6"/>
      <c r="Q304" s="6"/>
      <c r="R304" s="12"/>
    </row>
    <row r="305" spans="1:500" x14ac:dyDescent="0.2">
      <c r="A305" s="6"/>
      <c r="B305" s="7"/>
      <c r="C305" s="7"/>
      <c r="D305" s="7"/>
      <c r="E305" s="7"/>
      <c r="F305" s="7"/>
      <c r="G305" s="7"/>
      <c r="H305" s="7"/>
      <c r="I305" s="7"/>
      <c r="J305" s="7"/>
      <c r="K305" s="7"/>
      <c r="L305" s="7"/>
      <c r="M305" s="7"/>
      <c r="N305" s="6"/>
      <c r="O305" s="6"/>
      <c r="P305" s="6"/>
      <c r="Q305" s="6"/>
      <c r="R305" s="6"/>
    </row>
    <row r="306" spans="1:500" x14ac:dyDescent="0.2">
      <c r="A306" s="6"/>
      <c r="B306" s="6"/>
      <c r="C306" s="6"/>
      <c r="D306" s="7"/>
      <c r="E306" s="6"/>
      <c r="F306" s="25"/>
      <c r="G306" s="6"/>
      <c r="H306" s="6"/>
      <c r="I306" s="6"/>
      <c r="J306" s="6"/>
      <c r="K306" s="6"/>
      <c r="L306" s="6"/>
      <c r="M306" s="11"/>
      <c r="N306" s="26"/>
      <c r="O306" s="6"/>
      <c r="P306" s="6"/>
      <c r="Q306" s="6"/>
      <c r="R306" s="12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"/>
      <c r="PA306" s="6"/>
      <c r="PB306" s="6"/>
      <c r="PC306" s="6"/>
      <c r="PD306" s="6"/>
      <c r="PE306" s="6"/>
      <c r="PF306" s="6"/>
      <c r="PG306" s="6"/>
      <c r="PH306" s="6"/>
      <c r="PI306" s="6"/>
      <c r="PJ306" s="6"/>
      <c r="PK306" s="6"/>
      <c r="PL306" s="6"/>
      <c r="PM306" s="6"/>
      <c r="PN306" s="6"/>
      <c r="PO306" s="6"/>
      <c r="PP306" s="6"/>
      <c r="PQ306" s="6"/>
      <c r="PR306" s="6"/>
      <c r="PS306" s="6"/>
      <c r="PT306" s="6"/>
      <c r="PU306" s="6"/>
      <c r="PV306" s="6"/>
      <c r="PW306" s="6"/>
      <c r="PX306" s="6"/>
      <c r="PY306" s="6"/>
      <c r="PZ306" s="6"/>
      <c r="QA306" s="6"/>
      <c r="QB306" s="6"/>
      <c r="QC306" s="6"/>
      <c r="QD306" s="6"/>
      <c r="QE306" s="6"/>
      <c r="QF306" s="6"/>
      <c r="QG306" s="6"/>
      <c r="QH306" s="6"/>
      <c r="QI306" s="6"/>
      <c r="QJ306" s="6"/>
      <c r="QK306" s="6"/>
      <c r="QL306" s="6"/>
      <c r="QM306" s="6"/>
      <c r="QN306" s="6"/>
      <c r="QO306" s="6"/>
      <c r="QP306" s="6"/>
      <c r="QQ306" s="6"/>
      <c r="QR306" s="6"/>
      <c r="QS306" s="6"/>
      <c r="QT306" s="6"/>
      <c r="QU306" s="6"/>
      <c r="QV306" s="6"/>
      <c r="QW306" s="6"/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  <c r="SC306" s="6"/>
      <c r="SD306" s="6"/>
      <c r="SE306" s="6"/>
      <c r="SF306" s="6"/>
    </row>
    <row r="307" spans="1:500" x14ac:dyDescent="0.2">
      <c r="A307" s="6"/>
      <c r="B307" s="6"/>
      <c r="C307" s="6"/>
      <c r="D307" s="7"/>
      <c r="E307" s="6"/>
      <c r="F307" s="25"/>
      <c r="G307" s="6"/>
      <c r="H307" s="6"/>
      <c r="I307" s="6"/>
      <c r="J307" s="6"/>
      <c r="K307" s="6"/>
      <c r="L307" s="6"/>
      <c r="M307" s="11"/>
      <c r="N307" s="26"/>
      <c r="O307" s="6"/>
      <c r="P307" s="6"/>
      <c r="Q307" s="6"/>
      <c r="R307" s="12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  <c r="SC307" s="6"/>
      <c r="SD307" s="6"/>
      <c r="SE307" s="6"/>
      <c r="SF307" s="6"/>
    </row>
    <row r="308" spans="1:500" x14ac:dyDescent="0.2">
      <c r="A308" s="6"/>
      <c r="B308" s="6"/>
      <c r="C308" s="6"/>
      <c r="D308" s="7"/>
      <c r="E308" s="6"/>
      <c r="F308" s="25"/>
      <c r="G308" s="6"/>
      <c r="H308" s="6"/>
      <c r="I308" s="6"/>
      <c r="J308" s="6"/>
      <c r="K308" s="6"/>
      <c r="L308" s="6"/>
      <c r="M308" s="11"/>
      <c r="N308" s="26"/>
      <c r="O308" s="6"/>
      <c r="P308" s="6"/>
      <c r="Q308" s="6"/>
      <c r="R308" s="12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  <c r="SC308" s="6"/>
      <c r="SD308" s="6"/>
      <c r="SE308" s="6"/>
      <c r="SF308" s="6"/>
    </row>
    <row r="309" spans="1:500" x14ac:dyDescent="0.2">
      <c r="A309" s="6"/>
      <c r="B309" s="6"/>
      <c r="C309" s="6"/>
      <c r="D309" s="7"/>
      <c r="E309" s="6"/>
      <c r="F309" s="25"/>
      <c r="G309" s="6"/>
      <c r="H309" s="6"/>
      <c r="I309" s="6"/>
      <c r="J309" s="6"/>
      <c r="K309" s="6"/>
      <c r="L309" s="6"/>
      <c r="M309" s="11"/>
      <c r="N309" s="26"/>
      <c r="O309" s="6"/>
      <c r="P309" s="6"/>
      <c r="Q309" s="6"/>
      <c r="R309" s="12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  <c r="SC309" s="6"/>
      <c r="SD309" s="6"/>
      <c r="SE309" s="6"/>
      <c r="SF309" s="6"/>
    </row>
    <row r="310" spans="1:500" x14ac:dyDescent="0.2">
      <c r="A310" s="6"/>
      <c r="B310" s="6"/>
      <c r="C310" s="6"/>
      <c r="D310" s="7"/>
      <c r="E310" s="6"/>
      <c r="F310" s="25"/>
      <c r="G310" s="6"/>
      <c r="H310" s="6"/>
      <c r="I310" s="6"/>
      <c r="J310" s="6"/>
      <c r="K310" s="6"/>
      <c r="L310" s="6"/>
      <c r="M310" s="11"/>
      <c r="N310" s="26"/>
      <c r="O310" s="6"/>
      <c r="P310" s="6"/>
      <c r="Q310" s="6"/>
      <c r="R310" s="12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"/>
      <c r="PA310" s="6"/>
      <c r="PB310" s="6"/>
      <c r="PC310" s="6"/>
      <c r="PD310" s="6"/>
      <c r="PE310" s="6"/>
      <c r="PF310" s="6"/>
      <c r="PG310" s="6"/>
      <c r="PH310" s="6"/>
      <c r="PI310" s="6"/>
      <c r="PJ310" s="6"/>
      <c r="PK310" s="6"/>
      <c r="PL310" s="6"/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r="RE310" s="6"/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</row>
    <row r="311" spans="1:500" x14ac:dyDescent="0.2">
      <c r="A311" s="6"/>
      <c r="B311" s="6"/>
      <c r="C311" s="6"/>
      <c r="D311" s="7"/>
      <c r="E311" s="6"/>
      <c r="F311" s="25"/>
      <c r="G311" s="6"/>
      <c r="H311" s="6"/>
      <c r="I311" s="6"/>
      <c r="J311" s="6"/>
      <c r="K311" s="6"/>
      <c r="L311" s="6"/>
      <c r="M311" s="11"/>
      <c r="N311" s="26"/>
      <c r="O311" s="6"/>
      <c r="P311" s="6"/>
      <c r="Q311" s="6"/>
      <c r="R311" s="12"/>
    </row>
    <row r="312" spans="1:500" x14ac:dyDescent="0.2">
      <c r="A312" s="6"/>
      <c r="B312" s="7"/>
      <c r="C312" s="7"/>
      <c r="D312" s="7"/>
      <c r="E312" s="7"/>
      <c r="F312" s="7"/>
      <c r="G312" s="7"/>
      <c r="H312" s="7"/>
      <c r="I312" s="7"/>
      <c r="J312" s="7"/>
      <c r="K312" s="7"/>
      <c r="L312" s="7"/>
      <c r="M312" s="7"/>
      <c r="N312" s="6"/>
      <c r="O312" s="6"/>
      <c r="P312" s="6"/>
      <c r="Q312" s="6"/>
      <c r="R312" s="6"/>
    </row>
    <row r="313" spans="1:500" x14ac:dyDescent="0.2">
      <c r="A313" s="6"/>
      <c r="B313" s="6"/>
      <c r="C313" s="6"/>
      <c r="D313" s="7"/>
      <c r="E313" s="6"/>
      <c r="F313" s="25"/>
      <c r="G313" s="6"/>
      <c r="H313" s="6"/>
      <c r="I313" s="6"/>
      <c r="J313" s="6"/>
      <c r="K313" s="6"/>
      <c r="L313" s="6"/>
      <c r="M313" s="11"/>
      <c r="N313" s="26"/>
      <c r="O313" s="6"/>
      <c r="P313" s="6"/>
      <c r="Q313" s="6"/>
      <c r="R313" s="12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</row>
    <row r="314" spans="1:500" x14ac:dyDescent="0.2">
      <c r="A314" s="6"/>
      <c r="B314" s="6"/>
      <c r="C314" s="6"/>
      <c r="D314" s="7"/>
      <c r="E314" s="6"/>
      <c r="F314" s="25"/>
      <c r="G314" s="6"/>
      <c r="H314" s="6"/>
      <c r="I314" s="6"/>
      <c r="J314" s="6"/>
      <c r="K314" s="6"/>
      <c r="L314" s="6"/>
      <c r="M314" s="11"/>
      <c r="N314" s="26"/>
      <c r="O314" s="6"/>
      <c r="P314" s="6"/>
      <c r="Q314" s="6"/>
      <c r="R314" s="12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</row>
    <row r="315" spans="1:500" x14ac:dyDescent="0.2">
      <c r="A315" s="6"/>
      <c r="B315" s="6"/>
      <c r="C315" s="6"/>
      <c r="D315" s="7"/>
      <c r="E315" s="6"/>
      <c r="F315" s="25"/>
      <c r="G315" s="6"/>
      <c r="H315" s="6"/>
      <c r="I315" s="6"/>
      <c r="J315" s="6"/>
      <c r="K315" s="6"/>
      <c r="L315" s="6"/>
      <c r="M315" s="11"/>
      <c r="N315" s="26"/>
      <c r="O315" s="6"/>
      <c r="P315" s="6"/>
      <c r="Q315" s="6"/>
      <c r="R315" s="12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</row>
    <row r="316" spans="1:500" x14ac:dyDescent="0.2">
      <c r="A316" s="6"/>
      <c r="B316" s="6"/>
      <c r="C316" s="6"/>
      <c r="D316" s="7"/>
      <c r="E316" s="6"/>
      <c r="F316" s="25"/>
      <c r="G316" s="6"/>
      <c r="H316" s="6"/>
      <c r="I316" s="6"/>
      <c r="J316" s="6"/>
      <c r="K316" s="6"/>
      <c r="L316" s="6"/>
      <c r="M316" s="11"/>
      <c r="N316" s="26"/>
      <c r="O316" s="6"/>
      <c r="P316" s="6"/>
      <c r="Q316" s="6"/>
      <c r="R316" s="12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</row>
    <row r="317" spans="1:500" x14ac:dyDescent="0.2">
      <c r="A317" s="6"/>
      <c r="B317" s="6"/>
      <c r="C317" s="6"/>
      <c r="D317" s="7"/>
      <c r="E317" s="6"/>
      <c r="F317" s="25"/>
      <c r="G317" s="6"/>
      <c r="H317" s="6"/>
      <c r="I317" s="6"/>
      <c r="J317" s="6"/>
      <c r="K317" s="6"/>
      <c r="L317" s="6"/>
      <c r="M317" s="11"/>
      <c r="N317" s="26"/>
      <c r="O317" s="6"/>
      <c r="P317" s="6"/>
      <c r="Q317" s="6"/>
      <c r="R317" s="12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</row>
    <row r="318" spans="1:500" x14ac:dyDescent="0.2">
      <c r="A318" s="6"/>
      <c r="B318" s="6"/>
      <c r="C318" s="6"/>
      <c r="D318" s="7"/>
      <c r="E318" s="6"/>
      <c r="F318" s="25"/>
      <c r="G318" s="6"/>
      <c r="H318" s="6"/>
      <c r="I318" s="6"/>
      <c r="J318" s="6"/>
      <c r="K318" s="6"/>
      <c r="L318" s="6"/>
      <c r="M318" s="11"/>
      <c r="N318" s="26"/>
      <c r="O318" s="6"/>
      <c r="P318" s="6"/>
      <c r="Q318" s="6"/>
      <c r="R318" s="12"/>
    </row>
    <row r="319" spans="1:500" x14ac:dyDescent="0.2">
      <c r="A319" s="6"/>
      <c r="B319" s="7"/>
      <c r="C319" s="7"/>
      <c r="D319" s="7"/>
      <c r="E319" s="7"/>
      <c r="F319" s="7"/>
      <c r="G319" s="7"/>
      <c r="H319" s="7"/>
      <c r="I319" s="7"/>
      <c r="J319" s="7"/>
      <c r="K319" s="7"/>
      <c r="L319" s="7"/>
      <c r="M319" s="7"/>
      <c r="N319" s="6"/>
      <c r="O319" s="6"/>
      <c r="P319" s="6"/>
      <c r="Q319" s="6"/>
      <c r="R319" s="6"/>
    </row>
    <row r="320" spans="1:500" x14ac:dyDescent="0.2">
      <c r="A320" s="6"/>
      <c r="B320" s="6"/>
      <c r="C320" s="6"/>
      <c r="D320" s="7"/>
      <c r="E320" s="6"/>
      <c r="F320" s="25"/>
      <c r="G320" s="6"/>
      <c r="H320" s="6"/>
      <c r="I320" s="6"/>
      <c r="J320" s="6"/>
      <c r="K320" s="6"/>
      <c r="L320" s="6"/>
      <c r="M320" s="11"/>
      <c r="N320" s="26"/>
      <c r="O320" s="6"/>
      <c r="P320" s="6"/>
      <c r="Q320" s="6"/>
      <c r="R320" s="12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</row>
    <row r="321" spans="1:500" x14ac:dyDescent="0.2">
      <c r="A321" s="6"/>
      <c r="B321" s="6"/>
      <c r="C321" s="6"/>
      <c r="D321" s="7"/>
      <c r="E321" s="6"/>
      <c r="F321" s="25"/>
      <c r="G321" s="6"/>
      <c r="H321" s="6"/>
      <c r="I321" s="6"/>
      <c r="J321" s="6"/>
      <c r="K321" s="6"/>
      <c r="L321" s="6"/>
      <c r="M321" s="11"/>
      <c r="N321" s="26"/>
      <c r="O321" s="6"/>
      <c r="P321" s="6"/>
      <c r="Q321" s="6"/>
      <c r="R321" s="12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</row>
    <row r="322" spans="1:500" x14ac:dyDescent="0.2">
      <c r="A322" s="6"/>
      <c r="B322" s="6"/>
      <c r="C322" s="6"/>
      <c r="D322" s="7"/>
      <c r="E322" s="6"/>
      <c r="F322" s="25"/>
      <c r="G322" s="6"/>
      <c r="H322" s="6"/>
      <c r="I322" s="6"/>
      <c r="J322" s="6"/>
      <c r="K322" s="6"/>
      <c r="L322" s="6"/>
      <c r="M322" s="11"/>
      <c r="N322" s="26"/>
      <c r="O322" s="6"/>
      <c r="P322" s="6"/>
      <c r="Q322" s="6"/>
      <c r="R322" s="12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</row>
    <row r="323" spans="1:500" x14ac:dyDescent="0.2">
      <c r="A323" s="6"/>
      <c r="B323" s="6"/>
      <c r="C323" s="6"/>
      <c r="D323" s="7"/>
      <c r="E323" s="6"/>
      <c r="F323" s="25"/>
      <c r="G323" s="6"/>
      <c r="H323" s="6"/>
      <c r="I323" s="6"/>
      <c r="J323" s="6"/>
      <c r="K323" s="6"/>
      <c r="L323" s="6"/>
      <c r="M323" s="11"/>
      <c r="N323" s="26"/>
      <c r="O323" s="6"/>
      <c r="P323" s="6"/>
      <c r="Q323" s="6"/>
      <c r="R323" s="12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</row>
    <row r="324" spans="1:500" x14ac:dyDescent="0.2">
      <c r="A324" s="6"/>
      <c r="B324" s="6"/>
      <c r="C324" s="6"/>
      <c r="D324" s="7"/>
      <c r="E324" s="6"/>
      <c r="F324" s="25"/>
      <c r="G324" s="6"/>
      <c r="H324" s="6"/>
      <c r="I324" s="6"/>
      <c r="J324" s="6"/>
      <c r="K324" s="6"/>
      <c r="L324" s="6"/>
      <c r="M324" s="11"/>
      <c r="N324" s="26"/>
      <c r="O324" s="6"/>
      <c r="P324" s="6"/>
      <c r="Q324" s="6"/>
      <c r="R324" s="12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</row>
    <row r="325" spans="1:500" x14ac:dyDescent="0.2">
      <c r="A325" s="6"/>
      <c r="B325" s="6"/>
      <c r="C325" s="6"/>
      <c r="D325" s="7"/>
      <c r="E325" s="6"/>
      <c r="F325" s="25"/>
      <c r="G325" s="6"/>
      <c r="H325" s="6"/>
      <c r="I325" s="6"/>
      <c r="J325" s="6"/>
      <c r="K325" s="6"/>
      <c r="L325" s="6"/>
      <c r="M325" s="11"/>
      <c r="N325" s="26"/>
      <c r="O325" s="6"/>
      <c r="P325" s="6"/>
      <c r="Q325" s="6"/>
      <c r="R325" s="12"/>
    </row>
    <row r="326" spans="1:500" x14ac:dyDescent="0.2">
      <c r="A326" s="6"/>
      <c r="B326" s="7"/>
      <c r="C326" s="7"/>
      <c r="D326" s="7"/>
      <c r="E326" s="7"/>
      <c r="F326" s="7"/>
      <c r="G326" s="7"/>
      <c r="H326" s="7"/>
      <c r="I326" s="7"/>
      <c r="J326" s="7"/>
      <c r="K326" s="7"/>
      <c r="L326" s="7"/>
      <c r="M326" s="7"/>
      <c r="N326" s="6"/>
      <c r="O326" s="6"/>
      <c r="P326" s="6"/>
      <c r="Q326" s="6"/>
      <c r="R326" s="6"/>
    </row>
    <row r="327" spans="1:500" x14ac:dyDescent="0.2">
      <c r="A327" s="6"/>
      <c r="B327" s="6"/>
      <c r="C327" s="6"/>
      <c r="D327" s="7"/>
      <c r="E327" s="6"/>
      <c r="F327" s="25"/>
      <c r="G327" s="6"/>
      <c r="H327" s="6"/>
      <c r="I327" s="6"/>
      <c r="J327" s="6"/>
      <c r="K327" s="6"/>
      <c r="L327" s="6"/>
      <c r="M327" s="11"/>
      <c r="N327" s="26"/>
      <c r="O327" s="6"/>
      <c r="P327" s="6"/>
      <c r="Q327" s="6"/>
      <c r="R327" s="12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</row>
    <row r="328" spans="1:500" x14ac:dyDescent="0.2">
      <c r="A328" s="6"/>
      <c r="B328" s="6"/>
      <c r="C328" s="6"/>
      <c r="D328" s="7"/>
      <c r="E328" s="6"/>
      <c r="F328" s="25"/>
      <c r="G328" s="6"/>
      <c r="H328" s="6"/>
      <c r="I328" s="6"/>
      <c r="J328" s="6"/>
      <c r="K328" s="6"/>
      <c r="L328" s="6"/>
      <c r="M328" s="11"/>
      <c r="N328" s="26"/>
      <c r="O328" s="6"/>
      <c r="P328" s="6"/>
      <c r="Q328" s="6"/>
      <c r="R328" s="12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</row>
    <row r="329" spans="1:500" x14ac:dyDescent="0.2">
      <c r="A329" s="6"/>
      <c r="B329" s="6"/>
      <c r="C329" s="6"/>
      <c r="D329" s="7"/>
      <c r="E329" s="6"/>
      <c r="F329" s="25"/>
      <c r="G329" s="6"/>
      <c r="H329" s="6"/>
      <c r="I329" s="6"/>
      <c r="J329" s="6"/>
      <c r="K329" s="6"/>
      <c r="L329" s="6"/>
      <c r="M329" s="11"/>
      <c r="N329" s="26"/>
      <c r="O329" s="6"/>
      <c r="P329" s="6"/>
      <c r="Q329" s="6"/>
      <c r="R329" s="12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</row>
    <row r="330" spans="1:500" x14ac:dyDescent="0.2">
      <c r="A330" s="6"/>
      <c r="B330" s="6"/>
      <c r="C330" s="6"/>
      <c r="D330" s="7"/>
      <c r="E330" s="6"/>
      <c r="F330" s="25"/>
      <c r="G330" s="6"/>
      <c r="H330" s="6"/>
      <c r="I330" s="6"/>
      <c r="J330" s="6"/>
      <c r="K330" s="6"/>
      <c r="L330" s="6"/>
      <c r="M330" s="11"/>
      <c r="N330" s="26"/>
      <c r="O330" s="6"/>
      <c r="P330" s="6"/>
      <c r="Q330" s="6"/>
      <c r="R330" s="12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  <c r="SC330" s="6"/>
      <c r="SD330" s="6"/>
      <c r="SE330" s="6"/>
      <c r="SF330" s="6"/>
    </row>
    <row r="331" spans="1:500" x14ac:dyDescent="0.2">
      <c r="A331" s="6"/>
      <c r="B331" s="6"/>
      <c r="C331" s="6"/>
      <c r="D331" s="7"/>
      <c r="E331" s="6"/>
      <c r="F331" s="25"/>
      <c r="G331" s="6"/>
      <c r="H331" s="6"/>
      <c r="I331" s="6"/>
      <c r="J331" s="6"/>
      <c r="K331" s="6"/>
      <c r="L331" s="6"/>
      <c r="M331" s="11"/>
      <c r="N331" s="26"/>
      <c r="O331" s="6"/>
      <c r="P331" s="6"/>
      <c r="Q331" s="6"/>
      <c r="R331" s="12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"/>
      <c r="PA331" s="6"/>
      <c r="PB331" s="6"/>
      <c r="PC331" s="6"/>
      <c r="PD331" s="6"/>
      <c r="PE331" s="6"/>
      <c r="PF331" s="6"/>
      <c r="PG331" s="6"/>
      <c r="PH331" s="6"/>
      <c r="PI331" s="6"/>
      <c r="PJ331" s="6"/>
      <c r="PK331" s="6"/>
      <c r="PL331" s="6"/>
      <c r="PM331" s="6"/>
      <c r="PN331" s="6"/>
      <c r="PO331" s="6"/>
      <c r="PP331" s="6"/>
      <c r="PQ331" s="6"/>
      <c r="PR331" s="6"/>
      <c r="PS331" s="6"/>
      <c r="PT331" s="6"/>
      <c r="PU331" s="6"/>
      <c r="PV331" s="6"/>
      <c r="PW331" s="6"/>
      <c r="PX331" s="6"/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</row>
    <row r="332" spans="1:500" x14ac:dyDescent="0.2">
      <c r="A332" s="6"/>
      <c r="B332" s="6"/>
      <c r="C332" s="6"/>
      <c r="D332" s="7"/>
      <c r="E332" s="6"/>
      <c r="F332" s="25"/>
      <c r="G332" s="6"/>
      <c r="H332" s="6"/>
      <c r="I332" s="6"/>
      <c r="J332" s="6"/>
      <c r="K332" s="6"/>
      <c r="L332" s="6"/>
      <c r="M332" s="11"/>
      <c r="N332" s="26"/>
      <c r="O332" s="6"/>
      <c r="P332" s="6"/>
      <c r="Q332" s="6"/>
      <c r="R332" s="12"/>
    </row>
    <row r="333" spans="1:500" x14ac:dyDescent="0.2">
      <c r="A333" s="6"/>
      <c r="B333" s="7"/>
      <c r="C333" s="7"/>
      <c r="D333" s="7"/>
      <c r="E333" s="7"/>
      <c r="F333" s="7"/>
      <c r="G333" s="7"/>
      <c r="H333" s="7"/>
      <c r="I333" s="7"/>
      <c r="J333" s="7"/>
      <c r="K333" s="7"/>
      <c r="L333" s="7"/>
      <c r="M333" s="7"/>
      <c r="N333" s="6"/>
      <c r="O333" s="6"/>
      <c r="P333" s="6"/>
      <c r="Q333" s="6"/>
      <c r="R333" s="6"/>
    </row>
    <row r="334" spans="1:500" x14ac:dyDescent="0.2">
      <c r="A334" s="6"/>
      <c r="B334" s="6"/>
      <c r="C334" s="6"/>
      <c r="D334" s="7"/>
      <c r="E334" s="6"/>
      <c r="F334" s="25"/>
      <c r="G334" s="6"/>
      <c r="H334" s="6"/>
      <c r="I334" s="6"/>
      <c r="J334" s="6"/>
      <c r="K334" s="6"/>
      <c r="L334" s="6"/>
      <c r="M334" s="11"/>
      <c r="N334" s="26"/>
      <c r="O334" s="6"/>
      <c r="P334" s="6"/>
      <c r="Q334" s="6"/>
      <c r="R334" s="12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  <c r="SC334" s="6"/>
      <c r="SD334" s="6"/>
      <c r="SE334" s="6"/>
      <c r="SF334" s="6"/>
    </row>
    <row r="335" spans="1:500" x14ac:dyDescent="0.2">
      <c r="A335" s="6"/>
      <c r="B335" s="6"/>
      <c r="C335" s="6"/>
      <c r="D335" s="7"/>
      <c r="E335" s="6"/>
      <c r="F335" s="25"/>
      <c r="G335" s="6"/>
      <c r="H335" s="6"/>
      <c r="I335" s="6"/>
      <c r="J335" s="6"/>
      <c r="K335" s="6"/>
      <c r="L335" s="6"/>
      <c r="M335" s="11"/>
      <c r="N335" s="26"/>
      <c r="O335" s="6"/>
      <c r="P335" s="6"/>
      <c r="Q335" s="6"/>
      <c r="R335" s="12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</row>
    <row r="336" spans="1:500" x14ac:dyDescent="0.2">
      <c r="A336" s="6"/>
      <c r="B336" s="6"/>
      <c r="C336" s="6"/>
      <c r="D336" s="7"/>
      <c r="E336" s="6"/>
      <c r="F336" s="25"/>
      <c r="G336" s="6"/>
      <c r="H336" s="6"/>
      <c r="I336" s="6"/>
      <c r="J336" s="6"/>
      <c r="K336" s="6"/>
      <c r="L336" s="6"/>
      <c r="M336" s="11"/>
      <c r="N336" s="26"/>
      <c r="O336" s="6"/>
      <c r="P336" s="6"/>
      <c r="Q336" s="6"/>
      <c r="R336" s="12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  <c r="SC336" s="6"/>
      <c r="SD336" s="6"/>
      <c r="SE336" s="6"/>
      <c r="SF336" s="6"/>
    </row>
    <row r="337" spans="1:500" x14ac:dyDescent="0.2">
      <c r="A337" s="6"/>
      <c r="B337" s="6"/>
      <c r="C337" s="6"/>
      <c r="D337" s="7"/>
      <c r="E337" s="6"/>
      <c r="F337" s="25"/>
      <c r="G337" s="6"/>
      <c r="H337" s="6"/>
      <c r="I337" s="6"/>
      <c r="J337" s="6"/>
      <c r="K337" s="6"/>
      <c r="L337" s="6"/>
      <c r="M337" s="11"/>
      <c r="N337" s="26"/>
      <c r="O337" s="6"/>
      <c r="P337" s="6"/>
      <c r="Q337" s="6"/>
      <c r="R337" s="12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</row>
    <row r="338" spans="1:500" x14ac:dyDescent="0.2">
      <c r="A338" s="6"/>
      <c r="B338" s="6"/>
      <c r="C338" s="6"/>
      <c r="D338" s="7"/>
      <c r="E338" s="6"/>
      <c r="F338" s="25"/>
      <c r="G338" s="6"/>
      <c r="H338" s="6"/>
      <c r="I338" s="6"/>
      <c r="J338" s="6"/>
      <c r="K338" s="6"/>
      <c r="L338" s="6"/>
      <c r="M338" s="11"/>
      <c r="N338" s="26"/>
      <c r="O338" s="6"/>
      <c r="P338" s="6"/>
      <c r="Q338" s="6"/>
      <c r="R338" s="12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  <c r="OK338" s="6"/>
      <c r="OL338" s="6"/>
      <c r="OM338" s="6"/>
      <c r="ON338" s="6"/>
      <c r="OO338" s="6"/>
      <c r="OP338" s="6"/>
      <c r="OQ338" s="6"/>
      <c r="OR338" s="6"/>
      <c r="OS338" s="6"/>
      <c r="OT338" s="6"/>
      <c r="OU338" s="6"/>
      <c r="OV338" s="6"/>
      <c r="OW338" s="6"/>
      <c r="OX338" s="6"/>
      <c r="OY338" s="6"/>
      <c r="OZ338" s="6"/>
      <c r="PA338" s="6"/>
      <c r="PB338" s="6"/>
      <c r="PC338" s="6"/>
      <c r="PD338" s="6"/>
      <c r="PE338" s="6"/>
      <c r="PF338" s="6"/>
      <c r="PG338" s="6"/>
      <c r="PH338" s="6"/>
      <c r="PI338" s="6"/>
      <c r="PJ338" s="6"/>
      <c r="PK338" s="6"/>
      <c r="PL338" s="6"/>
      <c r="PM338" s="6"/>
      <c r="PN338" s="6"/>
      <c r="PO338" s="6"/>
      <c r="PP338" s="6"/>
      <c r="PQ338" s="6"/>
      <c r="PR338" s="6"/>
      <c r="PS338" s="6"/>
      <c r="PT338" s="6"/>
      <c r="PU338" s="6"/>
      <c r="PV338" s="6"/>
      <c r="PW338" s="6"/>
      <c r="PX338" s="6"/>
      <c r="PY338" s="6"/>
      <c r="PZ338" s="6"/>
      <c r="QA338" s="6"/>
      <c r="QB338" s="6"/>
      <c r="QC338" s="6"/>
      <c r="QD338" s="6"/>
      <c r="QE338" s="6"/>
      <c r="QF338" s="6"/>
      <c r="QG338" s="6"/>
      <c r="QH338" s="6"/>
      <c r="QI338" s="6"/>
      <c r="QJ338" s="6"/>
      <c r="QK338" s="6"/>
      <c r="QL338" s="6"/>
      <c r="QM338" s="6"/>
      <c r="QN338" s="6"/>
      <c r="QO338" s="6"/>
      <c r="QP338" s="6"/>
      <c r="QQ338" s="6"/>
      <c r="QR338" s="6"/>
      <c r="QS338" s="6"/>
      <c r="QT338" s="6"/>
      <c r="QU338" s="6"/>
      <c r="QV338" s="6"/>
      <c r="QW338" s="6"/>
      <c r="QX338" s="6"/>
      <c r="QY338" s="6"/>
      <c r="QZ338" s="6"/>
      <c r="RA338" s="6"/>
      <c r="RB338" s="6"/>
      <c r="RC338" s="6"/>
      <c r="RD338" s="6"/>
      <c r="RE338" s="6"/>
      <c r="RF338" s="6"/>
      <c r="RG338" s="6"/>
      <c r="RH338" s="6"/>
      <c r="RI338" s="6"/>
      <c r="RJ338" s="6"/>
      <c r="RK338" s="6"/>
      <c r="RL338" s="6"/>
      <c r="RM338" s="6"/>
      <c r="RN338" s="6"/>
      <c r="RO338" s="6"/>
      <c r="RP338" s="6"/>
      <c r="RQ338" s="6"/>
      <c r="RR338" s="6"/>
      <c r="RS338" s="6"/>
      <c r="RT338" s="6"/>
      <c r="RU338" s="6"/>
      <c r="RV338" s="6"/>
      <c r="RW338" s="6"/>
      <c r="RX338" s="6"/>
      <c r="RY338" s="6"/>
      <c r="RZ338" s="6"/>
      <c r="SA338" s="6"/>
      <c r="SB338" s="6"/>
      <c r="SC338" s="6"/>
      <c r="SD338" s="6"/>
      <c r="SE338" s="6"/>
      <c r="SF338" s="6"/>
    </row>
    <row r="339" spans="1:500" x14ac:dyDescent="0.2">
      <c r="A339" s="6"/>
      <c r="B339" s="6"/>
      <c r="C339" s="6"/>
      <c r="D339" s="7"/>
      <c r="E339" s="6"/>
      <c r="F339" s="25"/>
      <c r="G339" s="6"/>
      <c r="H339" s="6"/>
      <c r="I339" s="6"/>
      <c r="J339" s="6"/>
      <c r="K339" s="6"/>
      <c r="L339" s="6"/>
      <c r="M339" s="11"/>
      <c r="N339" s="26"/>
      <c r="O339" s="6"/>
      <c r="P339" s="6"/>
      <c r="Q339" s="6"/>
      <c r="R339" s="12"/>
    </row>
    <row r="340" spans="1:500" x14ac:dyDescent="0.2">
      <c r="A340" s="6"/>
      <c r="B340" s="7"/>
      <c r="C340" s="7"/>
      <c r="D340" s="7"/>
      <c r="E340" s="7"/>
      <c r="F340" s="7"/>
      <c r="G340" s="7"/>
      <c r="H340" s="7"/>
      <c r="I340" s="7"/>
      <c r="J340" s="7"/>
      <c r="K340" s="7"/>
      <c r="L340" s="7"/>
      <c r="M340" s="7"/>
      <c r="N340" s="6"/>
      <c r="O340" s="6"/>
      <c r="P340" s="6"/>
      <c r="Q340" s="6"/>
      <c r="R340" s="6"/>
    </row>
    <row r="341" spans="1:500" x14ac:dyDescent="0.2">
      <c r="A341" s="6"/>
      <c r="B341" s="6"/>
      <c r="C341" s="6"/>
      <c r="D341" s="7"/>
      <c r="E341" s="6"/>
      <c r="F341" s="25"/>
      <c r="G341" s="6"/>
      <c r="H341" s="6"/>
      <c r="I341" s="6"/>
      <c r="J341" s="6"/>
      <c r="K341" s="6"/>
      <c r="L341" s="6"/>
      <c r="M341" s="11"/>
      <c r="N341" s="26"/>
      <c r="O341" s="6"/>
      <c r="P341" s="6"/>
      <c r="Q341" s="6"/>
      <c r="R341" s="12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  <c r="SC341" s="6"/>
      <c r="SD341" s="6"/>
      <c r="SE341" s="6"/>
      <c r="SF341" s="6"/>
    </row>
    <row r="342" spans="1:500" x14ac:dyDescent="0.2">
      <c r="A342" s="6"/>
      <c r="B342" s="6"/>
      <c r="C342" s="6"/>
      <c r="D342" s="7"/>
      <c r="E342" s="6"/>
      <c r="F342" s="25"/>
      <c r="G342" s="6"/>
      <c r="H342" s="6"/>
      <c r="I342" s="6"/>
      <c r="J342" s="6"/>
      <c r="K342" s="6"/>
      <c r="L342" s="6"/>
      <c r="M342" s="11"/>
      <c r="N342" s="26"/>
      <c r="O342" s="6"/>
      <c r="P342" s="6"/>
      <c r="Q342" s="6"/>
      <c r="R342" s="12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  <c r="SC342" s="6"/>
      <c r="SD342" s="6"/>
      <c r="SE342" s="6"/>
      <c r="SF342" s="6"/>
    </row>
    <row r="343" spans="1:500" x14ac:dyDescent="0.2">
      <c r="A343" s="6"/>
      <c r="B343" s="6"/>
      <c r="C343" s="6"/>
      <c r="D343" s="7"/>
      <c r="E343" s="6"/>
      <c r="F343" s="25"/>
      <c r="G343" s="6"/>
      <c r="H343" s="6"/>
      <c r="I343" s="6"/>
      <c r="J343" s="6"/>
      <c r="K343" s="6"/>
      <c r="L343" s="6"/>
      <c r="M343" s="11"/>
      <c r="N343" s="26"/>
      <c r="O343" s="6"/>
      <c r="P343" s="6"/>
      <c r="Q343" s="6"/>
      <c r="R343" s="12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  <c r="SC343" s="6"/>
      <c r="SD343" s="6"/>
      <c r="SE343" s="6"/>
      <c r="SF343" s="6"/>
    </row>
    <row r="344" spans="1:500" x14ac:dyDescent="0.2">
      <c r="A344" s="6"/>
      <c r="B344" s="6"/>
      <c r="C344" s="6"/>
      <c r="D344" s="7"/>
      <c r="E344" s="6"/>
      <c r="F344" s="25"/>
      <c r="G344" s="6"/>
      <c r="H344" s="6"/>
      <c r="I344" s="6"/>
      <c r="J344" s="6"/>
      <c r="K344" s="6"/>
      <c r="L344" s="6"/>
      <c r="M344" s="11"/>
      <c r="N344" s="26"/>
      <c r="O344" s="6"/>
      <c r="P344" s="6"/>
      <c r="Q344" s="6"/>
      <c r="R344" s="12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  <c r="SC344" s="6"/>
      <c r="SD344" s="6"/>
      <c r="SE344" s="6"/>
      <c r="SF344" s="6"/>
    </row>
    <row r="345" spans="1:500" x14ac:dyDescent="0.2">
      <c r="A345" s="6"/>
      <c r="B345" s="6"/>
      <c r="C345" s="6"/>
      <c r="D345" s="7"/>
      <c r="E345" s="6"/>
      <c r="F345" s="25"/>
      <c r="G345" s="6"/>
      <c r="H345" s="6"/>
      <c r="I345" s="6"/>
      <c r="J345" s="6"/>
      <c r="K345" s="6"/>
      <c r="L345" s="6"/>
      <c r="M345" s="11"/>
      <c r="N345" s="26"/>
      <c r="O345" s="6"/>
      <c r="P345" s="6"/>
      <c r="Q345" s="6"/>
      <c r="R345" s="12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6"/>
      <c r="NG345" s="6"/>
      <c r="NH345" s="6"/>
      <c r="NI345" s="6"/>
      <c r="NJ345" s="6"/>
      <c r="NK345" s="6"/>
      <c r="NL345" s="6"/>
      <c r="NM345" s="6"/>
      <c r="NN345" s="6"/>
      <c r="NO345" s="6"/>
      <c r="NP345" s="6"/>
      <c r="NQ345" s="6"/>
      <c r="NR345" s="6"/>
      <c r="NS345" s="6"/>
      <c r="NT345" s="6"/>
      <c r="NU345" s="6"/>
      <c r="NV345" s="6"/>
      <c r="NW345" s="6"/>
      <c r="NX345" s="6"/>
      <c r="NY345" s="6"/>
      <c r="NZ345" s="6"/>
      <c r="OA345" s="6"/>
      <c r="OB345" s="6"/>
      <c r="OC345" s="6"/>
      <c r="OD345" s="6"/>
      <c r="OE345" s="6"/>
      <c r="OF345" s="6"/>
      <c r="OG345" s="6"/>
      <c r="OH345" s="6"/>
      <c r="OI345" s="6"/>
      <c r="OJ345" s="6"/>
      <c r="OK345" s="6"/>
      <c r="OL345" s="6"/>
      <c r="OM345" s="6"/>
      <c r="ON345" s="6"/>
      <c r="OO345" s="6"/>
      <c r="OP345" s="6"/>
      <c r="OQ345" s="6"/>
      <c r="OR345" s="6"/>
      <c r="OS345" s="6"/>
      <c r="OT345" s="6"/>
      <c r="OU345" s="6"/>
      <c r="OV345" s="6"/>
      <c r="OW345" s="6"/>
      <c r="OX345" s="6"/>
      <c r="OY345" s="6"/>
      <c r="OZ345" s="6"/>
      <c r="PA345" s="6"/>
      <c r="PB345" s="6"/>
      <c r="PC345" s="6"/>
      <c r="PD345" s="6"/>
      <c r="PE345" s="6"/>
      <c r="PF345" s="6"/>
      <c r="PG345" s="6"/>
      <c r="PH345" s="6"/>
      <c r="PI345" s="6"/>
      <c r="PJ345" s="6"/>
      <c r="PK345" s="6"/>
      <c r="PL345" s="6"/>
      <c r="PM345" s="6"/>
      <c r="PN345" s="6"/>
      <c r="PO345" s="6"/>
      <c r="PP345" s="6"/>
      <c r="PQ345" s="6"/>
      <c r="PR345" s="6"/>
      <c r="PS345" s="6"/>
      <c r="PT345" s="6"/>
      <c r="PU345" s="6"/>
      <c r="PV345" s="6"/>
      <c r="PW345" s="6"/>
      <c r="PX345" s="6"/>
      <c r="PY345" s="6"/>
      <c r="PZ345" s="6"/>
      <c r="QA345" s="6"/>
      <c r="QB345" s="6"/>
      <c r="QC345" s="6"/>
      <c r="QD345" s="6"/>
      <c r="QE345" s="6"/>
      <c r="QF345" s="6"/>
      <c r="QG345" s="6"/>
      <c r="QH345" s="6"/>
      <c r="QI345" s="6"/>
      <c r="QJ345" s="6"/>
      <c r="QK345" s="6"/>
      <c r="QL345" s="6"/>
      <c r="QM345" s="6"/>
      <c r="QN345" s="6"/>
      <c r="QO345" s="6"/>
      <c r="QP345" s="6"/>
      <c r="QQ345" s="6"/>
      <c r="QR345" s="6"/>
      <c r="QS345" s="6"/>
      <c r="QT345" s="6"/>
      <c r="QU345" s="6"/>
      <c r="QV345" s="6"/>
      <c r="QW345" s="6"/>
      <c r="QX345" s="6"/>
      <c r="QY345" s="6"/>
      <c r="QZ345" s="6"/>
      <c r="RA345" s="6"/>
      <c r="RB345" s="6"/>
      <c r="RC345" s="6"/>
      <c r="RD345" s="6"/>
      <c r="RE345" s="6"/>
      <c r="RF345" s="6"/>
      <c r="RG345" s="6"/>
      <c r="RH345" s="6"/>
      <c r="RI345" s="6"/>
      <c r="RJ345" s="6"/>
      <c r="RK345" s="6"/>
      <c r="RL345" s="6"/>
      <c r="RM345" s="6"/>
      <c r="RN345" s="6"/>
      <c r="RO345" s="6"/>
      <c r="RP345" s="6"/>
      <c r="RQ345" s="6"/>
      <c r="RR345" s="6"/>
      <c r="RS345" s="6"/>
      <c r="RT345" s="6"/>
      <c r="RU345" s="6"/>
      <c r="RV345" s="6"/>
      <c r="RW345" s="6"/>
      <c r="RX345" s="6"/>
      <c r="RY345" s="6"/>
      <c r="RZ345" s="6"/>
      <c r="SA345" s="6"/>
      <c r="SB345" s="6"/>
      <c r="SC345" s="6"/>
      <c r="SD345" s="6"/>
      <c r="SE345" s="6"/>
      <c r="SF345" s="6"/>
    </row>
    <row r="346" spans="1:500" x14ac:dyDescent="0.2">
      <c r="A346" s="6"/>
      <c r="B346" s="6"/>
      <c r="C346" s="6"/>
      <c r="D346" s="7"/>
      <c r="E346" s="6"/>
      <c r="F346" s="25"/>
      <c r="G346" s="6"/>
      <c r="H346" s="6"/>
      <c r="I346" s="6"/>
      <c r="J346" s="6"/>
      <c r="K346" s="6"/>
      <c r="L346" s="6"/>
      <c r="M346" s="11"/>
      <c r="N346" s="26"/>
      <c r="O346" s="6"/>
      <c r="P346" s="6"/>
      <c r="Q346" s="6"/>
      <c r="R346" s="12"/>
    </row>
    <row r="347" spans="1:500" x14ac:dyDescent="0.2">
      <c r="A347" s="6"/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6"/>
      <c r="O347" s="6"/>
      <c r="P347" s="6"/>
      <c r="Q347" s="6"/>
      <c r="R347" s="6"/>
    </row>
    <row r="348" spans="1:500" x14ac:dyDescent="0.2">
      <c r="A348" s="6"/>
      <c r="B348" s="6"/>
      <c r="C348" s="6"/>
      <c r="D348" s="7"/>
      <c r="E348" s="6"/>
      <c r="F348" s="25"/>
      <c r="G348" s="6"/>
      <c r="H348" s="6"/>
      <c r="I348" s="6"/>
      <c r="J348" s="6"/>
      <c r="K348" s="6"/>
      <c r="L348" s="6"/>
      <c r="M348" s="11"/>
      <c r="N348" s="26"/>
      <c r="O348" s="6"/>
      <c r="P348" s="6"/>
      <c r="Q348" s="6"/>
      <c r="R348" s="12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"/>
      <c r="PA348" s="6"/>
      <c r="PB348" s="6"/>
      <c r="PC348" s="6"/>
      <c r="PD348" s="6"/>
      <c r="PE348" s="6"/>
      <c r="PF348" s="6"/>
      <c r="PG348" s="6"/>
      <c r="PH348" s="6"/>
      <c r="PI348" s="6"/>
      <c r="PJ348" s="6"/>
      <c r="PK348" s="6"/>
      <c r="PL348" s="6"/>
      <c r="PM348" s="6"/>
      <c r="PN348" s="6"/>
      <c r="PO348" s="6"/>
      <c r="PP348" s="6"/>
      <c r="PQ348" s="6"/>
      <c r="PR348" s="6"/>
      <c r="PS348" s="6"/>
      <c r="PT348" s="6"/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r="RN348" s="6"/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  <c r="SC348" s="6"/>
      <c r="SD348" s="6"/>
      <c r="SE348" s="6"/>
      <c r="SF348" s="6"/>
    </row>
    <row r="349" spans="1:500" x14ac:dyDescent="0.2">
      <c r="A349" s="6"/>
      <c r="B349" s="6"/>
      <c r="C349" s="6"/>
      <c r="D349" s="7"/>
      <c r="E349" s="6"/>
      <c r="F349" s="25"/>
      <c r="G349" s="6"/>
      <c r="H349" s="6"/>
      <c r="I349" s="6"/>
      <c r="J349" s="6"/>
      <c r="K349" s="6"/>
      <c r="L349" s="6"/>
      <c r="M349" s="11"/>
      <c r="N349" s="26"/>
      <c r="O349" s="6"/>
      <c r="P349" s="6"/>
      <c r="Q349" s="6"/>
      <c r="R349" s="12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  <c r="SC349" s="6"/>
      <c r="SD349" s="6"/>
      <c r="SE349" s="6"/>
      <c r="SF349" s="6"/>
    </row>
    <row r="350" spans="1:500" x14ac:dyDescent="0.2">
      <c r="A350" s="6"/>
      <c r="B350" s="6"/>
      <c r="C350" s="6"/>
      <c r="D350" s="7"/>
      <c r="E350" s="6"/>
      <c r="F350" s="25"/>
      <c r="G350" s="6"/>
      <c r="H350" s="6"/>
      <c r="I350" s="6"/>
      <c r="J350" s="6"/>
      <c r="K350" s="6"/>
      <c r="L350" s="6"/>
      <c r="M350" s="11"/>
      <c r="N350" s="26"/>
      <c r="O350" s="6"/>
      <c r="P350" s="6"/>
      <c r="Q350" s="6"/>
      <c r="R350" s="12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  <c r="SC350" s="6"/>
      <c r="SD350" s="6"/>
      <c r="SE350" s="6"/>
      <c r="SF350" s="6"/>
    </row>
    <row r="351" spans="1:500" x14ac:dyDescent="0.2">
      <c r="A351" s="6"/>
      <c r="B351" s="6"/>
      <c r="C351" s="6"/>
      <c r="D351" s="7"/>
      <c r="E351" s="6"/>
      <c r="F351" s="25"/>
      <c r="G351" s="6"/>
      <c r="H351" s="6"/>
      <c r="I351" s="6"/>
      <c r="J351" s="6"/>
      <c r="K351" s="6"/>
      <c r="L351" s="6"/>
      <c r="M351" s="11"/>
      <c r="N351" s="26"/>
      <c r="O351" s="6"/>
      <c r="P351" s="6"/>
      <c r="Q351" s="6"/>
      <c r="R351" s="12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  <c r="SC351" s="6"/>
      <c r="SD351" s="6"/>
      <c r="SE351" s="6"/>
      <c r="SF351" s="6"/>
    </row>
    <row r="352" spans="1:500" x14ac:dyDescent="0.2">
      <c r="A352" s="6"/>
      <c r="B352" s="6"/>
      <c r="C352" s="6"/>
      <c r="D352" s="7"/>
      <c r="E352" s="6"/>
      <c r="F352" s="25"/>
      <c r="G352" s="6"/>
      <c r="H352" s="6"/>
      <c r="I352" s="6"/>
      <c r="J352" s="6"/>
      <c r="K352" s="6"/>
      <c r="L352" s="6"/>
      <c r="M352" s="11"/>
      <c r="N352" s="26"/>
      <c r="O352" s="6"/>
      <c r="P352" s="6"/>
      <c r="Q352" s="6"/>
      <c r="R352" s="12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6"/>
      <c r="PA352" s="6"/>
      <c r="PB352" s="6"/>
      <c r="PC352" s="6"/>
      <c r="PD352" s="6"/>
      <c r="PE352" s="6"/>
      <c r="PF352" s="6"/>
      <c r="PG352" s="6"/>
      <c r="PH352" s="6"/>
      <c r="PI352" s="6"/>
      <c r="PJ352" s="6"/>
      <c r="PK352" s="6"/>
      <c r="PL352" s="6"/>
      <c r="PM352" s="6"/>
      <c r="PN352" s="6"/>
      <c r="PO352" s="6"/>
      <c r="PP352" s="6"/>
      <c r="PQ352" s="6"/>
      <c r="PR352" s="6"/>
      <c r="PS352" s="6"/>
      <c r="PT352" s="6"/>
      <c r="PU352" s="6"/>
      <c r="PV352" s="6"/>
      <c r="PW352" s="6"/>
      <c r="PX352" s="6"/>
      <c r="PY352" s="6"/>
      <c r="PZ352" s="6"/>
      <c r="QA352" s="6"/>
      <c r="QB352" s="6"/>
      <c r="QC352" s="6"/>
      <c r="QD352" s="6"/>
      <c r="QE352" s="6"/>
      <c r="QF352" s="6"/>
      <c r="QG352" s="6"/>
      <c r="QH352" s="6"/>
      <c r="QI352" s="6"/>
      <c r="QJ352" s="6"/>
      <c r="QK352" s="6"/>
      <c r="QL352" s="6"/>
      <c r="QM352" s="6"/>
      <c r="QN352" s="6"/>
      <c r="QO352" s="6"/>
      <c r="QP352" s="6"/>
      <c r="QQ352" s="6"/>
      <c r="QR352" s="6"/>
      <c r="QS352" s="6"/>
      <c r="QT352" s="6"/>
      <c r="QU352" s="6"/>
      <c r="QV352" s="6"/>
      <c r="QW352" s="6"/>
      <c r="QX352" s="6"/>
      <c r="QY352" s="6"/>
      <c r="QZ352" s="6"/>
      <c r="RA352" s="6"/>
      <c r="RB352" s="6"/>
      <c r="RC352" s="6"/>
      <c r="RD352" s="6"/>
      <c r="RE352" s="6"/>
      <c r="RF352" s="6"/>
      <c r="RG352" s="6"/>
      <c r="RH352" s="6"/>
      <c r="RI352" s="6"/>
      <c r="RJ352" s="6"/>
      <c r="RK352" s="6"/>
      <c r="RL352" s="6"/>
      <c r="RM352" s="6"/>
      <c r="RN352" s="6"/>
      <c r="RO352" s="6"/>
      <c r="RP352" s="6"/>
      <c r="RQ352" s="6"/>
      <c r="RR352" s="6"/>
      <c r="RS352" s="6"/>
      <c r="RT352" s="6"/>
      <c r="RU352" s="6"/>
      <c r="RV352" s="6"/>
      <c r="RW352" s="6"/>
      <c r="RX352" s="6"/>
      <c r="RY352" s="6"/>
      <c r="RZ352" s="6"/>
      <c r="SA352" s="6"/>
      <c r="SB352" s="6"/>
      <c r="SC352" s="6"/>
      <c r="SD352" s="6"/>
      <c r="SE352" s="6"/>
      <c r="SF352" s="6"/>
    </row>
    <row r="353" spans="1:500" x14ac:dyDescent="0.2">
      <c r="A353" s="6"/>
      <c r="B353" s="6"/>
      <c r="C353" s="6"/>
      <c r="D353" s="7"/>
      <c r="E353" s="6"/>
      <c r="F353" s="25"/>
      <c r="G353" s="6"/>
      <c r="H353" s="6"/>
      <c r="I353" s="6"/>
      <c r="J353" s="6"/>
      <c r="K353" s="6"/>
      <c r="L353" s="6"/>
      <c r="M353" s="11"/>
      <c r="N353" s="26"/>
      <c r="O353" s="6"/>
      <c r="P353" s="6"/>
      <c r="Q353" s="6"/>
      <c r="R353" s="12"/>
    </row>
    <row r="354" spans="1:500" x14ac:dyDescent="0.2">
      <c r="A354" s="6"/>
      <c r="B354" s="7"/>
      <c r="C354" s="7"/>
      <c r="D354" s="7"/>
      <c r="E354" s="7"/>
      <c r="F354" s="7"/>
      <c r="G354" s="7"/>
      <c r="H354" s="7"/>
      <c r="I354" s="7"/>
      <c r="J354" s="7"/>
      <c r="K354" s="7"/>
      <c r="L354" s="7"/>
      <c r="M354" s="7"/>
      <c r="N354" s="6"/>
      <c r="O354" s="6"/>
      <c r="P354" s="6"/>
      <c r="Q354" s="6"/>
      <c r="R354" s="6"/>
    </row>
    <row r="355" spans="1:500" x14ac:dyDescent="0.2">
      <c r="A355" s="6"/>
      <c r="B355" s="6"/>
      <c r="C355" s="6"/>
      <c r="D355" s="7"/>
      <c r="E355" s="6"/>
      <c r="F355" s="25"/>
      <c r="G355" s="6"/>
      <c r="H355" s="6"/>
      <c r="I355" s="6"/>
      <c r="J355" s="6"/>
      <c r="K355" s="6"/>
      <c r="L355" s="6"/>
      <c r="M355" s="11"/>
      <c r="N355" s="26"/>
      <c r="O355" s="6"/>
      <c r="P355" s="6"/>
      <c r="Q355" s="6"/>
      <c r="R355" s="12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"/>
      <c r="PA355" s="6"/>
      <c r="PB355" s="6"/>
      <c r="PC355" s="6"/>
      <c r="PD355" s="6"/>
      <c r="PE355" s="6"/>
      <c r="PF355" s="6"/>
      <c r="PG355" s="6"/>
      <c r="PH355" s="6"/>
      <c r="PI355" s="6"/>
      <c r="PJ355" s="6"/>
      <c r="PK355" s="6"/>
      <c r="PL355" s="6"/>
      <c r="PM355" s="6"/>
      <c r="PN355" s="6"/>
      <c r="PO355" s="6"/>
      <c r="PP355" s="6"/>
      <c r="PQ355" s="6"/>
      <c r="PR355" s="6"/>
      <c r="PS355" s="6"/>
      <c r="PT355" s="6"/>
      <c r="PU355" s="6"/>
      <c r="PV355" s="6"/>
      <c r="PW355" s="6"/>
      <c r="PX355" s="6"/>
      <c r="PY355" s="6"/>
      <c r="PZ355" s="6"/>
      <c r="QA355" s="6"/>
      <c r="QB355" s="6"/>
      <c r="QC355" s="6"/>
      <c r="QD355" s="6"/>
      <c r="QE355" s="6"/>
      <c r="QF355" s="6"/>
      <c r="QG355" s="6"/>
      <c r="QH355" s="6"/>
      <c r="QI355" s="6"/>
      <c r="QJ355" s="6"/>
      <c r="QK355" s="6"/>
      <c r="QL355" s="6"/>
      <c r="QM355" s="6"/>
      <c r="QN355" s="6"/>
      <c r="QO355" s="6"/>
      <c r="QP355" s="6"/>
      <c r="QQ355" s="6"/>
      <c r="QR355" s="6"/>
      <c r="QS355" s="6"/>
      <c r="QT355" s="6"/>
      <c r="QU355" s="6"/>
      <c r="QV355" s="6"/>
      <c r="QW355" s="6"/>
      <c r="QX355" s="6"/>
      <c r="QY355" s="6"/>
      <c r="QZ355" s="6"/>
      <c r="RA355" s="6"/>
      <c r="RB355" s="6"/>
      <c r="RC355" s="6"/>
      <c r="RD355" s="6"/>
      <c r="RE355" s="6"/>
      <c r="RF355" s="6"/>
      <c r="RG355" s="6"/>
      <c r="RH355" s="6"/>
      <c r="RI355" s="6"/>
      <c r="RJ355" s="6"/>
      <c r="RK355" s="6"/>
      <c r="RL355" s="6"/>
      <c r="RM355" s="6"/>
      <c r="RN355" s="6"/>
      <c r="RO355" s="6"/>
      <c r="RP355" s="6"/>
      <c r="RQ355" s="6"/>
      <c r="RR355" s="6"/>
      <c r="RS355" s="6"/>
      <c r="RT355" s="6"/>
      <c r="RU355" s="6"/>
      <c r="RV355" s="6"/>
      <c r="RW355" s="6"/>
      <c r="RX355" s="6"/>
      <c r="RY355" s="6"/>
      <c r="RZ355" s="6"/>
      <c r="SA355" s="6"/>
      <c r="SB355" s="6"/>
      <c r="SC355" s="6"/>
      <c r="SD355" s="6"/>
      <c r="SE355" s="6"/>
      <c r="SF355" s="6"/>
    </row>
    <row r="356" spans="1:500" x14ac:dyDescent="0.2">
      <c r="A356" s="6"/>
      <c r="B356" s="6"/>
      <c r="C356" s="6"/>
      <c r="D356" s="7"/>
      <c r="E356" s="6"/>
      <c r="F356" s="25"/>
      <c r="G356" s="6"/>
      <c r="H356" s="6"/>
      <c r="I356" s="6"/>
      <c r="J356" s="6"/>
      <c r="K356" s="6"/>
      <c r="L356" s="6"/>
      <c r="M356" s="11"/>
      <c r="N356" s="26"/>
      <c r="O356" s="6"/>
      <c r="P356" s="6"/>
      <c r="Q356" s="6"/>
      <c r="R356" s="12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</row>
    <row r="357" spans="1:500" x14ac:dyDescent="0.2">
      <c r="A357" s="6"/>
      <c r="B357" s="6"/>
      <c r="C357" s="6"/>
      <c r="D357" s="7"/>
      <c r="E357" s="6"/>
      <c r="F357" s="25"/>
      <c r="G357" s="6"/>
      <c r="H357" s="6"/>
      <c r="I357" s="6"/>
      <c r="J357" s="6"/>
      <c r="K357" s="6"/>
      <c r="L357" s="6"/>
      <c r="M357" s="11"/>
      <c r="N357" s="26"/>
      <c r="O357" s="6"/>
      <c r="P357" s="6"/>
      <c r="Q357" s="6"/>
      <c r="R357" s="12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  <c r="SC357" s="6"/>
      <c r="SD357" s="6"/>
      <c r="SE357" s="6"/>
      <c r="SF357" s="6"/>
    </row>
    <row r="358" spans="1:500" x14ac:dyDescent="0.2">
      <c r="A358" s="6"/>
      <c r="B358" s="6"/>
      <c r="C358" s="6"/>
      <c r="D358" s="7"/>
      <c r="E358" s="6"/>
      <c r="F358" s="25"/>
      <c r="G358" s="6"/>
      <c r="H358" s="6"/>
      <c r="I358" s="6"/>
      <c r="J358" s="6"/>
      <c r="K358" s="6"/>
      <c r="L358" s="6"/>
      <c r="M358" s="11"/>
      <c r="N358" s="26"/>
      <c r="O358" s="6"/>
      <c r="P358" s="6"/>
      <c r="Q358" s="6"/>
      <c r="R358" s="12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  <c r="SC358" s="6"/>
      <c r="SD358" s="6"/>
      <c r="SE358" s="6"/>
      <c r="SF358" s="6"/>
    </row>
    <row r="359" spans="1:500" x14ac:dyDescent="0.2">
      <c r="A359" s="6"/>
      <c r="B359" s="6"/>
      <c r="C359" s="6"/>
      <c r="D359" s="7"/>
      <c r="E359" s="6"/>
      <c r="F359" s="25"/>
      <c r="G359" s="6"/>
      <c r="H359" s="6"/>
      <c r="I359" s="6"/>
      <c r="J359" s="6"/>
      <c r="K359" s="6"/>
      <c r="L359" s="6"/>
      <c r="M359" s="11"/>
      <c r="N359" s="26"/>
      <c r="O359" s="6"/>
      <c r="P359" s="6"/>
      <c r="Q359" s="6"/>
      <c r="R359" s="12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6"/>
      <c r="NE359" s="6"/>
      <c r="NF359" s="6"/>
      <c r="NG359" s="6"/>
      <c r="NH359" s="6"/>
      <c r="NI359" s="6"/>
      <c r="NJ359" s="6"/>
      <c r="NK359" s="6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6"/>
      <c r="OS359" s="6"/>
      <c r="OT359" s="6"/>
      <c r="OU359" s="6"/>
      <c r="OV359" s="6"/>
      <c r="OW359" s="6"/>
      <c r="OX359" s="6"/>
      <c r="OY359" s="6"/>
      <c r="OZ359" s="6"/>
      <c r="PA359" s="6"/>
      <c r="PB359" s="6"/>
      <c r="PC359" s="6"/>
      <c r="PD359" s="6"/>
      <c r="PE359" s="6"/>
      <c r="PF359" s="6"/>
      <c r="PG359" s="6"/>
      <c r="PH359" s="6"/>
      <c r="PI359" s="6"/>
      <c r="PJ359" s="6"/>
      <c r="PK359" s="6"/>
      <c r="PL359" s="6"/>
      <c r="PM359" s="6"/>
      <c r="PN359" s="6"/>
      <c r="PO359" s="6"/>
      <c r="PP359" s="6"/>
      <c r="PQ359" s="6"/>
      <c r="PR359" s="6"/>
      <c r="PS359" s="6"/>
      <c r="PT359" s="6"/>
      <c r="PU359" s="6"/>
      <c r="PV359" s="6"/>
      <c r="PW359" s="6"/>
      <c r="PX359" s="6"/>
      <c r="PY359" s="6"/>
      <c r="PZ359" s="6"/>
      <c r="QA359" s="6"/>
      <c r="QB359" s="6"/>
      <c r="QC359" s="6"/>
      <c r="QD359" s="6"/>
      <c r="QE359" s="6"/>
      <c r="QF359" s="6"/>
      <c r="QG359" s="6"/>
      <c r="QH359" s="6"/>
      <c r="QI359" s="6"/>
      <c r="QJ359" s="6"/>
      <c r="QK359" s="6"/>
      <c r="QL359" s="6"/>
      <c r="QM359" s="6"/>
      <c r="QN359" s="6"/>
      <c r="QO359" s="6"/>
      <c r="QP359" s="6"/>
      <c r="QQ359" s="6"/>
      <c r="QR359" s="6"/>
      <c r="QS359" s="6"/>
      <c r="QT359" s="6"/>
      <c r="QU359" s="6"/>
      <c r="QV359" s="6"/>
      <c r="QW359" s="6"/>
      <c r="QX359" s="6"/>
      <c r="QY359" s="6"/>
      <c r="QZ359" s="6"/>
      <c r="RA359" s="6"/>
      <c r="RB359" s="6"/>
      <c r="RC359" s="6"/>
      <c r="RD359" s="6"/>
      <c r="RE359" s="6"/>
      <c r="RF359" s="6"/>
      <c r="RG359" s="6"/>
      <c r="RH359" s="6"/>
      <c r="RI359" s="6"/>
      <c r="RJ359" s="6"/>
      <c r="RK359" s="6"/>
      <c r="RL359" s="6"/>
      <c r="RM359" s="6"/>
      <c r="RN359" s="6"/>
      <c r="RO359" s="6"/>
      <c r="RP359" s="6"/>
      <c r="RQ359" s="6"/>
      <c r="RR359" s="6"/>
      <c r="RS359" s="6"/>
      <c r="RT359" s="6"/>
      <c r="RU359" s="6"/>
      <c r="RV359" s="6"/>
      <c r="RW359" s="6"/>
      <c r="RX359" s="6"/>
      <c r="RY359" s="6"/>
      <c r="RZ359" s="6"/>
      <c r="SA359" s="6"/>
      <c r="SB359" s="6"/>
      <c r="SC359" s="6"/>
      <c r="SD359" s="6"/>
      <c r="SE359" s="6"/>
      <c r="SF359" s="6"/>
    </row>
    <row r="360" spans="1:500" x14ac:dyDescent="0.2">
      <c r="A360" s="6"/>
      <c r="B360" s="6"/>
      <c r="C360" s="6"/>
      <c r="D360" s="7"/>
      <c r="E360" s="6"/>
      <c r="F360" s="25"/>
      <c r="G360" s="6"/>
      <c r="H360" s="6"/>
      <c r="I360" s="6"/>
      <c r="J360" s="6"/>
      <c r="K360" s="6"/>
      <c r="L360" s="6"/>
      <c r="M360" s="11"/>
      <c r="N360" s="26"/>
      <c r="O360" s="6"/>
      <c r="P360" s="6"/>
      <c r="Q360" s="6"/>
      <c r="R360" s="12"/>
    </row>
    <row r="361" spans="1:500" x14ac:dyDescent="0.2">
      <c r="A361" s="6"/>
      <c r="B361" s="7"/>
      <c r="C361" s="7"/>
      <c r="D361" s="7"/>
      <c r="E361" s="7"/>
      <c r="F361" s="7"/>
      <c r="G361" s="7"/>
      <c r="H361" s="7"/>
      <c r="I361" s="7"/>
      <c r="J361" s="7"/>
      <c r="K361" s="7"/>
      <c r="L361" s="7"/>
      <c r="M361" s="7"/>
      <c r="N361" s="6"/>
      <c r="O361" s="6"/>
      <c r="P361" s="6"/>
      <c r="Q361" s="6"/>
      <c r="R361" s="6"/>
    </row>
    <row r="362" spans="1:500" x14ac:dyDescent="0.2">
      <c r="A362" s="6"/>
      <c r="B362" s="6"/>
      <c r="C362" s="6"/>
      <c r="D362" s="7"/>
      <c r="E362" s="6"/>
      <c r="F362" s="25"/>
      <c r="G362" s="6"/>
      <c r="H362" s="6"/>
      <c r="I362" s="6"/>
      <c r="J362" s="6"/>
      <c r="K362" s="6"/>
      <c r="L362" s="6"/>
      <c r="M362" s="11"/>
      <c r="N362" s="26"/>
      <c r="O362" s="6"/>
      <c r="P362" s="6"/>
      <c r="Q362" s="6"/>
      <c r="R362" s="12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</row>
    <row r="363" spans="1:500" x14ac:dyDescent="0.2">
      <c r="A363" s="6"/>
      <c r="B363" s="6"/>
      <c r="C363" s="6"/>
      <c r="D363" s="7"/>
      <c r="E363" s="6"/>
      <c r="F363" s="25"/>
      <c r="G363" s="6"/>
      <c r="H363" s="6"/>
      <c r="I363" s="6"/>
      <c r="J363" s="6"/>
      <c r="K363" s="6"/>
      <c r="L363" s="6"/>
      <c r="M363" s="11"/>
      <c r="N363" s="26"/>
      <c r="O363" s="6"/>
      <c r="P363" s="6"/>
      <c r="Q363" s="6"/>
      <c r="R363" s="12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</row>
    <row r="364" spans="1:500" x14ac:dyDescent="0.2">
      <c r="A364" s="6"/>
      <c r="B364" s="6"/>
      <c r="C364" s="6"/>
      <c r="D364" s="7"/>
      <c r="E364" s="6"/>
      <c r="F364" s="25"/>
      <c r="G364" s="6"/>
      <c r="H364" s="6"/>
      <c r="I364" s="6"/>
      <c r="J364" s="6"/>
      <c r="K364" s="6"/>
      <c r="L364" s="6"/>
      <c r="M364" s="11"/>
      <c r="N364" s="26"/>
      <c r="O364" s="6"/>
      <c r="P364" s="6"/>
      <c r="Q364" s="6"/>
      <c r="R364" s="12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</row>
    <row r="365" spans="1:500" x14ac:dyDescent="0.2">
      <c r="A365" s="6"/>
      <c r="B365" s="6"/>
      <c r="C365" s="6"/>
      <c r="D365" s="7"/>
      <c r="E365" s="6"/>
      <c r="F365" s="25"/>
      <c r="G365" s="6"/>
      <c r="H365" s="6"/>
      <c r="I365" s="6"/>
      <c r="J365" s="6"/>
      <c r="K365" s="6"/>
      <c r="L365" s="6"/>
      <c r="M365" s="11"/>
      <c r="N365" s="26"/>
      <c r="O365" s="6"/>
      <c r="P365" s="6"/>
      <c r="Q365" s="6"/>
      <c r="R365" s="12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</row>
    <row r="366" spans="1:500" x14ac:dyDescent="0.2">
      <c r="A366" s="6"/>
      <c r="B366" s="6"/>
      <c r="C366" s="6"/>
      <c r="D366" s="7"/>
      <c r="E366" s="6"/>
      <c r="F366" s="25"/>
      <c r="G366" s="6"/>
      <c r="H366" s="6"/>
      <c r="I366" s="6"/>
      <c r="J366" s="6"/>
      <c r="K366" s="6"/>
      <c r="L366" s="6"/>
      <c r="M366" s="11"/>
      <c r="N366" s="26"/>
      <c r="O366" s="6"/>
      <c r="P366" s="6"/>
      <c r="Q366" s="6"/>
      <c r="R366" s="12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</row>
    <row r="367" spans="1:500" x14ac:dyDescent="0.2">
      <c r="A367" s="6"/>
      <c r="B367" s="6"/>
      <c r="C367" s="6"/>
      <c r="D367" s="7"/>
      <c r="E367" s="6"/>
      <c r="F367" s="25"/>
      <c r="G367" s="6"/>
      <c r="H367" s="6"/>
      <c r="I367" s="6"/>
      <c r="J367" s="6"/>
      <c r="K367" s="6"/>
      <c r="L367" s="6"/>
      <c r="M367" s="11"/>
      <c r="N367" s="26"/>
      <c r="O367" s="6"/>
      <c r="P367" s="6"/>
      <c r="Q367" s="6"/>
      <c r="R367" s="12"/>
    </row>
    <row r="368" spans="1:500" x14ac:dyDescent="0.2">
      <c r="A368" s="6"/>
      <c r="B368" s="7"/>
      <c r="C368" s="7"/>
      <c r="D368" s="7"/>
      <c r="E368" s="7"/>
      <c r="F368" s="7"/>
      <c r="G368" s="7"/>
      <c r="H368" s="7"/>
      <c r="I368" s="7"/>
      <c r="J368" s="7"/>
      <c r="K368" s="7"/>
      <c r="L368" s="7"/>
      <c r="M368" s="7"/>
      <c r="N368" s="6"/>
      <c r="O368" s="6"/>
      <c r="P368" s="6"/>
      <c r="Q368" s="6"/>
      <c r="R368" s="6"/>
    </row>
    <row r="369" spans="1:500" x14ac:dyDescent="0.2">
      <c r="A369" s="6"/>
      <c r="B369" s="6"/>
      <c r="C369" s="6"/>
      <c r="D369" s="7"/>
      <c r="E369" s="6"/>
      <c r="F369" s="25"/>
      <c r="G369" s="6"/>
      <c r="H369" s="6"/>
      <c r="I369" s="6"/>
      <c r="J369" s="6"/>
      <c r="K369" s="6"/>
      <c r="L369" s="6"/>
      <c r="M369" s="11"/>
      <c r="N369" s="26"/>
      <c r="O369" s="6"/>
      <c r="P369" s="6"/>
      <c r="Q369" s="6"/>
      <c r="R369" s="12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</row>
    <row r="370" spans="1:500" x14ac:dyDescent="0.2">
      <c r="A370" s="6"/>
      <c r="B370" s="6"/>
      <c r="C370" s="6"/>
      <c r="D370" s="7"/>
      <c r="E370" s="6"/>
      <c r="F370" s="25"/>
      <c r="G370" s="6"/>
      <c r="H370" s="6"/>
      <c r="I370" s="6"/>
      <c r="J370" s="6"/>
      <c r="K370" s="6"/>
      <c r="L370" s="6"/>
      <c r="M370" s="11"/>
      <c r="N370" s="26"/>
      <c r="O370" s="6"/>
      <c r="P370" s="6"/>
      <c r="Q370" s="6"/>
      <c r="R370" s="12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</row>
    <row r="371" spans="1:500" x14ac:dyDescent="0.2">
      <c r="A371" s="6"/>
      <c r="B371" s="6"/>
      <c r="C371" s="6"/>
      <c r="D371" s="7"/>
      <c r="E371" s="6"/>
      <c r="F371" s="25"/>
      <c r="G371" s="6"/>
      <c r="H371" s="6"/>
      <c r="I371" s="6"/>
      <c r="J371" s="6"/>
      <c r="K371" s="6"/>
      <c r="L371" s="6"/>
      <c r="M371" s="11"/>
      <c r="N371" s="26"/>
      <c r="O371" s="6"/>
      <c r="P371" s="6"/>
      <c r="Q371" s="6"/>
      <c r="R371" s="12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  <c r="SC371" s="6"/>
      <c r="SD371" s="6"/>
      <c r="SE371" s="6"/>
      <c r="SF371" s="6"/>
    </row>
    <row r="372" spans="1:500" x14ac:dyDescent="0.2">
      <c r="A372" s="6"/>
      <c r="B372" s="6"/>
      <c r="C372" s="6"/>
      <c r="D372" s="7"/>
      <c r="E372" s="6"/>
      <c r="F372" s="25"/>
      <c r="G372" s="6"/>
      <c r="H372" s="6"/>
      <c r="I372" s="6"/>
      <c r="J372" s="6"/>
      <c r="K372" s="6"/>
      <c r="L372" s="6"/>
      <c r="M372" s="11"/>
      <c r="N372" s="26"/>
      <c r="O372" s="6"/>
      <c r="P372" s="6"/>
      <c r="Q372" s="6"/>
      <c r="R372" s="12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</row>
    <row r="373" spans="1:500" x14ac:dyDescent="0.2">
      <c r="A373" s="6"/>
      <c r="B373" s="6"/>
      <c r="C373" s="6"/>
      <c r="D373" s="7"/>
      <c r="E373" s="6"/>
      <c r="F373" s="25"/>
      <c r="G373" s="6"/>
      <c r="H373" s="6"/>
      <c r="I373" s="6"/>
      <c r="J373" s="6"/>
      <c r="K373" s="6"/>
      <c r="L373" s="6"/>
      <c r="M373" s="11"/>
      <c r="N373" s="26"/>
      <c r="O373" s="6"/>
      <c r="P373" s="6"/>
      <c r="Q373" s="6"/>
      <c r="R373" s="12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  <c r="ND373" s="6"/>
      <c r="NE373" s="6"/>
      <c r="NF373" s="6"/>
      <c r="NG373" s="6"/>
      <c r="NH373" s="6"/>
      <c r="NI373" s="6"/>
      <c r="NJ373" s="6"/>
      <c r="NK373" s="6"/>
      <c r="NL373" s="6"/>
      <c r="NM373" s="6"/>
      <c r="NN373" s="6"/>
      <c r="NO373" s="6"/>
      <c r="NP373" s="6"/>
      <c r="NQ373" s="6"/>
      <c r="NR373" s="6"/>
      <c r="NS373" s="6"/>
      <c r="NT373" s="6"/>
      <c r="NU373" s="6"/>
      <c r="NV373" s="6"/>
      <c r="NW373" s="6"/>
      <c r="NX373" s="6"/>
      <c r="NY373" s="6"/>
      <c r="NZ373" s="6"/>
      <c r="OA373" s="6"/>
      <c r="OB373" s="6"/>
      <c r="OC373" s="6"/>
      <c r="OD373" s="6"/>
      <c r="OE373" s="6"/>
      <c r="OF373" s="6"/>
      <c r="OG373" s="6"/>
      <c r="OH373" s="6"/>
      <c r="OI373" s="6"/>
      <c r="OJ373" s="6"/>
      <c r="OK373" s="6"/>
      <c r="OL373" s="6"/>
      <c r="OM373" s="6"/>
      <c r="ON373" s="6"/>
      <c r="OO373" s="6"/>
      <c r="OP373" s="6"/>
      <c r="OQ373" s="6"/>
      <c r="OR373" s="6"/>
      <c r="OS373" s="6"/>
      <c r="OT373" s="6"/>
      <c r="OU373" s="6"/>
      <c r="OV373" s="6"/>
      <c r="OW373" s="6"/>
      <c r="OX373" s="6"/>
      <c r="OY373" s="6"/>
      <c r="OZ373" s="6"/>
      <c r="PA373" s="6"/>
      <c r="PB373" s="6"/>
      <c r="PC373" s="6"/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6"/>
      <c r="QL373" s="6"/>
      <c r="QM373" s="6"/>
      <c r="QN373" s="6"/>
      <c r="QO373" s="6"/>
      <c r="QP373" s="6"/>
      <c r="QQ373" s="6"/>
      <c r="QR373" s="6"/>
      <c r="QS373" s="6"/>
      <c r="QT373" s="6"/>
      <c r="QU373" s="6"/>
      <c r="QV373" s="6"/>
      <c r="QW373" s="6"/>
      <c r="QX373" s="6"/>
      <c r="QY373" s="6"/>
      <c r="QZ373" s="6"/>
      <c r="RA373" s="6"/>
      <c r="RB373" s="6"/>
      <c r="RC373" s="6"/>
      <c r="RD373" s="6"/>
      <c r="RE373" s="6"/>
      <c r="RF373" s="6"/>
      <c r="RG373" s="6"/>
      <c r="RH373" s="6"/>
      <c r="RI373" s="6"/>
      <c r="RJ373" s="6"/>
      <c r="RK373" s="6"/>
      <c r="RL373" s="6"/>
      <c r="RM373" s="6"/>
      <c r="RN373" s="6"/>
      <c r="RO373" s="6"/>
      <c r="RP373" s="6"/>
      <c r="RQ373" s="6"/>
      <c r="RR373" s="6"/>
      <c r="RS373" s="6"/>
      <c r="RT373" s="6"/>
      <c r="RU373" s="6"/>
      <c r="RV373" s="6"/>
      <c r="RW373" s="6"/>
      <c r="RX373" s="6"/>
      <c r="RY373" s="6"/>
      <c r="RZ373" s="6"/>
      <c r="SA373" s="6"/>
      <c r="SB373" s="6"/>
      <c r="SC373" s="6"/>
      <c r="SD373" s="6"/>
      <c r="SE373" s="6"/>
      <c r="SF373" s="6"/>
    </row>
    <row r="374" spans="1:500" x14ac:dyDescent="0.2">
      <c r="A374" s="6"/>
      <c r="B374" s="6"/>
      <c r="C374" s="6"/>
      <c r="D374" s="7"/>
      <c r="E374" s="6"/>
      <c r="F374" s="25"/>
      <c r="G374" s="6"/>
      <c r="H374" s="6"/>
      <c r="I374" s="6"/>
      <c r="J374" s="6"/>
      <c r="K374" s="6"/>
      <c r="L374" s="6"/>
      <c r="M374" s="11"/>
      <c r="N374" s="26"/>
      <c r="O374" s="6"/>
      <c r="P374" s="6"/>
      <c r="Q374" s="6"/>
      <c r="R374" s="12"/>
    </row>
    <row r="375" spans="1:500" x14ac:dyDescent="0.2">
      <c r="A375" s="6"/>
      <c r="B375" s="7"/>
      <c r="C375" s="7"/>
      <c r="D375" s="7"/>
      <c r="E375" s="7"/>
      <c r="F375" s="7"/>
      <c r="G375" s="7"/>
      <c r="H375" s="7"/>
      <c r="I375" s="7"/>
      <c r="J375" s="7"/>
      <c r="K375" s="7"/>
      <c r="L375" s="7"/>
      <c r="M375" s="7"/>
      <c r="N375" s="6"/>
      <c r="O375" s="6"/>
      <c r="P375" s="6"/>
      <c r="Q375" s="6"/>
      <c r="R375" s="6"/>
    </row>
    <row r="376" spans="1:500" x14ac:dyDescent="0.2">
      <c r="A376" s="6"/>
      <c r="B376" s="6"/>
      <c r="C376" s="6"/>
      <c r="D376" s="7"/>
      <c r="E376" s="6"/>
      <c r="F376" s="25"/>
      <c r="G376" s="6"/>
      <c r="H376" s="6"/>
      <c r="I376" s="6"/>
      <c r="J376" s="6"/>
      <c r="K376" s="6"/>
      <c r="L376" s="6"/>
      <c r="M376" s="11"/>
      <c r="N376" s="26"/>
      <c r="O376" s="6"/>
      <c r="P376" s="6"/>
      <c r="Q376" s="6"/>
      <c r="R376" s="12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6"/>
      <c r="PG376" s="6"/>
      <c r="PH376" s="6"/>
      <c r="PI376" s="6"/>
      <c r="PJ376" s="6"/>
      <c r="PK376" s="6"/>
      <c r="PL376" s="6"/>
      <c r="PM376" s="6"/>
      <c r="PN376" s="6"/>
      <c r="PO376" s="6"/>
      <c r="PP376" s="6"/>
      <c r="PQ376" s="6"/>
      <c r="PR376" s="6"/>
      <c r="PS376" s="6"/>
      <c r="PT376" s="6"/>
      <c r="PU376" s="6"/>
      <c r="PV376" s="6"/>
      <c r="PW376" s="6"/>
      <c r="PX376" s="6"/>
      <c r="PY376" s="6"/>
      <c r="PZ376" s="6"/>
      <c r="QA376" s="6"/>
      <c r="QB376" s="6"/>
      <c r="QC376" s="6"/>
      <c r="QD376" s="6"/>
      <c r="QE376" s="6"/>
      <c r="QF376" s="6"/>
      <c r="QG376" s="6"/>
      <c r="QH376" s="6"/>
      <c r="QI376" s="6"/>
      <c r="QJ376" s="6"/>
      <c r="QK376" s="6"/>
      <c r="QL376" s="6"/>
      <c r="QM376" s="6"/>
      <c r="QN376" s="6"/>
      <c r="QO376" s="6"/>
      <c r="QP376" s="6"/>
      <c r="QQ376" s="6"/>
      <c r="QR376" s="6"/>
      <c r="QS376" s="6"/>
      <c r="QT376" s="6"/>
      <c r="QU376" s="6"/>
      <c r="QV376" s="6"/>
      <c r="QW376" s="6"/>
      <c r="QX376" s="6"/>
      <c r="QY376" s="6"/>
      <c r="QZ376" s="6"/>
      <c r="RA376" s="6"/>
      <c r="RB376" s="6"/>
      <c r="RC376" s="6"/>
      <c r="RD376" s="6"/>
      <c r="RE376" s="6"/>
      <c r="RF376" s="6"/>
      <c r="RG376" s="6"/>
      <c r="RH376" s="6"/>
      <c r="RI376" s="6"/>
      <c r="RJ376" s="6"/>
      <c r="RK376" s="6"/>
      <c r="RL376" s="6"/>
      <c r="RM376" s="6"/>
      <c r="RN376" s="6"/>
      <c r="RO376" s="6"/>
      <c r="RP376" s="6"/>
      <c r="RQ376" s="6"/>
      <c r="RR376" s="6"/>
      <c r="RS376" s="6"/>
      <c r="RT376" s="6"/>
      <c r="RU376" s="6"/>
      <c r="RV376" s="6"/>
      <c r="RW376" s="6"/>
      <c r="RX376" s="6"/>
      <c r="RY376" s="6"/>
      <c r="RZ376" s="6"/>
      <c r="SA376" s="6"/>
      <c r="SB376" s="6"/>
      <c r="SC376" s="6"/>
      <c r="SD376" s="6"/>
      <c r="SE376" s="6"/>
      <c r="SF376" s="6"/>
    </row>
    <row r="377" spans="1:500" x14ac:dyDescent="0.2">
      <c r="A377" s="6"/>
      <c r="B377" s="6"/>
      <c r="C377" s="6"/>
      <c r="D377" s="7"/>
      <c r="E377" s="6"/>
      <c r="F377" s="25"/>
      <c r="G377" s="6"/>
      <c r="H377" s="6"/>
      <c r="I377" s="6"/>
      <c r="J377" s="6"/>
      <c r="K377" s="6"/>
      <c r="L377" s="6"/>
      <c r="M377" s="11"/>
      <c r="N377" s="26"/>
      <c r="O377" s="6"/>
      <c r="P377" s="6"/>
      <c r="Q377" s="6"/>
      <c r="R377" s="12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  <c r="SC377" s="6"/>
      <c r="SD377" s="6"/>
      <c r="SE377" s="6"/>
      <c r="SF377" s="6"/>
    </row>
    <row r="378" spans="1:500" x14ac:dyDescent="0.2">
      <c r="A378" s="6"/>
      <c r="B378" s="6"/>
      <c r="C378" s="6"/>
      <c r="D378" s="7"/>
      <c r="E378" s="6"/>
      <c r="F378" s="25"/>
      <c r="G378" s="6"/>
      <c r="H378" s="6"/>
      <c r="I378" s="6"/>
      <c r="J378" s="6"/>
      <c r="K378" s="6"/>
      <c r="L378" s="6"/>
      <c r="M378" s="11"/>
      <c r="N378" s="26"/>
      <c r="O378" s="6"/>
      <c r="P378" s="6"/>
      <c r="Q378" s="6"/>
      <c r="R378" s="12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  <c r="SC378" s="6"/>
      <c r="SD378" s="6"/>
      <c r="SE378" s="6"/>
      <c r="SF378" s="6"/>
    </row>
    <row r="379" spans="1:500" x14ac:dyDescent="0.2">
      <c r="A379" s="6"/>
      <c r="B379" s="6"/>
      <c r="C379" s="6"/>
      <c r="D379" s="7"/>
      <c r="E379" s="6"/>
      <c r="F379" s="25"/>
      <c r="G379" s="6"/>
      <c r="H379" s="6"/>
      <c r="I379" s="6"/>
      <c r="J379" s="6"/>
      <c r="K379" s="6"/>
      <c r="L379" s="6"/>
      <c r="M379" s="11"/>
      <c r="N379" s="26"/>
      <c r="O379" s="6"/>
      <c r="P379" s="6"/>
      <c r="Q379" s="6"/>
      <c r="R379" s="12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  <c r="SC379" s="6"/>
      <c r="SD379" s="6"/>
      <c r="SE379" s="6"/>
      <c r="SF379" s="6"/>
    </row>
    <row r="380" spans="1:500" x14ac:dyDescent="0.2">
      <c r="A380" s="6"/>
      <c r="B380" s="6"/>
      <c r="C380" s="6"/>
      <c r="D380" s="7"/>
      <c r="E380" s="6"/>
      <c r="F380" s="25"/>
      <c r="G380" s="6"/>
      <c r="H380" s="6"/>
      <c r="I380" s="6"/>
      <c r="J380" s="6"/>
      <c r="K380" s="6"/>
      <c r="L380" s="6"/>
      <c r="M380" s="11"/>
      <c r="N380" s="26"/>
      <c r="O380" s="6"/>
      <c r="P380" s="6"/>
      <c r="Q380" s="6"/>
      <c r="R380" s="12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  <c r="ND380" s="6"/>
      <c r="NE380" s="6"/>
      <c r="NF380" s="6"/>
      <c r="NG380" s="6"/>
      <c r="NH380" s="6"/>
      <c r="NI380" s="6"/>
      <c r="NJ380" s="6"/>
      <c r="NK380" s="6"/>
      <c r="NL380" s="6"/>
      <c r="NM380" s="6"/>
      <c r="NN380" s="6"/>
      <c r="NO380" s="6"/>
      <c r="NP380" s="6"/>
      <c r="NQ380" s="6"/>
      <c r="NR380" s="6"/>
      <c r="NS380" s="6"/>
      <c r="NT380" s="6"/>
      <c r="NU380" s="6"/>
      <c r="NV380" s="6"/>
      <c r="NW380" s="6"/>
      <c r="NX380" s="6"/>
      <c r="NY380" s="6"/>
      <c r="NZ380" s="6"/>
      <c r="OA380" s="6"/>
      <c r="OB380" s="6"/>
      <c r="OC380" s="6"/>
      <c r="OD380" s="6"/>
      <c r="OE380" s="6"/>
      <c r="OF380" s="6"/>
      <c r="OG380" s="6"/>
      <c r="OH380" s="6"/>
      <c r="OI380" s="6"/>
      <c r="OJ380" s="6"/>
      <c r="OK380" s="6"/>
      <c r="OL380" s="6"/>
      <c r="OM380" s="6"/>
      <c r="ON380" s="6"/>
      <c r="OO380" s="6"/>
      <c r="OP380" s="6"/>
      <c r="OQ380" s="6"/>
      <c r="OR380" s="6"/>
      <c r="OS380" s="6"/>
      <c r="OT380" s="6"/>
      <c r="OU380" s="6"/>
      <c r="OV380" s="6"/>
      <c r="OW380" s="6"/>
      <c r="OX380" s="6"/>
      <c r="OY380" s="6"/>
      <c r="OZ380" s="6"/>
      <c r="PA380" s="6"/>
      <c r="PB380" s="6"/>
      <c r="PC380" s="6"/>
      <c r="PD380" s="6"/>
      <c r="PE380" s="6"/>
      <c r="PF380" s="6"/>
      <c r="PG380" s="6"/>
      <c r="PH380" s="6"/>
      <c r="PI380" s="6"/>
      <c r="PJ380" s="6"/>
      <c r="PK380" s="6"/>
      <c r="PL380" s="6"/>
      <c r="PM380" s="6"/>
      <c r="PN380" s="6"/>
      <c r="PO380" s="6"/>
      <c r="PP380" s="6"/>
      <c r="PQ380" s="6"/>
      <c r="PR380" s="6"/>
      <c r="PS380" s="6"/>
      <c r="PT380" s="6"/>
      <c r="PU380" s="6"/>
      <c r="PV380" s="6"/>
      <c r="PW380" s="6"/>
      <c r="PX380" s="6"/>
      <c r="PY380" s="6"/>
      <c r="PZ380" s="6"/>
      <c r="QA380" s="6"/>
      <c r="QB380" s="6"/>
      <c r="QC380" s="6"/>
      <c r="QD380" s="6"/>
      <c r="QE380" s="6"/>
      <c r="QF380" s="6"/>
      <c r="QG380" s="6"/>
      <c r="QH380" s="6"/>
      <c r="QI380" s="6"/>
      <c r="QJ380" s="6"/>
      <c r="QK380" s="6"/>
      <c r="QL380" s="6"/>
      <c r="QM380" s="6"/>
      <c r="QN380" s="6"/>
      <c r="QO380" s="6"/>
      <c r="QP380" s="6"/>
      <c r="QQ380" s="6"/>
      <c r="QR380" s="6"/>
      <c r="QS380" s="6"/>
      <c r="QT380" s="6"/>
      <c r="QU380" s="6"/>
      <c r="QV380" s="6"/>
      <c r="QW380" s="6"/>
      <c r="QX380" s="6"/>
      <c r="QY380" s="6"/>
      <c r="QZ380" s="6"/>
      <c r="RA380" s="6"/>
      <c r="RB380" s="6"/>
      <c r="RC380" s="6"/>
      <c r="RD380" s="6"/>
      <c r="RE380" s="6"/>
      <c r="RF380" s="6"/>
      <c r="RG380" s="6"/>
      <c r="RH380" s="6"/>
      <c r="RI380" s="6"/>
      <c r="RJ380" s="6"/>
      <c r="RK380" s="6"/>
      <c r="RL380" s="6"/>
      <c r="RM380" s="6"/>
      <c r="RN380" s="6"/>
      <c r="RO380" s="6"/>
      <c r="RP380" s="6"/>
      <c r="RQ380" s="6"/>
      <c r="RR380" s="6"/>
      <c r="RS380" s="6"/>
      <c r="RT380" s="6"/>
      <c r="RU380" s="6"/>
      <c r="RV380" s="6"/>
      <c r="RW380" s="6"/>
      <c r="RX380" s="6"/>
      <c r="RY380" s="6"/>
      <c r="RZ380" s="6"/>
      <c r="SA380" s="6"/>
      <c r="SB380" s="6"/>
      <c r="SC380" s="6"/>
      <c r="SD380" s="6"/>
      <c r="SE380" s="6"/>
      <c r="SF380" s="6"/>
    </row>
    <row r="381" spans="1:500" x14ac:dyDescent="0.2">
      <c r="A381" s="6"/>
      <c r="B381" s="6"/>
      <c r="C381" s="6"/>
      <c r="D381" s="7"/>
      <c r="E381" s="6"/>
      <c r="F381" s="25"/>
      <c r="G381" s="6"/>
      <c r="H381" s="6"/>
      <c r="I381" s="6"/>
      <c r="J381" s="6"/>
      <c r="K381" s="6"/>
      <c r="L381" s="6"/>
      <c r="M381" s="11"/>
      <c r="N381" s="26"/>
      <c r="O381" s="6"/>
      <c r="P381" s="6"/>
      <c r="Q381" s="6"/>
      <c r="R381" s="12"/>
    </row>
    <row r="382" spans="1:500" x14ac:dyDescent="0.2">
      <c r="A382" s="6"/>
      <c r="B382" s="7"/>
      <c r="C382" s="7"/>
      <c r="D382" s="7"/>
      <c r="E382" s="7"/>
      <c r="F382" s="7"/>
      <c r="G382" s="7"/>
      <c r="H382" s="7"/>
      <c r="I382" s="7"/>
      <c r="J382" s="7"/>
      <c r="K382" s="7"/>
      <c r="L382" s="7"/>
      <c r="M382" s="7"/>
      <c r="N382" s="6"/>
      <c r="O382" s="6"/>
      <c r="P382" s="6"/>
      <c r="Q382" s="6"/>
      <c r="R382" s="6"/>
    </row>
    <row r="383" spans="1:500" x14ac:dyDescent="0.2">
      <c r="A383" s="6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6"/>
      <c r="O383" s="6"/>
      <c r="P383" s="6"/>
      <c r="Q383" s="6"/>
      <c r="R383" s="6"/>
    </row>
    <row r="384" spans="1:500" x14ac:dyDescent="0.2">
      <c r="A384" s="6"/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6"/>
      <c r="O384" s="6"/>
      <c r="P384" s="6"/>
      <c r="Q384" s="6"/>
      <c r="R384" s="6"/>
    </row>
    <row r="385" spans="1:18" x14ac:dyDescent="0.2">
      <c r="A385" s="6"/>
      <c r="B385" s="7"/>
      <c r="C385" s="7"/>
      <c r="D385" s="7"/>
      <c r="E385" s="7"/>
      <c r="F385" s="7"/>
      <c r="G385" s="7"/>
      <c r="H385" s="7"/>
      <c r="I385" s="7"/>
      <c r="J385" s="7"/>
      <c r="K385" s="7"/>
      <c r="L385" s="7"/>
      <c r="M385" s="7"/>
      <c r="N385" s="6"/>
      <c r="O385" s="6"/>
      <c r="P385" s="6"/>
      <c r="Q385" s="6"/>
      <c r="R385" s="6"/>
    </row>
    <row r="386" spans="1:18" x14ac:dyDescent="0.2">
      <c r="A386" s="6"/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6"/>
      <c r="O386" s="6"/>
      <c r="P386" s="6"/>
      <c r="Q386" s="6"/>
      <c r="R386" s="6"/>
    </row>
    <row r="387" spans="1:18" x14ac:dyDescent="0.2">
      <c r="A387" s="6"/>
      <c r="B387" s="7"/>
      <c r="C387" s="7"/>
      <c r="D387" s="7"/>
      <c r="E387" s="7"/>
      <c r="F387" s="7"/>
      <c r="G387" s="7"/>
      <c r="H387" s="7"/>
      <c r="I387" s="7"/>
      <c r="J387" s="7"/>
      <c r="K387" s="7"/>
      <c r="L387" s="7"/>
      <c r="M387" s="7"/>
      <c r="N387" s="6"/>
      <c r="O387" s="6"/>
      <c r="P387" s="6"/>
      <c r="Q387" s="6"/>
      <c r="R387" s="6"/>
    </row>
    <row r="388" spans="1:18" x14ac:dyDescent="0.2">
      <c r="A388" s="6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6"/>
      <c r="O388" s="6"/>
      <c r="P388" s="6"/>
      <c r="Q388" s="6"/>
      <c r="R388" s="6"/>
    </row>
    <row r="389" spans="1:18" x14ac:dyDescent="0.2">
      <c r="A389" s="6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6"/>
      <c r="O389" s="6"/>
      <c r="P389" s="6"/>
      <c r="Q389" s="6"/>
      <c r="R389" s="6"/>
    </row>
    <row r="390" spans="1:18" x14ac:dyDescent="0.2">
      <c r="A390" s="6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6"/>
      <c r="O390" s="6"/>
      <c r="P390" s="6"/>
      <c r="Q390" s="6"/>
      <c r="R390" s="6"/>
    </row>
    <row r="391" spans="1:18" x14ac:dyDescent="0.2">
      <c r="A391" s="6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6"/>
      <c r="O391" s="6"/>
      <c r="P391" s="6"/>
      <c r="Q391" s="6"/>
      <c r="R391" s="6"/>
    </row>
    <row r="392" spans="1:18" x14ac:dyDescent="0.2">
      <c r="A392" s="6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6"/>
      <c r="O392" s="6"/>
      <c r="P392" s="6"/>
      <c r="Q392" s="6"/>
      <c r="R392" s="6"/>
    </row>
    <row r="393" spans="1:18" x14ac:dyDescent="0.2">
      <c r="A393" s="6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6"/>
      <c r="O393" s="6"/>
      <c r="P393" s="6"/>
      <c r="Q393" s="6"/>
      <c r="R393" s="6"/>
    </row>
    <row r="394" spans="1:18" x14ac:dyDescent="0.2">
      <c r="A394" s="6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6"/>
      <c r="O394" s="6"/>
      <c r="P394" s="6"/>
      <c r="Q394" s="6"/>
      <c r="R394" s="6"/>
    </row>
    <row r="395" spans="1:18" x14ac:dyDescent="0.2">
      <c r="A395" s="6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6"/>
      <c r="O395" s="6"/>
      <c r="P395" s="6"/>
      <c r="Q395" s="6"/>
      <c r="R395" s="6"/>
    </row>
    <row r="396" spans="1:18" x14ac:dyDescent="0.2">
      <c r="A396" s="6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6"/>
      <c r="O396" s="6"/>
      <c r="P396" s="6"/>
      <c r="Q396" s="6"/>
      <c r="R396" s="6"/>
    </row>
    <row r="397" spans="1:18" x14ac:dyDescent="0.2">
      <c r="A397" s="6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6"/>
      <c r="O397" s="6"/>
      <c r="P397" s="6"/>
      <c r="Q397" s="6"/>
      <c r="R397" s="6"/>
    </row>
    <row r="398" spans="1:18" x14ac:dyDescent="0.2">
      <c r="A398" s="6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6"/>
      <c r="O398" s="6"/>
      <c r="P398" s="6"/>
      <c r="Q398" s="6"/>
      <c r="R398" s="6"/>
    </row>
    <row r="399" spans="1:18" x14ac:dyDescent="0.2">
      <c r="A399" s="6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6"/>
      <c r="O399" s="6"/>
      <c r="P399" s="6"/>
      <c r="Q399" s="6"/>
      <c r="R399" s="6"/>
    </row>
    <row r="400" spans="1:18" x14ac:dyDescent="0.2">
      <c r="A400" s="6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6"/>
      <c r="O400" s="6"/>
      <c r="P400" s="6"/>
      <c r="Q400" s="6"/>
      <c r="R400" s="6"/>
    </row>
    <row r="401" spans="1:18" x14ac:dyDescent="0.2">
      <c r="A401" s="6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6"/>
      <c r="O401" s="6"/>
      <c r="P401" s="6"/>
      <c r="Q401" s="6"/>
      <c r="R401" s="6"/>
    </row>
    <row r="402" spans="1:18" x14ac:dyDescent="0.2">
      <c r="A402" s="6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6"/>
      <c r="O402" s="6"/>
      <c r="P402" s="6"/>
      <c r="Q402" s="6"/>
      <c r="R402" s="6"/>
    </row>
    <row r="403" spans="1:18" x14ac:dyDescent="0.2">
      <c r="A403" s="6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6"/>
      <c r="O403" s="6"/>
      <c r="P403" s="6"/>
      <c r="Q403" s="6"/>
      <c r="R403" s="6"/>
    </row>
    <row r="404" spans="1:18" x14ac:dyDescent="0.2">
      <c r="A404" s="6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6"/>
      <c r="O404" s="6"/>
      <c r="P404" s="6"/>
      <c r="Q404" s="6"/>
      <c r="R404" s="6"/>
    </row>
    <row r="405" spans="1:18" x14ac:dyDescent="0.2">
      <c r="A405" s="6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6"/>
      <c r="O405" s="6"/>
      <c r="P405" s="6"/>
      <c r="Q405" s="6"/>
      <c r="R405" s="6"/>
    </row>
    <row r="406" spans="1:18" x14ac:dyDescent="0.2">
      <c r="A406" s="6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6"/>
      <c r="O406" s="6"/>
      <c r="P406" s="6"/>
      <c r="Q406" s="6"/>
      <c r="R406" s="6"/>
    </row>
    <row r="407" spans="1:18" x14ac:dyDescent="0.2">
      <c r="A407" s="6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6"/>
      <c r="O407" s="6"/>
      <c r="P407" s="6"/>
      <c r="Q407" s="6"/>
      <c r="R407" s="6"/>
    </row>
    <row r="408" spans="1:18" x14ac:dyDescent="0.2">
      <c r="A408" s="6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6"/>
      <c r="O408" s="6"/>
      <c r="P408" s="6"/>
      <c r="Q408" s="6"/>
      <c r="R408" s="6"/>
    </row>
    <row r="409" spans="1:18" x14ac:dyDescent="0.2">
      <c r="A409" s="6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6"/>
      <c r="O409" s="6"/>
      <c r="P409" s="6"/>
      <c r="Q409" s="6"/>
      <c r="R409" s="6"/>
    </row>
    <row r="410" spans="1:18" x14ac:dyDescent="0.2">
      <c r="A410" s="6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6"/>
      <c r="O410" s="6"/>
      <c r="P410" s="6"/>
      <c r="Q410" s="6"/>
      <c r="R410" s="6"/>
    </row>
    <row r="411" spans="1:18" x14ac:dyDescent="0.2">
      <c r="A411" s="6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6"/>
      <c r="O411" s="6"/>
      <c r="P411" s="6"/>
      <c r="Q411" s="6"/>
      <c r="R411" s="6"/>
    </row>
    <row r="412" spans="1:18" x14ac:dyDescent="0.2">
      <c r="A412" s="6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6"/>
      <c r="O412" s="6"/>
      <c r="P412" s="6"/>
      <c r="Q412" s="6"/>
      <c r="R412" s="6"/>
    </row>
    <row r="413" spans="1:18" x14ac:dyDescent="0.2">
      <c r="A413" s="6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6"/>
      <c r="O413" s="6"/>
      <c r="P413" s="6"/>
      <c r="Q413" s="6"/>
      <c r="R413" s="6"/>
    </row>
    <row r="414" spans="1:18" x14ac:dyDescent="0.2">
      <c r="A414" s="6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6"/>
      <c r="O414" s="6"/>
      <c r="P414" s="6"/>
      <c r="Q414" s="6"/>
      <c r="R414" s="6"/>
    </row>
    <row r="415" spans="1:18" x14ac:dyDescent="0.2">
      <c r="A415" s="6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6"/>
      <c r="O415" s="6"/>
      <c r="P415" s="6"/>
      <c r="Q415" s="6"/>
      <c r="R415" s="6"/>
    </row>
    <row r="416" spans="1:18" x14ac:dyDescent="0.2">
      <c r="A416" s="6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6"/>
      <c r="O416" s="6"/>
      <c r="P416" s="6"/>
      <c r="Q416" s="6"/>
      <c r="R416" s="6"/>
    </row>
    <row r="417" spans="1:18" x14ac:dyDescent="0.2">
      <c r="A417" s="6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6"/>
      <c r="O417" s="6"/>
      <c r="P417" s="6"/>
      <c r="Q417" s="6"/>
      <c r="R417" s="6"/>
    </row>
    <row r="418" spans="1:18" x14ac:dyDescent="0.2">
      <c r="A418" s="6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6"/>
      <c r="O418" s="6"/>
      <c r="P418" s="6"/>
      <c r="Q418" s="6"/>
      <c r="R418" s="6"/>
    </row>
    <row r="419" spans="1:18" x14ac:dyDescent="0.2">
      <c r="A419" s="6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6"/>
      <c r="O419" s="6"/>
      <c r="P419" s="6"/>
      <c r="Q419" s="6"/>
      <c r="R419" s="6"/>
    </row>
    <row r="420" spans="1:18" x14ac:dyDescent="0.2">
      <c r="A420" s="6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6"/>
      <c r="O420" s="6"/>
      <c r="P420" s="6"/>
      <c r="Q420" s="6"/>
      <c r="R420" s="6"/>
    </row>
    <row r="421" spans="1:18" x14ac:dyDescent="0.2">
      <c r="A421" s="6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6"/>
      <c r="O421" s="6"/>
      <c r="P421" s="6"/>
      <c r="Q421" s="6"/>
      <c r="R421" s="6"/>
    </row>
  </sheetData>
  <mergeCells count="4">
    <mergeCell ref="A64:R64"/>
    <mergeCell ref="A95:R95"/>
    <mergeCell ref="A1:R1"/>
    <mergeCell ref="A33:R33"/>
  </mergeCells>
  <pageMargins left="0.78749999999999998" right="0.78749999999999998" top="1.05277777777778" bottom="1.05277777777778" header="0.78749999999999998" footer="0.78749999999999998"/>
  <pageSetup orientation="portrait" useFirstPageNumber="1" horizontalDpi="1200" verticalDpi="12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F485"/>
  <sheetViews>
    <sheetView topLeftCell="A35" zoomScale="70" zoomScaleNormal="70" workbookViewId="0">
      <selection activeCell="E104" sqref="E104"/>
    </sheetView>
  </sheetViews>
  <sheetFormatPr defaultColWidth="11.5703125" defaultRowHeight="12.75" x14ac:dyDescent="0.2"/>
  <cols>
    <col min="1" max="1" width="22.28515625" bestFit="1" customWidth="1"/>
    <col min="2" max="4" width="11.5703125" style="1"/>
    <col min="5" max="5" width="15.85546875" style="1" customWidth="1"/>
    <col min="6" max="12" width="11.5703125" style="1"/>
    <col min="13" max="13" width="11.7109375" style="1" bestFit="1" customWidth="1"/>
    <col min="15" max="15" width="19.5703125" customWidth="1"/>
    <col min="16" max="16" width="23.140625" bestFit="1" customWidth="1"/>
    <col min="17" max="17" width="18" bestFit="1" customWidth="1"/>
    <col min="18" max="18" width="12.5703125" bestFit="1" customWidth="1"/>
  </cols>
  <sheetData>
    <row r="1" spans="1:500" x14ac:dyDescent="0.2">
      <c r="A1" s="34" t="s">
        <v>33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</row>
    <row r="2" spans="1:500" x14ac:dyDescent="0.2">
      <c r="A2" s="33" t="s">
        <v>6</v>
      </c>
      <c r="B2" s="33"/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  <c r="BA2" s="6"/>
      <c r="BB2" s="6"/>
      <c r="BC2" s="6"/>
      <c r="BD2" s="6"/>
      <c r="BE2" s="6"/>
      <c r="BF2" s="6"/>
      <c r="BG2" s="6"/>
      <c r="BH2" s="6"/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  <c r="CC2" s="6"/>
      <c r="CD2" s="6"/>
      <c r="CE2" s="6"/>
      <c r="CF2" s="6"/>
      <c r="CG2" s="6"/>
      <c r="CH2" s="6"/>
      <c r="CI2" s="6"/>
      <c r="CJ2" s="6"/>
      <c r="CK2" s="6"/>
      <c r="CL2" s="6"/>
      <c r="CM2" s="6"/>
      <c r="CN2" s="6"/>
      <c r="CO2" s="6"/>
      <c r="CP2" s="6"/>
      <c r="CQ2" s="6"/>
      <c r="CR2" s="6"/>
      <c r="CS2" s="6"/>
      <c r="CT2" s="6"/>
      <c r="CU2" s="6"/>
      <c r="CV2" s="6"/>
      <c r="CW2" s="6"/>
      <c r="CX2" s="6"/>
      <c r="CY2" s="6"/>
      <c r="CZ2" s="6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</row>
    <row r="3" spans="1:500" x14ac:dyDescent="0.2">
      <c r="A3" s="22"/>
      <c r="B3" s="2" t="s">
        <v>0</v>
      </c>
      <c r="C3" s="2" t="s">
        <v>1</v>
      </c>
      <c r="D3" s="2" t="s">
        <v>2</v>
      </c>
      <c r="E3" s="2"/>
      <c r="F3" s="2" t="s">
        <v>3</v>
      </c>
      <c r="G3"/>
      <c r="H3" s="2"/>
      <c r="I3" s="2"/>
      <c r="J3" s="2"/>
      <c r="K3" s="2"/>
      <c r="L3" s="2"/>
      <c r="M3" s="4" t="s">
        <v>4</v>
      </c>
      <c r="N3" s="3"/>
      <c r="O3" s="22"/>
      <c r="P3" s="22"/>
      <c r="Q3" s="22"/>
      <c r="R3" s="22"/>
    </row>
    <row r="4" spans="1:500" x14ac:dyDescent="0.2">
      <c r="A4" s="8" t="s">
        <v>14</v>
      </c>
      <c r="B4" s="1">
        <v>1</v>
      </c>
      <c r="C4">
        <v>256</v>
      </c>
      <c r="D4">
        <v>4096</v>
      </c>
      <c r="E4" s="1">
        <f>C4*D4*96</f>
        <v>100663296</v>
      </c>
      <c r="F4" s="1">
        <f t="shared" ref="F4:F8" si="0">E4/1000000</f>
        <v>100.663296</v>
      </c>
      <c r="G4">
        <v>85896</v>
      </c>
      <c r="H4">
        <v>85847</v>
      </c>
      <c r="I4">
        <v>85825</v>
      </c>
      <c r="J4">
        <v>83431</v>
      </c>
      <c r="K4">
        <v>85893</v>
      </c>
      <c r="L4">
        <v>85775</v>
      </c>
      <c r="M4" s="10">
        <f>AVERAGE(G4:L4)/1000000</f>
        <v>8.5444500000000007E-2</v>
      </c>
      <c r="N4" s="3"/>
      <c r="O4" s="9"/>
      <c r="P4" s="20"/>
      <c r="Q4" s="6"/>
      <c r="R4" s="12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</row>
    <row r="5" spans="1:500" x14ac:dyDescent="0.2">
      <c r="B5" s="1">
        <v>1</v>
      </c>
      <c r="C5">
        <v>256</v>
      </c>
      <c r="D5">
        <v>8192</v>
      </c>
      <c r="E5" s="1">
        <f>C5*D5*96</f>
        <v>201326592</v>
      </c>
      <c r="F5" s="1">
        <f t="shared" si="0"/>
        <v>201.32659200000001</v>
      </c>
      <c r="G5">
        <v>170057</v>
      </c>
      <c r="H5">
        <v>170036</v>
      </c>
      <c r="I5">
        <v>170165</v>
      </c>
      <c r="J5">
        <v>169954</v>
      </c>
      <c r="K5">
        <v>170122</v>
      </c>
      <c r="L5">
        <v>170063</v>
      </c>
      <c r="M5" s="10">
        <f t="shared" ref="M5:M32" si="1">AVERAGE(G5:L5)/1000000</f>
        <v>0.17006616666666666</v>
      </c>
      <c r="N5" s="3"/>
      <c r="O5" s="9"/>
      <c r="P5" s="20"/>
      <c r="Q5" s="6"/>
      <c r="R5" s="12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</row>
    <row r="6" spans="1:500" x14ac:dyDescent="0.2">
      <c r="B6" s="1">
        <v>1</v>
      </c>
      <c r="C6">
        <v>256</v>
      </c>
      <c r="D6">
        <v>16384</v>
      </c>
      <c r="E6" s="1">
        <f>C6*D6*96</f>
        <v>402653184</v>
      </c>
      <c r="F6" s="1">
        <f t="shared" si="0"/>
        <v>402.65318400000001</v>
      </c>
      <c r="G6">
        <v>337385</v>
      </c>
      <c r="H6">
        <v>337378</v>
      </c>
      <c r="I6">
        <v>337374</v>
      </c>
      <c r="J6">
        <v>337633</v>
      </c>
      <c r="K6">
        <v>337373</v>
      </c>
      <c r="L6">
        <v>337652</v>
      </c>
      <c r="M6" s="10">
        <f t="shared" si="1"/>
        <v>0.3374658333333333</v>
      </c>
      <c r="N6" s="3"/>
      <c r="O6" s="9"/>
      <c r="P6" s="20"/>
      <c r="Q6" s="6"/>
      <c r="R6" s="12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</row>
    <row r="7" spans="1:500" x14ac:dyDescent="0.2">
      <c r="B7" s="1">
        <v>1</v>
      </c>
      <c r="C7">
        <v>256</v>
      </c>
      <c r="D7">
        <v>32768</v>
      </c>
      <c r="E7" s="1">
        <f>C7*D7*96</f>
        <v>805306368</v>
      </c>
      <c r="F7" s="1">
        <f t="shared" si="0"/>
        <v>805.30636800000002</v>
      </c>
      <c r="G7">
        <v>675521</v>
      </c>
      <c r="H7">
        <v>674966</v>
      </c>
      <c r="I7">
        <v>675445</v>
      </c>
      <c r="J7">
        <v>675404</v>
      </c>
      <c r="K7">
        <v>675378</v>
      </c>
      <c r="L7">
        <v>674989</v>
      </c>
      <c r="M7" s="10">
        <f t="shared" si="1"/>
        <v>0.67528383333333342</v>
      </c>
      <c r="N7" s="3"/>
      <c r="O7" s="9"/>
      <c r="P7" s="20"/>
      <c r="Q7" s="6"/>
      <c r="R7" s="12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</row>
    <row r="8" spans="1:500" x14ac:dyDescent="0.2">
      <c r="B8" s="1">
        <v>1</v>
      </c>
      <c r="C8">
        <v>256</v>
      </c>
      <c r="D8">
        <v>65536</v>
      </c>
      <c r="E8" s="1">
        <f>C8*D8*96</f>
        <v>1610612736</v>
      </c>
      <c r="F8" s="1">
        <f t="shared" si="0"/>
        <v>1610.612736</v>
      </c>
      <c r="G8">
        <v>1346445</v>
      </c>
      <c r="H8">
        <v>1346509</v>
      </c>
      <c r="I8">
        <v>1345685</v>
      </c>
      <c r="J8">
        <v>1345423</v>
      </c>
      <c r="K8">
        <v>1344995</v>
      </c>
      <c r="L8">
        <v>1346751</v>
      </c>
      <c r="M8" s="10">
        <f t="shared" si="1"/>
        <v>1.3459680000000001</v>
      </c>
      <c r="N8" s="3"/>
      <c r="O8" s="9"/>
      <c r="P8" s="20"/>
      <c r="Q8" s="6"/>
      <c r="R8" s="12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</row>
    <row r="9" spans="1:500" x14ac:dyDescent="0.2">
      <c r="A9" s="6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10"/>
      <c r="N9" s="3"/>
      <c r="O9" s="9"/>
      <c r="P9" s="20"/>
      <c r="Q9" s="6"/>
      <c r="R9" s="12"/>
    </row>
    <row r="10" spans="1:500" x14ac:dyDescent="0.2">
      <c r="A10" s="8" t="s">
        <v>15</v>
      </c>
      <c r="B10" s="7">
        <v>2</v>
      </c>
      <c r="C10">
        <v>256</v>
      </c>
      <c r="D10">
        <v>4096</v>
      </c>
      <c r="E10" s="7">
        <f>C10*D10*96</f>
        <v>100663296</v>
      </c>
      <c r="F10" s="1">
        <f t="shared" ref="F10:F14" si="2">E10/1000000</f>
        <v>100.663296</v>
      </c>
      <c r="G10">
        <v>123474</v>
      </c>
      <c r="H10">
        <v>125864</v>
      </c>
      <c r="I10">
        <v>123569</v>
      </c>
      <c r="J10">
        <v>125922</v>
      </c>
      <c r="K10">
        <v>123500</v>
      </c>
      <c r="L10">
        <v>125863</v>
      </c>
      <c r="M10" s="10">
        <f t="shared" si="1"/>
        <v>0.12469866666666667</v>
      </c>
      <c r="N10" s="3"/>
      <c r="O10" s="9"/>
      <c r="P10" s="20"/>
      <c r="Q10" s="6"/>
      <c r="R10" s="12"/>
    </row>
    <row r="11" spans="1:500" x14ac:dyDescent="0.2">
      <c r="A11" s="6"/>
      <c r="B11" s="7">
        <v>2</v>
      </c>
      <c r="C11">
        <v>256</v>
      </c>
      <c r="D11">
        <v>8192</v>
      </c>
      <c r="E11" s="7">
        <f t="shared" ref="E11:E14" si="3">C11*D11*96</f>
        <v>201326592</v>
      </c>
      <c r="F11" s="1">
        <f t="shared" si="2"/>
        <v>201.32659200000001</v>
      </c>
      <c r="G11">
        <v>248614</v>
      </c>
      <c r="H11">
        <v>251028</v>
      </c>
      <c r="I11">
        <v>250917</v>
      </c>
      <c r="J11">
        <v>251240</v>
      </c>
      <c r="K11">
        <v>250775</v>
      </c>
      <c r="L11">
        <v>250773</v>
      </c>
      <c r="M11" s="10">
        <f t="shared" si="1"/>
        <v>0.25055783333333337</v>
      </c>
      <c r="N11" s="3"/>
      <c r="O11" s="9"/>
      <c r="P11" s="20"/>
      <c r="Q11" s="6"/>
      <c r="R11" s="12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</row>
    <row r="12" spans="1:500" x14ac:dyDescent="0.2">
      <c r="A12" s="6"/>
      <c r="B12" s="7">
        <v>2</v>
      </c>
      <c r="C12">
        <v>256</v>
      </c>
      <c r="D12">
        <v>16384</v>
      </c>
      <c r="E12" s="7">
        <f t="shared" si="3"/>
        <v>402653184</v>
      </c>
      <c r="F12" s="1">
        <f t="shared" si="2"/>
        <v>402.65318400000001</v>
      </c>
      <c r="G12">
        <v>500527</v>
      </c>
      <c r="H12">
        <v>500391</v>
      </c>
      <c r="I12">
        <v>499930</v>
      </c>
      <c r="J12">
        <v>499915</v>
      </c>
      <c r="K12">
        <v>497523</v>
      </c>
      <c r="L12">
        <v>500478</v>
      </c>
      <c r="M12" s="10">
        <f t="shared" si="1"/>
        <v>0.49979400000000002</v>
      </c>
      <c r="N12" s="3"/>
      <c r="O12" s="9"/>
      <c r="P12" s="20"/>
      <c r="Q12" s="6"/>
      <c r="R12" s="12"/>
    </row>
    <row r="13" spans="1:500" x14ac:dyDescent="0.2">
      <c r="A13" s="6"/>
      <c r="B13" s="7">
        <v>2</v>
      </c>
      <c r="C13">
        <v>256</v>
      </c>
      <c r="D13">
        <v>32768</v>
      </c>
      <c r="E13" s="7">
        <f t="shared" si="3"/>
        <v>805306368</v>
      </c>
      <c r="F13" s="1">
        <f t="shared" si="2"/>
        <v>805.30636800000002</v>
      </c>
      <c r="G13">
        <v>1000839</v>
      </c>
      <c r="H13">
        <v>999466</v>
      </c>
      <c r="I13">
        <v>1001839</v>
      </c>
      <c r="J13">
        <v>1001935</v>
      </c>
      <c r="K13">
        <v>1001039</v>
      </c>
      <c r="L13">
        <v>1000874</v>
      </c>
      <c r="M13" s="10">
        <f t="shared" si="1"/>
        <v>1.0009986666666666</v>
      </c>
      <c r="N13" s="3"/>
      <c r="O13" s="9"/>
      <c r="P13" s="20"/>
      <c r="Q13" s="6"/>
      <c r="R13" s="12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</row>
    <row r="14" spans="1:500" x14ac:dyDescent="0.2">
      <c r="A14" s="6"/>
      <c r="B14" s="7">
        <v>2</v>
      </c>
      <c r="C14">
        <v>256</v>
      </c>
      <c r="D14">
        <v>65536</v>
      </c>
      <c r="E14" s="7">
        <f t="shared" si="3"/>
        <v>1610612736</v>
      </c>
      <c r="F14" s="1">
        <f t="shared" si="2"/>
        <v>1610.612736</v>
      </c>
      <c r="G14">
        <v>2001258</v>
      </c>
      <c r="H14">
        <v>1998012</v>
      </c>
      <c r="I14">
        <v>2000626</v>
      </c>
      <c r="J14">
        <v>2001130</v>
      </c>
      <c r="K14">
        <v>1998821</v>
      </c>
      <c r="L14">
        <v>1998635</v>
      </c>
      <c r="M14" s="10">
        <f t="shared" si="1"/>
        <v>1.9997469999999999</v>
      </c>
      <c r="N14" s="3"/>
      <c r="O14" s="9"/>
      <c r="P14" s="20"/>
      <c r="Q14" s="6"/>
      <c r="R14" s="12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</row>
    <row r="15" spans="1:500" x14ac:dyDescent="0.2">
      <c r="G15" s="7"/>
      <c r="H15" s="7"/>
      <c r="I15" s="7"/>
      <c r="J15" s="7"/>
      <c r="K15" s="7"/>
      <c r="L15" s="7"/>
      <c r="M15" s="10"/>
      <c r="N15" s="3"/>
      <c r="O15" s="9"/>
      <c r="P15" s="20"/>
      <c r="Q15" s="6"/>
      <c r="R15" s="12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</row>
    <row r="16" spans="1:500" x14ac:dyDescent="0.2">
      <c r="A16" s="8" t="s">
        <v>16</v>
      </c>
      <c r="B16" s="1">
        <v>3</v>
      </c>
      <c r="C16">
        <v>256</v>
      </c>
      <c r="D16">
        <v>4096</v>
      </c>
      <c r="E16" s="7">
        <f>C16*D16*96</f>
        <v>100663296</v>
      </c>
      <c r="F16" s="1">
        <f t="shared" ref="F16:F20" si="4">E16/1000000</f>
        <v>100.663296</v>
      </c>
      <c r="G16">
        <v>166117</v>
      </c>
      <c r="H16">
        <v>166184</v>
      </c>
      <c r="I16">
        <v>166098</v>
      </c>
      <c r="J16">
        <v>165892</v>
      </c>
      <c r="K16">
        <v>165910</v>
      </c>
      <c r="L16">
        <v>166115</v>
      </c>
      <c r="M16" s="10">
        <f t="shared" si="1"/>
        <v>0.16605266666666665</v>
      </c>
      <c r="N16" s="3"/>
      <c r="O16" s="9"/>
      <c r="P16" s="20"/>
      <c r="Q16" s="6"/>
      <c r="R16" s="12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</row>
    <row r="17" spans="1:500" x14ac:dyDescent="0.2">
      <c r="B17" s="1">
        <v>3</v>
      </c>
      <c r="C17">
        <v>256</v>
      </c>
      <c r="D17">
        <v>8192</v>
      </c>
      <c r="E17" s="7">
        <f t="shared" ref="E17:E20" si="5">C17*D17*96</f>
        <v>201326592</v>
      </c>
      <c r="F17" s="1">
        <f t="shared" si="4"/>
        <v>201.32659200000001</v>
      </c>
      <c r="G17">
        <v>331713</v>
      </c>
      <c r="H17">
        <v>331484</v>
      </c>
      <c r="I17">
        <v>331594</v>
      </c>
      <c r="J17">
        <v>331448</v>
      </c>
      <c r="K17">
        <v>331687</v>
      </c>
      <c r="L17">
        <v>331649</v>
      </c>
      <c r="M17" s="10">
        <f t="shared" si="1"/>
        <v>0.33159583333333331</v>
      </c>
      <c r="N17" s="3"/>
      <c r="O17" s="9"/>
      <c r="P17" s="20"/>
      <c r="Q17" s="20"/>
      <c r="R17" s="12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</row>
    <row r="18" spans="1:500" x14ac:dyDescent="0.2">
      <c r="B18" s="1">
        <v>3</v>
      </c>
      <c r="C18">
        <v>256</v>
      </c>
      <c r="D18">
        <v>16384</v>
      </c>
      <c r="E18" s="7">
        <f t="shared" si="5"/>
        <v>402653184</v>
      </c>
      <c r="F18" s="1">
        <f t="shared" si="4"/>
        <v>402.65318400000001</v>
      </c>
      <c r="G18">
        <v>662316</v>
      </c>
      <c r="H18">
        <v>662268</v>
      </c>
      <c r="I18">
        <v>663416</v>
      </c>
      <c r="J18">
        <v>662289</v>
      </c>
      <c r="K18">
        <v>661369</v>
      </c>
      <c r="L18">
        <v>662435</v>
      </c>
      <c r="M18" s="10">
        <f t="shared" si="1"/>
        <v>0.66234883333333339</v>
      </c>
      <c r="N18" s="3"/>
      <c r="O18" s="9"/>
      <c r="P18" s="20"/>
      <c r="Q18" s="6"/>
      <c r="R18" s="12"/>
    </row>
    <row r="19" spans="1:500" x14ac:dyDescent="0.2">
      <c r="B19" s="1">
        <v>3</v>
      </c>
      <c r="C19">
        <v>256</v>
      </c>
      <c r="D19">
        <v>32768</v>
      </c>
      <c r="E19" s="7">
        <f t="shared" si="5"/>
        <v>805306368</v>
      </c>
      <c r="F19" s="1">
        <f t="shared" si="4"/>
        <v>805.30636800000002</v>
      </c>
      <c r="G19">
        <v>1329014</v>
      </c>
      <c r="H19">
        <v>1326969</v>
      </c>
      <c r="I19">
        <v>1326861</v>
      </c>
      <c r="J19">
        <v>1328745</v>
      </c>
      <c r="K19">
        <v>1327247</v>
      </c>
      <c r="L19">
        <v>1325116</v>
      </c>
      <c r="M19" s="10">
        <f t="shared" si="1"/>
        <v>1.3273253333333332</v>
      </c>
      <c r="N19" s="3"/>
      <c r="O19" s="9"/>
      <c r="P19" s="20"/>
      <c r="Q19" s="6"/>
      <c r="R19" s="12"/>
    </row>
    <row r="20" spans="1:500" x14ac:dyDescent="0.2">
      <c r="B20" s="1">
        <v>3</v>
      </c>
      <c r="C20">
        <v>256</v>
      </c>
      <c r="D20">
        <v>65536</v>
      </c>
      <c r="E20" s="7">
        <f t="shared" si="5"/>
        <v>1610612736</v>
      </c>
      <c r="F20" s="1">
        <f t="shared" si="4"/>
        <v>1610.612736</v>
      </c>
      <c r="G20">
        <v>2656248</v>
      </c>
      <c r="H20">
        <v>2655455</v>
      </c>
      <c r="I20">
        <v>2655694</v>
      </c>
      <c r="J20">
        <v>2656165</v>
      </c>
      <c r="K20">
        <v>2651794</v>
      </c>
      <c r="L20">
        <v>2656522</v>
      </c>
      <c r="M20" s="10">
        <f t="shared" si="1"/>
        <v>2.655313</v>
      </c>
      <c r="N20" s="3"/>
      <c r="O20" s="9"/>
      <c r="P20" s="20"/>
      <c r="Q20" s="6"/>
      <c r="R20" s="12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</row>
    <row r="21" spans="1:500" x14ac:dyDescent="0.2">
      <c r="G21" s="7"/>
      <c r="H21" s="7"/>
      <c r="I21" s="7"/>
      <c r="J21" s="7"/>
      <c r="K21" s="7"/>
      <c r="L21" s="7"/>
      <c r="M21" s="10"/>
      <c r="N21" s="3"/>
      <c r="O21" s="9"/>
      <c r="P21" s="20"/>
      <c r="Q21" s="6"/>
      <c r="R21" s="12"/>
    </row>
    <row r="22" spans="1:500" x14ac:dyDescent="0.2">
      <c r="A22" s="8" t="s">
        <v>17</v>
      </c>
      <c r="B22" s="1">
        <v>4</v>
      </c>
      <c r="C22">
        <v>256</v>
      </c>
      <c r="D22">
        <v>4096</v>
      </c>
      <c r="E22" s="7">
        <f>C22*D22*96</f>
        <v>100663296</v>
      </c>
      <c r="F22" s="1">
        <f t="shared" ref="F22:F26" si="6">E22/1000000</f>
        <v>100.663296</v>
      </c>
      <c r="G22">
        <v>206031</v>
      </c>
      <c r="H22">
        <v>206310</v>
      </c>
      <c r="I22">
        <v>206333</v>
      </c>
      <c r="J22">
        <v>206224</v>
      </c>
      <c r="K22">
        <v>205917</v>
      </c>
      <c r="L22">
        <v>206061</v>
      </c>
      <c r="M22" s="10">
        <f t="shared" si="1"/>
        <v>0.206146</v>
      </c>
      <c r="N22" s="3"/>
      <c r="O22" s="9"/>
      <c r="P22" s="20"/>
      <c r="Q22" s="6"/>
      <c r="R22" s="12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</row>
    <row r="23" spans="1:500" x14ac:dyDescent="0.2">
      <c r="B23" s="1">
        <v>4</v>
      </c>
      <c r="C23">
        <v>256</v>
      </c>
      <c r="D23">
        <v>8192</v>
      </c>
      <c r="E23" s="7">
        <f t="shared" ref="E23:E26" si="7">C23*D23*96</f>
        <v>201326592</v>
      </c>
      <c r="F23" s="1">
        <f t="shared" si="6"/>
        <v>201.32659200000001</v>
      </c>
      <c r="G23">
        <v>412900</v>
      </c>
      <c r="H23">
        <v>412879</v>
      </c>
      <c r="I23">
        <v>412669</v>
      </c>
      <c r="J23">
        <v>412651</v>
      </c>
      <c r="K23">
        <v>412450</v>
      </c>
      <c r="L23">
        <v>412821</v>
      </c>
      <c r="M23" s="10">
        <f t="shared" si="1"/>
        <v>0.41272833333333331</v>
      </c>
      <c r="N23" s="3"/>
      <c r="O23" s="9"/>
      <c r="P23" s="20"/>
      <c r="Q23" s="6"/>
      <c r="R23" s="12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</row>
    <row r="24" spans="1:500" x14ac:dyDescent="0.2">
      <c r="B24" s="1">
        <v>4</v>
      </c>
      <c r="C24">
        <v>256</v>
      </c>
      <c r="D24">
        <v>16384</v>
      </c>
      <c r="E24" s="7">
        <f t="shared" si="7"/>
        <v>402653184</v>
      </c>
      <c r="F24" s="1">
        <f t="shared" si="6"/>
        <v>402.65318400000001</v>
      </c>
      <c r="G24">
        <v>825970</v>
      </c>
      <c r="H24">
        <v>826103</v>
      </c>
      <c r="I24">
        <v>825877</v>
      </c>
      <c r="J24">
        <v>825207</v>
      </c>
      <c r="K24">
        <v>825116</v>
      </c>
      <c r="L24">
        <v>826013</v>
      </c>
      <c r="M24" s="10">
        <f t="shared" si="1"/>
        <v>0.82571433333333333</v>
      </c>
      <c r="N24" s="3"/>
      <c r="O24" s="9"/>
      <c r="P24" s="20"/>
      <c r="Q24" s="6"/>
      <c r="R24" s="12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</row>
    <row r="25" spans="1:500" x14ac:dyDescent="0.2">
      <c r="B25" s="1">
        <v>4</v>
      </c>
      <c r="C25">
        <v>256</v>
      </c>
      <c r="D25">
        <v>32768</v>
      </c>
      <c r="E25" s="7">
        <f t="shared" si="7"/>
        <v>805306368</v>
      </c>
      <c r="F25" s="1">
        <f t="shared" si="6"/>
        <v>805.30636800000002</v>
      </c>
      <c r="G25">
        <v>1655578</v>
      </c>
      <c r="H25">
        <v>1653321</v>
      </c>
      <c r="I25">
        <v>1654803</v>
      </c>
      <c r="J25">
        <v>1655537</v>
      </c>
      <c r="K25">
        <v>1653189</v>
      </c>
      <c r="L25">
        <v>1652877</v>
      </c>
      <c r="M25" s="10">
        <f t="shared" si="1"/>
        <v>1.6542174999999999</v>
      </c>
      <c r="N25" s="3"/>
      <c r="O25" s="9"/>
      <c r="P25" s="20"/>
      <c r="Q25" s="6"/>
      <c r="R25" s="12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</row>
    <row r="26" spans="1:500" x14ac:dyDescent="0.2">
      <c r="B26" s="1">
        <v>4</v>
      </c>
      <c r="C26">
        <v>256</v>
      </c>
      <c r="D26">
        <v>65536</v>
      </c>
      <c r="E26" s="7">
        <f t="shared" si="7"/>
        <v>1610612736</v>
      </c>
      <c r="F26" s="1">
        <f t="shared" si="6"/>
        <v>1610.612736</v>
      </c>
      <c r="G26">
        <v>3315997</v>
      </c>
      <c r="H26">
        <v>3309291</v>
      </c>
      <c r="I26">
        <v>3309368</v>
      </c>
      <c r="J26">
        <v>3310331</v>
      </c>
      <c r="K26">
        <v>3304185</v>
      </c>
      <c r="L26">
        <v>3309659</v>
      </c>
      <c r="M26" s="10">
        <f t="shared" si="1"/>
        <v>3.3098051666666666</v>
      </c>
      <c r="N26" s="3"/>
      <c r="O26" s="9"/>
      <c r="P26" s="20"/>
      <c r="Q26" s="6"/>
      <c r="R26" s="12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</row>
    <row r="27" spans="1:500" x14ac:dyDescent="0.2">
      <c r="G27" s="7"/>
      <c r="H27" s="7"/>
      <c r="I27" s="7"/>
      <c r="J27" s="7"/>
      <c r="K27" s="7"/>
      <c r="L27" s="7"/>
      <c r="M27" s="10"/>
      <c r="N27" s="3"/>
      <c r="O27" s="9"/>
      <c r="P27" s="20"/>
      <c r="Q27" s="6"/>
      <c r="R27" s="12"/>
    </row>
    <row r="28" spans="1:500" x14ac:dyDescent="0.2">
      <c r="A28" s="8" t="s">
        <v>18</v>
      </c>
      <c r="B28" s="1">
        <v>5</v>
      </c>
      <c r="C28">
        <v>256</v>
      </c>
      <c r="D28">
        <v>4096</v>
      </c>
      <c r="E28" s="7">
        <f>C28*D28*96</f>
        <v>100663296</v>
      </c>
      <c r="F28" s="1">
        <f t="shared" ref="F28:F32" si="8">E28/1000000</f>
        <v>100.663296</v>
      </c>
      <c r="G28">
        <v>245997</v>
      </c>
      <c r="H28">
        <v>246060</v>
      </c>
      <c r="I28">
        <v>246206</v>
      </c>
      <c r="J28">
        <v>245953</v>
      </c>
      <c r="K28">
        <v>245387</v>
      </c>
      <c r="L28">
        <v>246018</v>
      </c>
      <c r="M28" s="10">
        <f t="shared" si="1"/>
        <v>0.24593683333333335</v>
      </c>
      <c r="N28" s="3"/>
      <c r="O28" s="9"/>
      <c r="P28" s="20"/>
      <c r="Q28" s="6"/>
      <c r="R28" s="12"/>
    </row>
    <row r="29" spans="1:500" x14ac:dyDescent="0.2">
      <c r="B29" s="1">
        <v>5</v>
      </c>
      <c r="C29">
        <v>256</v>
      </c>
      <c r="D29">
        <v>8192</v>
      </c>
      <c r="E29" s="7">
        <f t="shared" ref="E29:E32" si="9">C29*D29*96</f>
        <v>201326592</v>
      </c>
      <c r="F29" s="1">
        <f t="shared" si="8"/>
        <v>201.32659200000001</v>
      </c>
      <c r="G29">
        <v>493163</v>
      </c>
      <c r="H29">
        <v>493491</v>
      </c>
      <c r="I29">
        <v>493834</v>
      </c>
      <c r="J29">
        <v>493855</v>
      </c>
      <c r="K29">
        <v>492978</v>
      </c>
      <c r="L29">
        <v>493561</v>
      </c>
      <c r="M29" s="10">
        <f t="shared" si="1"/>
        <v>0.4934803333333333</v>
      </c>
      <c r="N29" s="3"/>
      <c r="O29" s="9"/>
      <c r="P29" s="20"/>
      <c r="Q29" s="6"/>
      <c r="R29" s="12"/>
    </row>
    <row r="30" spans="1:500" x14ac:dyDescent="0.2">
      <c r="B30" s="1">
        <v>5</v>
      </c>
      <c r="C30">
        <v>256</v>
      </c>
      <c r="D30">
        <v>16384</v>
      </c>
      <c r="E30" s="7">
        <f t="shared" si="9"/>
        <v>402653184</v>
      </c>
      <c r="F30" s="1">
        <f t="shared" si="8"/>
        <v>402.65318400000001</v>
      </c>
      <c r="G30">
        <v>987016</v>
      </c>
      <c r="H30">
        <v>988128</v>
      </c>
      <c r="I30">
        <v>988310</v>
      </c>
      <c r="J30">
        <v>986800</v>
      </c>
      <c r="K30">
        <v>988149</v>
      </c>
      <c r="L30">
        <v>988611</v>
      </c>
      <c r="M30" s="10">
        <f t="shared" si="1"/>
        <v>0.98783566666666667</v>
      </c>
      <c r="N30" s="3"/>
      <c r="O30" s="9"/>
      <c r="P30" s="20"/>
      <c r="Q30" s="6"/>
      <c r="R30" s="12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</row>
    <row r="31" spans="1:500" x14ac:dyDescent="0.2">
      <c r="B31" s="1">
        <v>5</v>
      </c>
      <c r="C31">
        <v>256</v>
      </c>
      <c r="D31">
        <v>32768</v>
      </c>
      <c r="E31" s="7">
        <f t="shared" si="9"/>
        <v>805306368</v>
      </c>
      <c r="F31" s="1">
        <f t="shared" si="8"/>
        <v>805.30636800000002</v>
      </c>
      <c r="G31">
        <v>1981341</v>
      </c>
      <c r="H31">
        <v>1981135</v>
      </c>
      <c r="I31">
        <v>1981466</v>
      </c>
      <c r="J31">
        <v>1981066</v>
      </c>
      <c r="K31">
        <v>1981674</v>
      </c>
      <c r="L31">
        <v>1980667</v>
      </c>
      <c r="M31" s="10">
        <f t="shared" si="1"/>
        <v>1.9812248333333333</v>
      </c>
      <c r="N31" s="3"/>
      <c r="O31" s="9"/>
      <c r="P31" s="20"/>
      <c r="Q31" s="6"/>
      <c r="R31" s="12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</row>
    <row r="32" spans="1:500" x14ac:dyDescent="0.2">
      <c r="B32" s="1">
        <v>5</v>
      </c>
      <c r="C32">
        <v>256</v>
      </c>
      <c r="D32">
        <v>65536</v>
      </c>
      <c r="E32" s="7">
        <f t="shared" si="9"/>
        <v>1610612736</v>
      </c>
      <c r="F32" s="1">
        <f t="shared" si="8"/>
        <v>1610.612736</v>
      </c>
      <c r="G32">
        <v>3956834</v>
      </c>
      <c r="H32">
        <v>3958522</v>
      </c>
      <c r="I32">
        <v>3959492</v>
      </c>
      <c r="J32">
        <v>3955950</v>
      </c>
      <c r="K32">
        <v>3962865</v>
      </c>
      <c r="L32">
        <v>3958141</v>
      </c>
      <c r="M32" s="10">
        <f t="shared" si="1"/>
        <v>3.958634</v>
      </c>
      <c r="N32" s="3"/>
      <c r="O32" s="9"/>
      <c r="P32" s="20"/>
      <c r="Q32" s="6"/>
      <c r="R32" s="12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</row>
    <row r="33" spans="1:500" x14ac:dyDescent="0.2">
      <c r="A33" s="33" t="s">
        <v>7</v>
      </c>
      <c r="B33" s="33"/>
      <c r="C33" s="33"/>
      <c r="D33" s="33"/>
      <c r="E33" s="33"/>
      <c r="F33" s="33"/>
      <c r="G33" s="33"/>
      <c r="H33" s="33"/>
      <c r="I33" s="33"/>
      <c r="J33" s="33"/>
      <c r="K33" s="33"/>
      <c r="L33" s="33"/>
      <c r="M33" s="33"/>
      <c r="N33" s="33"/>
      <c r="O33" s="33"/>
      <c r="P33" s="33"/>
      <c r="Q33" s="33"/>
      <c r="R33" s="33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</row>
    <row r="34" spans="1:500" x14ac:dyDescent="0.2">
      <c r="A34" s="22"/>
      <c r="B34" s="2" t="s">
        <v>0</v>
      </c>
      <c r="C34" s="2" t="s">
        <v>1</v>
      </c>
      <c r="D34" s="2" t="s">
        <v>2</v>
      </c>
      <c r="E34" s="2"/>
      <c r="F34" s="2" t="s">
        <v>3</v>
      </c>
      <c r="G34"/>
      <c r="H34" s="2"/>
      <c r="I34" s="2"/>
      <c r="J34" s="2"/>
      <c r="K34" s="2"/>
      <c r="L34" s="2"/>
      <c r="M34" s="4" t="s">
        <v>4</v>
      </c>
      <c r="N34" s="3"/>
      <c r="O34" s="22" t="s">
        <v>30</v>
      </c>
      <c r="P34" s="22"/>
      <c r="Q34" s="22"/>
      <c r="R34" s="22"/>
    </row>
    <row r="35" spans="1:500" x14ac:dyDescent="0.2">
      <c r="A35" s="8" t="s">
        <v>19</v>
      </c>
      <c r="B35" s="1">
        <v>1</v>
      </c>
      <c r="C35">
        <v>256</v>
      </c>
      <c r="D35">
        <v>4096</v>
      </c>
      <c r="E35" s="1">
        <f>C35*D35*96</f>
        <v>100663296</v>
      </c>
      <c r="F35" s="1">
        <f t="shared" ref="F35:F39" si="10">E35/1000000</f>
        <v>100.663296</v>
      </c>
      <c r="G35">
        <v>43405</v>
      </c>
      <c r="H35">
        <v>45323</v>
      </c>
      <c r="I35">
        <v>43482</v>
      </c>
      <c r="J35">
        <v>45355</v>
      </c>
      <c r="K35">
        <v>43323</v>
      </c>
      <c r="L35">
        <v>42536</v>
      </c>
      <c r="M35" s="10">
        <f>AVERAGE(G35:L35)/1000000</f>
        <v>4.3903999999999999E-2</v>
      </c>
      <c r="N35" s="3"/>
      <c r="O35" s="9">
        <f>M35*100/M4</f>
        <v>51.383061519465841</v>
      </c>
      <c r="P35" s="20"/>
      <c r="Q35" s="6"/>
      <c r="R35" s="12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</row>
    <row r="36" spans="1:500" x14ac:dyDescent="0.2">
      <c r="B36" s="1">
        <v>1</v>
      </c>
      <c r="C36">
        <v>256</v>
      </c>
      <c r="D36">
        <v>8192</v>
      </c>
      <c r="E36" s="1">
        <f>C36*D36*96</f>
        <v>201326592</v>
      </c>
      <c r="F36" s="1">
        <f t="shared" si="10"/>
        <v>201.32659200000001</v>
      </c>
      <c r="G36">
        <v>87606</v>
      </c>
      <c r="H36">
        <v>88292</v>
      </c>
      <c r="I36">
        <v>86987</v>
      </c>
      <c r="J36">
        <v>87382</v>
      </c>
      <c r="K36">
        <v>87519</v>
      </c>
      <c r="L36">
        <v>85436</v>
      </c>
      <c r="M36" s="10">
        <f t="shared" ref="M36:M39" si="11">AVERAGE(G36:L36)/1000000</f>
        <v>8.7203666666666665E-2</v>
      </c>
      <c r="N36" s="3"/>
      <c r="O36" s="9">
        <f t="shared" ref="O36:O63" si="12">M36*100/M5</f>
        <v>51.276316962907579</v>
      </c>
      <c r="P36" s="20"/>
      <c r="Q36" s="6"/>
      <c r="R36" s="12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</row>
    <row r="37" spans="1:500" x14ac:dyDescent="0.2">
      <c r="B37" s="1">
        <v>1</v>
      </c>
      <c r="C37">
        <v>256</v>
      </c>
      <c r="D37">
        <v>16384</v>
      </c>
      <c r="E37" s="1">
        <f>C37*D37*96</f>
        <v>402653184</v>
      </c>
      <c r="F37" s="1">
        <f t="shared" si="10"/>
        <v>402.65318400000001</v>
      </c>
      <c r="G37">
        <v>172716</v>
      </c>
      <c r="H37">
        <v>174090</v>
      </c>
      <c r="I37">
        <v>170615</v>
      </c>
      <c r="J37">
        <v>172826</v>
      </c>
      <c r="K37">
        <v>171421</v>
      </c>
      <c r="L37">
        <v>173428</v>
      </c>
      <c r="M37" s="10">
        <f t="shared" si="11"/>
        <v>0.172516</v>
      </c>
      <c r="N37" s="3"/>
      <c r="O37" s="9">
        <f t="shared" si="12"/>
        <v>51.121027066937643</v>
      </c>
      <c r="P37" s="20"/>
      <c r="Q37" s="6"/>
      <c r="R37" s="12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  <c r="SC37" s="6"/>
      <c r="SD37" s="6"/>
      <c r="SE37" s="6"/>
      <c r="SF37" s="6"/>
    </row>
    <row r="38" spans="1:500" x14ac:dyDescent="0.2">
      <c r="B38" s="1">
        <v>1</v>
      </c>
      <c r="C38">
        <v>256</v>
      </c>
      <c r="D38">
        <v>32768</v>
      </c>
      <c r="E38" s="1">
        <f>C38*D38*96</f>
        <v>805306368</v>
      </c>
      <c r="F38" s="1">
        <f t="shared" si="10"/>
        <v>805.30636800000002</v>
      </c>
      <c r="G38">
        <v>343063</v>
      </c>
      <c r="H38">
        <v>342225</v>
      </c>
      <c r="I38">
        <v>344589</v>
      </c>
      <c r="J38">
        <v>346918</v>
      </c>
      <c r="K38">
        <v>342940</v>
      </c>
      <c r="L38">
        <v>343874</v>
      </c>
      <c r="M38" s="10">
        <f t="shared" si="11"/>
        <v>0.3439348333333333</v>
      </c>
      <c r="N38" s="3"/>
      <c r="O38" s="9">
        <f t="shared" si="12"/>
        <v>50.931892095743429</v>
      </c>
      <c r="P38" s="20"/>
      <c r="Q38" s="6"/>
      <c r="R38" s="12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  <c r="SC38" s="6"/>
      <c r="SD38" s="6"/>
      <c r="SE38" s="6"/>
      <c r="SF38" s="6"/>
    </row>
    <row r="39" spans="1:500" x14ac:dyDescent="0.2">
      <c r="B39" s="1">
        <v>1</v>
      </c>
      <c r="C39">
        <v>256</v>
      </c>
      <c r="D39">
        <v>65536</v>
      </c>
      <c r="E39" s="1">
        <f>C39*D39*96</f>
        <v>1610612736</v>
      </c>
      <c r="F39" s="1">
        <f t="shared" si="10"/>
        <v>1610.612736</v>
      </c>
      <c r="G39">
        <v>688788</v>
      </c>
      <c r="H39">
        <v>687407</v>
      </c>
      <c r="I39">
        <v>684791</v>
      </c>
      <c r="J39">
        <v>690115</v>
      </c>
      <c r="K39">
        <v>689161</v>
      </c>
      <c r="L39">
        <v>687106</v>
      </c>
      <c r="M39" s="10">
        <f t="shared" si="11"/>
        <v>0.68789466666666665</v>
      </c>
      <c r="N39" s="3"/>
      <c r="O39" s="9">
        <f t="shared" si="12"/>
        <v>51.107802463852536</v>
      </c>
      <c r="P39" s="20"/>
      <c r="Q39" s="6"/>
      <c r="R39" s="12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  <c r="IY39" s="6"/>
      <c r="IZ39" s="6"/>
      <c r="JA39" s="6"/>
      <c r="JB39" s="6"/>
      <c r="JC39" s="6"/>
      <c r="JD39" s="6"/>
      <c r="JE39" s="6"/>
      <c r="JF39" s="6"/>
      <c r="JG39" s="6"/>
      <c r="JH39" s="6"/>
      <c r="JI39" s="6"/>
      <c r="JJ39" s="6"/>
      <c r="JK39" s="6"/>
      <c r="JL39" s="6"/>
      <c r="JM39" s="6"/>
      <c r="JN39" s="6"/>
      <c r="JO39" s="6"/>
      <c r="JP39" s="6"/>
      <c r="JQ39" s="6"/>
      <c r="JR39" s="6"/>
      <c r="JS39" s="6"/>
      <c r="JT39" s="6"/>
      <c r="JU39" s="6"/>
      <c r="JV39" s="6"/>
      <c r="JW39" s="6"/>
      <c r="JX39" s="6"/>
      <c r="JY39" s="6"/>
      <c r="JZ39" s="6"/>
      <c r="KA39" s="6"/>
      <c r="KB39" s="6"/>
      <c r="KC39" s="6"/>
      <c r="KD39" s="6"/>
      <c r="KE39" s="6"/>
      <c r="KF39" s="6"/>
      <c r="KG39" s="6"/>
      <c r="KH39" s="6"/>
      <c r="KI39" s="6"/>
      <c r="KJ39" s="6"/>
      <c r="KK39" s="6"/>
      <c r="KL39" s="6"/>
      <c r="KM39" s="6"/>
      <c r="KN39" s="6"/>
      <c r="KO39" s="6"/>
      <c r="KP39" s="6"/>
      <c r="KQ39" s="6"/>
      <c r="KR39" s="6"/>
      <c r="KS39" s="6"/>
      <c r="KT39" s="6"/>
      <c r="KU39" s="6"/>
      <c r="KV39" s="6"/>
      <c r="KW39" s="6"/>
      <c r="KX39" s="6"/>
      <c r="KY39" s="6"/>
      <c r="KZ39" s="6"/>
      <c r="LA39" s="6"/>
      <c r="LB39" s="6"/>
      <c r="LC39" s="6"/>
      <c r="LD39" s="6"/>
      <c r="LE39" s="6"/>
      <c r="LF39" s="6"/>
      <c r="LG39" s="6"/>
      <c r="LH39" s="6"/>
      <c r="LI39" s="6"/>
      <c r="LJ39" s="6"/>
      <c r="LK39" s="6"/>
      <c r="LL39" s="6"/>
      <c r="LM39" s="6"/>
      <c r="LN39" s="6"/>
      <c r="LO39" s="6"/>
      <c r="LP39" s="6"/>
      <c r="LQ39" s="6"/>
      <c r="LR39" s="6"/>
      <c r="LS39" s="6"/>
      <c r="LT39" s="6"/>
      <c r="LU39" s="6"/>
      <c r="LV39" s="6"/>
      <c r="LW39" s="6"/>
      <c r="LX39" s="6"/>
      <c r="LY39" s="6"/>
      <c r="LZ39" s="6"/>
      <c r="MA39" s="6"/>
      <c r="MB39" s="6"/>
      <c r="MC39" s="6"/>
      <c r="MD39" s="6"/>
      <c r="ME39" s="6"/>
      <c r="MF39" s="6"/>
      <c r="MG39" s="6"/>
      <c r="MH39" s="6"/>
      <c r="MI39" s="6"/>
      <c r="MJ39" s="6"/>
      <c r="MK39" s="6"/>
      <c r="ML39" s="6"/>
      <c r="MM39" s="6"/>
      <c r="MN39" s="6"/>
      <c r="MO39" s="6"/>
      <c r="MP39" s="6"/>
      <c r="MQ39" s="6"/>
      <c r="MR39" s="6"/>
      <c r="MS39" s="6"/>
      <c r="MT39" s="6"/>
      <c r="MU39" s="6"/>
      <c r="MV39" s="6"/>
      <c r="MW39" s="6"/>
      <c r="MX39" s="6"/>
      <c r="MY39" s="6"/>
      <c r="MZ39" s="6"/>
      <c r="NA39" s="6"/>
      <c r="NB39" s="6"/>
      <c r="NC39" s="6"/>
      <c r="ND39" s="6"/>
      <c r="NE39" s="6"/>
      <c r="NF39" s="6"/>
      <c r="NG39" s="6"/>
      <c r="NH39" s="6"/>
      <c r="NI39" s="6"/>
      <c r="NJ39" s="6"/>
      <c r="NK39" s="6"/>
      <c r="NL39" s="6"/>
      <c r="NM39" s="6"/>
      <c r="NN39" s="6"/>
      <c r="NO39" s="6"/>
      <c r="NP39" s="6"/>
      <c r="NQ39" s="6"/>
      <c r="NR39" s="6"/>
      <c r="NS39" s="6"/>
      <c r="NT39" s="6"/>
      <c r="NU39" s="6"/>
      <c r="NV39" s="6"/>
      <c r="NW39" s="6"/>
      <c r="NX39" s="6"/>
      <c r="NY39" s="6"/>
      <c r="NZ39" s="6"/>
      <c r="OA39" s="6"/>
      <c r="OB39" s="6"/>
      <c r="OC39" s="6"/>
      <c r="OD39" s="6"/>
      <c r="OE39" s="6"/>
      <c r="OF39" s="6"/>
      <c r="OG39" s="6"/>
      <c r="OH39" s="6"/>
      <c r="OI39" s="6"/>
      <c r="OJ39" s="6"/>
      <c r="OK39" s="6"/>
      <c r="OL39" s="6"/>
      <c r="OM39" s="6"/>
      <c r="ON39" s="6"/>
      <c r="OO39" s="6"/>
      <c r="OP39" s="6"/>
      <c r="OQ39" s="6"/>
      <c r="OR39" s="6"/>
      <c r="OS39" s="6"/>
      <c r="OT39" s="6"/>
      <c r="OU39" s="6"/>
      <c r="OV39" s="6"/>
      <c r="OW39" s="6"/>
      <c r="OX39" s="6"/>
      <c r="OY39" s="6"/>
      <c r="OZ39" s="6"/>
      <c r="PA39" s="6"/>
      <c r="PB39" s="6"/>
      <c r="PC39" s="6"/>
      <c r="PD39" s="6"/>
      <c r="PE39" s="6"/>
      <c r="PF39" s="6"/>
      <c r="PG39" s="6"/>
      <c r="PH39" s="6"/>
      <c r="PI39" s="6"/>
      <c r="PJ39" s="6"/>
      <c r="PK39" s="6"/>
      <c r="PL39" s="6"/>
      <c r="PM39" s="6"/>
      <c r="PN39" s="6"/>
      <c r="PO39" s="6"/>
      <c r="PP39" s="6"/>
      <c r="PQ39" s="6"/>
      <c r="PR39" s="6"/>
      <c r="PS39" s="6"/>
      <c r="PT39" s="6"/>
      <c r="PU39" s="6"/>
      <c r="PV39" s="6"/>
      <c r="PW39" s="6"/>
      <c r="PX39" s="6"/>
      <c r="PY39" s="6"/>
      <c r="PZ39" s="6"/>
      <c r="QA39" s="6"/>
      <c r="QB39" s="6"/>
      <c r="QC39" s="6"/>
      <c r="QD39" s="6"/>
      <c r="QE39" s="6"/>
      <c r="QF39" s="6"/>
      <c r="QG39" s="6"/>
      <c r="QH39" s="6"/>
      <c r="QI39" s="6"/>
      <c r="QJ39" s="6"/>
      <c r="QK39" s="6"/>
      <c r="QL39" s="6"/>
      <c r="QM39" s="6"/>
      <c r="QN39" s="6"/>
      <c r="QO39" s="6"/>
      <c r="QP39" s="6"/>
      <c r="QQ39" s="6"/>
      <c r="QR39" s="6"/>
      <c r="QS39" s="6"/>
      <c r="QT39" s="6"/>
      <c r="QU39" s="6"/>
      <c r="QV39" s="6"/>
      <c r="QW39" s="6"/>
      <c r="QX39" s="6"/>
      <c r="QY39" s="6"/>
      <c r="QZ39" s="6"/>
      <c r="RA39" s="6"/>
      <c r="RB39" s="6"/>
      <c r="RC39" s="6"/>
      <c r="RD39" s="6"/>
      <c r="RE39" s="6"/>
      <c r="RF39" s="6"/>
      <c r="RG39" s="6"/>
      <c r="RH39" s="6"/>
      <c r="RI39" s="6"/>
      <c r="RJ39" s="6"/>
      <c r="RK39" s="6"/>
      <c r="RL39" s="6"/>
      <c r="RM39" s="6"/>
      <c r="RN39" s="6"/>
      <c r="RO39" s="6"/>
      <c r="RP39" s="6"/>
      <c r="RQ39" s="6"/>
      <c r="RR39" s="6"/>
      <c r="RS39" s="6"/>
      <c r="RT39" s="6"/>
      <c r="RU39" s="6"/>
      <c r="RV39" s="6"/>
      <c r="RW39" s="6"/>
      <c r="RX39" s="6"/>
      <c r="RY39" s="6"/>
      <c r="RZ39" s="6"/>
      <c r="SA39" s="6"/>
      <c r="SB39" s="6"/>
      <c r="SC39" s="6"/>
      <c r="SD39" s="6"/>
      <c r="SE39" s="6"/>
      <c r="SF39" s="6"/>
    </row>
    <row r="40" spans="1:500" x14ac:dyDescent="0.2">
      <c r="A40" s="6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10"/>
      <c r="N40" s="3"/>
      <c r="O40" s="9"/>
      <c r="P40" s="20"/>
      <c r="Q40" s="6"/>
      <c r="R40" s="12"/>
    </row>
    <row r="41" spans="1:500" x14ac:dyDescent="0.2">
      <c r="A41" s="8" t="s">
        <v>20</v>
      </c>
      <c r="B41" s="7">
        <v>2</v>
      </c>
      <c r="C41">
        <v>256</v>
      </c>
      <c r="D41">
        <v>4096</v>
      </c>
      <c r="E41" s="7">
        <f>C41*D41*96</f>
        <v>100663296</v>
      </c>
      <c r="F41" s="1">
        <f t="shared" ref="F41:F45" si="13">E41/1000000</f>
        <v>100.663296</v>
      </c>
      <c r="G41">
        <v>62352</v>
      </c>
      <c r="H41">
        <v>62294</v>
      </c>
      <c r="I41">
        <v>62473</v>
      </c>
      <c r="J41">
        <v>61423</v>
      </c>
      <c r="K41">
        <v>62285</v>
      </c>
      <c r="L41">
        <v>62327</v>
      </c>
      <c r="M41" s="10">
        <f t="shared" ref="M41:M45" si="14">AVERAGE(G41:L41)/1000000</f>
        <v>6.2192333333333336E-2</v>
      </c>
      <c r="N41" s="3"/>
      <c r="O41" s="9">
        <f t="shared" si="12"/>
        <v>49.874096488601857</v>
      </c>
      <c r="P41" s="20"/>
      <c r="Q41" s="6"/>
      <c r="R41" s="12"/>
    </row>
    <row r="42" spans="1:500" x14ac:dyDescent="0.2">
      <c r="A42" s="6"/>
      <c r="B42" s="7">
        <v>2</v>
      </c>
      <c r="C42">
        <v>256</v>
      </c>
      <c r="D42">
        <v>8192</v>
      </c>
      <c r="E42" s="7">
        <f t="shared" ref="E42:E45" si="15">C42*D42*96</f>
        <v>201326592</v>
      </c>
      <c r="F42" s="1">
        <f t="shared" si="13"/>
        <v>201.32659200000001</v>
      </c>
      <c r="G42">
        <v>124122</v>
      </c>
      <c r="H42">
        <v>125953</v>
      </c>
      <c r="I42">
        <v>125892</v>
      </c>
      <c r="J42">
        <v>125894</v>
      </c>
      <c r="K42">
        <v>125874</v>
      </c>
      <c r="L42">
        <v>123776</v>
      </c>
      <c r="M42" s="10">
        <f t="shared" si="14"/>
        <v>0.12525183333333334</v>
      </c>
      <c r="N42" s="3"/>
      <c r="O42" s="9">
        <f t="shared" si="12"/>
        <v>49.989190785627002</v>
      </c>
      <c r="P42" s="20"/>
      <c r="Q42" s="6"/>
      <c r="R42" s="12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</row>
    <row r="43" spans="1:500" x14ac:dyDescent="0.2">
      <c r="A43" s="6"/>
      <c r="B43" s="7">
        <v>2</v>
      </c>
      <c r="C43">
        <v>256</v>
      </c>
      <c r="D43">
        <v>16384</v>
      </c>
      <c r="E43" s="7">
        <f t="shared" si="15"/>
        <v>402653184</v>
      </c>
      <c r="F43" s="1">
        <f t="shared" si="13"/>
        <v>402.65318400000001</v>
      </c>
      <c r="G43">
        <v>251022</v>
      </c>
      <c r="H43">
        <v>250146</v>
      </c>
      <c r="I43">
        <v>250580</v>
      </c>
      <c r="J43">
        <v>250401</v>
      </c>
      <c r="K43">
        <v>252138</v>
      </c>
      <c r="L43">
        <v>247872</v>
      </c>
      <c r="M43" s="10">
        <f t="shared" si="14"/>
        <v>0.25035983333333334</v>
      </c>
      <c r="N43" s="3"/>
      <c r="O43" s="9">
        <f t="shared" si="12"/>
        <v>50.092604819852447</v>
      </c>
      <c r="P43" s="20"/>
      <c r="Q43" s="6"/>
      <c r="R43" s="12"/>
    </row>
    <row r="44" spans="1:500" x14ac:dyDescent="0.2">
      <c r="A44" s="6"/>
      <c r="B44" s="7">
        <v>2</v>
      </c>
      <c r="C44">
        <v>256</v>
      </c>
      <c r="D44">
        <v>32768</v>
      </c>
      <c r="E44" s="7">
        <f t="shared" si="15"/>
        <v>805306368</v>
      </c>
      <c r="F44" s="1">
        <f t="shared" si="13"/>
        <v>805.30636800000002</v>
      </c>
      <c r="G44">
        <v>499880</v>
      </c>
      <c r="H44">
        <v>497698</v>
      </c>
      <c r="I44">
        <v>504222</v>
      </c>
      <c r="J44">
        <v>499073</v>
      </c>
      <c r="K44">
        <v>499268</v>
      </c>
      <c r="L44">
        <v>499598</v>
      </c>
      <c r="M44" s="10">
        <f t="shared" si="14"/>
        <v>0.49995650000000003</v>
      </c>
      <c r="N44" s="3"/>
      <c r="O44" s="9">
        <f t="shared" si="12"/>
        <v>49.945770823537572</v>
      </c>
      <c r="P44" s="20"/>
      <c r="Q44" s="6"/>
      <c r="R44" s="12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</row>
    <row r="45" spans="1:500" x14ac:dyDescent="0.2">
      <c r="A45" s="6"/>
      <c r="B45" s="7">
        <v>2</v>
      </c>
      <c r="C45">
        <v>256</v>
      </c>
      <c r="D45">
        <v>65536</v>
      </c>
      <c r="E45" s="7">
        <f t="shared" si="15"/>
        <v>1610612736</v>
      </c>
      <c r="F45" s="1">
        <f t="shared" si="13"/>
        <v>1610.612736</v>
      </c>
      <c r="G45">
        <v>995838</v>
      </c>
      <c r="H45">
        <v>1005024</v>
      </c>
      <c r="I45">
        <v>1004370</v>
      </c>
      <c r="J45">
        <v>1005119</v>
      </c>
      <c r="K45">
        <v>1000628</v>
      </c>
      <c r="L45">
        <v>1001737</v>
      </c>
      <c r="M45" s="10">
        <f t="shared" si="14"/>
        <v>1.0021193333333334</v>
      </c>
      <c r="N45" s="3"/>
      <c r="O45" s="9">
        <f t="shared" si="12"/>
        <v>50.112305873359645</v>
      </c>
      <c r="P45" s="20"/>
      <c r="Q45" s="6"/>
      <c r="R45" s="12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</row>
    <row r="46" spans="1:500" x14ac:dyDescent="0.2">
      <c r="G46" s="7"/>
      <c r="H46" s="7"/>
      <c r="I46" s="7"/>
      <c r="J46" s="7"/>
      <c r="K46" s="7"/>
      <c r="L46" s="7"/>
      <c r="M46" s="10"/>
      <c r="N46" s="3"/>
      <c r="O46" s="9"/>
      <c r="P46" s="20"/>
      <c r="Q46" s="6"/>
      <c r="R46" s="12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  <c r="BA46" s="6"/>
      <c r="BB46" s="6"/>
      <c r="BC46" s="6"/>
      <c r="BD46" s="6"/>
      <c r="BE46" s="6"/>
      <c r="BF46" s="6"/>
      <c r="BG46" s="6"/>
      <c r="BH46" s="6"/>
      <c r="BI46" s="6"/>
      <c r="BJ46" s="6"/>
      <c r="BK46" s="6"/>
      <c r="BL46" s="6"/>
      <c r="BM46" s="6"/>
      <c r="BN46" s="6"/>
      <c r="BO46" s="6"/>
      <c r="BP46" s="6"/>
      <c r="BQ46" s="6"/>
      <c r="BR46" s="6"/>
      <c r="BS46" s="6"/>
      <c r="BT46" s="6"/>
      <c r="BU46" s="6"/>
      <c r="BV46" s="6"/>
      <c r="BW46" s="6"/>
      <c r="BX46" s="6"/>
      <c r="BY46" s="6"/>
      <c r="BZ46" s="6"/>
      <c r="CA46" s="6"/>
      <c r="CB46" s="6"/>
      <c r="CC46" s="6"/>
      <c r="CD46" s="6"/>
      <c r="CE46" s="6"/>
      <c r="CF46" s="6"/>
      <c r="CG46" s="6"/>
      <c r="CH46" s="6"/>
      <c r="CI46" s="6"/>
      <c r="CJ46" s="6"/>
      <c r="CK46" s="6"/>
      <c r="CL46" s="6"/>
      <c r="CM46" s="6"/>
      <c r="CN46" s="6"/>
      <c r="CO46" s="6"/>
      <c r="CP46" s="6"/>
      <c r="CQ46" s="6"/>
      <c r="CR46" s="6"/>
      <c r="CS46" s="6"/>
      <c r="CT46" s="6"/>
      <c r="CU46" s="6"/>
      <c r="CV46" s="6"/>
      <c r="CW46" s="6"/>
      <c r="CX46" s="6"/>
      <c r="CY46" s="6"/>
      <c r="CZ46" s="6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</row>
    <row r="47" spans="1:500" x14ac:dyDescent="0.2">
      <c r="A47" s="8" t="s">
        <v>21</v>
      </c>
      <c r="B47" s="1">
        <v>3</v>
      </c>
      <c r="C47">
        <v>256</v>
      </c>
      <c r="D47">
        <v>4096</v>
      </c>
      <c r="E47" s="7">
        <f>C47*D47*96</f>
        <v>100663296</v>
      </c>
      <c r="F47" s="1">
        <f t="shared" ref="F47:F51" si="16">E47/1000000</f>
        <v>100.663296</v>
      </c>
      <c r="G47">
        <v>82215</v>
      </c>
      <c r="H47">
        <v>81259</v>
      </c>
      <c r="I47">
        <v>80487</v>
      </c>
      <c r="J47">
        <v>80305</v>
      </c>
      <c r="K47">
        <v>81243</v>
      </c>
      <c r="L47">
        <v>81190</v>
      </c>
      <c r="M47" s="10">
        <f t="shared" ref="M47:M51" si="17">AVERAGE(G47:L47)/1000000</f>
        <v>8.1116499999999994E-2</v>
      </c>
      <c r="N47" s="3"/>
      <c r="O47" s="9">
        <f t="shared" si="12"/>
        <v>48.849862894904831</v>
      </c>
      <c r="P47" s="20"/>
      <c r="Q47" s="6"/>
      <c r="R47" s="12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  <c r="BA47" s="6"/>
      <c r="BB47" s="6"/>
      <c r="BC47" s="6"/>
      <c r="BD47" s="6"/>
      <c r="BE47" s="6"/>
      <c r="BF47" s="6"/>
      <c r="BG47" s="6"/>
      <c r="BH47" s="6"/>
      <c r="BI47" s="6"/>
      <c r="BJ47" s="6"/>
      <c r="BK47" s="6"/>
      <c r="BL47" s="6"/>
      <c r="BM47" s="6"/>
      <c r="BN47" s="6"/>
      <c r="BO47" s="6"/>
      <c r="BP47" s="6"/>
      <c r="BQ47" s="6"/>
      <c r="BR47" s="6"/>
      <c r="BS47" s="6"/>
      <c r="BT47" s="6"/>
      <c r="BU47" s="6"/>
      <c r="BV47" s="6"/>
      <c r="BW47" s="6"/>
      <c r="BX47" s="6"/>
      <c r="BY47" s="6"/>
      <c r="BZ47" s="6"/>
      <c r="CA47" s="6"/>
      <c r="CB47" s="6"/>
      <c r="CC47" s="6"/>
      <c r="CD47" s="6"/>
      <c r="CE47" s="6"/>
      <c r="CF47" s="6"/>
      <c r="CG47" s="6"/>
      <c r="CH47" s="6"/>
      <c r="CI47" s="6"/>
      <c r="CJ47" s="6"/>
      <c r="CK47" s="6"/>
      <c r="CL47" s="6"/>
      <c r="CM47" s="6"/>
      <c r="CN47" s="6"/>
      <c r="CO47" s="6"/>
      <c r="CP47" s="6"/>
      <c r="CQ47" s="6"/>
      <c r="CR47" s="6"/>
      <c r="CS47" s="6"/>
      <c r="CT47" s="6"/>
      <c r="CU47" s="6"/>
      <c r="CV47" s="6"/>
      <c r="CW47" s="6"/>
      <c r="CX47" s="6"/>
      <c r="CY47" s="6"/>
      <c r="CZ47" s="6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</row>
    <row r="48" spans="1:500" x14ac:dyDescent="0.2">
      <c r="B48" s="1">
        <v>3</v>
      </c>
      <c r="C48">
        <v>256</v>
      </c>
      <c r="D48">
        <v>8192</v>
      </c>
      <c r="E48" s="7">
        <f t="shared" ref="E48:E51" si="18">C48*D48*96</f>
        <v>201326592</v>
      </c>
      <c r="F48" s="1">
        <f t="shared" si="16"/>
        <v>201.32659200000001</v>
      </c>
      <c r="G48">
        <v>162171</v>
      </c>
      <c r="H48">
        <v>163051</v>
      </c>
      <c r="I48">
        <v>164026</v>
      </c>
      <c r="J48">
        <v>163742</v>
      </c>
      <c r="K48">
        <v>163760</v>
      </c>
      <c r="L48">
        <v>163967</v>
      </c>
      <c r="M48" s="10">
        <f t="shared" si="17"/>
        <v>0.16345283333333335</v>
      </c>
      <c r="N48" s="3"/>
      <c r="O48" s="9">
        <f t="shared" si="12"/>
        <v>49.292788660894921</v>
      </c>
      <c r="P48" s="20"/>
      <c r="Q48" s="20"/>
      <c r="R48" s="12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</row>
    <row r="49" spans="1:500" x14ac:dyDescent="0.2">
      <c r="B49" s="1">
        <v>3</v>
      </c>
      <c r="C49">
        <v>256</v>
      </c>
      <c r="D49">
        <v>16384</v>
      </c>
      <c r="E49" s="7">
        <f t="shared" si="18"/>
        <v>402653184</v>
      </c>
      <c r="F49" s="1">
        <f t="shared" si="16"/>
        <v>402.65318400000001</v>
      </c>
      <c r="G49">
        <v>329470</v>
      </c>
      <c r="H49">
        <v>328091</v>
      </c>
      <c r="I49">
        <v>329069</v>
      </c>
      <c r="J49">
        <v>325105</v>
      </c>
      <c r="K49">
        <v>326922</v>
      </c>
      <c r="L49">
        <v>327756</v>
      </c>
      <c r="M49" s="10">
        <f t="shared" si="17"/>
        <v>0.32773550000000001</v>
      </c>
      <c r="N49" s="3"/>
      <c r="O49" s="9">
        <f t="shared" si="12"/>
        <v>49.480799769909758</v>
      </c>
      <c r="P49" s="20"/>
      <c r="Q49" s="6"/>
      <c r="R49" s="12"/>
    </row>
    <row r="50" spans="1:500" x14ac:dyDescent="0.2">
      <c r="B50" s="1">
        <v>3</v>
      </c>
      <c r="C50">
        <v>256</v>
      </c>
      <c r="D50">
        <v>32768</v>
      </c>
      <c r="E50" s="7">
        <f t="shared" si="18"/>
        <v>805306368</v>
      </c>
      <c r="F50" s="1">
        <f t="shared" si="16"/>
        <v>805.30636800000002</v>
      </c>
      <c r="G50">
        <v>655113</v>
      </c>
      <c r="H50">
        <v>657350</v>
      </c>
      <c r="I50">
        <v>659981</v>
      </c>
      <c r="J50">
        <v>657604</v>
      </c>
      <c r="K50">
        <v>657088</v>
      </c>
      <c r="L50">
        <v>659629</v>
      </c>
      <c r="M50" s="10">
        <f t="shared" si="17"/>
        <v>0.65779416666666668</v>
      </c>
      <c r="N50" s="3"/>
      <c r="O50" s="9">
        <f t="shared" si="12"/>
        <v>49.557870263406912</v>
      </c>
      <c r="P50" s="20"/>
      <c r="Q50" s="6"/>
      <c r="R50" s="12"/>
    </row>
    <row r="51" spans="1:500" x14ac:dyDescent="0.2">
      <c r="B51" s="1">
        <v>3</v>
      </c>
      <c r="C51">
        <v>256</v>
      </c>
      <c r="D51">
        <v>65536</v>
      </c>
      <c r="E51" s="7">
        <f t="shared" si="18"/>
        <v>1610612736</v>
      </c>
      <c r="F51" s="1">
        <f t="shared" si="16"/>
        <v>1610.612736</v>
      </c>
      <c r="G51">
        <v>1319487</v>
      </c>
      <c r="H51">
        <v>1310964</v>
      </c>
      <c r="I51">
        <v>1311283</v>
      </c>
      <c r="J51">
        <v>1315652</v>
      </c>
      <c r="K51">
        <v>1309976</v>
      </c>
      <c r="L51">
        <v>1315900</v>
      </c>
      <c r="M51" s="10">
        <f t="shared" si="17"/>
        <v>1.313877</v>
      </c>
      <c r="N51" s="3"/>
      <c r="O51" s="9">
        <f t="shared" si="12"/>
        <v>49.481059295081216</v>
      </c>
      <c r="P51" s="20"/>
      <c r="Q51" s="6"/>
      <c r="R51" s="12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</row>
    <row r="52" spans="1:500" x14ac:dyDescent="0.2">
      <c r="G52" s="7"/>
      <c r="H52" s="7"/>
      <c r="I52" s="7"/>
      <c r="J52" s="7"/>
      <c r="K52" s="7"/>
      <c r="L52" s="7"/>
      <c r="M52" s="10"/>
      <c r="N52" s="3"/>
      <c r="O52" s="9"/>
      <c r="P52" s="20"/>
      <c r="Q52" s="6"/>
      <c r="R52" s="12"/>
    </row>
    <row r="53" spans="1:500" x14ac:dyDescent="0.2">
      <c r="A53" s="8" t="s">
        <v>22</v>
      </c>
      <c r="B53" s="1">
        <v>4</v>
      </c>
      <c r="C53">
        <v>256</v>
      </c>
      <c r="D53">
        <v>4096</v>
      </c>
      <c r="E53" s="7">
        <f>C53*D53*96</f>
        <v>100663296</v>
      </c>
      <c r="F53" s="1">
        <f t="shared" ref="F53:F57" si="19">E53/1000000</f>
        <v>100.663296</v>
      </c>
      <c r="G53">
        <v>99474</v>
      </c>
      <c r="H53">
        <v>100223</v>
      </c>
      <c r="I53">
        <v>99290</v>
      </c>
      <c r="J53">
        <v>100033</v>
      </c>
      <c r="K53">
        <v>101481</v>
      </c>
      <c r="L53">
        <v>101986</v>
      </c>
      <c r="M53" s="10">
        <f t="shared" ref="M53:M57" si="20">AVERAGE(G53:L53)/1000000</f>
        <v>0.1004145</v>
      </c>
      <c r="N53" s="3"/>
      <c r="O53" s="9">
        <f t="shared" si="12"/>
        <v>48.710380021926213</v>
      </c>
      <c r="P53" s="20"/>
      <c r="Q53" s="6"/>
      <c r="R53" s="12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  <c r="BA53" s="6"/>
      <c r="BB53" s="6"/>
      <c r="BC53" s="6"/>
      <c r="BD53" s="6"/>
      <c r="BE53" s="6"/>
      <c r="BF53" s="6"/>
      <c r="BG53" s="6"/>
      <c r="BH53" s="6"/>
      <c r="BI53" s="6"/>
      <c r="BJ53" s="6"/>
      <c r="BK53" s="6"/>
      <c r="BL53" s="6"/>
      <c r="BM53" s="6"/>
      <c r="BN53" s="6"/>
      <c r="BO53" s="6"/>
      <c r="BP53" s="6"/>
      <c r="BQ53" s="6"/>
      <c r="BR53" s="6"/>
      <c r="BS53" s="6"/>
      <c r="BT53" s="6"/>
      <c r="BU53" s="6"/>
      <c r="BV53" s="6"/>
      <c r="BW53" s="6"/>
      <c r="BX53" s="6"/>
      <c r="BY53" s="6"/>
      <c r="BZ53" s="6"/>
      <c r="CA53" s="6"/>
      <c r="CB53" s="6"/>
      <c r="CC53" s="6"/>
      <c r="CD53" s="6"/>
      <c r="CE53" s="6"/>
      <c r="CF53" s="6"/>
      <c r="CG53" s="6"/>
      <c r="CH53" s="6"/>
      <c r="CI53" s="6"/>
      <c r="CJ53" s="6"/>
      <c r="CK53" s="6"/>
      <c r="CL53" s="6"/>
      <c r="CM53" s="6"/>
      <c r="CN53" s="6"/>
      <c r="CO53" s="6"/>
      <c r="CP53" s="6"/>
      <c r="CQ53" s="6"/>
      <c r="CR53" s="6"/>
      <c r="CS53" s="6"/>
      <c r="CT53" s="6"/>
      <c r="CU53" s="6"/>
      <c r="CV53" s="6"/>
      <c r="CW53" s="6"/>
      <c r="CX53" s="6"/>
      <c r="CY53" s="6"/>
      <c r="CZ53" s="6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</row>
    <row r="54" spans="1:500" x14ac:dyDescent="0.2">
      <c r="B54" s="1">
        <v>4</v>
      </c>
      <c r="C54">
        <v>256</v>
      </c>
      <c r="D54">
        <v>8192</v>
      </c>
      <c r="E54" s="7">
        <f t="shared" ref="E54:E57" si="21">C54*D54*96</f>
        <v>201326592</v>
      </c>
      <c r="F54" s="1">
        <f t="shared" si="19"/>
        <v>201.32659200000001</v>
      </c>
      <c r="G54">
        <v>200332</v>
      </c>
      <c r="H54">
        <v>201864</v>
      </c>
      <c r="I54">
        <v>200195</v>
      </c>
      <c r="J54">
        <v>202915</v>
      </c>
      <c r="K54">
        <v>202751</v>
      </c>
      <c r="L54">
        <v>202034</v>
      </c>
      <c r="M54" s="10">
        <f t="shared" si="20"/>
        <v>0.20168183333333334</v>
      </c>
      <c r="N54" s="3"/>
      <c r="O54" s="9">
        <f t="shared" si="12"/>
        <v>48.865516865411884</v>
      </c>
      <c r="P54" s="20"/>
      <c r="Q54" s="6"/>
      <c r="R54" s="12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  <c r="BA54" s="6"/>
      <c r="BB54" s="6"/>
      <c r="BC54" s="6"/>
      <c r="BD54" s="6"/>
      <c r="BE54" s="6"/>
      <c r="BF54" s="6"/>
      <c r="BG54" s="6"/>
      <c r="BH54" s="6"/>
      <c r="BI54" s="6"/>
      <c r="BJ54" s="6"/>
      <c r="BK54" s="6"/>
      <c r="BL54" s="6"/>
      <c r="BM54" s="6"/>
      <c r="BN54" s="6"/>
      <c r="BO54" s="6"/>
      <c r="BP54" s="6"/>
      <c r="BQ54" s="6"/>
      <c r="BR54" s="6"/>
      <c r="BS54" s="6"/>
      <c r="BT54" s="6"/>
      <c r="BU54" s="6"/>
      <c r="BV54" s="6"/>
      <c r="BW54" s="6"/>
      <c r="BX54" s="6"/>
      <c r="BY54" s="6"/>
      <c r="BZ54" s="6"/>
      <c r="CA54" s="6"/>
      <c r="CB54" s="6"/>
      <c r="CC54" s="6"/>
      <c r="CD54" s="6"/>
      <c r="CE54" s="6"/>
      <c r="CF54" s="6"/>
      <c r="CG54" s="6"/>
      <c r="CH54" s="6"/>
      <c r="CI54" s="6"/>
      <c r="CJ54" s="6"/>
      <c r="CK54" s="6"/>
      <c r="CL54" s="6"/>
      <c r="CM54" s="6"/>
      <c r="CN54" s="6"/>
      <c r="CO54" s="6"/>
      <c r="CP54" s="6"/>
      <c r="CQ54" s="6"/>
      <c r="CR54" s="6"/>
      <c r="CS54" s="6"/>
      <c r="CT54" s="6"/>
      <c r="CU54" s="6"/>
      <c r="CV54" s="6"/>
      <c r="CW54" s="6"/>
      <c r="CX54" s="6"/>
      <c r="CY54" s="6"/>
      <c r="CZ54" s="6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</row>
    <row r="55" spans="1:500" x14ac:dyDescent="0.2">
      <c r="B55" s="1">
        <v>4</v>
      </c>
      <c r="C55">
        <v>256</v>
      </c>
      <c r="D55">
        <v>16384</v>
      </c>
      <c r="E55" s="7">
        <f t="shared" si="21"/>
        <v>402653184</v>
      </c>
      <c r="F55" s="1">
        <f t="shared" si="19"/>
        <v>402.65318400000001</v>
      </c>
      <c r="G55">
        <v>404940</v>
      </c>
      <c r="H55">
        <v>406463</v>
      </c>
      <c r="I55">
        <v>403376</v>
      </c>
      <c r="J55">
        <v>403565</v>
      </c>
      <c r="K55">
        <v>404484</v>
      </c>
      <c r="L55">
        <v>405079</v>
      </c>
      <c r="M55" s="10">
        <f t="shared" si="20"/>
        <v>0.40465116666666667</v>
      </c>
      <c r="N55" s="3"/>
      <c r="O55" s="9">
        <f t="shared" si="12"/>
        <v>49.006193828939224</v>
      </c>
      <c r="P55" s="20"/>
      <c r="Q55" s="6"/>
      <c r="R55" s="12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</row>
    <row r="56" spans="1:500" x14ac:dyDescent="0.2">
      <c r="B56" s="1">
        <v>4</v>
      </c>
      <c r="C56">
        <v>256</v>
      </c>
      <c r="D56">
        <v>32768</v>
      </c>
      <c r="E56" s="7">
        <f t="shared" si="21"/>
        <v>805306368</v>
      </c>
      <c r="F56" s="1">
        <f t="shared" si="19"/>
        <v>805.30636800000002</v>
      </c>
      <c r="G56">
        <v>811388</v>
      </c>
      <c r="H56">
        <v>815303</v>
      </c>
      <c r="I56">
        <v>812544</v>
      </c>
      <c r="J56">
        <v>814091</v>
      </c>
      <c r="K56">
        <v>816685</v>
      </c>
      <c r="L56">
        <v>813457</v>
      </c>
      <c r="M56" s="10">
        <f t="shared" si="20"/>
        <v>0.81391133333333332</v>
      </c>
      <c r="N56" s="3"/>
      <c r="O56" s="9">
        <f t="shared" si="12"/>
        <v>49.202195801539602</v>
      </c>
      <c r="P56" s="20"/>
      <c r="Q56" s="6"/>
      <c r="R56" s="12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</row>
    <row r="57" spans="1:500" x14ac:dyDescent="0.2">
      <c r="B57" s="1">
        <v>4</v>
      </c>
      <c r="C57">
        <v>256</v>
      </c>
      <c r="D57">
        <v>65536</v>
      </c>
      <c r="E57" s="7">
        <f t="shared" si="21"/>
        <v>1610612736</v>
      </c>
      <c r="F57" s="1">
        <f t="shared" si="19"/>
        <v>1610.612736</v>
      </c>
      <c r="G57">
        <v>1626563</v>
      </c>
      <c r="H57">
        <v>1627019</v>
      </c>
      <c r="I57">
        <v>1624138</v>
      </c>
      <c r="J57">
        <v>1621856</v>
      </c>
      <c r="K57">
        <v>1627038</v>
      </c>
      <c r="L57">
        <v>1621758</v>
      </c>
      <c r="M57" s="10">
        <f t="shared" si="20"/>
        <v>1.6247286666666667</v>
      </c>
      <c r="N57" s="3"/>
      <c r="O57" s="9">
        <f t="shared" si="12"/>
        <v>49.08834764745216</v>
      </c>
      <c r="P57" s="20"/>
      <c r="Q57" s="6"/>
      <c r="R57" s="12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</row>
    <row r="58" spans="1:500" x14ac:dyDescent="0.2">
      <c r="G58" s="7"/>
      <c r="H58" s="7"/>
      <c r="I58" s="7"/>
      <c r="J58" s="7"/>
      <c r="K58" s="7"/>
      <c r="L58" s="7"/>
      <c r="M58" s="10"/>
      <c r="N58" s="3"/>
      <c r="O58" s="9"/>
      <c r="P58" s="20"/>
      <c r="Q58" s="6"/>
      <c r="R58" s="12"/>
    </row>
    <row r="59" spans="1:500" x14ac:dyDescent="0.2">
      <c r="A59" s="8" t="s">
        <v>23</v>
      </c>
      <c r="B59" s="1">
        <v>5</v>
      </c>
      <c r="C59">
        <v>256</v>
      </c>
      <c r="D59">
        <v>4096</v>
      </c>
      <c r="E59" s="7">
        <f>C59*D59*96</f>
        <v>100663296</v>
      </c>
      <c r="F59" s="1">
        <f t="shared" ref="F59:F63" si="22">E59/1000000</f>
        <v>100.663296</v>
      </c>
      <c r="G59">
        <v>118090</v>
      </c>
      <c r="H59">
        <v>119133</v>
      </c>
      <c r="I59">
        <v>121116</v>
      </c>
      <c r="J59">
        <v>119393</v>
      </c>
      <c r="K59">
        <v>120435</v>
      </c>
      <c r="L59">
        <v>121076</v>
      </c>
      <c r="M59" s="10">
        <f t="shared" ref="M59:M63" si="23">AVERAGE(G59:L59)/1000000</f>
        <v>0.11987383333333333</v>
      </c>
      <c r="N59" s="3"/>
      <c r="O59" s="9">
        <f t="shared" si="12"/>
        <v>48.741716199484827</v>
      </c>
      <c r="P59" s="20"/>
      <c r="Q59" s="6"/>
      <c r="R59" s="12"/>
    </row>
    <row r="60" spans="1:500" x14ac:dyDescent="0.2">
      <c r="B60" s="1">
        <v>5</v>
      </c>
      <c r="C60">
        <v>256</v>
      </c>
      <c r="D60">
        <v>8192</v>
      </c>
      <c r="E60" s="7">
        <f t="shared" ref="E60:E63" si="24">C60*D60*96</f>
        <v>201326592</v>
      </c>
      <c r="F60" s="1">
        <f t="shared" si="22"/>
        <v>201.32659200000001</v>
      </c>
      <c r="G60">
        <v>238940</v>
      </c>
      <c r="H60">
        <v>240477</v>
      </c>
      <c r="I60">
        <v>240994</v>
      </c>
      <c r="J60">
        <v>240685</v>
      </c>
      <c r="K60">
        <v>240626</v>
      </c>
      <c r="L60">
        <v>240863</v>
      </c>
      <c r="M60" s="10">
        <f t="shared" si="23"/>
        <v>0.24043083333333334</v>
      </c>
      <c r="N60" s="3"/>
      <c r="O60" s="9">
        <f t="shared" si="12"/>
        <v>48.721462050834859</v>
      </c>
      <c r="P60" s="20"/>
      <c r="Q60" s="6"/>
      <c r="R60" s="12"/>
    </row>
    <row r="61" spans="1:500" x14ac:dyDescent="0.2">
      <c r="B61" s="1">
        <v>5</v>
      </c>
      <c r="C61">
        <v>256</v>
      </c>
      <c r="D61">
        <v>16384</v>
      </c>
      <c r="E61" s="7">
        <f t="shared" si="24"/>
        <v>402653184</v>
      </c>
      <c r="F61" s="1">
        <f t="shared" si="22"/>
        <v>402.65318400000001</v>
      </c>
      <c r="G61">
        <v>481035</v>
      </c>
      <c r="H61">
        <v>480136</v>
      </c>
      <c r="I61">
        <v>480135</v>
      </c>
      <c r="J61">
        <v>482997</v>
      </c>
      <c r="K61">
        <v>483600</v>
      </c>
      <c r="L61">
        <v>481989</v>
      </c>
      <c r="M61" s="10">
        <f t="shared" si="23"/>
        <v>0.48164866666666667</v>
      </c>
      <c r="N61" s="3"/>
      <c r="O61" s="9">
        <f t="shared" si="12"/>
        <v>48.757974926328842</v>
      </c>
      <c r="P61" s="20"/>
      <c r="Q61" s="6"/>
      <c r="R61" s="12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  <c r="BA61" s="6"/>
      <c r="BB61" s="6"/>
      <c r="BC61" s="6"/>
      <c r="BD61" s="6"/>
      <c r="BE61" s="6"/>
      <c r="BF61" s="6"/>
      <c r="BG61" s="6"/>
      <c r="BH61" s="6"/>
      <c r="BI61" s="6"/>
      <c r="BJ61" s="6"/>
      <c r="BK61" s="6"/>
      <c r="BL61" s="6"/>
      <c r="BM61" s="6"/>
      <c r="BN61" s="6"/>
      <c r="BO61" s="6"/>
      <c r="BP61" s="6"/>
      <c r="BQ61" s="6"/>
      <c r="BR61" s="6"/>
      <c r="BS61" s="6"/>
      <c r="BT61" s="6"/>
      <c r="BU61" s="6"/>
      <c r="BV61" s="6"/>
      <c r="BW61" s="6"/>
      <c r="BX61" s="6"/>
      <c r="BY61" s="6"/>
      <c r="BZ61" s="6"/>
      <c r="CA61" s="6"/>
      <c r="CB61" s="6"/>
      <c r="CC61" s="6"/>
      <c r="CD61" s="6"/>
      <c r="CE61" s="6"/>
      <c r="CF61" s="6"/>
      <c r="CG61" s="6"/>
      <c r="CH61" s="6"/>
      <c r="CI61" s="6"/>
      <c r="CJ61" s="6"/>
      <c r="CK61" s="6"/>
      <c r="CL61" s="6"/>
      <c r="CM61" s="6"/>
      <c r="CN61" s="6"/>
      <c r="CO61" s="6"/>
      <c r="CP61" s="6"/>
      <c r="CQ61" s="6"/>
      <c r="CR61" s="6"/>
      <c r="CS61" s="6"/>
      <c r="CT61" s="6"/>
      <c r="CU61" s="6"/>
      <c r="CV61" s="6"/>
      <c r="CW61" s="6"/>
      <c r="CX61" s="6"/>
      <c r="CY61" s="6"/>
      <c r="CZ61" s="6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</row>
    <row r="62" spans="1:500" x14ac:dyDescent="0.2">
      <c r="B62" s="1">
        <v>5</v>
      </c>
      <c r="C62">
        <v>256</v>
      </c>
      <c r="D62">
        <v>32768</v>
      </c>
      <c r="E62" s="7">
        <f t="shared" si="24"/>
        <v>805306368</v>
      </c>
      <c r="F62" s="1">
        <f t="shared" si="22"/>
        <v>805.30636800000002</v>
      </c>
      <c r="G62">
        <v>967489</v>
      </c>
      <c r="H62">
        <v>966555</v>
      </c>
      <c r="I62">
        <v>969451</v>
      </c>
      <c r="J62">
        <v>973025</v>
      </c>
      <c r="K62">
        <v>971707</v>
      </c>
      <c r="L62">
        <v>967260</v>
      </c>
      <c r="M62" s="10">
        <f t="shared" si="23"/>
        <v>0.96924783333333342</v>
      </c>
      <c r="N62" s="3"/>
      <c r="O62" s="9">
        <f t="shared" si="12"/>
        <v>48.921647711361047</v>
      </c>
      <c r="P62" s="20"/>
      <c r="Q62" s="6"/>
      <c r="R62" s="12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</row>
    <row r="63" spans="1:500" x14ac:dyDescent="0.2">
      <c r="B63" s="1">
        <v>5</v>
      </c>
      <c r="C63">
        <v>256</v>
      </c>
      <c r="D63">
        <v>65536</v>
      </c>
      <c r="E63" s="7">
        <f t="shared" si="24"/>
        <v>1610612736</v>
      </c>
      <c r="F63" s="1">
        <f t="shared" si="22"/>
        <v>1610.612736</v>
      </c>
      <c r="G63">
        <v>1940756</v>
      </c>
      <c r="H63">
        <v>1937945</v>
      </c>
      <c r="I63">
        <v>1937660</v>
      </c>
      <c r="J63">
        <v>1946897</v>
      </c>
      <c r="K63">
        <v>1943457</v>
      </c>
      <c r="L63">
        <v>1941600</v>
      </c>
      <c r="M63" s="10">
        <f t="shared" si="23"/>
        <v>1.9413858333333334</v>
      </c>
      <c r="N63" s="3"/>
      <c r="O63" s="9">
        <f t="shared" si="12"/>
        <v>49.041811729332224</v>
      </c>
      <c r="P63" s="20"/>
      <c r="Q63" s="6"/>
      <c r="R63" s="12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</row>
    <row r="64" spans="1:500" x14ac:dyDescent="0.2">
      <c r="A64" s="33" t="s">
        <v>8</v>
      </c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</row>
    <row r="65" spans="1:500" x14ac:dyDescent="0.2">
      <c r="A65" s="22"/>
      <c r="B65" s="2" t="s">
        <v>0</v>
      </c>
      <c r="C65" s="2" t="s">
        <v>1</v>
      </c>
      <c r="D65" s="2" t="s">
        <v>2</v>
      </c>
      <c r="E65" s="2"/>
      <c r="F65" s="2" t="s">
        <v>3</v>
      </c>
      <c r="G65"/>
      <c r="H65" s="2"/>
      <c r="I65" s="2"/>
      <c r="J65" s="2"/>
      <c r="K65" s="2"/>
      <c r="L65" s="2"/>
      <c r="M65" s="4" t="s">
        <v>4</v>
      </c>
      <c r="N65" s="3"/>
      <c r="O65" s="22" t="s">
        <v>31</v>
      </c>
      <c r="P65" s="22"/>
      <c r="Q65" s="22"/>
      <c r="R65" s="22"/>
    </row>
    <row r="66" spans="1:500" x14ac:dyDescent="0.2">
      <c r="A66" s="8" t="s">
        <v>24</v>
      </c>
      <c r="B66" s="1">
        <v>1</v>
      </c>
      <c r="C66">
        <v>256</v>
      </c>
      <c r="D66">
        <v>4096</v>
      </c>
      <c r="E66" s="1">
        <f>C66*D66*96</f>
        <v>100663296</v>
      </c>
      <c r="F66" s="1">
        <f t="shared" ref="F66:F70" si="25">E66/1000000</f>
        <v>100.663296</v>
      </c>
      <c r="G66">
        <v>34230</v>
      </c>
      <c r="H66">
        <v>34681</v>
      </c>
      <c r="I66">
        <v>35058</v>
      </c>
      <c r="J66">
        <v>34742</v>
      </c>
      <c r="K66">
        <v>34509</v>
      </c>
      <c r="L66">
        <v>34676</v>
      </c>
      <c r="M66" s="10">
        <f>AVERAGE(G66:L66)/1000000</f>
        <v>3.4649333333333338E-2</v>
      </c>
      <c r="N66" s="3"/>
      <c r="O66" s="9">
        <f>M66*100/M4</f>
        <v>40.551859199051236</v>
      </c>
      <c r="P66" s="20"/>
      <c r="Q66" s="6"/>
      <c r="R66" s="12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</row>
    <row r="67" spans="1:500" x14ac:dyDescent="0.2">
      <c r="B67" s="1">
        <v>1</v>
      </c>
      <c r="C67">
        <v>256</v>
      </c>
      <c r="D67">
        <v>8192</v>
      </c>
      <c r="E67" s="1">
        <f>C67*D67*96</f>
        <v>201326592</v>
      </c>
      <c r="F67" s="1">
        <f t="shared" si="25"/>
        <v>201.32659200000001</v>
      </c>
      <c r="G67">
        <v>70031</v>
      </c>
      <c r="H67">
        <v>69762</v>
      </c>
      <c r="I67">
        <v>69918</v>
      </c>
      <c r="J67">
        <v>69566</v>
      </c>
      <c r="K67">
        <v>70085</v>
      </c>
      <c r="L67">
        <v>69880</v>
      </c>
      <c r="M67" s="10">
        <f t="shared" ref="M67:M70" si="26">AVERAGE(G67:L67)/1000000</f>
        <v>6.9873666666666667E-2</v>
      </c>
      <c r="N67" s="3"/>
      <c r="O67" s="9">
        <f t="shared" ref="O67:O94" si="27">M67*100/M5</f>
        <v>41.086165482650379</v>
      </c>
      <c r="P67" s="20"/>
      <c r="Q67" s="6"/>
      <c r="R67" s="12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  <c r="BA67" s="6"/>
      <c r="BB67" s="6"/>
      <c r="BC67" s="6"/>
      <c r="BD67" s="6"/>
      <c r="BE67" s="6"/>
      <c r="BF67" s="6"/>
      <c r="BG67" s="6"/>
      <c r="BH67" s="6"/>
      <c r="BI67" s="6"/>
      <c r="BJ67" s="6"/>
      <c r="BK67" s="6"/>
      <c r="BL67" s="6"/>
      <c r="BM67" s="6"/>
      <c r="BN67" s="6"/>
      <c r="BO67" s="6"/>
      <c r="BP67" s="6"/>
      <c r="BQ67" s="6"/>
      <c r="BR67" s="6"/>
      <c r="BS67" s="6"/>
      <c r="BT67" s="6"/>
      <c r="BU67" s="6"/>
      <c r="BV67" s="6"/>
      <c r="BW67" s="6"/>
      <c r="BX67" s="6"/>
      <c r="BY67" s="6"/>
      <c r="BZ67" s="6"/>
      <c r="CA67" s="6"/>
      <c r="CB67" s="6"/>
      <c r="CC67" s="6"/>
      <c r="CD67" s="6"/>
      <c r="CE67" s="6"/>
      <c r="CF67" s="6"/>
      <c r="CG67" s="6"/>
      <c r="CH67" s="6"/>
      <c r="CI67" s="6"/>
      <c r="CJ67" s="6"/>
      <c r="CK67" s="6"/>
      <c r="CL67" s="6"/>
      <c r="CM67" s="6"/>
      <c r="CN67" s="6"/>
      <c r="CO67" s="6"/>
      <c r="CP67" s="6"/>
      <c r="CQ67" s="6"/>
      <c r="CR67" s="6"/>
      <c r="CS67" s="6"/>
      <c r="CT67" s="6"/>
      <c r="CU67" s="6"/>
      <c r="CV67" s="6"/>
      <c r="CW67" s="6"/>
      <c r="CX67" s="6"/>
      <c r="CY67" s="6"/>
      <c r="CZ67" s="6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</row>
    <row r="68" spans="1:500" x14ac:dyDescent="0.2">
      <c r="B68" s="1">
        <v>1</v>
      </c>
      <c r="C68">
        <v>256</v>
      </c>
      <c r="D68">
        <v>16384</v>
      </c>
      <c r="E68" s="1">
        <f>C68*D68*96</f>
        <v>402653184</v>
      </c>
      <c r="F68" s="1">
        <f t="shared" si="25"/>
        <v>402.65318400000001</v>
      </c>
      <c r="G68">
        <v>138870</v>
      </c>
      <c r="H68">
        <v>138003</v>
      </c>
      <c r="I68">
        <v>137857</v>
      </c>
      <c r="J68">
        <v>137937</v>
      </c>
      <c r="K68">
        <v>135185</v>
      </c>
      <c r="L68">
        <v>135925</v>
      </c>
      <c r="M68" s="10">
        <f t="shared" si="26"/>
        <v>0.13729616666666666</v>
      </c>
      <c r="N68" s="3"/>
      <c r="O68" s="9">
        <f t="shared" si="27"/>
        <v>40.68446435318144</v>
      </c>
      <c r="P68" s="20"/>
      <c r="Q68" s="6"/>
      <c r="R68" s="12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  <c r="BA68" s="6"/>
      <c r="BB68" s="6"/>
      <c r="BC68" s="6"/>
      <c r="BD68" s="6"/>
      <c r="BE68" s="6"/>
      <c r="BF68" s="6"/>
      <c r="BG68" s="6"/>
      <c r="BH68" s="6"/>
      <c r="BI68" s="6"/>
      <c r="BJ68" s="6"/>
      <c r="BK68" s="6"/>
      <c r="BL68" s="6"/>
      <c r="BM68" s="6"/>
      <c r="BN68" s="6"/>
      <c r="BO68" s="6"/>
      <c r="BP68" s="6"/>
      <c r="BQ68" s="6"/>
      <c r="BR68" s="6"/>
      <c r="BS68" s="6"/>
      <c r="BT68" s="6"/>
      <c r="BU68" s="6"/>
      <c r="BV68" s="6"/>
      <c r="BW68" s="6"/>
      <c r="BX68" s="6"/>
      <c r="BY68" s="6"/>
      <c r="BZ68" s="6"/>
      <c r="CA68" s="6"/>
      <c r="CB68" s="6"/>
      <c r="CC68" s="6"/>
      <c r="CD68" s="6"/>
      <c r="CE68" s="6"/>
      <c r="CF68" s="6"/>
      <c r="CG68" s="6"/>
      <c r="CH68" s="6"/>
      <c r="CI68" s="6"/>
      <c r="CJ68" s="6"/>
      <c r="CK68" s="6"/>
      <c r="CL68" s="6"/>
      <c r="CM68" s="6"/>
      <c r="CN68" s="6"/>
      <c r="CO68" s="6"/>
      <c r="CP68" s="6"/>
      <c r="CQ68" s="6"/>
      <c r="CR68" s="6"/>
      <c r="CS68" s="6"/>
      <c r="CT68" s="6"/>
      <c r="CU68" s="6"/>
      <c r="CV68" s="6"/>
      <c r="CW68" s="6"/>
      <c r="CX68" s="6"/>
      <c r="CY68" s="6"/>
      <c r="CZ68" s="6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</row>
    <row r="69" spans="1:500" x14ac:dyDescent="0.2">
      <c r="B69" s="1">
        <v>1</v>
      </c>
      <c r="C69">
        <v>256</v>
      </c>
      <c r="D69">
        <v>32768</v>
      </c>
      <c r="E69" s="1">
        <f>C69*D69*96</f>
        <v>805306368</v>
      </c>
      <c r="F69" s="1">
        <f t="shared" si="25"/>
        <v>805.30636800000002</v>
      </c>
      <c r="G69">
        <v>272149</v>
      </c>
      <c r="H69">
        <v>272005</v>
      </c>
      <c r="I69">
        <v>271776</v>
      </c>
      <c r="J69">
        <v>272403</v>
      </c>
      <c r="K69">
        <v>271007</v>
      </c>
      <c r="L69">
        <v>272241</v>
      </c>
      <c r="M69" s="10">
        <f t="shared" si="26"/>
        <v>0.2719301666666667</v>
      </c>
      <c r="N69" s="3"/>
      <c r="O69" s="9">
        <f t="shared" si="27"/>
        <v>40.269017743896825</v>
      </c>
      <c r="P69" s="20"/>
      <c r="Q69" s="6"/>
      <c r="R69" s="12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</row>
    <row r="70" spans="1:500" x14ac:dyDescent="0.2">
      <c r="B70" s="1">
        <v>1</v>
      </c>
      <c r="C70">
        <v>256</v>
      </c>
      <c r="D70">
        <v>65536</v>
      </c>
      <c r="E70" s="1">
        <f>C70*D70*96</f>
        <v>1610612736</v>
      </c>
      <c r="F70" s="1">
        <f t="shared" si="25"/>
        <v>1610.612736</v>
      </c>
      <c r="G70">
        <v>543727</v>
      </c>
      <c r="H70">
        <v>543411</v>
      </c>
      <c r="I70">
        <v>544512</v>
      </c>
      <c r="J70">
        <v>542572</v>
      </c>
      <c r="K70">
        <v>545791</v>
      </c>
      <c r="L70">
        <v>545250</v>
      </c>
      <c r="M70" s="10">
        <f t="shared" si="26"/>
        <v>0.54421050000000004</v>
      </c>
      <c r="N70" s="3"/>
      <c r="O70" s="9">
        <f t="shared" si="27"/>
        <v>40.43264773010948</v>
      </c>
      <c r="P70" s="20"/>
      <c r="Q70" s="6"/>
      <c r="R70" s="12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</row>
    <row r="71" spans="1:500" x14ac:dyDescent="0.2">
      <c r="A71" s="6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10"/>
      <c r="N71" s="3"/>
      <c r="O71" s="9"/>
      <c r="P71" s="20"/>
      <c r="Q71" s="6"/>
      <c r="R71" s="12"/>
    </row>
    <row r="72" spans="1:500" x14ac:dyDescent="0.2">
      <c r="A72" s="8" t="s">
        <v>25</v>
      </c>
      <c r="B72" s="7">
        <v>2</v>
      </c>
      <c r="C72">
        <v>256</v>
      </c>
      <c r="D72">
        <v>4096</v>
      </c>
      <c r="E72" s="7">
        <f>C72*D72*96</f>
        <v>100663296</v>
      </c>
      <c r="F72" s="1">
        <f t="shared" ref="F72:F76" si="28">E72/1000000</f>
        <v>100.663296</v>
      </c>
      <c r="G72">
        <v>46919</v>
      </c>
      <c r="H72">
        <v>48120</v>
      </c>
      <c r="I72">
        <v>47102</v>
      </c>
      <c r="J72">
        <v>47051</v>
      </c>
      <c r="K72">
        <v>46877</v>
      </c>
      <c r="L72">
        <v>47438</v>
      </c>
      <c r="M72" s="10">
        <f t="shared" ref="M72:M76" si="29">AVERAGE(G72:L72)/1000000</f>
        <v>4.7251166666666664E-2</v>
      </c>
      <c r="N72" s="3"/>
      <c r="O72" s="9">
        <f t="shared" si="27"/>
        <v>37.892278987211839</v>
      </c>
      <c r="P72" s="20"/>
      <c r="Q72" s="6"/>
      <c r="R72" s="12"/>
    </row>
    <row r="73" spans="1:500" x14ac:dyDescent="0.2">
      <c r="A73" s="6"/>
      <c r="B73" s="7">
        <v>2</v>
      </c>
      <c r="C73">
        <v>256</v>
      </c>
      <c r="D73">
        <v>8192</v>
      </c>
      <c r="E73" s="7">
        <f t="shared" ref="E73:E76" si="30">C73*D73*96</f>
        <v>201326592</v>
      </c>
      <c r="F73" s="1">
        <f t="shared" si="28"/>
        <v>201.32659200000001</v>
      </c>
      <c r="G73">
        <v>97052</v>
      </c>
      <c r="H73">
        <v>96924</v>
      </c>
      <c r="I73">
        <v>97464</v>
      </c>
      <c r="J73">
        <v>96601</v>
      </c>
      <c r="K73">
        <v>96916</v>
      </c>
      <c r="L73">
        <v>97123</v>
      </c>
      <c r="M73" s="10">
        <f t="shared" si="29"/>
        <v>9.7013333333333326E-2</v>
      </c>
      <c r="N73" s="3"/>
      <c r="O73" s="9">
        <f t="shared" si="27"/>
        <v>38.718938475282144</v>
      </c>
      <c r="P73" s="20"/>
      <c r="Q73" s="6"/>
      <c r="R73" s="12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</row>
    <row r="74" spans="1:500" x14ac:dyDescent="0.2">
      <c r="A74" s="6"/>
      <c r="B74" s="7">
        <v>2</v>
      </c>
      <c r="C74">
        <v>256</v>
      </c>
      <c r="D74">
        <v>16384</v>
      </c>
      <c r="E74" s="7">
        <f t="shared" si="30"/>
        <v>402653184</v>
      </c>
      <c r="F74" s="1">
        <f t="shared" si="28"/>
        <v>402.65318400000001</v>
      </c>
      <c r="G74">
        <v>195070</v>
      </c>
      <c r="H74">
        <v>193540</v>
      </c>
      <c r="I74">
        <v>193343</v>
      </c>
      <c r="J74">
        <v>193406</v>
      </c>
      <c r="K74">
        <v>193178</v>
      </c>
      <c r="L74">
        <v>192994</v>
      </c>
      <c r="M74" s="10">
        <f t="shared" si="29"/>
        <v>0.1935885</v>
      </c>
      <c r="N74" s="3"/>
      <c r="O74" s="9">
        <f t="shared" si="27"/>
        <v>38.733658267206089</v>
      </c>
      <c r="P74" s="20"/>
      <c r="Q74" s="6"/>
      <c r="R74" s="12"/>
    </row>
    <row r="75" spans="1:500" x14ac:dyDescent="0.2">
      <c r="A75" s="6"/>
      <c r="B75" s="7">
        <v>2</v>
      </c>
      <c r="C75">
        <v>256</v>
      </c>
      <c r="D75">
        <v>32768</v>
      </c>
      <c r="E75" s="7">
        <f t="shared" si="30"/>
        <v>805306368</v>
      </c>
      <c r="F75" s="1">
        <f t="shared" si="28"/>
        <v>805.30636800000002</v>
      </c>
      <c r="G75">
        <v>388776</v>
      </c>
      <c r="H75">
        <v>390098</v>
      </c>
      <c r="I75">
        <v>389120</v>
      </c>
      <c r="J75">
        <v>388458</v>
      </c>
      <c r="K75">
        <v>390953</v>
      </c>
      <c r="L75">
        <v>389274</v>
      </c>
      <c r="M75" s="10">
        <f t="shared" si="29"/>
        <v>0.38944649999999997</v>
      </c>
      <c r="N75" s="3"/>
      <c r="O75" s="9">
        <f t="shared" si="27"/>
        <v>38.905796078316456</v>
      </c>
      <c r="P75" s="20"/>
      <c r="Q75" s="6"/>
      <c r="R75" s="12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</row>
    <row r="76" spans="1:500" x14ac:dyDescent="0.2">
      <c r="A76" s="6"/>
      <c r="B76" s="7">
        <v>2</v>
      </c>
      <c r="C76">
        <v>256</v>
      </c>
      <c r="D76">
        <v>65536</v>
      </c>
      <c r="E76" s="7">
        <f t="shared" si="30"/>
        <v>1610612736</v>
      </c>
      <c r="F76" s="1">
        <f t="shared" si="28"/>
        <v>1610.612736</v>
      </c>
      <c r="G76">
        <v>781421</v>
      </c>
      <c r="H76">
        <v>781103</v>
      </c>
      <c r="I76">
        <v>782249</v>
      </c>
      <c r="J76">
        <v>784643</v>
      </c>
      <c r="K76">
        <v>782418</v>
      </c>
      <c r="L76">
        <v>784168</v>
      </c>
      <c r="M76" s="10">
        <f t="shared" si="29"/>
        <v>0.782667</v>
      </c>
      <c r="N76" s="3"/>
      <c r="O76" s="9">
        <f t="shared" si="27"/>
        <v>39.13830099507588</v>
      </c>
      <c r="P76" s="20"/>
      <c r="Q76" s="6"/>
      <c r="R76" s="12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</row>
    <row r="77" spans="1:500" x14ac:dyDescent="0.2">
      <c r="G77" s="7"/>
      <c r="H77" s="7"/>
      <c r="I77" s="7"/>
      <c r="J77" s="7"/>
      <c r="K77" s="7"/>
      <c r="L77" s="7"/>
      <c r="M77" s="10"/>
      <c r="N77" s="3"/>
      <c r="O77" s="9"/>
      <c r="P77" s="20"/>
      <c r="Q77" s="6"/>
      <c r="R77" s="12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</row>
    <row r="78" spans="1:500" x14ac:dyDescent="0.2">
      <c r="A78" s="8" t="s">
        <v>26</v>
      </c>
      <c r="B78" s="1">
        <v>3</v>
      </c>
      <c r="C78">
        <v>256</v>
      </c>
      <c r="D78">
        <v>4096</v>
      </c>
      <c r="E78" s="7">
        <f>C78*D78*96</f>
        <v>100663296</v>
      </c>
      <c r="F78" s="1">
        <f t="shared" ref="F78:F82" si="31">E78/1000000</f>
        <v>100.663296</v>
      </c>
      <c r="G78">
        <v>60610</v>
      </c>
      <c r="H78">
        <v>60681</v>
      </c>
      <c r="I78">
        <v>60986</v>
      </c>
      <c r="J78">
        <v>60217</v>
      </c>
      <c r="K78">
        <v>60701</v>
      </c>
      <c r="L78">
        <v>60502</v>
      </c>
      <c r="M78" s="10">
        <f t="shared" ref="M78:M82" si="32">AVERAGE(G78:L78)/1000000</f>
        <v>6.0616166666666665E-2</v>
      </c>
      <c r="N78" s="3"/>
      <c r="O78" s="9">
        <f t="shared" si="27"/>
        <v>36.504181404293419</v>
      </c>
      <c r="P78" s="20"/>
      <c r="Q78" s="6"/>
      <c r="R78" s="12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</row>
    <row r="79" spans="1:500" x14ac:dyDescent="0.2">
      <c r="B79" s="1">
        <v>3</v>
      </c>
      <c r="C79">
        <v>256</v>
      </c>
      <c r="D79">
        <v>8192</v>
      </c>
      <c r="E79" s="7">
        <f t="shared" ref="E79:E82" si="33">C79*D79*96</f>
        <v>201326592</v>
      </c>
      <c r="F79" s="1">
        <f t="shared" si="31"/>
        <v>201.32659200000001</v>
      </c>
      <c r="G79">
        <v>125905</v>
      </c>
      <c r="H79">
        <v>125861</v>
      </c>
      <c r="I79">
        <v>126998</v>
      </c>
      <c r="J79">
        <v>126313</v>
      </c>
      <c r="K79">
        <v>125888</v>
      </c>
      <c r="L79">
        <v>125590</v>
      </c>
      <c r="M79" s="10">
        <f t="shared" si="32"/>
        <v>0.1260925</v>
      </c>
      <c r="N79" s="3"/>
      <c r="O79" s="9">
        <f t="shared" si="27"/>
        <v>38.025960318158404</v>
      </c>
      <c r="P79" s="20"/>
      <c r="Q79" s="20"/>
      <c r="R79" s="12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</row>
    <row r="80" spans="1:500" x14ac:dyDescent="0.2">
      <c r="B80" s="1">
        <v>3</v>
      </c>
      <c r="C80">
        <v>256</v>
      </c>
      <c r="D80">
        <v>16384</v>
      </c>
      <c r="E80" s="7">
        <f t="shared" si="33"/>
        <v>402653184</v>
      </c>
      <c r="F80" s="1">
        <f t="shared" si="31"/>
        <v>402.65318400000001</v>
      </c>
      <c r="G80">
        <v>251688</v>
      </c>
      <c r="H80">
        <v>252002</v>
      </c>
      <c r="I80">
        <v>251238</v>
      </c>
      <c r="J80">
        <v>252549</v>
      </c>
      <c r="K80">
        <v>251947</v>
      </c>
      <c r="L80">
        <v>251805</v>
      </c>
      <c r="M80" s="10">
        <f t="shared" si="32"/>
        <v>0.25187150000000003</v>
      </c>
      <c r="N80" s="3"/>
      <c r="O80" s="9">
        <f t="shared" si="27"/>
        <v>38.027016478980237</v>
      </c>
      <c r="P80" s="20"/>
      <c r="Q80" s="6"/>
      <c r="R80" s="12"/>
    </row>
    <row r="81" spans="1:500" x14ac:dyDescent="0.2">
      <c r="B81" s="1">
        <v>3</v>
      </c>
      <c r="C81">
        <v>256</v>
      </c>
      <c r="D81">
        <v>32768</v>
      </c>
      <c r="E81" s="7">
        <f t="shared" si="33"/>
        <v>805306368</v>
      </c>
      <c r="F81" s="1">
        <f t="shared" si="31"/>
        <v>805.30636800000002</v>
      </c>
      <c r="G81">
        <v>506939</v>
      </c>
      <c r="H81">
        <v>508190</v>
      </c>
      <c r="I81">
        <v>507465</v>
      </c>
      <c r="J81">
        <v>507163</v>
      </c>
      <c r="K81">
        <v>507835</v>
      </c>
      <c r="L81">
        <v>508063</v>
      </c>
      <c r="M81" s="10">
        <f t="shared" si="32"/>
        <v>0.50760916666666667</v>
      </c>
      <c r="N81" s="3"/>
      <c r="O81" s="9">
        <f t="shared" si="27"/>
        <v>38.243010505337054</v>
      </c>
      <c r="P81" s="20"/>
      <c r="Q81" s="6"/>
      <c r="R81" s="12"/>
    </row>
    <row r="82" spans="1:500" x14ac:dyDescent="0.2">
      <c r="B82" s="1">
        <v>3</v>
      </c>
      <c r="C82">
        <v>256</v>
      </c>
      <c r="D82">
        <v>65536</v>
      </c>
      <c r="E82" s="7">
        <f t="shared" si="33"/>
        <v>1610612736</v>
      </c>
      <c r="F82" s="1">
        <f t="shared" si="31"/>
        <v>1610.612736</v>
      </c>
      <c r="G82">
        <v>1019210</v>
      </c>
      <c r="H82">
        <v>1019138</v>
      </c>
      <c r="I82">
        <v>1019072</v>
      </c>
      <c r="J82">
        <v>1018115</v>
      </c>
      <c r="K82">
        <v>1019255</v>
      </c>
      <c r="L82">
        <v>1019294</v>
      </c>
      <c r="M82" s="10">
        <f t="shared" si="32"/>
        <v>1.0190140000000001</v>
      </c>
      <c r="N82" s="3"/>
      <c r="O82" s="9">
        <f t="shared" si="27"/>
        <v>38.376417394107591</v>
      </c>
      <c r="P82" s="20"/>
      <c r="Q82" s="6"/>
      <c r="R82" s="12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</row>
    <row r="83" spans="1:500" x14ac:dyDescent="0.2">
      <c r="G83" s="7"/>
      <c r="H83" s="7"/>
      <c r="I83" s="7"/>
      <c r="J83" s="7"/>
      <c r="K83" s="7"/>
      <c r="L83" s="7"/>
      <c r="M83" s="10"/>
      <c r="N83" s="3"/>
      <c r="O83" s="9"/>
      <c r="P83" s="20"/>
      <c r="Q83" s="6"/>
      <c r="R83" s="12"/>
    </row>
    <row r="84" spans="1:500" x14ac:dyDescent="0.2">
      <c r="A84" s="8" t="s">
        <v>27</v>
      </c>
      <c r="B84" s="1">
        <v>4</v>
      </c>
      <c r="C84">
        <v>256</v>
      </c>
      <c r="D84">
        <v>4096</v>
      </c>
      <c r="E84" s="7">
        <f>C84*D84*96</f>
        <v>100663296</v>
      </c>
      <c r="F84" s="1">
        <f t="shared" ref="F84:F88" si="34">E84/1000000</f>
        <v>100.663296</v>
      </c>
      <c r="G84">
        <v>73927</v>
      </c>
      <c r="H84">
        <v>74256</v>
      </c>
      <c r="I84">
        <v>73964</v>
      </c>
      <c r="J84">
        <v>74209</v>
      </c>
      <c r="K84">
        <v>74636</v>
      </c>
      <c r="L84">
        <v>74502</v>
      </c>
      <c r="M84" s="10">
        <f t="shared" ref="M84:M88" si="35">AVERAGE(G84:L84)/1000000</f>
        <v>7.4248999999999996E-2</v>
      </c>
      <c r="N84" s="3"/>
      <c r="O84" s="9">
        <f t="shared" si="27"/>
        <v>36.017676792176417</v>
      </c>
      <c r="P84" s="20"/>
      <c r="Q84" s="6"/>
      <c r="R84" s="12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</row>
    <row r="85" spans="1:500" x14ac:dyDescent="0.2">
      <c r="B85" s="1">
        <v>4</v>
      </c>
      <c r="C85">
        <v>256</v>
      </c>
      <c r="D85">
        <v>8192</v>
      </c>
      <c r="E85" s="7">
        <f t="shared" ref="E85:E88" si="36">C85*D85*96</f>
        <v>201326592</v>
      </c>
      <c r="F85" s="1">
        <f t="shared" si="34"/>
        <v>201.32659200000001</v>
      </c>
      <c r="G85">
        <v>154158</v>
      </c>
      <c r="H85">
        <v>155022</v>
      </c>
      <c r="I85">
        <v>154252</v>
      </c>
      <c r="J85">
        <v>154144</v>
      </c>
      <c r="K85">
        <v>154751</v>
      </c>
      <c r="L85">
        <v>154270</v>
      </c>
      <c r="M85" s="10">
        <f t="shared" si="35"/>
        <v>0.15443283333333335</v>
      </c>
      <c r="N85" s="3"/>
      <c r="O85" s="9">
        <f t="shared" si="27"/>
        <v>37.417550689113504</v>
      </c>
      <c r="P85" s="20"/>
      <c r="Q85" s="6"/>
      <c r="R85" s="12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</row>
    <row r="86" spans="1:500" x14ac:dyDescent="0.2">
      <c r="B86" s="1">
        <v>4</v>
      </c>
      <c r="C86">
        <v>256</v>
      </c>
      <c r="D86">
        <v>16384</v>
      </c>
      <c r="E86" s="7">
        <f t="shared" si="36"/>
        <v>402653184</v>
      </c>
      <c r="F86" s="1">
        <f t="shared" si="34"/>
        <v>402.65318400000001</v>
      </c>
      <c r="G86">
        <v>309020</v>
      </c>
      <c r="H86">
        <v>307903</v>
      </c>
      <c r="I86">
        <v>308089</v>
      </c>
      <c r="J86">
        <v>309075</v>
      </c>
      <c r="K86">
        <v>309274</v>
      </c>
      <c r="L86">
        <v>308100</v>
      </c>
      <c r="M86" s="10">
        <f t="shared" si="35"/>
        <v>0.3085768333333333</v>
      </c>
      <c r="N86" s="3"/>
      <c r="O86" s="9">
        <f t="shared" si="27"/>
        <v>37.370894615288655</v>
      </c>
      <c r="P86" s="20"/>
      <c r="Q86" s="6"/>
      <c r="R86" s="12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</row>
    <row r="87" spans="1:500" x14ac:dyDescent="0.2">
      <c r="B87" s="1">
        <v>4</v>
      </c>
      <c r="C87">
        <v>256</v>
      </c>
      <c r="D87">
        <v>32768</v>
      </c>
      <c r="E87" s="7">
        <f t="shared" si="36"/>
        <v>805306368</v>
      </c>
      <c r="F87" s="1">
        <f t="shared" si="34"/>
        <v>805.30636800000002</v>
      </c>
      <c r="G87">
        <v>625592</v>
      </c>
      <c r="H87">
        <v>625173</v>
      </c>
      <c r="I87">
        <v>624931</v>
      </c>
      <c r="J87">
        <v>624957</v>
      </c>
      <c r="K87">
        <v>625386</v>
      </c>
      <c r="L87">
        <v>626450</v>
      </c>
      <c r="M87" s="10">
        <f t="shared" si="35"/>
        <v>0.62541483333333336</v>
      </c>
      <c r="N87" s="3"/>
      <c r="O87" s="9">
        <f t="shared" si="27"/>
        <v>37.807291564339842</v>
      </c>
      <c r="P87" s="20"/>
      <c r="Q87" s="6"/>
      <c r="R87" s="12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</row>
    <row r="88" spans="1:500" x14ac:dyDescent="0.2">
      <c r="B88" s="1">
        <v>4</v>
      </c>
      <c r="C88">
        <v>256</v>
      </c>
      <c r="D88">
        <v>65536</v>
      </c>
      <c r="E88" s="7">
        <f t="shared" si="36"/>
        <v>1610612736</v>
      </c>
      <c r="F88" s="1">
        <f t="shared" si="34"/>
        <v>1610.612736</v>
      </c>
      <c r="G88">
        <v>1256494</v>
      </c>
      <c r="H88">
        <v>1256845</v>
      </c>
      <c r="I88">
        <v>1256740</v>
      </c>
      <c r="J88">
        <v>1257825</v>
      </c>
      <c r="K88">
        <v>1256894</v>
      </c>
      <c r="L88">
        <v>1257974</v>
      </c>
      <c r="M88" s="10">
        <f t="shared" si="35"/>
        <v>1.2571286666666668</v>
      </c>
      <c r="N88" s="3"/>
      <c r="O88" s="9">
        <f t="shared" si="27"/>
        <v>37.98195372124372</v>
      </c>
      <c r="P88" s="20"/>
      <c r="Q88" s="6"/>
      <c r="R88" s="12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</row>
    <row r="89" spans="1:500" x14ac:dyDescent="0.2">
      <c r="G89" s="7"/>
      <c r="H89" s="7"/>
      <c r="I89" s="7"/>
      <c r="J89" s="7"/>
      <c r="K89" s="7"/>
      <c r="L89" s="7"/>
      <c r="M89" s="10"/>
      <c r="N89" s="3"/>
      <c r="O89" s="9"/>
      <c r="P89" s="20"/>
      <c r="Q89" s="6"/>
      <c r="R89" s="12"/>
    </row>
    <row r="90" spans="1:500" x14ac:dyDescent="0.2">
      <c r="A90" s="8" t="s">
        <v>28</v>
      </c>
      <c r="B90" s="1">
        <v>5</v>
      </c>
      <c r="C90">
        <v>256</v>
      </c>
      <c r="D90">
        <v>4096</v>
      </c>
      <c r="E90" s="7">
        <f>C90*D90*96</f>
        <v>100663296</v>
      </c>
      <c r="F90" s="1">
        <f t="shared" ref="F90:F94" si="37">E90/1000000</f>
        <v>100.663296</v>
      </c>
      <c r="G90">
        <v>86745</v>
      </c>
      <c r="H90">
        <v>87182</v>
      </c>
      <c r="I90">
        <v>87758</v>
      </c>
      <c r="J90">
        <v>86876</v>
      </c>
      <c r="K90">
        <v>86906</v>
      </c>
      <c r="L90">
        <v>87161</v>
      </c>
      <c r="M90" s="10">
        <f t="shared" ref="M90:M94" si="38">AVERAGE(G90:L90)/1000000</f>
        <v>8.7104666666666677E-2</v>
      </c>
      <c r="N90" s="3"/>
      <c r="O90" s="9">
        <f t="shared" si="27"/>
        <v>35.417495413795272</v>
      </c>
      <c r="P90" s="20"/>
      <c r="Q90" s="6"/>
      <c r="R90" s="12"/>
    </row>
    <row r="91" spans="1:500" x14ac:dyDescent="0.2">
      <c r="B91" s="1">
        <v>5</v>
      </c>
      <c r="C91">
        <v>256</v>
      </c>
      <c r="D91">
        <v>8192</v>
      </c>
      <c r="E91" s="7">
        <f t="shared" ref="E91:E94" si="39">C91*D91*96</f>
        <v>201326592</v>
      </c>
      <c r="F91" s="1">
        <f t="shared" si="37"/>
        <v>201.32659200000001</v>
      </c>
      <c r="G91">
        <v>182991</v>
      </c>
      <c r="H91">
        <v>182771</v>
      </c>
      <c r="I91">
        <v>183473</v>
      </c>
      <c r="J91">
        <v>183824</v>
      </c>
      <c r="K91">
        <v>184032</v>
      </c>
      <c r="L91">
        <v>183486</v>
      </c>
      <c r="M91" s="10">
        <f t="shared" si="38"/>
        <v>0.1834295</v>
      </c>
      <c r="N91" s="3"/>
      <c r="O91" s="9">
        <f t="shared" si="27"/>
        <v>37.170579577301631</v>
      </c>
      <c r="P91" s="20"/>
      <c r="Q91" s="6"/>
      <c r="R91" s="12"/>
    </row>
    <row r="92" spans="1:500" x14ac:dyDescent="0.2">
      <c r="B92" s="1">
        <v>5</v>
      </c>
      <c r="C92">
        <v>256</v>
      </c>
      <c r="D92">
        <v>16384</v>
      </c>
      <c r="E92" s="7">
        <f t="shared" si="39"/>
        <v>402653184</v>
      </c>
      <c r="F92" s="1">
        <f t="shared" si="37"/>
        <v>402.65318400000001</v>
      </c>
      <c r="G92">
        <v>366763</v>
      </c>
      <c r="H92">
        <v>366397</v>
      </c>
      <c r="I92">
        <v>366780</v>
      </c>
      <c r="J92">
        <v>366902</v>
      </c>
      <c r="K92">
        <v>366120</v>
      </c>
      <c r="L92">
        <v>366531</v>
      </c>
      <c r="M92" s="10">
        <f t="shared" si="38"/>
        <v>0.36658216666666671</v>
      </c>
      <c r="N92" s="3"/>
      <c r="O92" s="9">
        <f t="shared" si="27"/>
        <v>37.109630582954587</v>
      </c>
      <c r="P92" s="20"/>
      <c r="Q92" s="6"/>
      <c r="R92" s="12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</row>
    <row r="93" spans="1:500" x14ac:dyDescent="0.2">
      <c r="B93" s="1">
        <v>5</v>
      </c>
      <c r="C93">
        <v>256</v>
      </c>
      <c r="D93">
        <v>32768</v>
      </c>
      <c r="E93" s="7">
        <f t="shared" si="39"/>
        <v>805306368</v>
      </c>
      <c r="F93" s="1">
        <f t="shared" si="37"/>
        <v>805.30636800000002</v>
      </c>
      <c r="G93">
        <v>742783</v>
      </c>
      <c r="H93">
        <v>742406</v>
      </c>
      <c r="I93">
        <v>741676</v>
      </c>
      <c r="J93">
        <v>742455</v>
      </c>
      <c r="K93">
        <v>744632</v>
      </c>
      <c r="L93">
        <v>743414</v>
      </c>
      <c r="M93" s="10">
        <f t="shared" si="38"/>
        <v>0.74289433333333332</v>
      </c>
      <c r="N93" s="3"/>
      <c r="O93" s="9">
        <f t="shared" si="27"/>
        <v>37.496720252766195</v>
      </c>
      <c r="P93" s="20"/>
      <c r="Q93" s="6"/>
      <c r="R93" s="12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</row>
    <row r="94" spans="1:500" x14ac:dyDescent="0.2">
      <c r="B94" s="1">
        <v>5</v>
      </c>
      <c r="C94">
        <v>256</v>
      </c>
      <c r="D94">
        <v>65536</v>
      </c>
      <c r="E94" s="7">
        <f t="shared" si="39"/>
        <v>1610612736</v>
      </c>
      <c r="F94" s="1">
        <f t="shared" si="37"/>
        <v>1610.612736</v>
      </c>
      <c r="G94">
        <v>1494538</v>
      </c>
      <c r="H94">
        <v>1496432</v>
      </c>
      <c r="I94">
        <v>1495562</v>
      </c>
      <c r="J94">
        <v>1495570</v>
      </c>
      <c r="K94">
        <v>1495599</v>
      </c>
      <c r="L94">
        <v>1494651</v>
      </c>
      <c r="M94" s="10">
        <f t="shared" si="38"/>
        <v>1.4953920000000001</v>
      </c>
      <c r="N94" s="3"/>
      <c r="O94" s="9">
        <f t="shared" si="27"/>
        <v>37.775454866501931</v>
      </c>
      <c r="P94" s="20"/>
      <c r="Q94" s="6"/>
      <c r="R94" s="12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</row>
    <row r="95" spans="1:500" x14ac:dyDescent="0.2">
      <c r="A95" s="13"/>
      <c r="B95" s="14"/>
      <c r="C95" s="14"/>
      <c r="D95" s="15"/>
      <c r="E95" s="14"/>
      <c r="F95" s="14"/>
      <c r="G95" s="16"/>
      <c r="H95" s="16"/>
      <c r="I95" s="16"/>
      <c r="J95" s="16"/>
      <c r="K95" s="16"/>
      <c r="L95" s="16"/>
      <c r="M95" s="17"/>
      <c r="N95" s="18"/>
      <c r="O95" s="13"/>
      <c r="P95" s="13"/>
      <c r="Q95" s="13"/>
      <c r="R95" s="19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</row>
    <row r="96" spans="1:500" x14ac:dyDescent="0.2">
      <c r="A96" s="34" t="s">
        <v>32</v>
      </c>
      <c r="B96" s="34"/>
      <c r="C96" s="34"/>
      <c r="D96" s="34"/>
      <c r="E96" s="34"/>
      <c r="F96" s="34"/>
      <c r="G96" s="34"/>
      <c r="H96" s="34"/>
      <c r="I96" s="34"/>
      <c r="J96" s="34"/>
      <c r="K96" s="34"/>
      <c r="L96" s="34"/>
      <c r="M96" s="34"/>
      <c r="N96" s="34"/>
      <c r="O96" s="34"/>
      <c r="P96" s="34"/>
      <c r="Q96" s="34"/>
      <c r="R96" s="34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  <c r="BA96" s="6"/>
      <c r="BB96" s="6"/>
      <c r="BC96" s="6"/>
      <c r="BD96" s="6"/>
      <c r="BE96" s="6"/>
      <c r="BF96" s="6"/>
      <c r="BG96" s="6"/>
      <c r="BH96" s="6"/>
      <c r="BI96" s="6"/>
      <c r="BJ96" s="6"/>
      <c r="BK96" s="6"/>
      <c r="BL96" s="6"/>
      <c r="BM96" s="6"/>
      <c r="BN96" s="6"/>
      <c r="BO96" s="6"/>
      <c r="BP96" s="6"/>
      <c r="BQ96" s="6"/>
      <c r="BR96" s="6"/>
      <c r="BS96" s="6"/>
      <c r="BT96" s="6"/>
      <c r="BU96" s="6"/>
      <c r="BV96" s="6"/>
      <c r="BW96" s="6"/>
      <c r="BX96" s="6"/>
      <c r="BY96" s="6"/>
      <c r="BZ96" s="6"/>
      <c r="CA96" s="6"/>
      <c r="CB96" s="6"/>
      <c r="CC96" s="6"/>
      <c r="CD96" s="6"/>
      <c r="CE96" s="6"/>
      <c r="CF96" s="6"/>
      <c r="CG96" s="6"/>
      <c r="CH96" s="6"/>
      <c r="CI96" s="6"/>
      <c r="CJ96" s="6"/>
      <c r="CK96" s="6"/>
      <c r="CL96" s="6"/>
      <c r="CM96" s="6"/>
      <c r="CN96" s="6"/>
      <c r="CO96" s="6"/>
      <c r="CP96" s="6"/>
      <c r="CQ96" s="6"/>
      <c r="CR96" s="6"/>
      <c r="CS96" s="6"/>
      <c r="CT96" s="6"/>
      <c r="CU96" s="6"/>
      <c r="CV96" s="6"/>
      <c r="CW96" s="6"/>
      <c r="CX96" s="6"/>
      <c r="CY96" s="6"/>
      <c r="CZ96" s="6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</row>
    <row r="97" spans="1:500" x14ac:dyDescent="0.2">
      <c r="A97" s="33" t="s">
        <v>6</v>
      </c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</row>
    <row r="98" spans="1:500" x14ac:dyDescent="0.2">
      <c r="A98" s="22"/>
      <c r="B98" s="2" t="s">
        <v>0</v>
      </c>
      <c r="C98" s="2" t="s">
        <v>1</v>
      </c>
      <c r="D98" s="2" t="s">
        <v>2</v>
      </c>
      <c r="E98" s="2"/>
      <c r="F98" s="2" t="s">
        <v>3</v>
      </c>
      <c r="G98"/>
      <c r="H98" s="2"/>
      <c r="I98" s="2"/>
      <c r="J98" s="2"/>
      <c r="K98" s="2"/>
      <c r="L98" s="2"/>
      <c r="M98" s="4" t="s">
        <v>4</v>
      </c>
      <c r="N98" s="3"/>
      <c r="O98" s="22"/>
      <c r="P98" s="22"/>
      <c r="Q98" s="22" t="s">
        <v>34</v>
      </c>
      <c r="R98" s="22"/>
    </row>
    <row r="99" spans="1:500" x14ac:dyDescent="0.2">
      <c r="A99" s="8" t="s">
        <v>14</v>
      </c>
      <c r="B99" s="1">
        <v>1</v>
      </c>
      <c r="C99">
        <v>256</v>
      </c>
      <c r="D99">
        <v>4096</v>
      </c>
      <c r="E99" s="1">
        <f>C99*D99*96</f>
        <v>100663296</v>
      </c>
      <c r="F99" s="1">
        <f t="shared" ref="F99:F103" si="40">E99/1000000</f>
        <v>100.663296</v>
      </c>
      <c r="G99">
        <v>85186</v>
      </c>
      <c r="H99">
        <v>84960</v>
      </c>
      <c r="I99">
        <v>85113</v>
      </c>
      <c r="J99">
        <v>85056</v>
      </c>
      <c r="K99">
        <v>85068</v>
      </c>
      <c r="L99">
        <v>85038</v>
      </c>
      <c r="M99" s="10">
        <f>AVERAGE(G99:L99)/1000000</f>
        <v>8.5070166666666669E-2</v>
      </c>
      <c r="N99" s="3"/>
      <c r="O99" s="9"/>
      <c r="P99" s="20"/>
      <c r="Q99" s="6">
        <f>M99*100/M4</f>
        <v>99.561898854422068</v>
      </c>
      <c r="R99" s="12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</row>
    <row r="100" spans="1:500" x14ac:dyDescent="0.2">
      <c r="B100" s="1">
        <v>1</v>
      </c>
      <c r="C100">
        <v>256</v>
      </c>
      <c r="D100">
        <v>8192</v>
      </c>
      <c r="E100" s="1">
        <f>C100*D100*96</f>
        <v>201326592</v>
      </c>
      <c r="F100" s="1">
        <f t="shared" si="40"/>
        <v>201.32659200000001</v>
      </c>
      <c r="G100">
        <v>168395</v>
      </c>
      <c r="H100">
        <v>168321</v>
      </c>
      <c r="I100">
        <v>168468</v>
      </c>
      <c r="J100">
        <v>168251</v>
      </c>
      <c r="K100">
        <v>168577</v>
      </c>
      <c r="L100">
        <v>168196</v>
      </c>
      <c r="M100" s="10">
        <f t="shared" ref="M100:M103" si="41">AVERAGE(G100:L100)/1000000</f>
        <v>0.16836799999999999</v>
      </c>
      <c r="N100" s="3"/>
      <c r="O100" s="9"/>
      <c r="P100" s="20"/>
      <c r="Q100" s="6">
        <f t="shared" ref="Q100:Q127" si="42">M100*100/M5</f>
        <v>99.001467076049821</v>
      </c>
      <c r="R100" s="12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</row>
    <row r="101" spans="1:500" x14ac:dyDescent="0.2">
      <c r="B101" s="1">
        <v>1</v>
      </c>
      <c r="C101">
        <v>256</v>
      </c>
      <c r="D101">
        <v>16384</v>
      </c>
      <c r="E101" s="1">
        <f>C101*D101*96</f>
        <v>402653184</v>
      </c>
      <c r="F101" s="1">
        <f t="shared" si="40"/>
        <v>402.65318400000001</v>
      </c>
      <c r="G101">
        <v>334825</v>
      </c>
      <c r="H101">
        <v>334798</v>
      </c>
      <c r="I101">
        <v>334762</v>
      </c>
      <c r="J101">
        <v>334579</v>
      </c>
      <c r="K101">
        <v>334939</v>
      </c>
      <c r="L101">
        <v>334655</v>
      </c>
      <c r="M101" s="10">
        <f t="shared" si="41"/>
        <v>0.33475966666666668</v>
      </c>
      <c r="N101" s="3"/>
      <c r="O101" s="9"/>
      <c r="P101" s="20"/>
      <c r="Q101" s="6">
        <f t="shared" si="42"/>
        <v>99.198091658661752</v>
      </c>
      <c r="R101" s="12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</row>
    <row r="102" spans="1:500" x14ac:dyDescent="0.2">
      <c r="B102" s="1">
        <v>1</v>
      </c>
      <c r="C102">
        <v>256</v>
      </c>
      <c r="D102">
        <v>32768</v>
      </c>
      <c r="E102" s="1">
        <f>C102*D102*96</f>
        <v>805306368</v>
      </c>
      <c r="F102" s="1">
        <f t="shared" si="40"/>
        <v>805.30636800000002</v>
      </c>
      <c r="G102">
        <v>667981</v>
      </c>
      <c r="H102">
        <v>668343</v>
      </c>
      <c r="I102">
        <v>668318</v>
      </c>
      <c r="J102">
        <v>668307</v>
      </c>
      <c r="K102">
        <v>668454</v>
      </c>
      <c r="L102">
        <v>668285</v>
      </c>
      <c r="M102" s="10">
        <f t="shared" si="41"/>
        <v>0.66828133333333339</v>
      </c>
      <c r="N102" s="3"/>
      <c r="O102" s="9"/>
      <c r="P102" s="20"/>
      <c r="Q102" s="6">
        <f t="shared" si="42"/>
        <v>98.963028632651501</v>
      </c>
      <c r="R102" s="12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</row>
    <row r="103" spans="1:500" x14ac:dyDescent="0.2">
      <c r="B103" s="1">
        <v>1</v>
      </c>
      <c r="C103">
        <v>256</v>
      </c>
      <c r="D103">
        <v>65536</v>
      </c>
      <c r="E103" s="1">
        <f>C103*D103*96</f>
        <v>1610612736</v>
      </c>
      <c r="F103" s="1">
        <f t="shared" si="40"/>
        <v>1610.612736</v>
      </c>
      <c r="G103">
        <v>1333726</v>
      </c>
      <c r="H103">
        <v>1333292</v>
      </c>
      <c r="I103">
        <v>1331399</v>
      </c>
      <c r="J103">
        <v>1338421</v>
      </c>
      <c r="K103">
        <v>1339556</v>
      </c>
      <c r="L103">
        <v>1333985</v>
      </c>
      <c r="M103" s="10">
        <f t="shared" si="41"/>
        <v>1.3350631666666668</v>
      </c>
      <c r="N103" s="3"/>
      <c r="O103" s="9"/>
      <c r="P103" s="20"/>
      <c r="Q103" s="6">
        <f t="shared" si="42"/>
        <v>99.189814814814824</v>
      </c>
      <c r="R103" s="12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</row>
    <row r="104" spans="1:500" x14ac:dyDescent="0.2">
      <c r="A104" s="6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0"/>
      <c r="N104" s="3"/>
      <c r="O104" s="9"/>
      <c r="P104" s="20"/>
      <c r="Q104" s="6"/>
      <c r="R104" s="12"/>
    </row>
    <row r="105" spans="1:500" x14ac:dyDescent="0.2">
      <c r="A105" s="8" t="s">
        <v>15</v>
      </c>
      <c r="B105" s="7">
        <v>2</v>
      </c>
      <c r="C105">
        <v>256</v>
      </c>
      <c r="D105">
        <v>4096</v>
      </c>
      <c r="E105" s="7">
        <f>C105*D105*96</f>
        <v>100663296</v>
      </c>
      <c r="F105" s="1">
        <f t="shared" ref="F105:F109" si="43">E105/1000000</f>
        <v>100.663296</v>
      </c>
      <c r="G105">
        <v>124592</v>
      </c>
      <c r="H105">
        <v>124504</v>
      </c>
      <c r="I105">
        <v>124447</v>
      </c>
      <c r="J105">
        <v>124509</v>
      </c>
      <c r="K105">
        <v>124537</v>
      </c>
      <c r="L105">
        <v>124710</v>
      </c>
      <c r="M105" s="10">
        <f t="shared" ref="M105:M109" si="44">AVERAGE(G105:L105)/1000000</f>
        <v>0.12454983333333333</v>
      </c>
      <c r="N105" s="3"/>
      <c r="O105" s="9"/>
      <c r="P105" s="20"/>
      <c r="Q105" s="6">
        <f t="shared" si="42"/>
        <v>99.880645609683071</v>
      </c>
      <c r="R105" s="12"/>
    </row>
    <row r="106" spans="1:500" x14ac:dyDescent="0.2">
      <c r="A106" s="6"/>
      <c r="B106" s="7">
        <v>2</v>
      </c>
      <c r="C106">
        <v>256</v>
      </c>
      <c r="D106">
        <v>8192</v>
      </c>
      <c r="E106" s="7">
        <f t="shared" ref="E106:E109" si="45">C106*D106*96</f>
        <v>201326592</v>
      </c>
      <c r="F106" s="1">
        <f t="shared" si="43"/>
        <v>201.32659200000001</v>
      </c>
      <c r="G106">
        <v>248420</v>
      </c>
      <c r="H106">
        <v>248385</v>
      </c>
      <c r="I106">
        <v>248276</v>
      </c>
      <c r="J106">
        <v>248140</v>
      </c>
      <c r="K106">
        <v>246065</v>
      </c>
      <c r="L106">
        <v>248367</v>
      </c>
      <c r="M106" s="10">
        <f t="shared" si="44"/>
        <v>0.24794216666666666</v>
      </c>
      <c r="N106" s="3"/>
      <c r="O106" s="9"/>
      <c r="P106" s="20"/>
      <c r="Q106" s="6">
        <f t="shared" si="42"/>
        <v>98.956062705416642</v>
      </c>
      <c r="R106" s="12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</row>
    <row r="107" spans="1:500" x14ac:dyDescent="0.2">
      <c r="A107" s="6"/>
      <c r="B107" s="7">
        <v>2</v>
      </c>
      <c r="C107">
        <v>256</v>
      </c>
      <c r="D107">
        <v>16384</v>
      </c>
      <c r="E107" s="7">
        <f t="shared" si="45"/>
        <v>402653184</v>
      </c>
      <c r="F107" s="1">
        <f t="shared" si="43"/>
        <v>402.65318400000001</v>
      </c>
      <c r="G107">
        <v>495149</v>
      </c>
      <c r="H107">
        <v>495677</v>
      </c>
      <c r="I107">
        <v>495304</v>
      </c>
      <c r="J107">
        <v>495194</v>
      </c>
      <c r="K107">
        <v>495102</v>
      </c>
      <c r="L107">
        <v>495275</v>
      </c>
      <c r="M107" s="10">
        <f t="shared" si="44"/>
        <v>0.49528349999999999</v>
      </c>
      <c r="N107" s="3"/>
      <c r="O107" s="9"/>
      <c r="P107" s="20"/>
      <c r="Q107" s="6">
        <f t="shared" si="42"/>
        <v>99.097528181610812</v>
      </c>
      <c r="R107" s="12"/>
    </row>
    <row r="108" spans="1:500" x14ac:dyDescent="0.2">
      <c r="A108" s="6"/>
      <c r="B108" s="7">
        <v>2</v>
      </c>
      <c r="C108">
        <v>256</v>
      </c>
      <c r="D108">
        <v>32768</v>
      </c>
      <c r="E108" s="7">
        <f t="shared" si="45"/>
        <v>805306368</v>
      </c>
      <c r="F108" s="1">
        <f t="shared" si="43"/>
        <v>805.30636800000002</v>
      </c>
      <c r="G108">
        <v>990634</v>
      </c>
      <c r="H108">
        <v>990079</v>
      </c>
      <c r="I108">
        <v>990584</v>
      </c>
      <c r="J108">
        <v>990311</v>
      </c>
      <c r="K108">
        <v>990751</v>
      </c>
      <c r="L108">
        <v>990807</v>
      </c>
      <c r="M108" s="10">
        <f t="shared" si="44"/>
        <v>0.99052766666666658</v>
      </c>
      <c r="N108" s="3"/>
      <c r="O108" s="9"/>
      <c r="P108" s="20"/>
      <c r="Q108" s="6">
        <f t="shared" si="42"/>
        <v>98.95394466059895</v>
      </c>
      <c r="R108" s="12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</row>
    <row r="109" spans="1:500" x14ac:dyDescent="0.2">
      <c r="A109" s="6"/>
      <c r="B109" s="7">
        <v>2</v>
      </c>
      <c r="C109">
        <v>256</v>
      </c>
      <c r="D109">
        <v>65536</v>
      </c>
      <c r="E109" s="7">
        <f t="shared" si="45"/>
        <v>1610612736</v>
      </c>
      <c r="F109" s="1">
        <f t="shared" si="43"/>
        <v>1610.612736</v>
      </c>
      <c r="G109">
        <v>1978410</v>
      </c>
      <c r="H109">
        <v>1979364</v>
      </c>
      <c r="I109">
        <v>1978634</v>
      </c>
      <c r="J109">
        <v>1979614</v>
      </c>
      <c r="K109">
        <v>1978701</v>
      </c>
      <c r="L109">
        <v>1980152</v>
      </c>
      <c r="M109" s="10">
        <f t="shared" si="44"/>
        <v>1.9791458333333332</v>
      </c>
      <c r="N109" s="3"/>
      <c r="O109" s="9"/>
      <c r="P109" s="20"/>
      <c r="Q109" s="6">
        <f t="shared" si="42"/>
        <v>98.969811347802164</v>
      </c>
      <c r="R109" s="12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</row>
    <row r="110" spans="1:500" x14ac:dyDescent="0.2">
      <c r="G110" s="7"/>
      <c r="H110" s="7"/>
      <c r="I110" s="7"/>
      <c r="J110" s="7"/>
      <c r="K110" s="7"/>
      <c r="L110" s="7"/>
      <c r="M110" s="10"/>
      <c r="N110" s="3"/>
      <c r="O110" s="9"/>
      <c r="P110" s="20"/>
      <c r="Q110" s="6"/>
      <c r="R110" s="12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</row>
    <row r="111" spans="1:500" x14ac:dyDescent="0.2">
      <c r="A111" s="8" t="s">
        <v>16</v>
      </c>
      <c r="B111" s="1">
        <v>3</v>
      </c>
      <c r="C111">
        <v>256</v>
      </c>
      <c r="D111">
        <v>4096</v>
      </c>
      <c r="E111" s="7">
        <f>C111*D111*96</f>
        <v>100663296</v>
      </c>
      <c r="F111" s="1">
        <f t="shared" ref="F111:F115" si="46">E111/1000000</f>
        <v>100.663296</v>
      </c>
      <c r="G111">
        <v>164217</v>
      </c>
      <c r="H111">
        <v>164014</v>
      </c>
      <c r="I111">
        <v>164364</v>
      </c>
      <c r="J111">
        <v>164155</v>
      </c>
      <c r="K111">
        <v>164024</v>
      </c>
      <c r="L111">
        <v>164188</v>
      </c>
      <c r="M111" s="10">
        <f t="shared" ref="M111:M115" si="47">AVERAGE(G111:L111)/1000000</f>
        <v>0.16416033333333335</v>
      </c>
      <c r="N111" s="3"/>
      <c r="O111" s="9"/>
      <c r="P111" s="20"/>
      <c r="Q111" s="6">
        <f t="shared" si="42"/>
        <v>98.860401719936263</v>
      </c>
      <c r="R111" s="12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</row>
    <row r="112" spans="1:500" x14ac:dyDescent="0.2">
      <c r="B112" s="1">
        <v>3</v>
      </c>
      <c r="C112">
        <v>256</v>
      </c>
      <c r="D112">
        <v>8192</v>
      </c>
      <c r="E112" s="7">
        <f t="shared" ref="E112:E115" si="48">C112*D112*96</f>
        <v>201326592</v>
      </c>
      <c r="F112" s="1">
        <f t="shared" si="46"/>
        <v>201.32659200000001</v>
      </c>
      <c r="G112">
        <v>327852</v>
      </c>
      <c r="H112">
        <v>327933</v>
      </c>
      <c r="I112">
        <v>328363</v>
      </c>
      <c r="J112">
        <v>327925</v>
      </c>
      <c r="K112">
        <v>327930</v>
      </c>
      <c r="L112">
        <v>327807</v>
      </c>
      <c r="M112" s="10">
        <f t="shared" si="47"/>
        <v>0.32796833333333331</v>
      </c>
      <c r="N112" s="3"/>
      <c r="O112" s="9"/>
      <c r="P112" s="20"/>
      <c r="Q112" s="6">
        <f t="shared" si="42"/>
        <v>98.906047774022099</v>
      </c>
      <c r="R112" s="12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</row>
    <row r="113" spans="1:500" x14ac:dyDescent="0.2">
      <c r="B113" s="1">
        <v>3</v>
      </c>
      <c r="C113">
        <v>256</v>
      </c>
      <c r="D113">
        <v>16384</v>
      </c>
      <c r="E113" s="7">
        <f t="shared" si="48"/>
        <v>402653184</v>
      </c>
      <c r="F113" s="1">
        <f t="shared" si="46"/>
        <v>402.65318400000001</v>
      </c>
      <c r="G113">
        <v>653328</v>
      </c>
      <c r="H113">
        <v>655517</v>
      </c>
      <c r="I113">
        <v>656034</v>
      </c>
      <c r="J113">
        <v>656183</v>
      </c>
      <c r="K113">
        <v>656195</v>
      </c>
      <c r="L113">
        <v>655675</v>
      </c>
      <c r="M113" s="10">
        <f t="shared" si="47"/>
        <v>0.65548866666666661</v>
      </c>
      <c r="N113" s="3"/>
      <c r="O113" s="9"/>
      <c r="P113" s="20"/>
      <c r="Q113" s="6">
        <f t="shared" si="42"/>
        <v>98.964266815094632</v>
      </c>
      <c r="R113" s="12"/>
    </row>
    <row r="114" spans="1:500" x14ac:dyDescent="0.2">
      <c r="B114" s="1">
        <v>3</v>
      </c>
      <c r="C114">
        <v>256</v>
      </c>
      <c r="D114">
        <v>32768</v>
      </c>
      <c r="E114" s="7">
        <f t="shared" si="48"/>
        <v>805306368</v>
      </c>
      <c r="F114" s="1">
        <f t="shared" si="46"/>
        <v>805.30636800000002</v>
      </c>
      <c r="G114">
        <v>1312385</v>
      </c>
      <c r="H114">
        <v>1312813</v>
      </c>
      <c r="I114">
        <v>1312771</v>
      </c>
      <c r="J114">
        <v>1312724</v>
      </c>
      <c r="K114">
        <v>1312126</v>
      </c>
      <c r="L114">
        <v>1312572</v>
      </c>
      <c r="M114" s="10">
        <f t="shared" si="47"/>
        <v>1.3125651666666667</v>
      </c>
      <c r="N114" s="3"/>
      <c r="O114" s="9"/>
      <c r="P114" s="20"/>
      <c r="Q114" s="6">
        <f t="shared" si="42"/>
        <v>98.887976723114363</v>
      </c>
      <c r="R114" s="12"/>
    </row>
    <row r="115" spans="1:500" x14ac:dyDescent="0.2">
      <c r="B115" s="1">
        <v>3</v>
      </c>
      <c r="C115">
        <v>256</v>
      </c>
      <c r="D115">
        <v>65536</v>
      </c>
      <c r="E115" s="7">
        <f t="shared" si="48"/>
        <v>1610612736</v>
      </c>
      <c r="F115" s="1">
        <f t="shared" si="46"/>
        <v>1610.612736</v>
      </c>
      <c r="G115">
        <v>2623900</v>
      </c>
      <c r="H115">
        <v>2623674</v>
      </c>
      <c r="I115">
        <v>2624026</v>
      </c>
      <c r="J115">
        <v>2624077</v>
      </c>
      <c r="K115">
        <v>2623832</v>
      </c>
      <c r="L115">
        <v>2625434</v>
      </c>
      <c r="M115" s="10">
        <f t="shared" si="47"/>
        <v>2.6241571666666665</v>
      </c>
      <c r="N115" s="3"/>
      <c r="O115" s="9"/>
      <c r="P115" s="20"/>
      <c r="Q115" s="6">
        <f t="shared" si="42"/>
        <v>98.826660610883394</v>
      </c>
      <c r="R115" s="12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</row>
    <row r="116" spans="1:500" x14ac:dyDescent="0.2">
      <c r="G116" s="7"/>
      <c r="H116" s="7"/>
      <c r="I116" s="7"/>
      <c r="J116" s="7"/>
      <c r="K116" s="7"/>
      <c r="L116" s="7"/>
      <c r="M116" s="10"/>
      <c r="N116" s="3"/>
      <c r="O116" s="9"/>
      <c r="P116" s="20"/>
      <c r="Q116" s="6"/>
      <c r="R116" s="12"/>
    </row>
    <row r="117" spans="1:500" x14ac:dyDescent="0.2">
      <c r="A117" s="8" t="s">
        <v>17</v>
      </c>
      <c r="B117" s="1">
        <v>4</v>
      </c>
      <c r="C117">
        <v>256</v>
      </c>
      <c r="D117">
        <v>4096</v>
      </c>
      <c r="E117" s="7">
        <f>C117*D117*96</f>
        <v>100663296</v>
      </c>
      <c r="F117" s="1">
        <f t="shared" ref="F117:F121" si="49">E117/1000000</f>
        <v>100.663296</v>
      </c>
      <c r="G117">
        <v>203513</v>
      </c>
      <c r="H117">
        <v>207384</v>
      </c>
      <c r="I117">
        <v>207977</v>
      </c>
      <c r="J117">
        <v>203448</v>
      </c>
      <c r="K117">
        <v>203436</v>
      </c>
      <c r="L117">
        <v>203485</v>
      </c>
      <c r="M117" s="10">
        <f t="shared" ref="M117:M121" si="50">AVERAGE(G117:L117)/1000000</f>
        <v>0.20487383333333334</v>
      </c>
      <c r="N117" s="3"/>
      <c r="O117" s="9"/>
      <c r="P117" s="20"/>
      <c r="Q117" s="6">
        <f t="shared" si="42"/>
        <v>99.38288074148096</v>
      </c>
      <c r="R117" s="12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</row>
    <row r="118" spans="1:500" x14ac:dyDescent="0.2">
      <c r="B118" s="1">
        <v>4</v>
      </c>
      <c r="C118">
        <v>256</v>
      </c>
      <c r="D118">
        <v>8192</v>
      </c>
      <c r="E118" s="7">
        <f t="shared" ref="E118:E121" si="51">C118*D118*96</f>
        <v>201326592</v>
      </c>
      <c r="F118" s="1">
        <f t="shared" si="49"/>
        <v>201.32659200000001</v>
      </c>
      <c r="G118">
        <v>407514</v>
      </c>
      <c r="H118">
        <v>408291</v>
      </c>
      <c r="I118">
        <v>408235</v>
      </c>
      <c r="J118">
        <v>407791</v>
      </c>
      <c r="K118">
        <v>408217</v>
      </c>
      <c r="L118">
        <v>407764</v>
      </c>
      <c r="M118" s="10">
        <f t="shared" si="50"/>
        <v>0.4079686666666667</v>
      </c>
      <c r="N118" s="3"/>
      <c r="O118" s="9"/>
      <c r="P118" s="20"/>
      <c r="Q118" s="6">
        <f t="shared" si="42"/>
        <v>98.846779762313403</v>
      </c>
      <c r="R118" s="12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</row>
    <row r="119" spans="1:500" x14ac:dyDescent="0.2">
      <c r="B119" s="1">
        <v>4</v>
      </c>
      <c r="C119">
        <v>256</v>
      </c>
      <c r="D119">
        <v>16384</v>
      </c>
      <c r="E119" s="7">
        <f t="shared" si="51"/>
        <v>402653184</v>
      </c>
      <c r="F119" s="1">
        <f t="shared" si="49"/>
        <v>402.65318400000001</v>
      </c>
      <c r="G119">
        <v>816588</v>
      </c>
      <c r="H119">
        <v>816776</v>
      </c>
      <c r="I119">
        <v>817050</v>
      </c>
      <c r="J119">
        <v>816659</v>
      </c>
      <c r="K119">
        <v>816967</v>
      </c>
      <c r="L119">
        <v>816272</v>
      </c>
      <c r="M119" s="10">
        <f t="shared" si="50"/>
        <v>0.81671866666666659</v>
      </c>
      <c r="N119" s="3"/>
      <c r="O119" s="9"/>
      <c r="P119" s="20"/>
      <c r="Q119" s="6">
        <f t="shared" si="42"/>
        <v>98.910559463058846</v>
      </c>
      <c r="R119" s="12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</row>
    <row r="120" spans="1:500" x14ac:dyDescent="0.2">
      <c r="B120" s="1">
        <v>4</v>
      </c>
      <c r="C120">
        <v>256</v>
      </c>
      <c r="D120">
        <v>32768</v>
      </c>
      <c r="E120" s="7">
        <f t="shared" si="51"/>
        <v>805306368</v>
      </c>
      <c r="F120" s="1">
        <f t="shared" si="49"/>
        <v>805.30636800000002</v>
      </c>
      <c r="G120">
        <v>1634314</v>
      </c>
      <c r="H120">
        <v>1634610</v>
      </c>
      <c r="I120">
        <v>1634064</v>
      </c>
      <c r="J120">
        <v>1634672</v>
      </c>
      <c r="K120">
        <v>1635397</v>
      </c>
      <c r="L120">
        <v>1635589</v>
      </c>
      <c r="M120" s="10">
        <f t="shared" si="50"/>
        <v>1.6347743333333333</v>
      </c>
      <c r="N120" s="3"/>
      <c r="O120" s="9"/>
      <c r="P120" s="20"/>
      <c r="Q120" s="6">
        <f t="shared" si="42"/>
        <v>98.82463057810314</v>
      </c>
      <c r="R120" s="12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  <c r="SC120" s="6"/>
      <c r="SD120" s="6"/>
      <c r="SE120" s="6"/>
      <c r="SF120" s="6"/>
    </row>
    <row r="121" spans="1:500" x14ac:dyDescent="0.2">
      <c r="B121" s="1">
        <v>4</v>
      </c>
      <c r="C121">
        <v>256</v>
      </c>
      <c r="D121">
        <v>65536</v>
      </c>
      <c r="E121" s="7">
        <f t="shared" si="51"/>
        <v>1610612736</v>
      </c>
      <c r="F121" s="1">
        <f t="shared" si="49"/>
        <v>1610.612736</v>
      </c>
      <c r="G121">
        <v>3269310</v>
      </c>
      <c r="H121">
        <v>3271523</v>
      </c>
      <c r="I121">
        <v>3270563</v>
      </c>
      <c r="J121">
        <v>3271175</v>
      </c>
      <c r="K121">
        <v>3269704</v>
      </c>
      <c r="L121">
        <v>3269094</v>
      </c>
      <c r="M121" s="10">
        <f t="shared" si="50"/>
        <v>3.2702281666666666</v>
      </c>
      <c r="N121" s="3"/>
      <c r="O121" s="9"/>
      <c r="P121" s="20"/>
      <c r="Q121" s="6">
        <f t="shared" si="42"/>
        <v>98.804249857406006</v>
      </c>
      <c r="R121" s="12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</row>
    <row r="122" spans="1:500" x14ac:dyDescent="0.2">
      <c r="G122" s="7"/>
      <c r="H122" s="7"/>
      <c r="I122" s="7"/>
      <c r="J122" s="7"/>
      <c r="K122" s="7"/>
      <c r="L122" s="7"/>
      <c r="M122" s="10"/>
      <c r="N122" s="3"/>
      <c r="O122" s="9"/>
      <c r="P122" s="20"/>
      <c r="Q122" s="6"/>
      <c r="R122" s="12"/>
    </row>
    <row r="123" spans="1:500" x14ac:dyDescent="0.2">
      <c r="A123" s="8" t="s">
        <v>18</v>
      </c>
      <c r="B123" s="1">
        <v>5</v>
      </c>
      <c r="C123">
        <v>256</v>
      </c>
      <c r="D123">
        <v>4096</v>
      </c>
      <c r="E123" s="7">
        <f>C123*D123*96</f>
        <v>100663296</v>
      </c>
      <c r="F123" s="1">
        <f t="shared" ref="F123:F127" si="52">E123/1000000</f>
        <v>100.663296</v>
      </c>
      <c r="G123">
        <v>242952</v>
      </c>
      <c r="H123">
        <v>243000</v>
      </c>
      <c r="I123">
        <v>243055</v>
      </c>
      <c r="J123">
        <v>243098</v>
      </c>
      <c r="K123">
        <v>243128</v>
      </c>
      <c r="L123">
        <v>243161</v>
      </c>
      <c r="M123" s="10">
        <f t="shared" ref="M123:M127" si="53">AVERAGE(G123:L123)/1000000</f>
        <v>0.24306566666666665</v>
      </c>
      <c r="N123" s="3"/>
      <c r="O123" s="9"/>
      <c r="P123" s="20"/>
      <c r="Q123" s="6">
        <f t="shared" si="42"/>
        <v>98.832559308928225</v>
      </c>
      <c r="R123" s="12"/>
    </row>
    <row r="124" spans="1:500" x14ac:dyDescent="0.2">
      <c r="B124" s="1">
        <v>5</v>
      </c>
      <c r="C124">
        <v>256</v>
      </c>
      <c r="D124">
        <v>8192</v>
      </c>
      <c r="E124" s="7">
        <f t="shared" ref="E124:E127" si="54">C124*D124*96</f>
        <v>201326592</v>
      </c>
      <c r="F124" s="1">
        <f t="shared" si="52"/>
        <v>201.32659200000001</v>
      </c>
      <c r="G124">
        <v>487908</v>
      </c>
      <c r="H124">
        <v>488172</v>
      </c>
      <c r="I124">
        <v>487886</v>
      </c>
      <c r="J124">
        <v>487949</v>
      </c>
      <c r="K124">
        <v>487557</v>
      </c>
      <c r="L124">
        <v>488239</v>
      </c>
      <c r="M124" s="10">
        <f t="shared" si="53"/>
        <v>0.48795183333333331</v>
      </c>
      <c r="N124" s="3"/>
      <c r="O124" s="9"/>
      <c r="P124" s="20"/>
      <c r="Q124" s="6">
        <f t="shared" si="42"/>
        <v>98.87969192963449</v>
      </c>
      <c r="R124" s="12"/>
    </row>
    <row r="125" spans="1:500" x14ac:dyDescent="0.2">
      <c r="B125" s="1">
        <v>5</v>
      </c>
      <c r="C125">
        <v>256</v>
      </c>
      <c r="D125">
        <v>16384</v>
      </c>
      <c r="E125" s="7">
        <f t="shared" si="54"/>
        <v>402653184</v>
      </c>
      <c r="F125" s="1">
        <f t="shared" si="52"/>
        <v>402.65318400000001</v>
      </c>
      <c r="G125">
        <v>976211</v>
      </c>
      <c r="H125">
        <v>978000</v>
      </c>
      <c r="I125">
        <v>977669</v>
      </c>
      <c r="J125">
        <v>976786</v>
      </c>
      <c r="K125">
        <v>977656</v>
      </c>
      <c r="L125">
        <v>976780</v>
      </c>
      <c r="M125" s="10">
        <f t="shared" si="53"/>
        <v>0.97718366666666667</v>
      </c>
      <c r="N125" s="3"/>
      <c r="O125" s="9"/>
      <c r="P125" s="20"/>
      <c r="Q125" s="6">
        <f t="shared" si="42"/>
        <v>98.92168299248155</v>
      </c>
      <c r="R125" s="12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</row>
    <row r="126" spans="1:500" x14ac:dyDescent="0.2">
      <c r="B126" s="1">
        <v>5</v>
      </c>
      <c r="C126">
        <v>256</v>
      </c>
      <c r="D126">
        <v>32768</v>
      </c>
      <c r="E126" s="7">
        <f t="shared" si="54"/>
        <v>805306368</v>
      </c>
      <c r="F126" s="1">
        <f t="shared" si="52"/>
        <v>805.30636800000002</v>
      </c>
      <c r="G126">
        <v>1958108</v>
      </c>
      <c r="H126">
        <v>1957670</v>
      </c>
      <c r="I126">
        <v>1957032</v>
      </c>
      <c r="J126">
        <v>1956876</v>
      </c>
      <c r="K126">
        <v>1956643</v>
      </c>
      <c r="L126">
        <v>1957032</v>
      </c>
      <c r="M126" s="10">
        <f t="shared" si="53"/>
        <v>1.9572268333333334</v>
      </c>
      <c r="N126" s="3"/>
      <c r="O126" s="9"/>
      <c r="P126" s="20"/>
      <c r="Q126" s="6">
        <f t="shared" si="42"/>
        <v>98.788729093425303</v>
      </c>
      <c r="R126" s="12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</row>
    <row r="127" spans="1:500" x14ac:dyDescent="0.2">
      <c r="B127" s="1">
        <v>5</v>
      </c>
      <c r="C127">
        <v>256</v>
      </c>
      <c r="D127">
        <v>65536</v>
      </c>
      <c r="E127" s="7">
        <f t="shared" si="54"/>
        <v>1610612736</v>
      </c>
      <c r="F127" s="1">
        <f t="shared" si="52"/>
        <v>1610.612736</v>
      </c>
      <c r="G127">
        <v>3914270</v>
      </c>
      <c r="H127">
        <v>3916694</v>
      </c>
      <c r="I127">
        <v>3915887</v>
      </c>
      <c r="J127">
        <v>3916589</v>
      </c>
      <c r="K127">
        <v>3914172</v>
      </c>
      <c r="L127">
        <v>3916611</v>
      </c>
      <c r="M127" s="10">
        <f t="shared" si="53"/>
        <v>3.9157038333333336</v>
      </c>
      <c r="N127" s="3"/>
      <c r="O127" s="9"/>
      <c r="P127" s="20"/>
      <c r="Q127" s="6">
        <f t="shared" si="42"/>
        <v>98.915530795050358</v>
      </c>
      <c r="R127" s="12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</row>
    <row r="128" spans="1:500" x14ac:dyDescent="0.2">
      <c r="A128" s="33" t="s">
        <v>7</v>
      </c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</row>
    <row r="129" spans="1:500" x14ac:dyDescent="0.2">
      <c r="A129" s="22"/>
      <c r="B129" s="2" t="s">
        <v>0</v>
      </c>
      <c r="C129" s="2" t="s">
        <v>1</v>
      </c>
      <c r="D129" s="2" t="s">
        <v>2</v>
      </c>
      <c r="E129" s="2"/>
      <c r="F129" s="2" t="s">
        <v>3</v>
      </c>
      <c r="G129"/>
      <c r="H129" s="2"/>
      <c r="I129" s="2"/>
      <c r="J129" s="2"/>
      <c r="K129" s="2"/>
      <c r="L129" s="2"/>
      <c r="M129" s="4" t="s">
        <v>4</v>
      </c>
      <c r="N129" s="3"/>
      <c r="O129" s="22" t="s">
        <v>30</v>
      </c>
      <c r="P129" s="22"/>
      <c r="Q129" s="22" t="s">
        <v>34</v>
      </c>
      <c r="R129" s="22"/>
    </row>
    <row r="130" spans="1:500" x14ac:dyDescent="0.2">
      <c r="A130" s="8" t="s">
        <v>19</v>
      </c>
      <c r="B130" s="1">
        <v>1</v>
      </c>
      <c r="C130">
        <v>256</v>
      </c>
      <c r="D130">
        <v>4096</v>
      </c>
      <c r="E130" s="1">
        <f>C130*D130*96</f>
        <v>100663296</v>
      </c>
      <c r="F130" s="1">
        <f t="shared" ref="F130:F134" si="55">E130/1000000</f>
        <v>100.663296</v>
      </c>
      <c r="G130">
        <v>43544</v>
      </c>
      <c r="H130">
        <v>43707</v>
      </c>
      <c r="I130">
        <v>43744</v>
      </c>
      <c r="J130">
        <v>43589</v>
      </c>
      <c r="K130">
        <v>42801</v>
      </c>
      <c r="L130">
        <v>45803</v>
      </c>
      <c r="M130" s="10">
        <f>AVERAGE(G130:L130)/1000000</f>
        <v>4.3864666666666663E-2</v>
      </c>
      <c r="N130" s="3"/>
      <c r="O130" s="9">
        <f>M130*100/M99</f>
        <v>51.562925506591611</v>
      </c>
      <c r="P130" s="20"/>
      <c r="Q130" s="6">
        <f>M130*100/M35</f>
        <v>99.910410592808546</v>
      </c>
      <c r="R130" s="12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</row>
    <row r="131" spans="1:500" x14ac:dyDescent="0.2">
      <c r="B131" s="1">
        <v>1</v>
      </c>
      <c r="C131">
        <v>256</v>
      </c>
      <c r="D131">
        <v>8192</v>
      </c>
      <c r="E131" s="1">
        <f>C131*D131*96</f>
        <v>201326592</v>
      </c>
      <c r="F131" s="1">
        <f t="shared" si="55"/>
        <v>201.32659200000001</v>
      </c>
      <c r="G131">
        <v>85686</v>
      </c>
      <c r="H131">
        <v>85872</v>
      </c>
      <c r="I131">
        <v>88250</v>
      </c>
      <c r="J131">
        <v>85969</v>
      </c>
      <c r="K131">
        <v>85987</v>
      </c>
      <c r="L131">
        <v>85788</v>
      </c>
      <c r="M131" s="10">
        <f t="shared" ref="M131:M134" si="56">AVERAGE(G131:L131)/1000000</f>
        <v>8.6258666666666678E-2</v>
      </c>
      <c r="N131" s="3"/>
      <c r="O131" s="9">
        <f t="shared" ref="O131:O134" si="57">M131*100/M100</f>
        <v>51.232221483100517</v>
      </c>
      <c r="P131" s="20"/>
      <c r="Q131" s="6">
        <f t="shared" ref="Q131:Q158" si="58">M131*100/M36</f>
        <v>98.916329970834568</v>
      </c>
      <c r="R131" s="12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</row>
    <row r="132" spans="1:500" x14ac:dyDescent="0.2">
      <c r="B132" s="1">
        <v>1</v>
      </c>
      <c r="C132">
        <v>256</v>
      </c>
      <c r="D132">
        <v>16384</v>
      </c>
      <c r="E132" s="1">
        <f>C132*D132*96</f>
        <v>402653184</v>
      </c>
      <c r="F132" s="1">
        <f t="shared" si="55"/>
        <v>402.65318400000001</v>
      </c>
      <c r="G132">
        <v>171920</v>
      </c>
      <c r="H132">
        <v>172471</v>
      </c>
      <c r="I132">
        <v>171078</v>
      </c>
      <c r="J132">
        <v>173982</v>
      </c>
      <c r="K132">
        <v>173676</v>
      </c>
      <c r="L132">
        <v>175005</v>
      </c>
      <c r="M132" s="10">
        <f t="shared" si="56"/>
        <v>0.17302200000000001</v>
      </c>
      <c r="N132" s="3"/>
      <c r="O132" s="9">
        <f t="shared" si="57"/>
        <v>51.685438010751987</v>
      </c>
      <c r="P132" s="20"/>
      <c r="Q132" s="6">
        <f t="shared" si="58"/>
        <v>100.29330612812724</v>
      </c>
      <c r="R132" s="12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</row>
    <row r="133" spans="1:500" x14ac:dyDescent="0.2">
      <c r="B133" s="1">
        <v>1</v>
      </c>
      <c r="C133">
        <v>256</v>
      </c>
      <c r="D133">
        <v>32768</v>
      </c>
      <c r="E133" s="1">
        <f>C133*D133*96</f>
        <v>805306368</v>
      </c>
      <c r="F133" s="1">
        <f t="shared" si="55"/>
        <v>805.30636800000002</v>
      </c>
      <c r="G133">
        <v>348336</v>
      </c>
      <c r="H133">
        <v>347401</v>
      </c>
      <c r="I133">
        <v>345424</v>
      </c>
      <c r="J133">
        <v>344432</v>
      </c>
      <c r="K133">
        <v>348841</v>
      </c>
      <c r="L133">
        <v>345055</v>
      </c>
      <c r="M133" s="10">
        <f t="shared" si="56"/>
        <v>0.34658149999999999</v>
      </c>
      <c r="N133" s="3"/>
      <c r="O133" s="9">
        <f t="shared" si="57"/>
        <v>51.861616165646801</v>
      </c>
      <c r="P133" s="20"/>
      <c r="Q133" s="6">
        <f t="shared" si="58"/>
        <v>100.76952562234416</v>
      </c>
      <c r="R133" s="12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</row>
    <row r="134" spans="1:500" x14ac:dyDescent="0.2">
      <c r="B134" s="1">
        <v>1</v>
      </c>
      <c r="C134">
        <v>256</v>
      </c>
      <c r="D134">
        <v>65536</v>
      </c>
      <c r="E134" s="1">
        <f>C134*D134*96</f>
        <v>1610612736</v>
      </c>
      <c r="F134" s="1">
        <f t="shared" si="55"/>
        <v>1610.612736</v>
      </c>
      <c r="G134">
        <v>690656</v>
      </c>
      <c r="H134">
        <v>684868</v>
      </c>
      <c r="I134">
        <v>693449</v>
      </c>
      <c r="J134">
        <v>692052</v>
      </c>
      <c r="K134">
        <v>691680</v>
      </c>
      <c r="L134">
        <v>693543</v>
      </c>
      <c r="M134" s="10">
        <f t="shared" si="56"/>
        <v>0.6910413333333334</v>
      </c>
      <c r="N134" s="3"/>
      <c r="O134" s="9">
        <f t="shared" si="57"/>
        <v>51.760946641850524</v>
      </c>
      <c r="P134" s="20"/>
      <c r="Q134" s="6">
        <f t="shared" si="58"/>
        <v>100.45743437464263</v>
      </c>
      <c r="R134" s="12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</row>
    <row r="135" spans="1:500" x14ac:dyDescent="0.2">
      <c r="A135" s="6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0"/>
      <c r="N135" s="3"/>
      <c r="O135" s="9"/>
      <c r="P135" s="20"/>
      <c r="Q135" s="6"/>
      <c r="R135" s="12"/>
    </row>
    <row r="136" spans="1:500" x14ac:dyDescent="0.2">
      <c r="A136" s="8" t="s">
        <v>20</v>
      </c>
      <c r="B136" s="7">
        <v>2</v>
      </c>
      <c r="C136">
        <v>256</v>
      </c>
      <c r="D136">
        <v>4096</v>
      </c>
      <c r="E136" s="7">
        <f>C136*D136*96</f>
        <v>100663296</v>
      </c>
      <c r="F136" s="1">
        <f t="shared" ref="F136:F140" si="59">E136/1000000</f>
        <v>100.663296</v>
      </c>
      <c r="G136">
        <v>64935</v>
      </c>
      <c r="H136">
        <v>65141</v>
      </c>
      <c r="I136">
        <v>62282</v>
      </c>
      <c r="J136">
        <v>63300</v>
      </c>
      <c r="K136">
        <v>63055</v>
      </c>
      <c r="L136">
        <v>62272</v>
      </c>
      <c r="M136" s="10">
        <f t="shared" ref="M136:M140" si="60">AVERAGE(G136:L136)/1000000</f>
        <v>6.3497499999999998E-2</v>
      </c>
      <c r="N136" s="3"/>
      <c r="O136" s="9">
        <f t="shared" ref="O136:O140" si="61">M136*100/M105</f>
        <v>50.981601741739254</v>
      </c>
      <c r="P136" s="20"/>
      <c r="Q136" s="6">
        <f t="shared" si="58"/>
        <v>102.09859736194707</v>
      </c>
      <c r="R136" s="12"/>
    </row>
    <row r="137" spans="1:500" x14ac:dyDescent="0.2">
      <c r="A137" s="6"/>
      <c r="B137" s="7">
        <v>2</v>
      </c>
      <c r="C137">
        <v>256</v>
      </c>
      <c r="D137">
        <v>8192</v>
      </c>
      <c r="E137" s="7">
        <f t="shared" ref="E137:E140" si="62">C137*D137*96</f>
        <v>201326592</v>
      </c>
      <c r="F137" s="1">
        <f t="shared" si="59"/>
        <v>201.32659200000001</v>
      </c>
      <c r="G137">
        <v>125371</v>
      </c>
      <c r="H137">
        <v>124631</v>
      </c>
      <c r="I137">
        <v>124414</v>
      </c>
      <c r="J137">
        <v>125037</v>
      </c>
      <c r="K137">
        <v>126644</v>
      </c>
      <c r="L137">
        <v>126865</v>
      </c>
      <c r="M137" s="10">
        <f t="shared" si="60"/>
        <v>0.12549366666666667</v>
      </c>
      <c r="N137" s="3"/>
      <c r="O137" s="9">
        <f t="shared" si="61"/>
        <v>50.614088097157072</v>
      </c>
      <c r="P137" s="20"/>
      <c r="Q137" s="6">
        <f t="shared" si="58"/>
        <v>100.1930776795017</v>
      </c>
      <c r="R137" s="12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</row>
    <row r="138" spans="1:500" x14ac:dyDescent="0.2">
      <c r="A138" s="6"/>
      <c r="B138" s="7">
        <v>2</v>
      </c>
      <c r="C138">
        <v>256</v>
      </c>
      <c r="D138">
        <v>16384</v>
      </c>
      <c r="E138" s="7">
        <f t="shared" si="62"/>
        <v>402653184</v>
      </c>
      <c r="F138" s="1">
        <f t="shared" si="59"/>
        <v>402.65318400000001</v>
      </c>
      <c r="G138">
        <v>250571</v>
      </c>
      <c r="H138">
        <v>251555</v>
      </c>
      <c r="I138">
        <v>249796</v>
      </c>
      <c r="J138">
        <v>249903</v>
      </c>
      <c r="K138">
        <v>250691</v>
      </c>
      <c r="L138">
        <v>251943</v>
      </c>
      <c r="M138" s="10">
        <f t="shared" si="60"/>
        <v>0.25074316666666668</v>
      </c>
      <c r="N138" s="3"/>
      <c r="O138" s="9">
        <f t="shared" si="61"/>
        <v>50.62619018535176</v>
      </c>
      <c r="P138" s="20"/>
      <c r="Q138" s="6">
        <f t="shared" si="58"/>
        <v>100.15311295275667</v>
      </c>
      <c r="R138" s="12"/>
    </row>
    <row r="139" spans="1:500" x14ac:dyDescent="0.2">
      <c r="A139" s="6"/>
      <c r="B139" s="7">
        <v>2</v>
      </c>
      <c r="C139">
        <v>256</v>
      </c>
      <c r="D139">
        <v>32768</v>
      </c>
      <c r="E139" s="7">
        <f t="shared" si="62"/>
        <v>805306368</v>
      </c>
      <c r="F139" s="1">
        <f t="shared" si="59"/>
        <v>805.30636800000002</v>
      </c>
      <c r="G139">
        <v>501802</v>
      </c>
      <c r="H139">
        <v>500833</v>
      </c>
      <c r="I139">
        <v>504237</v>
      </c>
      <c r="J139">
        <v>505564</v>
      </c>
      <c r="K139">
        <v>505306</v>
      </c>
      <c r="L139">
        <v>500902</v>
      </c>
      <c r="M139" s="10">
        <f t="shared" si="60"/>
        <v>0.50310733333333335</v>
      </c>
      <c r="N139" s="3"/>
      <c r="O139" s="9">
        <f t="shared" si="61"/>
        <v>50.7918506735299</v>
      </c>
      <c r="P139" s="20"/>
      <c r="Q139" s="6">
        <f t="shared" si="58"/>
        <v>100.63022149593681</v>
      </c>
      <c r="R139" s="12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</row>
    <row r="140" spans="1:500" x14ac:dyDescent="0.2">
      <c r="A140" s="6"/>
      <c r="B140" s="7">
        <v>2</v>
      </c>
      <c r="C140">
        <v>256</v>
      </c>
      <c r="D140">
        <v>65536</v>
      </c>
      <c r="E140" s="7">
        <f t="shared" si="62"/>
        <v>1610612736</v>
      </c>
      <c r="F140" s="1">
        <f t="shared" si="59"/>
        <v>1610.612736</v>
      </c>
      <c r="G140">
        <v>1013319</v>
      </c>
      <c r="H140">
        <v>1006223</v>
      </c>
      <c r="I140">
        <v>1013650</v>
      </c>
      <c r="J140">
        <v>1012190</v>
      </c>
      <c r="K140">
        <v>1008179</v>
      </c>
      <c r="L140">
        <v>1002527</v>
      </c>
      <c r="M140" s="10">
        <f t="shared" si="60"/>
        <v>1.0093479999999999</v>
      </c>
      <c r="N140" s="3"/>
      <c r="O140" s="9">
        <f t="shared" si="61"/>
        <v>50.999172622869715</v>
      </c>
      <c r="P140" s="20"/>
      <c r="Q140" s="6">
        <f t="shared" si="58"/>
        <v>100.72133791118688</v>
      </c>
      <c r="R140" s="12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</row>
    <row r="141" spans="1:500" x14ac:dyDescent="0.2">
      <c r="G141" s="7"/>
      <c r="H141" s="7"/>
      <c r="I141" s="7"/>
      <c r="J141" s="7"/>
      <c r="K141" s="7"/>
      <c r="L141" s="7"/>
      <c r="M141" s="10"/>
      <c r="N141" s="3"/>
      <c r="O141" s="9"/>
      <c r="P141" s="20"/>
      <c r="Q141" s="6"/>
      <c r="R141" s="12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</row>
    <row r="142" spans="1:500" x14ac:dyDescent="0.2">
      <c r="A142" s="8" t="s">
        <v>21</v>
      </c>
      <c r="B142" s="1">
        <v>3</v>
      </c>
      <c r="C142">
        <v>256</v>
      </c>
      <c r="D142">
        <v>4096</v>
      </c>
      <c r="E142" s="7">
        <f>C142*D142*96</f>
        <v>100663296</v>
      </c>
      <c r="F142" s="1">
        <f t="shared" ref="F142:F146" si="63">E142/1000000</f>
        <v>100.663296</v>
      </c>
      <c r="G142">
        <v>82545</v>
      </c>
      <c r="H142">
        <v>82596</v>
      </c>
      <c r="I142">
        <v>82432</v>
      </c>
      <c r="J142">
        <v>82610</v>
      </c>
      <c r="K142">
        <v>82645</v>
      </c>
      <c r="L142">
        <v>82416</v>
      </c>
      <c r="M142" s="10">
        <f t="shared" ref="M142:M146" si="64">AVERAGE(G142:L142)/1000000</f>
        <v>8.2540666666666665E-2</v>
      </c>
      <c r="N142" s="3"/>
      <c r="O142" s="9">
        <f t="shared" ref="O142:O146" si="65">M142*100/M111</f>
        <v>50.280518436244236</v>
      </c>
      <c r="P142" s="20"/>
      <c r="Q142" s="6">
        <f t="shared" si="58"/>
        <v>101.75570527163607</v>
      </c>
      <c r="R142" s="12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</row>
    <row r="143" spans="1:500" x14ac:dyDescent="0.2">
      <c r="B143" s="1">
        <v>3</v>
      </c>
      <c r="C143">
        <v>256</v>
      </c>
      <c r="D143">
        <v>8192</v>
      </c>
      <c r="E143" s="7">
        <f t="shared" ref="E143:E146" si="66">C143*D143*96</f>
        <v>201326592</v>
      </c>
      <c r="F143" s="1">
        <f t="shared" si="63"/>
        <v>201.32659200000001</v>
      </c>
      <c r="G143">
        <v>165693</v>
      </c>
      <c r="H143">
        <v>163451</v>
      </c>
      <c r="I143">
        <v>165541</v>
      </c>
      <c r="J143">
        <v>165541</v>
      </c>
      <c r="K143">
        <v>166126</v>
      </c>
      <c r="L143">
        <v>164222</v>
      </c>
      <c r="M143" s="10">
        <f t="shared" si="64"/>
        <v>0.16509566666666667</v>
      </c>
      <c r="N143" s="3"/>
      <c r="O143" s="9">
        <f t="shared" si="65"/>
        <v>50.338904670674516</v>
      </c>
      <c r="P143" s="20"/>
      <c r="Q143" s="6">
        <f t="shared" si="58"/>
        <v>101.00508097646926</v>
      </c>
      <c r="R143" s="12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</row>
    <row r="144" spans="1:500" x14ac:dyDescent="0.2">
      <c r="B144" s="1">
        <v>3</v>
      </c>
      <c r="C144">
        <v>256</v>
      </c>
      <c r="D144">
        <v>16384</v>
      </c>
      <c r="E144" s="7">
        <f t="shared" si="66"/>
        <v>402653184</v>
      </c>
      <c r="F144" s="1">
        <f t="shared" si="63"/>
        <v>402.65318400000001</v>
      </c>
      <c r="G144">
        <v>331012</v>
      </c>
      <c r="H144">
        <v>328408</v>
      </c>
      <c r="I144">
        <v>332039</v>
      </c>
      <c r="J144">
        <v>328608</v>
      </c>
      <c r="K144">
        <v>331539</v>
      </c>
      <c r="L144">
        <v>330468</v>
      </c>
      <c r="M144" s="10">
        <f t="shared" si="64"/>
        <v>0.3303456666666667</v>
      </c>
      <c r="N144" s="3"/>
      <c r="O144" s="9">
        <f t="shared" si="65"/>
        <v>50.396854051888013</v>
      </c>
      <c r="P144" s="20"/>
      <c r="Q144" s="6">
        <f t="shared" si="58"/>
        <v>100.79642475919353</v>
      </c>
      <c r="R144" s="12"/>
    </row>
    <row r="145" spans="1:500" x14ac:dyDescent="0.2">
      <c r="B145" s="1">
        <v>3</v>
      </c>
      <c r="C145">
        <v>256</v>
      </c>
      <c r="D145">
        <v>32768</v>
      </c>
      <c r="E145" s="7">
        <f t="shared" si="66"/>
        <v>805306368</v>
      </c>
      <c r="F145" s="1">
        <f t="shared" si="63"/>
        <v>805.30636800000002</v>
      </c>
      <c r="G145">
        <v>661932</v>
      </c>
      <c r="H145">
        <v>664133</v>
      </c>
      <c r="I145">
        <v>659779</v>
      </c>
      <c r="J145">
        <v>660920</v>
      </c>
      <c r="K145">
        <v>660303</v>
      </c>
      <c r="L145">
        <v>663830</v>
      </c>
      <c r="M145" s="10">
        <f t="shared" si="64"/>
        <v>0.66181616666666665</v>
      </c>
      <c r="N145" s="3"/>
      <c r="O145" s="9">
        <f t="shared" si="65"/>
        <v>50.421585417155796</v>
      </c>
      <c r="P145" s="20"/>
      <c r="Q145" s="6">
        <f t="shared" si="58"/>
        <v>100.61143746840767</v>
      </c>
      <c r="R145" s="12"/>
    </row>
    <row r="146" spans="1:500" x14ac:dyDescent="0.2">
      <c r="B146" s="1">
        <v>3</v>
      </c>
      <c r="C146">
        <v>256</v>
      </c>
      <c r="D146">
        <v>65536</v>
      </c>
      <c r="E146" s="7">
        <f t="shared" si="66"/>
        <v>1610612736</v>
      </c>
      <c r="F146" s="1">
        <f t="shared" si="63"/>
        <v>1610.612736</v>
      </c>
      <c r="G146">
        <v>1321202</v>
      </c>
      <c r="H146">
        <v>1329379</v>
      </c>
      <c r="I146">
        <v>1330110</v>
      </c>
      <c r="J146">
        <v>1330364</v>
      </c>
      <c r="K146">
        <v>1331169</v>
      </c>
      <c r="L146">
        <v>1325856</v>
      </c>
      <c r="M146" s="10">
        <f t="shared" si="64"/>
        <v>1.3280133333333333</v>
      </c>
      <c r="N146" s="3"/>
      <c r="O146" s="9">
        <f t="shared" si="65"/>
        <v>50.60723306524514</v>
      </c>
      <c r="P146" s="20"/>
      <c r="Q146" s="6">
        <f t="shared" si="58"/>
        <v>101.07592516904805</v>
      </c>
      <c r="R146" s="12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</row>
    <row r="147" spans="1:500" x14ac:dyDescent="0.2">
      <c r="G147" s="7"/>
      <c r="H147" s="7"/>
      <c r="I147" s="7"/>
      <c r="J147" s="7"/>
      <c r="K147" s="7"/>
      <c r="L147" s="7"/>
      <c r="M147" s="10"/>
      <c r="N147" s="3"/>
      <c r="O147" s="9"/>
      <c r="P147" s="20"/>
      <c r="Q147" s="6"/>
      <c r="R147" s="12"/>
    </row>
    <row r="148" spans="1:500" x14ac:dyDescent="0.2">
      <c r="A148" s="8" t="s">
        <v>22</v>
      </c>
      <c r="B148" s="1">
        <v>4</v>
      </c>
      <c r="C148">
        <v>256</v>
      </c>
      <c r="D148">
        <v>4096</v>
      </c>
      <c r="E148" s="7">
        <f>C148*D148*96</f>
        <v>100663296</v>
      </c>
      <c r="F148" s="1">
        <f t="shared" ref="F148:F152" si="67">E148/1000000</f>
        <v>100.663296</v>
      </c>
      <c r="G148">
        <v>101046</v>
      </c>
      <c r="H148">
        <v>101895</v>
      </c>
      <c r="I148">
        <v>101102</v>
      </c>
      <c r="J148">
        <v>102097</v>
      </c>
      <c r="K148">
        <v>101937</v>
      </c>
      <c r="L148">
        <v>101838</v>
      </c>
      <c r="M148" s="10">
        <f t="shared" ref="M148:M152" si="68">AVERAGE(G148:L148)/1000000</f>
        <v>0.10165250000000001</v>
      </c>
      <c r="N148" s="3"/>
      <c r="O148" s="9">
        <f t="shared" ref="O148:O152" si="69">M148*100/M117</f>
        <v>49.617122082452369</v>
      </c>
      <c r="P148" s="20"/>
      <c r="Q148" s="6">
        <f t="shared" si="58"/>
        <v>101.23288967230827</v>
      </c>
      <c r="R148" s="12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</row>
    <row r="149" spans="1:500" x14ac:dyDescent="0.2">
      <c r="B149" s="1">
        <v>4</v>
      </c>
      <c r="C149">
        <v>256</v>
      </c>
      <c r="D149">
        <v>8192</v>
      </c>
      <c r="E149" s="7">
        <f t="shared" ref="E149:E152" si="70">C149*D149*96</f>
        <v>201326592</v>
      </c>
      <c r="F149" s="1">
        <f t="shared" si="67"/>
        <v>201.32659200000001</v>
      </c>
      <c r="G149">
        <v>202421</v>
      </c>
      <c r="H149">
        <v>202697</v>
      </c>
      <c r="I149">
        <v>202406</v>
      </c>
      <c r="J149">
        <v>203950</v>
      </c>
      <c r="K149">
        <v>202870</v>
      </c>
      <c r="L149">
        <v>202325</v>
      </c>
      <c r="M149" s="10">
        <f t="shared" si="68"/>
        <v>0.20277816666666665</v>
      </c>
      <c r="N149" s="3"/>
      <c r="O149" s="9">
        <f t="shared" si="69"/>
        <v>49.704348209748126</v>
      </c>
      <c r="P149" s="20"/>
      <c r="Q149" s="6">
        <f t="shared" si="58"/>
        <v>100.54359548166212</v>
      </c>
      <c r="R149" s="12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</row>
    <row r="150" spans="1:500" x14ac:dyDescent="0.2">
      <c r="B150" s="1">
        <v>4</v>
      </c>
      <c r="C150">
        <v>256</v>
      </c>
      <c r="D150">
        <v>16384</v>
      </c>
      <c r="E150" s="7">
        <f t="shared" si="70"/>
        <v>402653184</v>
      </c>
      <c r="F150" s="1">
        <f t="shared" si="67"/>
        <v>402.65318400000001</v>
      </c>
      <c r="G150">
        <v>408221</v>
      </c>
      <c r="H150">
        <v>407252</v>
      </c>
      <c r="I150">
        <v>408276</v>
      </c>
      <c r="J150">
        <v>408380</v>
      </c>
      <c r="K150">
        <v>407208</v>
      </c>
      <c r="L150">
        <v>407662</v>
      </c>
      <c r="M150" s="10">
        <f t="shared" si="68"/>
        <v>0.40783316666666669</v>
      </c>
      <c r="N150" s="3"/>
      <c r="O150" s="9">
        <f t="shared" si="69"/>
        <v>49.935575530700909</v>
      </c>
      <c r="P150" s="20"/>
      <c r="Q150" s="6">
        <f t="shared" si="58"/>
        <v>100.78635631430694</v>
      </c>
      <c r="R150" s="12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</row>
    <row r="151" spans="1:500" x14ac:dyDescent="0.2">
      <c r="B151" s="1">
        <v>4</v>
      </c>
      <c r="C151">
        <v>256</v>
      </c>
      <c r="D151">
        <v>32768</v>
      </c>
      <c r="E151" s="7">
        <f t="shared" si="70"/>
        <v>805306368</v>
      </c>
      <c r="F151" s="1">
        <f t="shared" si="67"/>
        <v>805.30636800000002</v>
      </c>
      <c r="G151">
        <v>821217</v>
      </c>
      <c r="H151">
        <v>819374</v>
      </c>
      <c r="I151">
        <v>820411</v>
      </c>
      <c r="J151">
        <v>820666</v>
      </c>
      <c r="K151">
        <v>823226</v>
      </c>
      <c r="L151">
        <v>818284</v>
      </c>
      <c r="M151" s="10">
        <f t="shared" si="68"/>
        <v>0.8205296666666666</v>
      </c>
      <c r="N151" s="3"/>
      <c r="O151" s="9">
        <f t="shared" si="69"/>
        <v>50.192228366687921</v>
      </c>
      <c r="P151" s="20"/>
      <c r="Q151" s="6">
        <f t="shared" si="58"/>
        <v>100.81315163732003</v>
      </c>
      <c r="R151" s="12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</row>
    <row r="152" spans="1:500" x14ac:dyDescent="0.2">
      <c r="B152" s="1">
        <v>4</v>
      </c>
      <c r="C152">
        <v>256</v>
      </c>
      <c r="D152">
        <v>65536</v>
      </c>
      <c r="E152" s="7">
        <f t="shared" si="70"/>
        <v>1610612736</v>
      </c>
      <c r="F152" s="1">
        <f t="shared" si="67"/>
        <v>1610.612736</v>
      </c>
      <c r="G152">
        <v>1642235</v>
      </c>
      <c r="H152">
        <v>1640209</v>
      </c>
      <c r="I152">
        <v>1648794</v>
      </c>
      <c r="J152">
        <v>1642862</v>
      </c>
      <c r="K152">
        <v>1646124</v>
      </c>
      <c r="L152">
        <v>1645081</v>
      </c>
      <c r="M152" s="10">
        <f t="shared" si="68"/>
        <v>1.6442175000000001</v>
      </c>
      <c r="N152" s="3"/>
      <c r="O152" s="9">
        <f t="shared" si="69"/>
        <v>50.278372523344323</v>
      </c>
      <c r="P152" s="20"/>
      <c r="Q152" s="6">
        <f t="shared" si="58"/>
        <v>101.19951310844519</v>
      </c>
      <c r="R152" s="12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</row>
    <row r="153" spans="1:500" x14ac:dyDescent="0.2">
      <c r="G153" s="7"/>
      <c r="H153" s="7"/>
      <c r="I153" s="7"/>
      <c r="J153" s="7"/>
      <c r="K153" s="7"/>
      <c r="L153" s="7"/>
      <c r="M153" s="10"/>
      <c r="N153" s="3"/>
      <c r="O153" s="9"/>
      <c r="P153" s="20"/>
      <c r="Q153" s="6"/>
      <c r="R153" s="12"/>
    </row>
    <row r="154" spans="1:500" x14ac:dyDescent="0.2">
      <c r="A154" s="8" t="s">
        <v>23</v>
      </c>
      <c r="B154" s="1">
        <v>5</v>
      </c>
      <c r="C154">
        <v>256</v>
      </c>
      <c r="D154">
        <v>4096</v>
      </c>
      <c r="E154" s="7">
        <f>C154*D154*96</f>
        <v>100663296</v>
      </c>
      <c r="F154" s="1">
        <f t="shared" ref="F154:F158" si="71">E154/1000000</f>
        <v>100.663296</v>
      </c>
      <c r="G154">
        <v>121438</v>
      </c>
      <c r="H154">
        <v>121367</v>
      </c>
      <c r="I154">
        <v>120431</v>
      </c>
      <c r="J154">
        <v>121118</v>
      </c>
      <c r="K154">
        <v>121234</v>
      </c>
      <c r="L154">
        <v>120458</v>
      </c>
      <c r="M154" s="10">
        <f t="shared" ref="M154:M158" si="72">AVERAGE(G154:L154)/1000000</f>
        <v>0.12100766666666667</v>
      </c>
      <c r="N154" s="3"/>
      <c r="O154" s="9">
        <f t="shared" ref="O154:O158" si="73">M154*100/M123</f>
        <v>49.783940416650097</v>
      </c>
      <c r="P154" s="20"/>
      <c r="Q154" s="6">
        <f t="shared" si="58"/>
        <v>100.94585557315122</v>
      </c>
      <c r="R154" s="12"/>
    </row>
    <row r="155" spans="1:500" x14ac:dyDescent="0.2">
      <c r="B155" s="1">
        <v>5</v>
      </c>
      <c r="C155">
        <v>256</v>
      </c>
      <c r="D155">
        <v>8192</v>
      </c>
      <c r="E155" s="7">
        <f t="shared" ref="E155:E158" si="74">C155*D155*96</f>
        <v>201326592</v>
      </c>
      <c r="F155" s="1">
        <f t="shared" si="71"/>
        <v>201.32659200000001</v>
      </c>
      <c r="G155">
        <v>241563</v>
      </c>
      <c r="H155">
        <v>241340</v>
      </c>
      <c r="I155">
        <v>240787</v>
      </c>
      <c r="J155">
        <v>241424</v>
      </c>
      <c r="K155">
        <v>243417</v>
      </c>
      <c r="L155">
        <v>243413</v>
      </c>
      <c r="M155" s="10">
        <f t="shared" si="72"/>
        <v>0.24199066666666666</v>
      </c>
      <c r="N155" s="3"/>
      <c r="O155" s="9">
        <f t="shared" si="73"/>
        <v>49.593146318062132</v>
      </c>
      <c r="P155" s="20"/>
      <c r="Q155" s="6">
        <f t="shared" si="58"/>
        <v>100.64876593060374</v>
      </c>
      <c r="R155" s="12"/>
    </row>
    <row r="156" spans="1:500" x14ac:dyDescent="0.2">
      <c r="B156" s="1">
        <v>5</v>
      </c>
      <c r="C156">
        <v>256</v>
      </c>
      <c r="D156">
        <v>16384</v>
      </c>
      <c r="E156" s="7">
        <f t="shared" si="74"/>
        <v>402653184</v>
      </c>
      <c r="F156" s="1">
        <f t="shared" si="71"/>
        <v>402.65318400000001</v>
      </c>
      <c r="G156">
        <v>487287</v>
      </c>
      <c r="H156">
        <v>488171</v>
      </c>
      <c r="I156">
        <v>485920</v>
      </c>
      <c r="J156">
        <v>486576</v>
      </c>
      <c r="K156">
        <v>487911</v>
      </c>
      <c r="L156">
        <v>486825</v>
      </c>
      <c r="M156" s="10">
        <f t="shared" si="72"/>
        <v>0.48711500000000002</v>
      </c>
      <c r="N156" s="3"/>
      <c r="O156" s="9">
        <f t="shared" si="73"/>
        <v>49.848868397650257</v>
      </c>
      <c r="P156" s="20"/>
      <c r="Q156" s="6">
        <f t="shared" si="58"/>
        <v>101.13492130501763</v>
      </c>
      <c r="R156" s="12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</row>
    <row r="157" spans="1:500" x14ac:dyDescent="0.2">
      <c r="B157" s="1">
        <v>5</v>
      </c>
      <c r="C157">
        <v>256</v>
      </c>
      <c r="D157">
        <v>32768</v>
      </c>
      <c r="E157" s="7">
        <f t="shared" si="74"/>
        <v>805306368</v>
      </c>
      <c r="F157" s="1">
        <f t="shared" si="71"/>
        <v>805.30636800000002</v>
      </c>
      <c r="G157">
        <v>980878</v>
      </c>
      <c r="H157">
        <v>976456</v>
      </c>
      <c r="I157">
        <v>976943</v>
      </c>
      <c r="J157">
        <v>978430</v>
      </c>
      <c r="K157">
        <v>978871</v>
      </c>
      <c r="L157">
        <v>976577</v>
      </c>
      <c r="M157" s="10">
        <f t="shared" si="72"/>
        <v>0.97802583333333337</v>
      </c>
      <c r="N157" s="3"/>
      <c r="O157" s="9">
        <f t="shared" si="73"/>
        <v>49.969978782053957</v>
      </c>
      <c r="P157" s="20"/>
      <c r="Q157" s="6">
        <f t="shared" si="58"/>
        <v>100.90565072194296</v>
      </c>
      <c r="R157" s="12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</row>
    <row r="158" spans="1:500" x14ac:dyDescent="0.2">
      <c r="B158" s="1">
        <v>5</v>
      </c>
      <c r="C158">
        <v>256</v>
      </c>
      <c r="D158">
        <v>65536</v>
      </c>
      <c r="E158" s="7">
        <f t="shared" si="74"/>
        <v>1610612736</v>
      </c>
      <c r="F158" s="1">
        <f t="shared" si="71"/>
        <v>1610.612736</v>
      </c>
      <c r="G158">
        <v>1957289</v>
      </c>
      <c r="H158">
        <v>1961465</v>
      </c>
      <c r="I158">
        <v>1964087</v>
      </c>
      <c r="J158">
        <v>1963603</v>
      </c>
      <c r="K158">
        <v>1959736</v>
      </c>
      <c r="L158">
        <v>1958002</v>
      </c>
      <c r="M158" s="10">
        <f t="shared" si="72"/>
        <v>1.9606969999999999</v>
      </c>
      <c r="N158" s="3"/>
      <c r="O158" s="9">
        <f t="shared" si="73"/>
        <v>50.072658287103167</v>
      </c>
      <c r="P158" s="20"/>
      <c r="Q158" s="6">
        <f t="shared" si="58"/>
        <v>100.99471039373505</v>
      </c>
      <c r="R158" s="12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</row>
    <row r="159" spans="1:500" x14ac:dyDescent="0.2">
      <c r="A159" s="33" t="s">
        <v>8</v>
      </c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</row>
    <row r="160" spans="1:500" x14ac:dyDescent="0.2">
      <c r="A160" s="22"/>
      <c r="B160" s="2" t="s">
        <v>0</v>
      </c>
      <c r="C160" s="2" t="s">
        <v>1</v>
      </c>
      <c r="D160" s="2" t="s">
        <v>2</v>
      </c>
      <c r="E160" s="2"/>
      <c r="F160" s="2" t="s">
        <v>3</v>
      </c>
      <c r="G160"/>
      <c r="H160" s="2"/>
      <c r="I160" s="2"/>
      <c r="J160" s="2"/>
      <c r="K160" s="2"/>
      <c r="L160" s="2"/>
      <c r="M160" s="4" t="s">
        <v>4</v>
      </c>
      <c r="N160" s="3"/>
      <c r="O160" s="22" t="s">
        <v>31</v>
      </c>
      <c r="P160" s="22"/>
      <c r="Q160" s="22" t="s">
        <v>34</v>
      </c>
      <c r="R160" s="22"/>
    </row>
    <row r="161" spans="1:500" x14ac:dyDescent="0.2">
      <c r="A161" s="8" t="s">
        <v>24</v>
      </c>
      <c r="B161" s="1">
        <v>1</v>
      </c>
      <c r="C161">
        <v>256</v>
      </c>
      <c r="D161">
        <v>4096</v>
      </c>
      <c r="E161" s="1">
        <f>C161*D161*96</f>
        <v>100663296</v>
      </c>
      <c r="F161" s="1">
        <f t="shared" ref="F161:F165" si="75">E161/1000000</f>
        <v>100.663296</v>
      </c>
      <c r="G161">
        <v>34647</v>
      </c>
      <c r="H161">
        <v>34812</v>
      </c>
      <c r="I161">
        <v>34789</v>
      </c>
      <c r="J161">
        <v>34455</v>
      </c>
      <c r="K161">
        <v>34947</v>
      </c>
      <c r="L161">
        <v>35192</v>
      </c>
      <c r="M161" s="10">
        <f>AVERAGE(G161:L161)/1000000</f>
        <v>3.4806999999999998E-2</v>
      </c>
      <c r="N161" s="3"/>
      <c r="O161" s="9">
        <f>M161*100/M99</f>
        <v>40.915636308067256</v>
      </c>
      <c r="P161" s="20"/>
      <c r="Q161" s="6">
        <f>M161*100/M66</f>
        <v>100.45503520991262</v>
      </c>
      <c r="R161" s="12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</row>
    <row r="162" spans="1:500" x14ac:dyDescent="0.2">
      <c r="B162" s="1">
        <v>1</v>
      </c>
      <c r="C162">
        <v>256</v>
      </c>
      <c r="D162">
        <v>8192</v>
      </c>
      <c r="E162" s="1">
        <f>C162*D162*96</f>
        <v>201326592</v>
      </c>
      <c r="F162" s="1">
        <f t="shared" si="75"/>
        <v>201.32659200000001</v>
      </c>
      <c r="G162">
        <v>69918</v>
      </c>
      <c r="H162">
        <v>70212</v>
      </c>
      <c r="I162">
        <v>69814</v>
      </c>
      <c r="J162">
        <v>70030</v>
      </c>
      <c r="K162">
        <v>69636</v>
      </c>
      <c r="L162">
        <v>69486</v>
      </c>
      <c r="M162" s="10">
        <f t="shared" ref="M162:M165" si="76">AVERAGE(G162:L162)/1000000</f>
        <v>6.9849333333333333E-2</v>
      </c>
      <c r="N162" s="3"/>
      <c r="O162" s="9">
        <f t="shared" ref="O162:O165" si="77">M162*100/M100</f>
        <v>41.486109791250911</v>
      </c>
      <c r="P162" s="20"/>
      <c r="Q162" s="6">
        <f t="shared" ref="Q162:Q189" si="78">M162*100/M67</f>
        <v>99.965175244846648</v>
      </c>
      <c r="R162" s="12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</row>
    <row r="163" spans="1:500" x14ac:dyDescent="0.2">
      <c r="B163" s="1">
        <v>1</v>
      </c>
      <c r="C163">
        <v>256</v>
      </c>
      <c r="D163">
        <v>16384</v>
      </c>
      <c r="E163" s="1">
        <f>C163*D163*96</f>
        <v>402653184</v>
      </c>
      <c r="F163" s="1">
        <f t="shared" si="75"/>
        <v>402.65318400000001</v>
      </c>
      <c r="G163">
        <v>138301</v>
      </c>
      <c r="H163">
        <v>139026</v>
      </c>
      <c r="I163">
        <v>137396</v>
      </c>
      <c r="J163">
        <v>139225</v>
      </c>
      <c r="K163">
        <v>137333</v>
      </c>
      <c r="L163">
        <v>137921</v>
      </c>
      <c r="M163" s="10">
        <f t="shared" si="76"/>
        <v>0.13820033333333334</v>
      </c>
      <c r="N163" s="3"/>
      <c r="O163" s="9">
        <f t="shared" si="77"/>
        <v>41.283448125471111</v>
      </c>
      <c r="P163" s="20"/>
      <c r="Q163" s="6">
        <f t="shared" si="78"/>
        <v>100.65855201104183</v>
      </c>
      <c r="R163" s="12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</row>
    <row r="164" spans="1:500" x14ac:dyDescent="0.2">
      <c r="B164" s="1">
        <v>1</v>
      </c>
      <c r="C164">
        <v>256</v>
      </c>
      <c r="D164">
        <v>32768</v>
      </c>
      <c r="E164" s="1">
        <f>C164*D164*96</f>
        <v>805306368</v>
      </c>
      <c r="F164" s="1">
        <f t="shared" si="75"/>
        <v>805.30636800000002</v>
      </c>
      <c r="G164">
        <v>274979</v>
      </c>
      <c r="H164">
        <v>271797</v>
      </c>
      <c r="I164">
        <v>271261</v>
      </c>
      <c r="J164">
        <v>270814</v>
      </c>
      <c r="K164">
        <v>270481</v>
      </c>
      <c r="L164">
        <v>271757</v>
      </c>
      <c r="M164" s="10">
        <f t="shared" si="76"/>
        <v>0.27184816666666667</v>
      </c>
      <c r="N164" s="3"/>
      <c r="O164" s="9">
        <f t="shared" si="77"/>
        <v>40.678701185728166</v>
      </c>
      <c r="P164" s="20"/>
      <c r="Q164" s="6">
        <f t="shared" si="78"/>
        <v>99.969845199226995</v>
      </c>
      <c r="R164" s="12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</row>
    <row r="165" spans="1:500" x14ac:dyDescent="0.2">
      <c r="B165" s="1">
        <v>1</v>
      </c>
      <c r="C165">
        <v>256</v>
      </c>
      <c r="D165">
        <v>65536</v>
      </c>
      <c r="E165" s="1">
        <f>C165*D165*96</f>
        <v>1610612736</v>
      </c>
      <c r="F165" s="1">
        <f t="shared" si="75"/>
        <v>1610.612736</v>
      </c>
      <c r="G165">
        <v>541261</v>
      </c>
      <c r="H165">
        <v>542905</v>
      </c>
      <c r="I165">
        <v>542678</v>
      </c>
      <c r="J165">
        <v>542706</v>
      </c>
      <c r="K165">
        <v>544018</v>
      </c>
      <c r="L165">
        <v>543196</v>
      </c>
      <c r="M165" s="10">
        <f t="shared" si="76"/>
        <v>0.542794</v>
      </c>
      <c r="N165" s="3"/>
      <c r="O165" s="9">
        <f t="shared" si="77"/>
        <v>40.656802880363088</v>
      </c>
      <c r="P165" s="20"/>
      <c r="Q165" s="6">
        <f t="shared" si="78"/>
        <v>99.739714687607091</v>
      </c>
      <c r="R165" s="12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</row>
    <row r="166" spans="1:500" x14ac:dyDescent="0.2">
      <c r="A166" s="6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0"/>
      <c r="N166" s="3"/>
      <c r="O166" s="9"/>
      <c r="P166" s="20"/>
      <c r="Q166" s="6"/>
      <c r="R166" s="12"/>
    </row>
    <row r="167" spans="1:500" x14ac:dyDescent="0.2">
      <c r="A167" s="8" t="s">
        <v>25</v>
      </c>
      <c r="B167" s="7">
        <v>2</v>
      </c>
      <c r="C167">
        <v>256</v>
      </c>
      <c r="D167">
        <v>4096</v>
      </c>
      <c r="E167" s="7">
        <f>C167*D167*96</f>
        <v>100663296</v>
      </c>
      <c r="F167" s="1">
        <f t="shared" ref="F167:F171" si="79">E167/1000000</f>
        <v>100.663296</v>
      </c>
      <c r="G167">
        <v>47339</v>
      </c>
      <c r="H167">
        <v>48067</v>
      </c>
      <c r="I167">
        <v>47296</v>
      </c>
      <c r="J167">
        <v>47781</v>
      </c>
      <c r="K167">
        <v>47509</v>
      </c>
      <c r="L167">
        <v>47145</v>
      </c>
      <c r="M167" s="10">
        <f t="shared" ref="M167:M171" si="80">AVERAGE(G167:L167)/1000000</f>
        <v>4.7522833333333334E-2</v>
      </c>
      <c r="N167" s="3"/>
      <c r="O167" s="9">
        <f t="shared" ref="O167:O171" si="81">M167*100/M105</f>
        <v>38.155677981637872</v>
      </c>
      <c r="P167" s="20"/>
      <c r="Q167" s="6">
        <f t="shared" si="78"/>
        <v>100.5749417121976</v>
      </c>
      <c r="R167" s="12"/>
    </row>
    <row r="168" spans="1:500" x14ac:dyDescent="0.2">
      <c r="A168" s="6"/>
      <c r="B168" s="7">
        <v>2</v>
      </c>
      <c r="C168">
        <v>256</v>
      </c>
      <c r="D168">
        <v>8192</v>
      </c>
      <c r="E168" s="7">
        <f t="shared" ref="E168:E171" si="82">C168*D168*96</f>
        <v>201326592</v>
      </c>
      <c r="F168" s="1">
        <f t="shared" si="79"/>
        <v>201.32659200000001</v>
      </c>
      <c r="G168">
        <v>97383</v>
      </c>
      <c r="H168">
        <v>97960</v>
      </c>
      <c r="I168">
        <v>97218</v>
      </c>
      <c r="J168">
        <v>96877</v>
      </c>
      <c r="K168">
        <v>97989</v>
      </c>
      <c r="L168">
        <v>97133</v>
      </c>
      <c r="M168" s="10">
        <f t="shared" si="80"/>
        <v>9.7426666666666675E-2</v>
      </c>
      <c r="N168" s="3"/>
      <c r="O168" s="9">
        <f t="shared" si="81"/>
        <v>39.294109580661626</v>
      </c>
      <c r="P168" s="20"/>
      <c r="Q168" s="6">
        <f t="shared" si="78"/>
        <v>100.42605827377683</v>
      </c>
      <c r="R168" s="12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</row>
    <row r="169" spans="1:500" x14ac:dyDescent="0.2">
      <c r="A169" s="6"/>
      <c r="B169" s="7">
        <v>2</v>
      </c>
      <c r="C169">
        <v>256</v>
      </c>
      <c r="D169">
        <v>16384</v>
      </c>
      <c r="E169" s="7">
        <f t="shared" si="82"/>
        <v>402653184</v>
      </c>
      <c r="F169" s="1">
        <f t="shared" si="79"/>
        <v>402.65318400000001</v>
      </c>
      <c r="G169">
        <v>193439</v>
      </c>
      <c r="H169">
        <v>193747</v>
      </c>
      <c r="I169">
        <v>194372</v>
      </c>
      <c r="J169">
        <v>193706</v>
      </c>
      <c r="K169">
        <v>193737</v>
      </c>
      <c r="L169">
        <v>194177</v>
      </c>
      <c r="M169" s="10">
        <f t="shared" si="80"/>
        <v>0.19386300000000001</v>
      </c>
      <c r="N169" s="3"/>
      <c r="O169" s="9">
        <f t="shared" si="81"/>
        <v>39.141824833655882</v>
      </c>
      <c r="P169" s="20"/>
      <c r="Q169" s="6">
        <f t="shared" si="78"/>
        <v>100.14179561285924</v>
      </c>
      <c r="R169" s="12"/>
    </row>
    <row r="170" spans="1:500" x14ac:dyDescent="0.2">
      <c r="A170" s="6"/>
      <c r="B170" s="7">
        <v>2</v>
      </c>
      <c r="C170">
        <v>256</v>
      </c>
      <c r="D170">
        <v>32768</v>
      </c>
      <c r="E170" s="7">
        <f t="shared" si="82"/>
        <v>805306368</v>
      </c>
      <c r="F170" s="1">
        <f t="shared" si="79"/>
        <v>805.30636800000002</v>
      </c>
      <c r="G170">
        <v>388832</v>
      </c>
      <c r="H170">
        <v>388133</v>
      </c>
      <c r="I170">
        <v>390260</v>
      </c>
      <c r="J170">
        <v>388561</v>
      </c>
      <c r="K170">
        <v>389481</v>
      </c>
      <c r="L170">
        <v>389973</v>
      </c>
      <c r="M170" s="10">
        <f t="shared" si="80"/>
        <v>0.3892066666666667</v>
      </c>
      <c r="N170" s="3"/>
      <c r="O170" s="9">
        <f t="shared" si="81"/>
        <v>39.292861750790749</v>
      </c>
      <c r="P170" s="20"/>
      <c r="Q170" s="6">
        <f t="shared" si="78"/>
        <v>99.938416872835347</v>
      </c>
      <c r="R170" s="12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</row>
    <row r="171" spans="1:500" x14ac:dyDescent="0.2">
      <c r="A171" s="6"/>
      <c r="B171" s="7">
        <v>2</v>
      </c>
      <c r="C171">
        <v>256</v>
      </c>
      <c r="D171">
        <v>65536</v>
      </c>
      <c r="E171" s="7">
        <f t="shared" si="82"/>
        <v>1610612736</v>
      </c>
      <c r="F171" s="1">
        <f t="shared" si="79"/>
        <v>1610.612736</v>
      </c>
      <c r="G171">
        <v>778393</v>
      </c>
      <c r="H171">
        <v>779291</v>
      </c>
      <c r="I171">
        <v>779031</v>
      </c>
      <c r="J171">
        <v>781847</v>
      </c>
      <c r="K171">
        <v>778967</v>
      </c>
      <c r="L171">
        <v>780829</v>
      </c>
      <c r="M171" s="10">
        <f t="shared" si="80"/>
        <v>0.77972633333333341</v>
      </c>
      <c r="N171" s="3"/>
      <c r="O171" s="9">
        <f t="shared" si="81"/>
        <v>39.397113653827937</v>
      </c>
      <c r="P171" s="20"/>
      <c r="Q171" s="6">
        <f t="shared" si="78"/>
        <v>99.624276139575755</v>
      </c>
      <c r="R171" s="12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</row>
    <row r="172" spans="1:500" x14ac:dyDescent="0.2">
      <c r="G172" s="7"/>
      <c r="H172" s="7"/>
      <c r="I172" s="7"/>
      <c r="J172" s="7"/>
      <c r="K172" s="7"/>
      <c r="L172" s="7"/>
      <c r="M172" s="10"/>
      <c r="N172" s="3"/>
      <c r="O172" s="9"/>
      <c r="P172" s="20"/>
      <c r="Q172" s="6"/>
      <c r="R172" s="12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</row>
    <row r="173" spans="1:500" x14ac:dyDescent="0.2">
      <c r="A173" s="8" t="s">
        <v>26</v>
      </c>
      <c r="B173" s="1">
        <v>3</v>
      </c>
      <c r="C173">
        <v>256</v>
      </c>
      <c r="D173">
        <v>4096</v>
      </c>
      <c r="E173" s="7">
        <f>C173*D173*96</f>
        <v>100663296</v>
      </c>
      <c r="F173" s="1">
        <f t="shared" ref="F173:F177" si="83">E173/1000000</f>
        <v>100.663296</v>
      </c>
      <c r="G173">
        <v>61914</v>
      </c>
      <c r="H173">
        <v>61540</v>
      </c>
      <c r="I173">
        <v>61361</v>
      </c>
      <c r="J173">
        <v>61339</v>
      </c>
      <c r="K173">
        <v>61321</v>
      </c>
      <c r="L173">
        <v>61773</v>
      </c>
      <c r="M173" s="10">
        <f t="shared" ref="M173:M177" si="84">AVERAGE(G173:L173)/1000000</f>
        <v>6.1541333333333337E-2</v>
      </c>
      <c r="N173" s="3"/>
      <c r="O173" s="9">
        <f t="shared" ref="O173:O177" si="85">M173*100/M111</f>
        <v>37.488552857876748</v>
      </c>
      <c r="P173" s="20"/>
      <c r="Q173" s="6">
        <f t="shared" si="78"/>
        <v>101.52627049439508</v>
      </c>
      <c r="R173" s="12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</row>
    <row r="174" spans="1:500" x14ac:dyDescent="0.2">
      <c r="B174" s="1">
        <v>3</v>
      </c>
      <c r="C174">
        <v>256</v>
      </c>
      <c r="D174">
        <v>8192</v>
      </c>
      <c r="E174" s="7">
        <f t="shared" ref="E174:E177" si="86">C174*D174*96</f>
        <v>201326592</v>
      </c>
      <c r="F174" s="1">
        <f t="shared" si="83"/>
        <v>201.32659200000001</v>
      </c>
      <c r="G174">
        <v>125566</v>
      </c>
      <c r="H174">
        <v>126781</v>
      </c>
      <c r="I174">
        <v>126442</v>
      </c>
      <c r="J174">
        <v>126160</v>
      </c>
      <c r="K174">
        <v>126085</v>
      </c>
      <c r="L174">
        <v>126419</v>
      </c>
      <c r="M174" s="10">
        <f t="shared" si="84"/>
        <v>0.12624216666666668</v>
      </c>
      <c r="N174" s="3"/>
      <c r="O174" s="9">
        <f t="shared" si="85"/>
        <v>38.49218166388016</v>
      </c>
      <c r="P174" s="20"/>
      <c r="Q174" s="6">
        <f t="shared" si="78"/>
        <v>100.11869593089732</v>
      </c>
      <c r="R174" s="12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</row>
    <row r="175" spans="1:500" x14ac:dyDescent="0.2">
      <c r="B175" s="1">
        <v>3</v>
      </c>
      <c r="C175">
        <v>256</v>
      </c>
      <c r="D175">
        <v>16384</v>
      </c>
      <c r="E175" s="7">
        <f t="shared" si="86"/>
        <v>402653184</v>
      </c>
      <c r="F175" s="1">
        <f t="shared" si="83"/>
        <v>402.65318400000001</v>
      </c>
      <c r="G175">
        <v>251820</v>
      </c>
      <c r="H175">
        <v>251184</v>
      </c>
      <c r="I175">
        <v>251587</v>
      </c>
      <c r="J175">
        <v>252942</v>
      </c>
      <c r="K175">
        <v>251821</v>
      </c>
      <c r="L175">
        <v>251362</v>
      </c>
      <c r="M175" s="10">
        <f t="shared" si="84"/>
        <v>0.25178600000000001</v>
      </c>
      <c r="N175" s="3"/>
      <c r="O175" s="9">
        <f t="shared" si="85"/>
        <v>38.411953219633602</v>
      </c>
      <c r="P175" s="20"/>
      <c r="Q175" s="6">
        <f t="shared" si="78"/>
        <v>99.966054118866154</v>
      </c>
      <c r="R175" s="12"/>
    </row>
    <row r="176" spans="1:500" x14ac:dyDescent="0.2">
      <c r="B176" s="1">
        <v>3</v>
      </c>
      <c r="C176">
        <v>256</v>
      </c>
      <c r="D176">
        <v>32768</v>
      </c>
      <c r="E176" s="7">
        <f t="shared" si="86"/>
        <v>805306368</v>
      </c>
      <c r="F176" s="1">
        <f t="shared" si="83"/>
        <v>805.30636800000002</v>
      </c>
      <c r="G176">
        <v>507741</v>
      </c>
      <c r="H176">
        <v>505540</v>
      </c>
      <c r="I176">
        <v>506625</v>
      </c>
      <c r="J176">
        <v>507762</v>
      </c>
      <c r="K176">
        <v>508018</v>
      </c>
      <c r="L176">
        <v>507538</v>
      </c>
      <c r="M176" s="10">
        <f t="shared" si="84"/>
        <v>0.50720399999999999</v>
      </c>
      <c r="N176" s="3"/>
      <c r="O176" s="9">
        <f t="shared" si="85"/>
        <v>38.642195670030858</v>
      </c>
      <c r="P176" s="20"/>
      <c r="Q176" s="6">
        <f t="shared" si="78"/>
        <v>99.920181373136487</v>
      </c>
      <c r="R176" s="12"/>
    </row>
    <row r="177" spans="1:500" x14ac:dyDescent="0.2">
      <c r="B177" s="1">
        <v>3</v>
      </c>
      <c r="C177">
        <v>256</v>
      </c>
      <c r="D177">
        <v>65536</v>
      </c>
      <c r="E177" s="7">
        <f t="shared" si="86"/>
        <v>1610612736</v>
      </c>
      <c r="F177" s="1">
        <f t="shared" si="83"/>
        <v>1610.612736</v>
      </c>
      <c r="G177">
        <v>1017164</v>
      </c>
      <c r="H177">
        <v>1017622</v>
      </c>
      <c r="I177">
        <v>1018012</v>
      </c>
      <c r="J177">
        <v>1017209</v>
      </c>
      <c r="K177">
        <v>1018290</v>
      </c>
      <c r="L177">
        <v>1017462</v>
      </c>
      <c r="M177" s="10">
        <f t="shared" si="84"/>
        <v>1.0176265</v>
      </c>
      <c r="N177" s="3"/>
      <c r="O177" s="9">
        <f t="shared" si="85"/>
        <v>38.779175002411883</v>
      </c>
      <c r="P177" s="20"/>
      <c r="Q177" s="6">
        <f t="shared" si="78"/>
        <v>99.863838965902318</v>
      </c>
      <c r="R177" s="12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</row>
    <row r="178" spans="1:500" x14ac:dyDescent="0.2">
      <c r="G178" s="7"/>
      <c r="H178" s="7"/>
      <c r="I178" s="7"/>
      <c r="J178" s="7"/>
      <c r="K178" s="7"/>
      <c r="L178" s="7"/>
      <c r="M178" s="10"/>
      <c r="N178" s="3"/>
      <c r="O178" s="9"/>
      <c r="P178" s="20"/>
      <c r="Q178" s="6"/>
      <c r="R178" s="12"/>
    </row>
    <row r="179" spans="1:500" x14ac:dyDescent="0.2">
      <c r="A179" s="8" t="s">
        <v>27</v>
      </c>
      <c r="B179" s="1">
        <v>4</v>
      </c>
      <c r="C179">
        <v>256</v>
      </c>
      <c r="D179">
        <v>4096</v>
      </c>
      <c r="E179" s="7">
        <f>C179*D179*96</f>
        <v>100663296</v>
      </c>
      <c r="F179" s="1">
        <f t="shared" ref="F179:F183" si="87">E179/1000000</f>
        <v>100.663296</v>
      </c>
      <c r="G179">
        <v>73710</v>
      </c>
      <c r="H179">
        <v>74416</v>
      </c>
      <c r="I179">
        <v>74221</v>
      </c>
      <c r="J179">
        <v>73897</v>
      </c>
      <c r="K179">
        <v>74397</v>
      </c>
      <c r="L179">
        <v>74198</v>
      </c>
      <c r="M179" s="10">
        <f t="shared" ref="M179:M183" si="88">AVERAGE(G179:L179)/1000000</f>
        <v>7.4139833333333335E-2</v>
      </c>
      <c r="N179" s="3"/>
      <c r="O179" s="9">
        <f t="shared" ref="O179:O183" si="89">M179*100/M117</f>
        <v>36.188044186544076</v>
      </c>
      <c r="P179" s="20"/>
      <c r="Q179" s="6">
        <f t="shared" si="78"/>
        <v>99.85297220613522</v>
      </c>
      <c r="R179" s="12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</row>
    <row r="180" spans="1:500" x14ac:dyDescent="0.2">
      <c r="B180" s="1">
        <v>4</v>
      </c>
      <c r="C180">
        <v>256</v>
      </c>
      <c r="D180">
        <v>8192</v>
      </c>
      <c r="E180" s="7">
        <f t="shared" ref="E180:E183" si="90">C180*D180*96</f>
        <v>201326592</v>
      </c>
      <c r="F180" s="1">
        <f t="shared" si="87"/>
        <v>201.32659200000001</v>
      </c>
      <c r="G180">
        <v>155015</v>
      </c>
      <c r="H180">
        <v>154699</v>
      </c>
      <c r="I180">
        <v>155274</v>
      </c>
      <c r="J180">
        <v>155120</v>
      </c>
      <c r="K180">
        <v>155410</v>
      </c>
      <c r="L180">
        <v>155332</v>
      </c>
      <c r="M180" s="10">
        <f t="shared" si="88"/>
        <v>0.15514166666666665</v>
      </c>
      <c r="N180" s="3"/>
      <c r="O180" s="9">
        <f t="shared" si="89"/>
        <v>38.027838739249574</v>
      </c>
      <c r="P180" s="20"/>
      <c r="Q180" s="6">
        <f t="shared" si="78"/>
        <v>100.45899134143535</v>
      </c>
      <c r="R180" s="12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</row>
    <row r="181" spans="1:500" x14ac:dyDescent="0.2">
      <c r="B181" s="1">
        <v>4</v>
      </c>
      <c r="C181">
        <v>256</v>
      </c>
      <c r="D181">
        <v>16384</v>
      </c>
      <c r="E181" s="7">
        <f t="shared" si="90"/>
        <v>402653184</v>
      </c>
      <c r="F181" s="1">
        <f t="shared" si="87"/>
        <v>402.65318400000001</v>
      </c>
      <c r="G181">
        <v>309094</v>
      </c>
      <c r="H181">
        <v>309540</v>
      </c>
      <c r="I181">
        <v>309277</v>
      </c>
      <c r="J181">
        <v>309875</v>
      </c>
      <c r="K181">
        <v>310392</v>
      </c>
      <c r="L181">
        <v>308608</v>
      </c>
      <c r="M181" s="10">
        <f t="shared" si="88"/>
        <v>0.30946433333333334</v>
      </c>
      <c r="N181" s="3"/>
      <c r="O181" s="9">
        <f t="shared" si="89"/>
        <v>37.891179173897505</v>
      </c>
      <c r="P181" s="20"/>
      <c r="Q181" s="6">
        <f t="shared" si="78"/>
        <v>100.28761070311502</v>
      </c>
      <c r="R181" s="12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</row>
    <row r="182" spans="1:500" x14ac:dyDescent="0.2">
      <c r="B182" s="1">
        <v>4</v>
      </c>
      <c r="C182">
        <v>256</v>
      </c>
      <c r="D182">
        <v>32768</v>
      </c>
      <c r="E182" s="7">
        <f t="shared" si="90"/>
        <v>805306368</v>
      </c>
      <c r="F182" s="1">
        <f t="shared" si="87"/>
        <v>805.30636800000002</v>
      </c>
      <c r="G182">
        <v>624467</v>
      </c>
      <c r="H182">
        <v>623099</v>
      </c>
      <c r="I182">
        <v>624677</v>
      </c>
      <c r="J182">
        <v>622645</v>
      </c>
      <c r="K182">
        <v>625028</v>
      </c>
      <c r="L182">
        <v>625617</v>
      </c>
      <c r="M182" s="10">
        <f t="shared" si="88"/>
        <v>0.62425549999999996</v>
      </c>
      <c r="N182" s="3"/>
      <c r="O182" s="9">
        <f t="shared" si="89"/>
        <v>38.186035055195177</v>
      </c>
      <c r="P182" s="20"/>
      <c r="Q182" s="6">
        <f t="shared" si="78"/>
        <v>99.814629703111706</v>
      </c>
      <c r="R182" s="12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</row>
    <row r="183" spans="1:500" x14ac:dyDescent="0.2">
      <c r="B183" s="1">
        <v>4</v>
      </c>
      <c r="C183">
        <v>256</v>
      </c>
      <c r="D183">
        <v>65536</v>
      </c>
      <c r="E183" s="7">
        <f t="shared" si="90"/>
        <v>1610612736</v>
      </c>
      <c r="F183" s="1">
        <f t="shared" si="87"/>
        <v>1610.612736</v>
      </c>
      <c r="G183">
        <v>1255564</v>
      </c>
      <c r="H183">
        <v>1255640</v>
      </c>
      <c r="I183">
        <v>1256690</v>
      </c>
      <c r="J183">
        <v>1256426</v>
      </c>
      <c r="K183">
        <v>1256148</v>
      </c>
      <c r="L183">
        <v>1256972</v>
      </c>
      <c r="M183" s="10">
        <f t="shared" si="88"/>
        <v>1.25624</v>
      </c>
      <c r="N183" s="3"/>
      <c r="O183" s="9">
        <f t="shared" si="89"/>
        <v>38.414444985974221</v>
      </c>
      <c r="P183" s="20"/>
      <c r="Q183" s="6">
        <f t="shared" si="78"/>
        <v>99.929309808118276</v>
      </c>
      <c r="R183" s="12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  <c r="BA183" s="6"/>
      <c r="BB183" s="6"/>
      <c r="BC183" s="6"/>
      <c r="BD183" s="6"/>
      <c r="BE183" s="6"/>
      <c r="BF183" s="6"/>
      <c r="BG183" s="6"/>
      <c r="BH183" s="6"/>
      <c r="BI183" s="6"/>
      <c r="BJ183" s="6"/>
      <c r="BK183" s="6"/>
      <c r="BL183" s="6"/>
      <c r="BM183" s="6"/>
      <c r="BN183" s="6"/>
      <c r="BO183" s="6"/>
      <c r="BP183" s="6"/>
      <c r="BQ183" s="6"/>
      <c r="BR183" s="6"/>
      <c r="BS183" s="6"/>
      <c r="BT183" s="6"/>
      <c r="BU183" s="6"/>
      <c r="BV183" s="6"/>
      <c r="BW183" s="6"/>
      <c r="BX183" s="6"/>
      <c r="BY183" s="6"/>
      <c r="BZ183" s="6"/>
      <c r="CA183" s="6"/>
      <c r="CB183" s="6"/>
      <c r="CC183" s="6"/>
      <c r="CD183" s="6"/>
      <c r="CE183" s="6"/>
      <c r="CF183" s="6"/>
      <c r="CG183" s="6"/>
      <c r="CH183" s="6"/>
      <c r="CI183" s="6"/>
      <c r="CJ183" s="6"/>
      <c r="CK183" s="6"/>
      <c r="CL183" s="6"/>
      <c r="CM183" s="6"/>
      <c r="CN183" s="6"/>
      <c r="CO183" s="6"/>
      <c r="CP183" s="6"/>
      <c r="CQ183" s="6"/>
      <c r="CR183" s="6"/>
      <c r="CS183" s="6"/>
      <c r="CT183" s="6"/>
      <c r="CU183" s="6"/>
      <c r="CV183" s="6"/>
      <c r="CW183" s="6"/>
      <c r="CX183" s="6"/>
      <c r="CY183" s="6"/>
      <c r="CZ183" s="6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</row>
    <row r="184" spans="1:500" x14ac:dyDescent="0.2">
      <c r="G184" s="7"/>
      <c r="H184" s="7"/>
      <c r="I184" s="7"/>
      <c r="J184" s="7"/>
      <c r="K184" s="7"/>
      <c r="L184" s="7"/>
      <c r="M184" s="10"/>
      <c r="N184" s="3"/>
      <c r="O184" s="9"/>
      <c r="P184" s="20"/>
      <c r="Q184" s="6"/>
      <c r="R184" s="12"/>
    </row>
    <row r="185" spans="1:500" x14ac:dyDescent="0.2">
      <c r="A185" s="8" t="s">
        <v>28</v>
      </c>
      <c r="B185" s="1">
        <v>5</v>
      </c>
      <c r="C185">
        <v>256</v>
      </c>
      <c r="D185">
        <v>4096</v>
      </c>
      <c r="E185" s="7">
        <f>C185*D185*96</f>
        <v>100663296</v>
      </c>
      <c r="F185" s="1">
        <f t="shared" ref="F185:F189" si="91">E185/1000000</f>
        <v>100.663296</v>
      </c>
      <c r="G185">
        <v>88055</v>
      </c>
      <c r="H185">
        <v>87882</v>
      </c>
      <c r="I185">
        <v>87994</v>
      </c>
      <c r="J185">
        <v>87723</v>
      </c>
      <c r="K185">
        <v>88230</v>
      </c>
      <c r="L185">
        <v>87953</v>
      </c>
      <c r="M185" s="10">
        <f t="shared" ref="M185:M189" si="92">AVERAGE(G185:L185)/1000000</f>
        <v>8.7972833333333333E-2</v>
      </c>
      <c r="N185" s="3"/>
      <c r="O185" s="9">
        <f t="shared" ref="O185:O189" si="93">M185*100/M123</f>
        <v>36.193031512746209</v>
      </c>
      <c r="P185" s="20"/>
      <c r="Q185" s="6">
        <f t="shared" si="78"/>
        <v>100.99669363294731</v>
      </c>
      <c r="R185" s="12"/>
    </row>
    <row r="186" spans="1:500" x14ac:dyDescent="0.2">
      <c r="B186" s="1">
        <v>5</v>
      </c>
      <c r="C186">
        <v>256</v>
      </c>
      <c r="D186">
        <v>8192</v>
      </c>
      <c r="E186" s="7">
        <f t="shared" ref="E186:E189" si="94">C186*D186*96</f>
        <v>201326592</v>
      </c>
      <c r="F186" s="1">
        <f t="shared" si="91"/>
        <v>201.32659200000001</v>
      </c>
      <c r="G186">
        <v>184846</v>
      </c>
      <c r="H186">
        <v>183960</v>
      </c>
      <c r="I186">
        <v>183550</v>
      </c>
      <c r="J186">
        <v>184173</v>
      </c>
      <c r="K186">
        <v>183397</v>
      </c>
      <c r="L186">
        <v>183576</v>
      </c>
      <c r="M186" s="10">
        <f t="shared" si="92"/>
        <v>0.183917</v>
      </c>
      <c r="N186" s="3"/>
      <c r="O186" s="9">
        <f t="shared" si="93"/>
        <v>37.691630082340779</v>
      </c>
      <c r="P186" s="20"/>
      <c r="Q186" s="6">
        <f t="shared" si="78"/>
        <v>100.26576968263011</v>
      </c>
      <c r="R186" s="12"/>
    </row>
    <row r="187" spans="1:500" x14ac:dyDescent="0.2">
      <c r="B187" s="1">
        <v>5</v>
      </c>
      <c r="C187">
        <v>256</v>
      </c>
      <c r="D187">
        <v>16384</v>
      </c>
      <c r="E187" s="7">
        <f t="shared" si="94"/>
        <v>402653184</v>
      </c>
      <c r="F187" s="1">
        <f t="shared" si="91"/>
        <v>402.65318400000001</v>
      </c>
      <c r="G187">
        <v>366483</v>
      </c>
      <c r="H187">
        <v>367408</v>
      </c>
      <c r="I187">
        <v>367208</v>
      </c>
      <c r="J187">
        <v>367125</v>
      </c>
      <c r="K187">
        <v>366367</v>
      </c>
      <c r="L187">
        <v>368123</v>
      </c>
      <c r="M187" s="10">
        <f t="shared" si="92"/>
        <v>0.36711899999999997</v>
      </c>
      <c r="N187" s="3"/>
      <c r="O187" s="9">
        <f t="shared" si="93"/>
        <v>37.569088854330012</v>
      </c>
      <c r="P187" s="20"/>
      <c r="Q187" s="6">
        <f t="shared" si="78"/>
        <v>100.14644283932705</v>
      </c>
      <c r="R187" s="12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</row>
    <row r="188" spans="1:500" x14ac:dyDescent="0.2">
      <c r="B188" s="1">
        <v>5</v>
      </c>
      <c r="C188">
        <v>256</v>
      </c>
      <c r="D188">
        <v>32768</v>
      </c>
      <c r="E188" s="7">
        <f t="shared" si="94"/>
        <v>805306368</v>
      </c>
      <c r="F188" s="1">
        <f t="shared" si="91"/>
        <v>805.30636800000002</v>
      </c>
      <c r="G188">
        <v>741778</v>
      </c>
      <c r="H188">
        <v>742417</v>
      </c>
      <c r="I188">
        <v>742277</v>
      </c>
      <c r="J188">
        <v>744275</v>
      </c>
      <c r="K188">
        <v>743456</v>
      </c>
      <c r="L188">
        <v>743451</v>
      </c>
      <c r="M188" s="10">
        <f t="shared" si="92"/>
        <v>0.74294233333333337</v>
      </c>
      <c r="N188" s="3"/>
      <c r="O188" s="9">
        <f t="shared" si="93"/>
        <v>37.958928453276705</v>
      </c>
      <c r="P188" s="20"/>
      <c r="Q188" s="6">
        <f t="shared" si="78"/>
        <v>100.00646121498662</v>
      </c>
      <c r="R188" s="12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</row>
    <row r="189" spans="1:500" x14ac:dyDescent="0.2">
      <c r="B189" s="1">
        <v>5</v>
      </c>
      <c r="C189">
        <v>256</v>
      </c>
      <c r="D189">
        <v>65536</v>
      </c>
      <c r="E189" s="7">
        <f t="shared" si="94"/>
        <v>1610612736</v>
      </c>
      <c r="F189" s="1">
        <f t="shared" si="91"/>
        <v>1610.612736</v>
      </c>
      <c r="G189">
        <v>1492392</v>
      </c>
      <c r="H189">
        <v>1495700</v>
      </c>
      <c r="I189">
        <v>1494691</v>
      </c>
      <c r="J189">
        <v>1493146</v>
      </c>
      <c r="K189">
        <v>1492523</v>
      </c>
      <c r="L189">
        <v>1494344</v>
      </c>
      <c r="M189" s="10">
        <f t="shared" si="92"/>
        <v>1.4937993333333333</v>
      </c>
      <c r="N189" s="3"/>
      <c r="O189" s="9">
        <f t="shared" si="93"/>
        <v>38.148935591528179</v>
      </c>
      <c r="P189" s="20"/>
      <c r="Q189" s="6">
        <f t="shared" si="78"/>
        <v>99.893495038981968</v>
      </c>
      <c r="R189" s="12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</row>
    <row r="190" spans="1:500" x14ac:dyDescent="0.2">
      <c r="A190" s="13"/>
      <c r="B190" s="14"/>
      <c r="C190" s="14"/>
      <c r="D190" s="15"/>
      <c r="E190" s="14"/>
      <c r="F190" s="14"/>
      <c r="G190" s="16"/>
      <c r="H190" s="16"/>
      <c r="I190" s="16"/>
      <c r="J190" s="16"/>
      <c r="K190" s="16"/>
      <c r="L190" s="16"/>
      <c r="M190" s="17"/>
      <c r="N190" s="18"/>
      <c r="O190" s="13"/>
      <c r="P190" s="13"/>
      <c r="Q190" s="13"/>
      <c r="R190" s="19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</row>
    <row r="191" spans="1:500" x14ac:dyDescent="0.2">
      <c r="A191" s="6"/>
      <c r="B191" s="21"/>
      <c r="C191" s="6"/>
      <c r="D191" s="6"/>
      <c r="E191" s="7"/>
      <c r="F191" s="25"/>
      <c r="G191" s="6"/>
      <c r="H191" s="6"/>
      <c r="I191" s="6"/>
      <c r="J191" s="6"/>
      <c r="K191" s="6"/>
      <c r="L191" s="6"/>
      <c r="M191" s="11"/>
      <c r="N191" s="26"/>
      <c r="O191" s="6"/>
      <c r="P191" s="6"/>
      <c r="Q191" s="6"/>
      <c r="R191" s="12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</row>
    <row r="192" spans="1:500" x14ac:dyDescent="0.2">
      <c r="A192" s="6"/>
      <c r="B192" s="21"/>
      <c r="C192" s="6"/>
      <c r="D192" s="6"/>
      <c r="E192" s="7"/>
      <c r="F192" s="25"/>
      <c r="G192" s="6"/>
      <c r="H192" s="6"/>
      <c r="I192" s="6"/>
      <c r="J192" s="6"/>
      <c r="K192" s="6"/>
      <c r="L192" s="6"/>
      <c r="M192" s="11"/>
      <c r="N192" s="26"/>
      <c r="O192" s="6"/>
      <c r="P192" s="6"/>
      <c r="Q192" s="6"/>
      <c r="R192" s="12"/>
    </row>
    <row r="193" spans="1:500" x14ac:dyDescent="0.2">
      <c r="A193" s="6"/>
      <c r="B193" s="7"/>
      <c r="C193" s="6"/>
      <c r="D193" s="6"/>
      <c r="E193" s="7"/>
      <c r="F193" s="25"/>
      <c r="G193" s="6"/>
      <c r="H193" s="6"/>
      <c r="I193" s="6"/>
      <c r="J193" s="6"/>
      <c r="K193" s="6"/>
      <c r="L193" s="6"/>
      <c r="M193" s="11"/>
      <c r="N193" s="6"/>
      <c r="O193" s="6"/>
      <c r="P193" s="6"/>
      <c r="Q193" s="6"/>
      <c r="R193" s="6"/>
    </row>
    <row r="194" spans="1:500" x14ac:dyDescent="0.2">
      <c r="A194" s="6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6"/>
      <c r="O194" s="6"/>
      <c r="P194" s="6"/>
      <c r="Q194" s="6"/>
      <c r="R194" s="6"/>
    </row>
    <row r="195" spans="1:500" x14ac:dyDescent="0.2">
      <c r="A195" s="6"/>
      <c r="B195" s="21"/>
      <c r="C195" s="6"/>
      <c r="D195" s="6"/>
      <c r="E195" s="7"/>
      <c r="F195" s="25"/>
      <c r="G195" s="6"/>
      <c r="H195" s="6"/>
      <c r="I195" s="6"/>
      <c r="J195" s="6"/>
      <c r="K195" s="6"/>
      <c r="L195" s="6"/>
      <c r="M195" s="11"/>
      <c r="N195" s="26"/>
      <c r="O195" s="6"/>
      <c r="P195" s="6"/>
      <c r="Q195" s="6"/>
      <c r="R195" s="12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</row>
    <row r="196" spans="1:500" x14ac:dyDescent="0.2">
      <c r="A196" s="6"/>
      <c r="B196" s="21"/>
      <c r="C196" s="6"/>
      <c r="D196" s="6"/>
      <c r="E196" s="7"/>
      <c r="F196" s="25"/>
      <c r="G196" s="6"/>
      <c r="H196" s="6"/>
      <c r="I196" s="6"/>
      <c r="J196" s="6"/>
      <c r="K196" s="6"/>
      <c r="L196" s="6"/>
      <c r="M196" s="11"/>
      <c r="N196" s="26"/>
      <c r="O196" s="6"/>
      <c r="P196" s="6"/>
      <c r="Q196" s="6"/>
      <c r="R196" s="12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  <c r="SC196" s="6"/>
      <c r="SD196" s="6"/>
      <c r="SE196" s="6"/>
      <c r="SF196" s="6"/>
    </row>
    <row r="197" spans="1:500" x14ac:dyDescent="0.2">
      <c r="A197" s="6"/>
      <c r="B197" s="21"/>
      <c r="C197" s="6"/>
      <c r="D197" s="6"/>
      <c r="E197" s="7"/>
      <c r="F197" s="25"/>
      <c r="G197" s="6"/>
      <c r="H197" s="6"/>
      <c r="I197" s="6"/>
      <c r="J197" s="6"/>
      <c r="K197" s="6"/>
      <c r="L197" s="6"/>
      <c r="M197" s="11"/>
      <c r="N197" s="26"/>
      <c r="O197" s="6"/>
      <c r="P197" s="6"/>
      <c r="Q197" s="6"/>
      <c r="R197" s="12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  <c r="SC197" s="6"/>
      <c r="SD197" s="6"/>
      <c r="SE197" s="6"/>
      <c r="SF197" s="6"/>
    </row>
    <row r="198" spans="1:500" x14ac:dyDescent="0.2">
      <c r="A198" s="6"/>
      <c r="B198" s="21"/>
      <c r="C198" s="6"/>
      <c r="D198" s="6"/>
      <c r="E198" s="7"/>
      <c r="F198" s="25"/>
      <c r="G198" s="6"/>
      <c r="H198" s="6"/>
      <c r="I198" s="6"/>
      <c r="J198" s="6"/>
      <c r="K198" s="6"/>
      <c r="L198" s="6"/>
      <c r="M198" s="11"/>
      <c r="N198" s="26"/>
      <c r="O198" s="6"/>
      <c r="P198" s="6"/>
      <c r="Q198" s="6"/>
      <c r="R198" s="12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  <c r="SC198" s="6"/>
      <c r="SD198" s="6"/>
      <c r="SE198" s="6"/>
      <c r="SF198" s="6"/>
    </row>
    <row r="199" spans="1:500" x14ac:dyDescent="0.2">
      <c r="A199" s="6"/>
      <c r="B199" s="21"/>
      <c r="C199" s="6"/>
      <c r="D199" s="6"/>
      <c r="E199" s="7"/>
      <c r="F199" s="25"/>
      <c r="G199" s="6"/>
      <c r="H199" s="6"/>
      <c r="I199" s="6"/>
      <c r="J199" s="6"/>
      <c r="K199" s="6"/>
      <c r="L199" s="6"/>
      <c r="M199" s="11"/>
      <c r="N199" s="26"/>
      <c r="O199" s="6"/>
      <c r="P199" s="6"/>
      <c r="Q199" s="6"/>
      <c r="R199" s="12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</row>
    <row r="200" spans="1:500" x14ac:dyDescent="0.2">
      <c r="A200" s="6"/>
      <c r="B200" s="21"/>
      <c r="C200" s="6"/>
      <c r="D200" s="6"/>
      <c r="E200" s="7"/>
      <c r="F200" s="25"/>
      <c r="G200" s="6"/>
      <c r="H200" s="6"/>
      <c r="I200" s="6"/>
      <c r="J200" s="6"/>
      <c r="K200" s="6"/>
      <c r="L200" s="6"/>
      <c r="M200" s="11"/>
      <c r="N200" s="26"/>
      <c r="O200" s="6"/>
      <c r="P200" s="6"/>
      <c r="Q200" s="6"/>
      <c r="R200" s="12"/>
    </row>
    <row r="201" spans="1:500" x14ac:dyDescent="0.2">
      <c r="A201" s="6"/>
      <c r="B201" s="7"/>
      <c r="C201" s="6"/>
      <c r="D201" s="6"/>
      <c r="E201" s="7"/>
      <c r="F201" s="25"/>
      <c r="G201" s="6"/>
      <c r="H201" s="6"/>
      <c r="I201" s="6"/>
      <c r="J201" s="6"/>
      <c r="K201" s="6"/>
      <c r="L201" s="6"/>
      <c r="M201" s="11"/>
      <c r="N201" s="6"/>
      <c r="O201" s="6"/>
      <c r="P201" s="6"/>
      <c r="Q201" s="6"/>
      <c r="R201" s="6"/>
    </row>
    <row r="202" spans="1:500" x14ac:dyDescent="0.2">
      <c r="A202" s="6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6"/>
      <c r="O202" s="6"/>
      <c r="P202" s="6"/>
      <c r="Q202" s="6"/>
      <c r="R202" s="6"/>
    </row>
    <row r="203" spans="1:500" x14ac:dyDescent="0.2">
      <c r="A203" s="6"/>
      <c r="B203" s="7"/>
      <c r="C203" s="7"/>
      <c r="D203" s="21"/>
      <c r="E203" s="7"/>
      <c r="F203" s="7"/>
      <c r="G203" s="23"/>
      <c r="H203" s="23"/>
      <c r="I203" s="23"/>
      <c r="J203" s="23"/>
      <c r="K203" s="23"/>
      <c r="L203" s="23"/>
      <c r="M203" s="11"/>
      <c r="N203" s="26"/>
      <c r="O203" s="6"/>
      <c r="P203" s="6"/>
      <c r="Q203" s="6"/>
      <c r="R203" s="12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  <c r="SC203" s="6"/>
      <c r="SD203" s="6"/>
      <c r="SE203" s="6"/>
      <c r="SF203" s="6"/>
    </row>
    <row r="204" spans="1:500" x14ac:dyDescent="0.2">
      <c r="A204" s="6"/>
      <c r="B204" s="23"/>
      <c r="C204" s="23"/>
      <c r="D204" s="23"/>
      <c r="E204" s="7"/>
      <c r="F204" s="24"/>
      <c r="G204" s="7"/>
      <c r="H204" s="7"/>
      <c r="I204" s="7"/>
      <c r="J204" s="7"/>
      <c r="K204" s="7"/>
      <c r="L204" s="7"/>
      <c r="M204" s="25"/>
      <c r="N204" s="6"/>
      <c r="O204" s="6"/>
      <c r="P204" s="6"/>
      <c r="Q204" s="6"/>
      <c r="R204" s="6"/>
    </row>
    <row r="205" spans="1:500" x14ac:dyDescent="0.2">
      <c r="A205" s="6"/>
      <c r="B205" s="21"/>
      <c r="C205" s="6"/>
      <c r="D205" s="6"/>
      <c r="E205" s="7"/>
      <c r="F205" s="25"/>
      <c r="G205" s="6"/>
      <c r="H205" s="6"/>
      <c r="I205" s="6"/>
      <c r="J205" s="6"/>
      <c r="K205" s="6"/>
      <c r="L205" s="6"/>
      <c r="M205" s="11"/>
      <c r="N205" s="26"/>
      <c r="O205" s="6"/>
      <c r="P205" s="6"/>
      <c r="Q205" s="6"/>
      <c r="R205" s="12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  <c r="SC205" s="6"/>
      <c r="SD205" s="6"/>
      <c r="SE205" s="6"/>
      <c r="SF205" s="6"/>
    </row>
    <row r="206" spans="1:500" x14ac:dyDescent="0.2">
      <c r="A206" s="6"/>
      <c r="B206" s="21"/>
      <c r="C206" s="6"/>
      <c r="D206" s="6"/>
      <c r="E206" s="7"/>
      <c r="F206" s="25"/>
      <c r="G206" s="6"/>
      <c r="H206" s="6"/>
      <c r="I206" s="6"/>
      <c r="J206" s="6"/>
      <c r="K206" s="6"/>
      <c r="L206" s="6"/>
      <c r="M206" s="11"/>
      <c r="N206" s="26"/>
      <c r="O206" s="6"/>
      <c r="P206" s="6"/>
      <c r="Q206" s="6"/>
      <c r="R206" s="12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</row>
    <row r="207" spans="1:500" x14ac:dyDescent="0.2">
      <c r="A207" s="6"/>
      <c r="B207" s="21"/>
      <c r="C207" s="6"/>
      <c r="D207" s="6"/>
      <c r="E207" s="7"/>
      <c r="F207" s="25"/>
      <c r="G207" s="6"/>
      <c r="H207" s="6"/>
      <c r="I207" s="6"/>
      <c r="J207" s="6"/>
      <c r="K207" s="6"/>
      <c r="L207" s="6"/>
      <c r="M207" s="11"/>
      <c r="N207" s="26"/>
      <c r="O207" s="6"/>
      <c r="P207" s="6"/>
      <c r="Q207" s="6"/>
      <c r="R207" s="12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  <c r="SC207" s="6"/>
      <c r="SD207" s="6"/>
      <c r="SE207" s="6"/>
      <c r="SF207" s="6"/>
    </row>
    <row r="208" spans="1:500" x14ac:dyDescent="0.2">
      <c r="A208" s="6"/>
      <c r="B208" s="21"/>
      <c r="C208" s="6"/>
      <c r="D208" s="6"/>
      <c r="E208" s="7"/>
      <c r="F208" s="25"/>
      <c r="G208" s="6"/>
      <c r="H208" s="6"/>
      <c r="I208" s="6"/>
      <c r="J208" s="6"/>
      <c r="K208" s="6"/>
      <c r="L208" s="6"/>
      <c r="M208" s="11"/>
      <c r="N208" s="26"/>
      <c r="O208" s="6"/>
      <c r="P208" s="6"/>
      <c r="Q208" s="6"/>
      <c r="R208" s="12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</row>
    <row r="209" spans="1:500" x14ac:dyDescent="0.2">
      <c r="A209" s="6"/>
      <c r="B209" s="21"/>
      <c r="C209" s="6"/>
      <c r="D209" s="6"/>
      <c r="E209" s="7"/>
      <c r="F209" s="25"/>
      <c r="G209" s="6"/>
      <c r="H209" s="6"/>
      <c r="I209" s="6"/>
      <c r="J209" s="6"/>
      <c r="K209" s="6"/>
      <c r="L209" s="6"/>
      <c r="M209" s="11"/>
      <c r="N209" s="26"/>
      <c r="O209" s="6"/>
      <c r="P209" s="6"/>
      <c r="Q209" s="6"/>
      <c r="R209" s="12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  <c r="SC209" s="6"/>
      <c r="SD209" s="6"/>
      <c r="SE209" s="6"/>
      <c r="SF209" s="6"/>
    </row>
    <row r="210" spans="1:500" x14ac:dyDescent="0.2">
      <c r="A210" s="6"/>
      <c r="B210" s="21"/>
      <c r="C210" s="6"/>
      <c r="D210" s="6"/>
      <c r="E210" s="7"/>
      <c r="F210" s="25"/>
      <c r="G210" s="6"/>
      <c r="H210" s="6"/>
      <c r="I210" s="6"/>
      <c r="J210" s="6"/>
      <c r="K210" s="6"/>
      <c r="L210" s="6"/>
      <c r="M210" s="11"/>
      <c r="N210" s="26"/>
      <c r="O210" s="6"/>
      <c r="P210" s="6"/>
      <c r="Q210" s="6"/>
      <c r="R210" s="12"/>
    </row>
    <row r="211" spans="1:500" x14ac:dyDescent="0.2">
      <c r="A211" s="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6"/>
      <c r="O211" s="6"/>
      <c r="P211" s="6"/>
      <c r="Q211" s="6"/>
      <c r="R211" s="6"/>
    </row>
    <row r="212" spans="1:500" x14ac:dyDescent="0.2">
      <c r="A212" s="6"/>
      <c r="B212" s="21"/>
      <c r="C212" s="6"/>
      <c r="D212" s="6"/>
      <c r="E212" s="7"/>
      <c r="F212" s="25"/>
      <c r="G212" s="6"/>
      <c r="H212" s="6"/>
      <c r="I212" s="6"/>
      <c r="J212" s="6"/>
      <c r="K212" s="6"/>
      <c r="L212" s="6"/>
      <c r="M212" s="11"/>
      <c r="N212" s="26"/>
      <c r="O212" s="6"/>
      <c r="P212" s="6"/>
      <c r="Q212" s="6"/>
      <c r="R212" s="12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  <c r="SC212" s="6"/>
      <c r="SD212" s="6"/>
      <c r="SE212" s="6"/>
      <c r="SF212" s="6"/>
    </row>
    <row r="213" spans="1:500" x14ac:dyDescent="0.2">
      <c r="A213" s="6"/>
      <c r="B213" s="21"/>
      <c r="C213" s="6"/>
      <c r="D213" s="6"/>
      <c r="E213" s="7"/>
      <c r="F213" s="25"/>
      <c r="G213" s="6"/>
      <c r="H213" s="6"/>
      <c r="I213" s="6"/>
      <c r="J213" s="6"/>
      <c r="K213" s="6"/>
      <c r="L213" s="6"/>
      <c r="M213" s="11"/>
      <c r="N213" s="26"/>
      <c r="O213" s="6"/>
      <c r="P213" s="6"/>
      <c r="Q213" s="6"/>
      <c r="R213" s="12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</row>
    <row r="214" spans="1:500" x14ac:dyDescent="0.2">
      <c r="A214" s="6"/>
      <c r="B214" s="21"/>
      <c r="C214" s="6"/>
      <c r="D214" s="6"/>
      <c r="E214" s="7"/>
      <c r="F214" s="25"/>
      <c r="G214" s="6"/>
      <c r="H214" s="6"/>
      <c r="I214" s="6"/>
      <c r="J214" s="6"/>
      <c r="K214" s="6"/>
      <c r="L214" s="6"/>
      <c r="M214" s="11"/>
      <c r="N214" s="26"/>
      <c r="O214" s="6"/>
      <c r="P214" s="6"/>
      <c r="Q214" s="6"/>
      <c r="R214" s="12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</row>
    <row r="215" spans="1:500" x14ac:dyDescent="0.2">
      <c r="A215" s="6"/>
      <c r="B215" s="21"/>
      <c r="C215" s="6"/>
      <c r="D215" s="6"/>
      <c r="E215" s="7"/>
      <c r="F215" s="25"/>
      <c r="G215" s="6"/>
      <c r="H215" s="6"/>
      <c r="I215" s="6"/>
      <c r="J215" s="6"/>
      <c r="K215" s="6"/>
      <c r="L215" s="6"/>
      <c r="M215" s="11"/>
      <c r="N215" s="26"/>
      <c r="O215" s="6"/>
      <c r="P215" s="6"/>
      <c r="Q215" s="6"/>
      <c r="R215" s="12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</row>
    <row r="216" spans="1:500" x14ac:dyDescent="0.2">
      <c r="A216" s="6"/>
      <c r="B216" s="21"/>
      <c r="C216" s="6"/>
      <c r="D216" s="6"/>
      <c r="E216" s="7"/>
      <c r="F216" s="25"/>
      <c r="G216" s="6"/>
      <c r="H216" s="6"/>
      <c r="I216" s="6"/>
      <c r="J216" s="6"/>
      <c r="K216" s="6"/>
      <c r="L216" s="6"/>
      <c r="M216" s="11"/>
      <c r="N216" s="26"/>
      <c r="O216" s="6"/>
      <c r="P216" s="6"/>
      <c r="Q216" s="6"/>
      <c r="R216" s="12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</row>
    <row r="217" spans="1:500" x14ac:dyDescent="0.2">
      <c r="A217" s="6"/>
      <c r="B217" s="21"/>
      <c r="C217" s="6"/>
      <c r="D217" s="6"/>
      <c r="E217" s="7"/>
      <c r="F217" s="25"/>
      <c r="G217" s="6"/>
      <c r="H217" s="6"/>
      <c r="I217" s="6"/>
      <c r="J217" s="6"/>
      <c r="K217" s="6"/>
      <c r="L217" s="6"/>
      <c r="M217" s="11"/>
      <c r="N217" s="26"/>
      <c r="O217" s="6"/>
      <c r="P217" s="6"/>
      <c r="Q217" s="6"/>
      <c r="R217" s="12"/>
    </row>
    <row r="218" spans="1:500" x14ac:dyDescent="0.2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6"/>
      <c r="O218" s="6"/>
      <c r="P218" s="6"/>
      <c r="Q218" s="6"/>
      <c r="R218" s="6"/>
    </row>
    <row r="219" spans="1:500" x14ac:dyDescent="0.2">
      <c r="A219" s="6"/>
      <c r="B219" s="21"/>
      <c r="C219" s="6"/>
      <c r="D219" s="6"/>
      <c r="E219" s="7"/>
      <c r="F219" s="25"/>
      <c r="G219" s="6"/>
      <c r="H219" s="6"/>
      <c r="I219" s="6"/>
      <c r="J219" s="6"/>
      <c r="K219" s="6"/>
      <c r="L219" s="6"/>
      <c r="M219" s="11"/>
      <c r="N219" s="26"/>
      <c r="O219" s="6"/>
      <c r="P219" s="6"/>
      <c r="Q219" s="6"/>
      <c r="R219" s="12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</row>
    <row r="220" spans="1:500" x14ac:dyDescent="0.2">
      <c r="A220" s="6"/>
      <c r="B220" s="21"/>
      <c r="C220" s="6"/>
      <c r="D220" s="6"/>
      <c r="E220" s="7"/>
      <c r="F220" s="25"/>
      <c r="G220" s="6"/>
      <c r="H220" s="6"/>
      <c r="I220" s="6"/>
      <c r="J220" s="6"/>
      <c r="K220" s="6"/>
      <c r="L220" s="6"/>
      <c r="M220" s="11"/>
      <c r="N220" s="26"/>
      <c r="O220" s="6"/>
      <c r="P220" s="6"/>
      <c r="Q220" s="6"/>
      <c r="R220" s="12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</row>
    <row r="221" spans="1:500" x14ac:dyDescent="0.2">
      <c r="A221" s="6"/>
      <c r="B221" s="21"/>
      <c r="C221" s="6"/>
      <c r="D221" s="6"/>
      <c r="E221" s="7"/>
      <c r="F221" s="25"/>
      <c r="G221" s="6"/>
      <c r="H221" s="6"/>
      <c r="I221" s="6"/>
      <c r="J221" s="6"/>
      <c r="K221" s="6"/>
      <c r="L221" s="6"/>
      <c r="M221" s="11"/>
      <c r="N221" s="26"/>
      <c r="O221" s="6"/>
      <c r="P221" s="6"/>
      <c r="Q221" s="6"/>
      <c r="R221" s="12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</row>
    <row r="222" spans="1:500" x14ac:dyDescent="0.2">
      <c r="A222" s="6"/>
      <c r="B222" s="21"/>
      <c r="C222" s="6"/>
      <c r="D222" s="6"/>
      <c r="E222" s="7"/>
      <c r="F222" s="25"/>
      <c r="G222" s="6"/>
      <c r="H222" s="6"/>
      <c r="I222" s="6"/>
      <c r="J222" s="6"/>
      <c r="K222" s="6"/>
      <c r="L222" s="6"/>
      <c r="M222" s="11"/>
      <c r="N222" s="26"/>
      <c r="O222" s="6"/>
      <c r="P222" s="6"/>
      <c r="Q222" s="6"/>
      <c r="R222" s="12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  <c r="SC222" s="6"/>
      <c r="SD222" s="6"/>
      <c r="SE222" s="6"/>
      <c r="SF222" s="6"/>
    </row>
    <row r="223" spans="1:500" x14ac:dyDescent="0.2">
      <c r="A223" s="6"/>
      <c r="B223" s="21"/>
      <c r="C223" s="6"/>
      <c r="D223" s="6"/>
      <c r="E223" s="7"/>
      <c r="F223" s="25"/>
      <c r="G223" s="6"/>
      <c r="H223" s="6"/>
      <c r="I223" s="6"/>
      <c r="J223" s="6"/>
      <c r="K223" s="6"/>
      <c r="L223" s="6"/>
      <c r="M223" s="11"/>
      <c r="N223" s="26"/>
      <c r="O223" s="6"/>
      <c r="P223" s="6"/>
      <c r="Q223" s="6"/>
      <c r="R223" s="12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</row>
    <row r="224" spans="1:500" x14ac:dyDescent="0.2">
      <c r="A224" s="6"/>
      <c r="B224" s="21"/>
      <c r="C224" s="6"/>
      <c r="D224" s="6"/>
      <c r="E224" s="7"/>
      <c r="F224" s="25"/>
      <c r="G224" s="6"/>
      <c r="H224" s="6"/>
      <c r="I224" s="6"/>
      <c r="J224" s="6"/>
      <c r="K224" s="6"/>
      <c r="L224" s="6"/>
      <c r="M224" s="11"/>
      <c r="N224" s="26"/>
      <c r="O224" s="6"/>
      <c r="P224" s="6"/>
      <c r="Q224" s="6"/>
      <c r="R224" s="12"/>
    </row>
    <row r="225" spans="1:500" x14ac:dyDescent="0.2">
      <c r="A225" s="6"/>
      <c r="B225" s="21"/>
      <c r="C225" s="6"/>
      <c r="D225" s="6"/>
      <c r="E225" s="7"/>
      <c r="F225" s="25"/>
      <c r="G225" s="6"/>
      <c r="H225" s="6"/>
      <c r="I225" s="6"/>
      <c r="J225" s="6"/>
      <c r="K225" s="6"/>
      <c r="L225" s="6"/>
      <c r="M225" s="11"/>
      <c r="N225" s="26"/>
      <c r="O225" s="6"/>
      <c r="P225" s="6"/>
      <c r="Q225" s="6"/>
      <c r="R225" s="12"/>
    </row>
    <row r="226" spans="1:500" x14ac:dyDescent="0.2">
      <c r="A226" s="6"/>
      <c r="B226" s="7"/>
      <c r="C226" s="7"/>
      <c r="D226" s="21"/>
      <c r="E226" s="7"/>
      <c r="F226" s="7"/>
      <c r="G226" s="23"/>
      <c r="H226" s="23"/>
      <c r="I226" s="23"/>
      <c r="J226" s="23"/>
      <c r="K226" s="23"/>
      <c r="L226" s="23"/>
      <c r="M226" s="11"/>
      <c r="N226" s="26"/>
      <c r="O226" s="6"/>
      <c r="P226" s="6"/>
      <c r="Q226" s="6"/>
      <c r="R226" s="12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</row>
    <row r="227" spans="1:500" x14ac:dyDescent="0.2">
      <c r="A227" s="6"/>
      <c r="B227" s="23"/>
      <c r="C227" s="23"/>
      <c r="D227" s="23"/>
      <c r="E227" s="7"/>
      <c r="F227" s="24"/>
      <c r="G227" s="7"/>
      <c r="H227" s="7"/>
      <c r="I227" s="7"/>
      <c r="J227" s="7"/>
      <c r="K227" s="7"/>
      <c r="L227" s="7"/>
      <c r="M227" s="25"/>
      <c r="N227" s="6"/>
      <c r="O227" s="6"/>
      <c r="P227" s="6"/>
      <c r="Q227" s="6"/>
      <c r="R227" s="6"/>
    </row>
    <row r="228" spans="1:500" x14ac:dyDescent="0.2">
      <c r="A228" s="6"/>
      <c r="B228" s="21"/>
      <c r="C228" s="6"/>
      <c r="D228" s="6"/>
      <c r="E228" s="7"/>
      <c r="F228" s="25"/>
      <c r="G228" s="6"/>
      <c r="H228" s="6"/>
      <c r="I228" s="6"/>
      <c r="J228" s="6"/>
      <c r="K228" s="6"/>
      <c r="L228" s="6"/>
      <c r="M228" s="11"/>
      <c r="N228" s="26"/>
      <c r="O228" s="6"/>
      <c r="P228" s="6"/>
      <c r="Q228" s="6"/>
      <c r="R228" s="12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</row>
    <row r="229" spans="1:500" x14ac:dyDescent="0.2">
      <c r="A229" s="6"/>
      <c r="B229" s="21"/>
      <c r="C229" s="6"/>
      <c r="D229" s="6"/>
      <c r="E229" s="7"/>
      <c r="F229" s="25"/>
      <c r="G229" s="6"/>
      <c r="H229" s="6"/>
      <c r="I229" s="6"/>
      <c r="J229" s="6"/>
      <c r="K229" s="6"/>
      <c r="L229" s="6"/>
      <c r="M229" s="11"/>
      <c r="N229" s="26"/>
      <c r="O229" s="6"/>
      <c r="P229" s="6"/>
      <c r="Q229" s="6"/>
      <c r="R229" s="12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  <c r="SC229" s="6"/>
      <c r="SD229" s="6"/>
      <c r="SE229" s="6"/>
      <c r="SF229" s="6"/>
    </row>
    <row r="230" spans="1:500" x14ac:dyDescent="0.2">
      <c r="A230" s="6"/>
      <c r="B230" s="21"/>
      <c r="C230" s="6"/>
      <c r="D230" s="6"/>
      <c r="E230" s="7"/>
      <c r="F230" s="25"/>
      <c r="G230" s="6"/>
      <c r="H230" s="6"/>
      <c r="I230" s="6"/>
      <c r="J230" s="6"/>
      <c r="K230" s="6"/>
      <c r="L230" s="6"/>
      <c r="M230" s="11"/>
      <c r="N230" s="26"/>
      <c r="O230" s="6"/>
      <c r="P230" s="6"/>
      <c r="Q230" s="6"/>
      <c r="R230" s="12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</row>
    <row r="231" spans="1:500" x14ac:dyDescent="0.2">
      <c r="A231" s="6"/>
      <c r="B231" s="21"/>
      <c r="C231" s="6"/>
      <c r="D231" s="6"/>
      <c r="E231" s="7"/>
      <c r="F231" s="25"/>
      <c r="G231" s="6"/>
      <c r="H231" s="6"/>
      <c r="I231" s="6"/>
      <c r="J231" s="6"/>
      <c r="K231" s="6"/>
      <c r="L231" s="6"/>
      <c r="M231" s="11"/>
      <c r="N231" s="26"/>
      <c r="O231" s="6"/>
      <c r="P231" s="6"/>
      <c r="Q231" s="6"/>
      <c r="R231" s="12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  <c r="SC231" s="6"/>
      <c r="SD231" s="6"/>
      <c r="SE231" s="6"/>
      <c r="SF231" s="6"/>
    </row>
    <row r="232" spans="1:500" x14ac:dyDescent="0.2">
      <c r="A232" s="6"/>
      <c r="B232" s="21"/>
      <c r="C232" s="6"/>
      <c r="D232" s="6"/>
      <c r="E232" s="7"/>
      <c r="F232" s="25"/>
      <c r="G232" s="6"/>
      <c r="H232" s="6"/>
      <c r="I232" s="6"/>
      <c r="J232" s="6"/>
      <c r="K232" s="6"/>
      <c r="L232" s="6"/>
      <c r="M232" s="11"/>
      <c r="N232" s="26"/>
      <c r="O232" s="6"/>
      <c r="P232" s="6"/>
      <c r="Q232" s="6"/>
      <c r="R232" s="12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</row>
    <row r="233" spans="1:500" x14ac:dyDescent="0.2">
      <c r="A233" s="6"/>
      <c r="B233" s="21"/>
      <c r="C233" s="6"/>
      <c r="D233" s="6"/>
      <c r="E233" s="7"/>
      <c r="F233" s="25"/>
      <c r="G233" s="6"/>
      <c r="H233" s="6"/>
      <c r="I233" s="6"/>
      <c r="J233" s="6"/>
      <c r="K233" s="6"/>
      <c r="L233" s="6"/>
      <c r="M233" s="11"/>
      <c r="N233" s="26"/>
      <c r="O233" s="6"/>
      <c r="P233" s="6"/>
      <c r="Q233" s="6"/>
      <c r="R233" s="12"/>
    </row>
    <row r="234" spans="1:500" x14ac:dyDescent="0.2">
      <c r="A234" s="6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6"/>
      <c r="O234" s="6"/>
      <c r="P234" s="6"/>
      <c r="Q234" s="6"/>
      <c r="R234" s="6"/>
    </row>
    <row r="235" spans="1:500" x14ac:dyDescent="0.2">
      <c r="A235" s="6"/>
      <c r="B235" s="21"/>
      <c r="C235" s="6"/>
      <c r="D235" s="6"/>
      <c r="E235" s="7"/>
      <c r="F235" s="25"/>
      <c r="G235" s="6"/>
      <c r="H235" s="6"/>
      <c r="I235" s="6"/>
      <c r="J235" s="6"/>
      <c r="K235" s="6"/>
      <c r="L235" s="6"/>
      <c r="M235" s="11"/>
      <c r="N235" s="26"/>
      <c r="O235" s="6"/>
      <c r="P235" s="6"/>
      <c r="Q235" s="6"/>
      <c r="R235" s="12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  <c r="SC235" s="6"/>
      <c r="SD235" s="6"/>
      <c r="SE235" s="6"/>
      <c r="SF235" s="6"/>
    </row>
    <row r="236" spans="1:500" x14ac:dyDescent="0.2">
      <c r="A236" s="6"/>
      <c r="B236" s="21"/>
      <c r="C236" s="6"/>
      <c r="D236" s="6"/>
      <c r="E236" s="7"/>
      <c r="F236" s="25"/>
      <c r="G236" s="6"/>
      <c r="H236" s="6"/>
      <c r="I236" s="6"/>
      <c r="J236" s="6"/>
      <c r="K236" s="6"/>
      <c r="L236" s="6"/>
      <c r="M236" s="11"/>
      <c r="N236" s="26"/>
      <c r="O236" s="6"/>
      <c r="P236" s="6"/>
      <c r="Q236" s="6"/>
      <c r="R236" s="12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</row>
    <row r="237" spans="1:500" x14ac:dyDescent="0.2">
      <c r="A237" s="6"/>
      <c r="B237" s="21"/>
      <c r="C237" s="6"/>
      <c r="D237" s="6"/>
      <c r="E237" s="7"/>
      <c r="F237" s="25"/>
      <c r="G237" s="6"/>
      <c r="H237" s="6"/>
      <c r="I237" s="6"/>
      <c r="J237" s="6"/>
      <c r="K237" s="6"/>
      <c r="L237" s="6"/>
      <c r="M237" s="11"/>
      <c r="N237" s="26"/>
      <c r="O237" s="6"/>
      <c r="P237" s="6"/>
      <c r="Q237" s="6"/>
      <c r="R237" s="12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</row>
    <row r="238" spans="1:500" x14ac:dyDescent="0.2">
      <c r="A238" s="6"/>
      <c r="B238" s="21"/>
      <c r="C238" s="6"/>
      <c r="D238" s="6"/>
      <c r="E238" s="7"/>
      <c r="F238" s="25"/>
      <c r="G238" s="6"/>
      <c r="H238" s="6"/>
      <c r="I238" s="6"/>
      <c r="J238" s="6"/>
      <c r="K238" s="6"/>
      <c r="L238" s="6"/>
      <c r="M238" s="11"/>
      <c r="N238" s="26"/>
      <c r="O238" s="6"/>
      <c r="P238" s="6"/>
      <c r="Q238" s="6"/>
      <c r="R238" s="12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  <c r="SC238" s="6"/>
      <c r="SD238" s="6"/>
      <c r="SE238" s="6"/>
      <c r="SF238" s="6"/>
    </row>
    <row r="239" spans="1:500" x14ac:dyDescent="0.2">
      <c r="A239" s="6"/>
      <c r="B239" s="21"/>
      <c r="C239" s="6"/>
      <c r="D239" s="6"/>
      <c r="E239" s="7"/>
      <c r="F239" s="25"/>
      <c r="G239" s="6"/>
      <c r="H239" s="6"/>
      <c r="I239" s="6"/>
      <c r="J239" s="6"/>
      <c r="K239" s="6"/>
      <c r="L239" s="6"/>
      <c r="M239" s="11"/>
      <c r="N239" s="26"/>
      <c r="O239" s="6"/>
      <c r="P239" s="6"/>
      <c r="Q239" s="6"/>
      <c r="R239" s="12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</row>
    <row r="240" spans="1:500" x14ac:dyDescent="0.2">
      <c r="A240" s="6"/>
      <c r="B240" s="21"/>
      <c r="C240" s="6"/>
      <c r="D240" s="6"/>
      <c r="E240" s="7"/>
      <c r="F240" s="25"/>
      <c r="G240" s="6"/>
      <c r="H240" s="6"/>
      <c r="I240" s="6"/>
      <c r="J240" s="6"/>
      <c r="K240" s="6"/>
      <c r="L240" s="6"/>
      <c r="M240" s="11"/>
      <c r="N240" s="26"/>
      <c r="O240" s="6"/>
      <c r="P240" s="6"/>
      <c r="Q240" s="6"/>
      <c r="R240" s="12"/>
    </row>
    <row r="241" spans="1:500" x14ac:dyDescent="0.2">
      <c r="A241" s="6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6"/>
      <c r="O241" s="6"/>
      <c r="P241" s="6"/>
      <c r="Q241" s="6"/>
      <c r="R241" s="6"/>
    </row>
    <row r="242" spans="1:500" x14ac:dyDescent="0.2">
      <c r="A242" s="6"/>
      <c r="B242" s="21"/>
      <c r="C242" s="6"/>
      <c r="D242" s="6"/>
      <c r="E242" s="7"/>
      <c r="F242" s="25"/>
      <c r="G242" s="6"/>
      <c r="H242" s="6"/>
      <c r="I242" s="6"/>
      <c r="J242" s="6"/>
      <c r="K242" s="6"/>
      <c r="L242" s="6"/>
      <c r="M242" s="11"/>
      <c r="N242" s="26"/>
      <c r="O242" s="6"/>
      <c r="P242" s="6"/>
      <c r="Q242" s="6"/>
      <c r="R242" s="12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</row>
    <row r="243" spans="1:500" x14ac:dyDescent="0.2">
      <c r="A243" s="6"/>
      <c r="B243" s="21"/>
      <c r="C243" s="6"/>
      <c r="D243" s="6"/>
      <c r="E243" s="7"/>
      <c r="F243" s="25"/>
      <c r="G243" s="6"/>
      <c r="H243" s="6"/>
      <c r="I243" s="6"/>
      <c r="J243" s="6"/>
      <c r="K243" s="6"/>
      <c r="L243" s="6"/>
      <c r="M243" s="11"/>
      <c r="N243" s="26"/>
      <c r="O243" s="6"/>
      <c r="P243" s="6"/>
      <c r="Q243" s="6"/>
      <c r="R243" s="12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</row>
    <row r="244" spans="1:500" x14ac:dyDescent="0.2">
      <c r="A244" s="6"/>
      <c r="B244" s="21"/>
      <c r="C244" s="6"/>
      <c r="D244" s="6"/>
      <c r="E244" s="7"/>
      <c r="F244" s="25"/>
      <c r="G244" s="6"/>
      <c r="H244" s="6"/>
      <c r="I244" s="6"/>
      <c r="J244" s="6"/>
      <c r="K244" s="6"/>
      <c r="L244" s="6"/>
      <c r="M244" s="11"/>
      <c r="N244" s="26"/>
      <c r="O244" s="6"/>
      <c r="P244" s="6"/>
      <c r="Q244" s="6"/>
      <c r="R244" s="12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</row>
    <row r="245" spans="1:500" x14ac:dyDescent="0.2">
      <c r="A245" s="6"/>
      <c r="B245" s="21"/>
      <c r="C245" s="6"/>
      <c r="D245" s="6"/>
      <c r="E245" s="7"/>
      <c r="F245" s="25"/>
      <c r="G245" s="6"/>
      <c r="H245" s="6"/>
      <c r="I245" s="6"/>
      <c r="J245" s="6"/>
      <c r="K245" s="6"/>
      <c r="L245" s="6"/>
      <c r="M245" s="11"/>
      <c r="N245" s="26"/>
      <c r="O245" s="6"/>
      <c r="P245" s="6"/>
      <c r="Q245" s="6"/>
      <c r="R245" s="12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</row>
    <row r="246" spans="1:500" x14ac:dyDescent="0.2">
      <c r="A246" s="6"/>
      <c r="B246" s="21"/>
      <c r="C246" s="6"/>
      <c r="D246" s="6"/>
      <c r="E246" s="7"/>
      <c r="F246" s="25"/>
      <c r="G246" s="6"/>
      <c r="H246" s="6"/>
      <c r="I246" s="6"/>
      <c r="J246" s="6"/>
      <c r="K246" s="6"/>
      <c r="L246" s="6"/>
      <c r="M246" s="11"/>
      <c r="N246" s="26"/>
      <c r="O246" s="6"/>
      <c r="P246" s="6"/>
      <c r="Q246" s="6"/>
      <c r="R246" s="12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</row>
    <row r="247" spans="1:500" x14ac:dyDescent="0.2">
      <c r="A247" s="6"/>
      <c r="B247" s="21"/>
      <c r="C247" s="6"/>
      <c r="D247" s="6"/>
      <c r="E247" s="7"/>
      <c r="F247" s="25"/>
      <c r="G247" s="6"/>
      <c r="H247" s="6"/>
      <c r="I247" s="6"/>
      <c r="J247" s="6"/>
      <c r="K247" s="6"/>
      <c r="L247" s="6"/>
      <c r="M247" s="11"/>
      <c r="N247" s="26"/>
      <c r="O247" s="6"/>
      <c r="P247" s="6"/>
      <c r="Q247" s="6"/>
      <c r="R247" s="12"/>
    </row>
    <row r="248" spans="1:500" x14ac:dyDescent="0.2">
      <c r="A248" s="6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6"/>
      <c r="O248" s="6"/>
      <c r="P248" s="6"/>
      <c r="Q248" s="6"/>
      <c r="R248" s="6"/>
    </row>
    <row r="249" spans="1:500" x14ac:dyDescent="0.2">
      <c r="A249" s="6"/>
      <c r="B249" s="21"/>
      <c r="C249" s="6"/>
      <c r="D249" s="6"/>
      <c r="E249" s="7"/>
      <c r="F249" s="25"/>
      <c r="G249" s="6"/>
      <c r="H249" s="6"/>
      <c r="I249" s="6"/>
      <c r="J249" s="6"/>
      <c r="K249" s="6"/>
      <c r="L249" s="6"/>
      <c r="M249" s="11"/>
      <c r="N249" s="26"/>
      <c r="O249" s="6"/>
      <c r="P249" s="6"/>
      <c r="Q249" s="6"/>
      <c r="R249" s="12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</row>
    <row r="250" spans="1:500" x14ac:dyDescent="0.2">
      <c r="A250" s="6"/>
      <c r="B250" s="21"/>
      <c r="C250" s="6"/>
      <c r="D250" s="6"/>
      <c r="E250" s="7"/>
      <c r="F250" s="25"/>
      <c r="G250" s="6"/>
      <c r="H250" s="6"/>
      <c r="I250" s="6"/>
      <c r="J250" s="6"/>
      <c r="K250" s="6"/>
      <c r="L250" s="6"/>
      <c r="M250" s="11"/>
      <c r="N250" s="26"/>
      <c r="O250" s="6"/>
      <c r="P250" s="6"/>
      <c r="Q250" s="6"/>
      <c r="R250" s="12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</row>
    <row r="251" spans="1:500" x14ac:dyDescent="0.2">
      <c r="A251" s="6"/>
      <c r="B251" s="21"/>
      <c r="C251" s="6"/>
      <c r="D251" s="6"/>
      <c r="E251" s="7"/>
      <c r="F251" s="25"/>
      <c r="G251" s="6"/>
      <c r="H251" s="6"/>
      <c r="I251" s="6"/>
      <c r="J251" s="6"/>
      <c r="K251" s="6"/>
      <c r="L251" s="6"/>
      <c r="M251" s="11"/>
      <c r="N251" s="26"/>
      <c r="O251" s="6"/>
      <c r="P251" s="6"/>
      <c r="Q251" s="6"/>
      <c r="R251" s="12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</row>
    <row r="252" spans="1:500" x14ac:dyDescent="0.2">
      <c r="A252" s="6"/>
      <c r="B252" s="21"/>
      <c r="C252" s="6"/>
      <c r="D252" s="6"/>
      <c r="E252" s="7"/>
      <c r="F252" s="25"/>
      <c r="G252" s="6"/>
      <c r="H252" s="6"/>
      <c r="I252" s="6"/>
      <c r="J252" s="6"/>
      <c r="K252" s="6"/>
      <c r="L252" s="6"/>
      <c r="M252" s="11"/>
      <c r="N252" s="26"/>
      <c r="O252" s="6"/>
      <c r="P252" s="6"/>
      <c r="Q252" s="6"/>
      <c r="R252" s="12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</row>
    <row r="253" spans="1:500" x14ac:dyDescent="0.2">
      <c r="A253" s="6"/>
      <c r="B253" s="21"/>
      <c r="C253" s="6"/>
      <c r="D253" s="6"/>
      <c r="E253" s="7"/>
      <c r="F253" s="25"/>
      <c r="G253" s="6"/>
      <c r="H253" s="6"/>
      <c r="I253" s="6"/>
      <c r="J253" s="6"/>
      <c r="K253" s="6"/>
      <c r="L253" s="6"/>
      <c r="M253" s="11"/>
      <c r="N253" s="26"/>
      <c r="O253" s="6"/>
      <c r="P253" s="6"/>
      <c r="Q253" s="6"/>
      <c r="R253" s="12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  <c r="SC253" s="6"/>
      <c r="SD253" s="6"/>
      <c r="SE253" s="6"/>
      <c r="SF253" s="6"/>
    </row>
    <row r="254" spans="1:500" x14ac:dyDescent="0.2">
      <c r="A254" s="6"/>
      <c r="B254" s="21"/>
      <c r="C254" s="6"/>
      <c r="D254" s="6"/>
      <c r="E254" s="7"/>
      <c r="F254" s="25"/>
      <c r="G254" s="6"/>
      <c r="H254" s="6"/>
      <c r="I254" s="6"/>
      <c r="J254" s="6"/>
      <c r="K254" s="6"/>
      <c r="L254" s="6"/>
      <c r="M254" s="11"/>
      <c r="N254" s="26"/>
      <c r="O254" s="6"/>
      <c r="P254" s="6"/>
      <c r="Q254" s="6"/>
      <c r="R254" s="12"/>
    </row>
    <row r="255" spans="1:500" x14ac:dyDescent="0.2">
      <c r="A255" s="6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6"/>
      <c r="O255" s="6"/>
      <c r="P255" s="6"/>
      <c r="Q255" s="6"/>
      <c r="R255" s="6"/>
    </row>
    <row r="256" spans="1:500" x14ac:dyDescent="0.2">
      <c r="A256" s="6"/>
      <c r="B256" s="21"/>
      <c r="C256" s="6"/>
      <c r="D256" s="6"/>
      <c r="E256" s="7"/>
      <c r="F256" s="25"/>
      <c r="G256" s="6"/>
      <c r="H256" s="6"/>
      <c r="I256" s="6"/>
      <c r="J256" s="6"/>
      <c r="K256" s="6"/>
      <c r="L256" s="6"/>
      <c r="M256" s="11"/>
      <c r="N256" s="26"/>
      <c r="O256" s="6"/>
      <c r="P256" s="6"/>
      <c r="Q256" s="6"/>
      <c r="R256" s="12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  <c r="SC256" s="6"/>
      <c r="SD256" s="6"/>
      <c r="SE256" s="6"/>
      <c r="SF256" s="6"/>
    </row>
    <row r="257" spans="1:500" x14ac:dyDescent="0.2">
      <c r="A257" s="6"/>
      <c r="B257" s="21"/>
      <c r="C257" s="6"/>
      <c r="D257" s="6"/>
      <c r="E257" s="7"/>
      <c r="F257" s="25"/>
      <c r="G257" s="6"/>
      <c r="H257" s="6"/>
      <c r="I257" s="6"/>
      <c r="J257" s="6"/>
      <c r="K257" s="6"/>
      <c r="L257" s="6"/>
      <c r="M257" s="11"/>
      <c r="N257" s="26"/>
      <c r="O257" s="6"/>
      <c r="P257" s="6"/>
      <c r="Q257" s="6"/>
      <c r="R257" s="12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  <c r="SC257" s="6"/>
      <c r="SD257" s="6"/>
      <c r="SE257" s="6"/>
      <c r="SF257" s="6"/>
    </row>
    <row r="258" spans="1:500" x14ac:dyDescent="0.2">
      <c r="A258" s="6"/>
      <c r="B258" s="21"/>
      <c r="C258" s="6"/>
      <c r="D258" s="6"/>
      <c r="E258" s="7"/>
      <c r="F258" s="25"/>
      <c r="G258" s="6"/>
      <c r="H258" s="6"/>
      <c r="I258" s="6"/>
      <c r="J258" s="6"/>
      <c r="K258" s="6"/>
      <c r="L258" s="6"/>
      <c r="M258" s="11"/>
      <c r="N258" s="26"/>
      <c r="O258" s="6"/>
      <c r="P258" s="6"/>
      <c r="Q258" s="6"/>
      <c r="R258" s="12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  <c r="SC258" s="6"/>
      <c r="SD258" s="6"/>
      <c r="SE258" s="6"/>
      <c r="SF258" s="6"/>
    </row>
    <row r="259" spans="1:500" x14ac:dyDescent="0.2">
      <c r="A259" s="6"/>
      <c r="B259" s="21"/>
      <c r="C259" s="6"/>
      <c r="D259" s="6"/>
      <c r="E259" s="7"/>
      <c r="F259" s="25"/>
      <c r="G259" s="6"/>
      <c r="H259" s="6"/>
      <c r="I259" s="6"/>
      <c r="J259" s="6"/>
      <c r="K259" s="6"/>
      <c r="L259" s="6"/>
      <c r="M259" s="11"/>
      <c r="N259" s="26"/>
      <c r="O259" s="6"/>
      <c r="P259" s="6"/>
      <c r="Q259" s="6"/>
      <c r="R259" s="12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</row>
    <row r="260" spans="1:500" x14ac:dyDescent="0.2">
      <c r="A260" s="6"/>
      <c r="B260" s="21"/>
      <c r="C260" s="6"/>
      <c r="D260" s="6"/>
      <c r="E260" s="7"/>
      <c r="F260" s="25"/>
      <c r="G260" s="6"/>
      <c r="H260" s="6"/>
      <c r="I260" s="6"/>
      <c r="J260" s="6"/>
      <c r="K260" s="6"/>
      <c r="L260" s="6"/>
      <c r="M260" s="11"/>
      <c r="N260" s="26"/>
      <c r="O260" s="6"/>
      <c r="P260" s="6"/>
      <c r="Q260" s="6"/>
      <c r="R260" s="12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</row>
    <row r="261" spans="1:500" x14ac:dyDescent="0.2">
      <c r="A261" s="6"/>
      <c r="B261" s="21"/>
      <c r="C261" s="6"/>
      <c r="D261" s="6"/>
      <c r="E261" s="7"/>
      <c r="F261" s="25"/>
      <c r="G261" s="6"/>
      <c r="H261" s="6"/>
      <c r="I261" s="6"/>
      <c r="J261" s="6"/>
      <c r="K261" s="6"/>
      <c r="L261" s="6"/>
      <c r="M261" s="11"/>
      <c r="N261" s="26"/>
      <c r="O261" s="6"/>
      <c r="P261" s="6"/>
      <c r="Q261" s="6"/>
      <c r="R261" s="12"/>
    </row>
    <row r="262" spans="1:500" x14ac:dyDescent="0.2">
      <c r="A262" s="6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6"/>
      <c r="O262" s="6"/>
      <c r="P262" s="6"/>
      <c r="Q262" s="6"/>
      <c r="R262" s="6"/>
    </row>
    <row r="263" spans="1:500" x14ac:dyDescent="0.2">
      <c r="A263" s="6"/>
      <c r="B263" s="21"/>
      <c r="C263" s="6"/>
      <c r="D263" s="6"/>
      <c r="E263" s="7"/>
      <c r="F263" s="25"/>
      <c r="G263" s="6"/>
      <c r="H263" s="6"/>
      <c r="I263" s="6"/>
      <c r="J263" s="6"/>
      <c r="K263" s="6"/>
      <c r="L263" s="6"/>
      <c r="M263" s="11"/>
      <c r="N263" s="26"/>
      <c r="O263" s="6"/>
      <c r="P263" s="6"/>
      <c r="Q263" s="6"/>
      <c r="R263" s="12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  <c r="SC263" s="6"/>
      <c r="SD263" s="6"/>
      <c r="SE263" s="6"/>
      <c r="SF263" s="6"/>
    </row>
    <row r="264" spans="1:500" x14ac:dyDescent="0.2">
      <c r="A264" s="6"/>
      <c r="B264" s="21"/>
      <c r="C264" s="6"/>
      <c r="D264" s="6"/>
      <c r="E264" s="7"/>
      <c r="F264" s="25"/>
      <c r="G264" s="6"/>
      <c r="H264" s="6"/>
      <c r="I264" s="6"/>
      <c r="J264" s="6"/>
      <c r="K264" s="6"/>
      <c r="L264" s="6"/>
      <c r="M264" s="11"/>
      <c r="N264" s="26"/>
      <c r="O264" s="6"/>
      <c r="P264" s="6"/>
      <c r="Q264" s="6"/>
      <c r="R264" s="12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</row>
    <row r="265" spans="1:500" x14ac:dyDescent="0.2">
      <c r="A265" s="6"/>
      <c r="B265" s="21"/>
      <c r="C265" s="6"/>
      <c r="D265" s="6"/>
      <c r="E265" s="7"/>
      <c r="F265" s="25"/>
      <c r="G265" s="6"/>
      <c r="H265" s="6"/>
      <c r="I265" s="6"/>
      <c r="J265" s="6"/>
      <c r="K265" s="6"/>
      <c r="L265" s="6"/>
      <c r="M265" s="11"/>
      <c r="N265" s="26"/>
      <c r="O265" s="6"/>
      <c r="P265" s="6"/>
      <c r="Q265" s="6"/>
      <c r="R265" s="12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  <c r="SC265" s="6"/>
      <c r="SD265" s="6"/>
      <c r="SE265" s="6"/>
      <c r="SF265" s="6"/>
    </row>
    <row r="266" spans="1:500" x14ac:dyDescent="0.2">
      <c r="A266" s="6"/>
      <c r="B266" s="21"/>
      <c r="C266" s="6"/>
      <c r="D266" s="6"/>
      <c r="E266" s="7"/>
      <c r="F266" s="25"/>
      <c r="G266" s="6"/>
      <c r="H266" s="6"/>
      <c r="I266" s="6"/>
      <c r="J266" s="6"/>
      <c r="K266" s="6"/>
      <c r="L266" s="6"/>
      <c r="M266" s="11"/>
      <c r="N266" s="26"/>
      <c r="O266" s="6"/>
      <c r="P266" s="6"/>
      <c r="Q266" s="6"/>
      <c r="R266" s="12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r="SE266" s="6"/>
      <c r="SF266" s="6"/>
    </row>
    <row r="267" spans="1:500" x14ac:dyDescent="0.2">
      <c r="A267" s="6"/>
      <c r="B267" s="21"/>
      <c r="C267" s="6"/>
      <c r="D267" s="6"/>
      <c r="E267" s="7"/>
      <c r="F267" s="25"/>
      <c r="G267" s="6"/>
      <c r="H267" s="6"/>
      <c r="I267" s="6"/>
      <c r="J267" s="6"/>
      <c r="K267" s="6"/>
      <c r="L267" s="6"/>
      <c r="M267" s="11"/>
      <c r="N267" s="26"/>
      <c r="O267" s="6"/>
      <c r="P267" s="6"/>
      <c r="Q267" s="6"/>
      <c r="R267" s="12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"/>
      <c r="PA267" s="6"/>
      <c r="PB267" s="6"/>
      <c r="PC267" s="6"/>
      <c r="PD267" s="6"/>
      <c r="PE267" s="6"/>
      <c r="PF267" s="6"/>
      <c r="PG267" s="6"/>
      <c r="PH267" s="6"/>
      <c r="PI267" s="6"/>
      <c r="PJ267" s="6"/>
      <c r="PK267" s="6"/>
      <c r="PL267" s="6"/>
      <c r="PM267" s="6"/>
      <c r="PN267" s="6"/>
      <c r="PO267" s="6"/>
      <c r="PP267" s="6"/>
      <c r="PQ267" s="6"/>
      <c r="PR267" s="6"/>
      <c r="PS267" s="6"/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r="RM267" s="6"/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  <c r="SC267" s="6"/>
      <c r="SD267" s="6"/>
      <c r="SE267" s="6"/>
      <c r="SF267" s="6"/>
    </row>
    <row r="268" spans="1:500" x14ac:dyDescent="0.2">
      <c r="A268" s="6"/>
      <c r="B268" s="21"/>
      <c r="C268" s="6"/>
      <c r="D268" s="6"/>
      <c r="E268" s="7"/>
      <c r="F268" s="25"/>
      <c r="G268" s="6"/>
      <c r="H268" s="6"/>
      <c r="I268" s="6"/>
      <c r="J268" s="6"/>
      <c r="K268" s="6"/>
      <c r="L268" s="6"/>
      <c r="M268" s="11"/>
      <c r="N268" s="26"/>
      <c r="O268" s="6"/>
      <c r="P268" s="6"/>
      <c r="Q268" s="6"/>
      <c r="R268" s="12"/>
    </row>
    <row r="269" spans="1:500" x14ac:dyDescent="0.2">
      <c r="A269" s="6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6"/>
      <c r="O269" s="6"/>
      <c r="P269" s="6"/>
      <c r="Q269" s="6"/>
      <c r="R269" s="6"/>
    </row>
    <row r="270" spans="1:500" x14ac:dyDescent="0.2">
      <c r="A270" s="6"/>
      <c r="B270" s="21"/>
      <c r="C270" s="6"/>
      <c r="D270" s="6"/>
      <c r="E270" s="7"/>
      <c r="F270" s="25"/>
      <c r="G270" s="6"/>
      <c r="H270" s="6"/>
      <c r="I270" s="6"/>
      <c r="J270" s="6"/>
      <c r="K270" s="6"/>
      <c r="L270" s="6"/>
      <c r="M270" s="11"/>
      <c r="N270" s="26"/>
      <c r="O270" s="6"/>
      <c r="P270" s="6"/>
      <c r="Q270" s="6"/>
      <c r="R270" s="12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"/>
      <c r="PA270" s="6"/>
      <c r="PB270" s="6"/>
      <c r="PC270" s="6"/>
      <c r="PD270" s="6"/>
      <c r="PE270" s="6"/>
      <c r="PF270" s="6"/>
      <c r="PG270" s="6"/>
      <c r="PH270" s="6"/>
      <c r="PI270" s="6"/>
      <c r="PJ270" s="6"/>
      <c r="PK270" s="6"/>
      <c r="PL270" s="6"/>
      <c r="PM270" s="6"/>
      <c r="PN270" s="6"/>
      <c r="PO270" s="6"/>
      <c r="PP270" s="6"/>
      <c r="PQ270" s="6"/>
      <c r="PR270" s="6"/>
      <c r="PS270" s="6"/>
      <c r="PT270" s="6"/>
      <c r="PU270" s="6"/>
      <c r="PV270" s="6"/>
      <c r="PW270" s="6"/>
      <c r="PX270" s="6"/>
      <c r="PY270" s="6"/>
      <c r="PZ270" s="6"/>
      <c r="QA270" s="6"/>
      <c r="QB270" s="6"/>
      <c r="QC270" s="6"/>
      <c r="QD270" s="6"/>
      <c r="QE270" s="6"/>
      <c r="QF270" s="6"/>
      <c r="QG270" s="6"/>
      <c r="QH270" s="6"/>
      <c r="QI270" s="6"/>
      <c r="QJ270" s="6"/>
      <c r="QK270" s="6"/>
      <c r="QL270" s="6"/>
      <c r="QM270" s="6"/>
      <c r="QN270" s="6"/>
      <c r="QO270" s="6"/>
      <c r="QP270" s="6"/>
      <c r="QQ270" s="6"/>
      <c r="QR270" s="6"/>
      <c r="QS270" s="6"/>
      <c r="QT270" s="6"/>
      <c r="QU270" s="6"/>
      <c r="QV270" s="6"/>
      <c r="QW270" s="6"/>
      <c r="QX270" s="6"/>
      <c r="QY270" s="6"/>
      <c r="QZ270" s="6"/>
      <c r="RA270" s="6"/>
      <c r="RB270" s="6"/>
      <c r="RC270" s="6"/>
      <c r="RD270" s="6"/>
      <c r="RE270" s="6"/>
      <c r="RF270" s="6"/>
      <c r="RG270" s="6"/>
      <c r="RH270" s="6"/>
      <c r="RI270" s="6"/>
      <c r="RJ270" s="6"/>
      <c r="RK270" s="6"/>
      <c r="RL270" s="6"/>
      <c r="RM270" s="6"/>
      <c r="RN270" s="6"/>
      <c r="RO270" s="6"/>
      <c r="RP270" s="6"/>
      <c r="RQ270" s="6"/>
      <c r="RR270" s="6"/>
      <c r="RS270" s="6"/>
      <c r="RT270" s="6"/>
      <c r="RU270" s="6"/>
      <c r="RV270" s="6"/>
      <c r="RW270" s="6"/>
      <c r="RX270" s="6"/>
      <c r="RY270" s="6"/>
      <c r="RZ270" s="6"/>
      <c r="SA270" s="6"/>
      <c r="SB270" s="6"/>
      <c r="SC270" s="6"/>
      <c r="SD270" s="6"/>
      <c r="SE270" s="6"/>
      <c r="SF270" s="6"/>
    </row>
    <row r="271" spans="1:500" x14ac:dyDescent="0.2">
      <c r="A271" s="6"/>
      <c r="B271" s="21"/>
      <c r="C271" s="6"/>
      <c r="D271" s="6"/>
      <c r="E271" s="7"/>
      <c r="F271" s="25"/>
      <c r="G271" s="6"/>
      <c r="H271" s="6"/>
      <c r="I271" s="6"/>
      <c r="J271" s="6"/>
      <c r="K271" s="6"/>
      <c r="L271" s="6"/>
      <c r="M271" s="11"/>
      <c r="N271" s="26"/>
      <c r="O271" s="6"/>
      <c r="P271" s="6"/>
      <c r="Q271" s="6"/>
      <c r="R271" s="12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  <c r="SC271" s="6"/>
      <c r="SD271" s="6"/>
      <c r="SE271" s="6"/>
      <c r="SF271" s="6"/>
    </row>
    <row r="272" spans="1:500" x14ac:dyDescent="0.2">
      <c r="A272" s="6"/>
      <c r="B272" s="21"/>
      <c r="C272" s="6"/>
      <c r="D272" s="6"/>
      <c r="E272" s="7"/>
      <c r="F272" s="25"/>
      <c r="G272" s="6"/>
      <c r="H272" s="6"/>
      <c r="I272" s="6"/>
      <c r="J272" s="6"/>
      <c r="K272" s="6"/>
      <c r="L272" s="6"/>
      <c r="M272" s="11"/>
      <c r="N272" s="26"/>
      <c r="O272" s="6"/>
      <c r="P272" s="6"/>
      <c r="Q272" s="6"/>
      <c r="R272" s="12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  <c r="SC272" s="6"/>
      <c r="SD272" s="6"/>
      <c r="SE272" s="6"/>
      <c r="SF272" s="6"/>
    </row>
    <row r="273" spans="1:500" x14ac:dyDescent="0.2">
      <c r="A273" s="6"/>
      <c r="B273" s="21"/>
      <c r="C273" s="6"/>
      <c r="D273" s="6"/>
      <c r="E273" s="7"/>
      <c r="F273" s="25"/>
      <c r="G273" s="6"/>
      <c r="H273" s="6"/>
      <c r="I273" s="6"/>
      <c r="J273" s="6"/>
      <c r="K273" s="6"/>
      <c r="L273" s="6"/>
      <c r="M273" s="11"/>
      <c r="N273" s="26"/>
      <c r="O273" s="6"/>
      <c r="P273" s="6"/>
      <c r="Q273" s="6"/>
      <c r="R273" s="12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  <c r="SC273" s="6"/>
      <c r="SD273" s="6"/>
      <c r="SE273" s="6"/>
      <c r="SF273" s="6"/>
    </row>
    <row r="274" spans="1:500" x14ac:dyDescent="0.2">
      <c r="A274" s="6"/>
      <c r="B274" s="21"/>
      <c r="C274" s="6"/>
      <c r="D274" s="6"/>
      <c r="E274" s="7"/>
      <c r="F274" s="25"/>
      <c r="G274" s="6"/>
      <c r="H274" s="6"/>
      <c r="I274" s="6"/>
      <c r="J274" s="6"/>
      <c r="K274" s="6"/>
      <c r="L274" s="6"/>
      <c r="M274" s="11"/>
      <c r="N274" s="26"/>
      <c r="O274" s="6"/>
      <c r="P274" s="6"/>
      <c r="Q274" s="6"/>
      <c r="R274" s="12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  <c r="SC274" s="6"/>
      <c r="SD274" s="6"/>
      <c r="SE274" s="6"/>
      <c r="SF274" s="6"/>
    </row>
    <row r="275" spans="1:500" x14ac:dyDescent="0.2">
      <c r="A275" s="6"/>
      <c r="B275" s="21"/>
      <c r="C275" s="6"/>
      <c r="D275" s="6"/>
      <c r="E275" s="7"/>
      <c r="F275" s="25"/>
      <c r="G275" s="6"/>
      <c r="H275" s="6"/>
      <c r="I275" s="6"/>
      <c r="J275" s="6"/>
      <c r="K275" s="6"/>
      <c r="L275" s="6"/>
      <c r="M275" s="11"/>
      <c r="N275" s="26"/>
      <c r="O275" s="6"/>
      <c r="P275" s="6"/>
      <c r="Q275" s="6"/>
      <c r="R275" s="12"/>
    </row>
    <row r="276" spans="1:500" x14ac:dyDescent="0.2">
      <c r="A276" s="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6"/>
      <c r="O276" s="6"/>
      <c r="P276" s="6"/>
      <c r="Q276" s="6"/>
      <c r="R276" s="6"/>
    </row>
    <row r="277" spans="1:500" x14ac:dyDescent="0.2">
      <c r="A277" s="6"/>
      <c r="B277" s="7"/>
      <c r="C277" s="7"/>
      <c r="D277" s="21"/>
      <c r="E277" s="7"/>
      <c r="F277" s="7"/>
      <c r="G277" s="23"/>
      <c r="H277" s="23"/>
      <c r="I277" s="23"/>
      <c r="J277" s="23"/>
      <c r="K277" s="23"/>
      <c r="L277" s="23"/>
      <c r="M277" s="11"/>
      <c r="N277" s="26"/>
      <c r="O277" s="6"/>
      <c r="P277" s="6"/>
      <c r="Q277" s="6"/>
      <c r="R277" s="12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</row>
    <row r="278" spans="1:500" x14ac:dyDescent="0.2">
      <c r="A278" s="6"/>
      <c r="B278" s="23"/>
      <c r="C278" s="23"/>
      <c r="D278" s="7"/>
      <c r="E278" s="23"/>
      <c r="F278" s="24"/>
      <c r="G278" s="7"/>
      <c r="H278" s="7"/>
      <c r="I278" s="7"/>
      <c r="J278" s="7"/>
      <c r="K278" s="7"/>
      <c r="L278" s="7"/>
      <c r="M278" s="25"/>
      <c r="N278" s="6"/>
      <c r="O278" s="6"/>
      <c r="P278" s="6"/>
      <c r="Q278" s="6"/>
      <c r="R278" s="6"/>
    </row>
    <row r="279" spans="1:500" x14ac:dyDescent="0.2">
      <c r="A279" s="6"/>
      <c r="B279" s="6"/>
      <c r="C279" s="6"/>
      <c r="D279" s="7"/>
      <c r="E279" s="6"/>
      <c r="F279" s="25"/>
      <c r="G279" s="6"/>
      <c r="H279" s="6"/>
      <c r="I279" s="6"/>
      <c r="J279" s="6"/>
      <c r="K279" s="6"/>
      <c r="L279" s="6"/>
      <c r="M279" s="11"/>
      <c r="N279" s="26"/>
      <c r="O279" s="6"/>
      <c r="P279" s="6"/>
      <c r="Q279" s="6"/>
      <c r="R279" s="12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</row>
    <row r="280" spans="1:500" x14ac:dyDescent="0.2">
      <c r="A280" s="6"/>
      <c r="B280" s="6"/>
      <c r="C280" s="6"/>
      <c r="D280" s="7"/>
      <c r="E280" s="6"/>
      <c r="F280" s="25"/>
      <c r="G280" s="6"/>
      <c r="H280" s="6"/>
      <c r="I280" s="6"/>
      <c r="J280" s="6"/>
      <c r="K280" s="6"/>
      <c r="L280" s="6"/>
      <c r="M280" s="11"/>
      <c r="N280" s="26"/>
      <c r="O280" s="6"/>
      <c r="P280" s="6"/>
      <c r="Q280" s="6"/>
      <c r="R280" s="12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</row>
    <row r="281" spans="1:500" x14ac:dyDescent="0.2">
      <c r="A281" s="6"/>
      <c r="B281" s="6"/>
      <c r="C281" s="6"/>
      <c r="D281" s="7"/>
      <c r="E281" s="6"/>
      <c r="F281" s="25"/>
      <c r="G281" s="6"/>
      <c r="H281" s="6"/>
      <c r="I281" s="6"/>
      <c r="J281" s="6"/>
      <c r="K281" s="6"/>
      <c r="L281" s="6"/>
      <c r="M281" s="11"/>
      <c r="N281" s="26"/>
      <c r="O281" s="6"/>
      <c r="P281" s="6"/>
      <c r="Q281" s="6"/>
      <c r="R281" s="12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</row>
    <row r="282" spans="1:500" x14ac:dyDescent="0.2">
      <c r="A282" s="6"/>
      <c r="B282" s="6"/>
      <c r="C282" s="6"/>
      <c r="D282" s="7"/>
      <c r="E282" s="6"/>
      <c r="F282" s="25"/>
      <c r="G282" s="6"/>
      <c r="H282" s="6"/>
      <c r="I282" s="6"/>
      <c r="J282" s="6"/>
      <c r="K282" s="6"/>
      <c r="L282" s="6"/>
      <c r="M282" s="11"/>
      <c r="N282" s="26"/>
      <c r="O282" s="6"/>
      <c r="P282" s="6"/>
      <c r="Q282" s="6"/>
      <c r="R282" s="12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</row>
    <row r="283" spans="1:500" x14ac:dyDescent="0.2">
      <c r="A283" s="6"/>
      <c r="B283" s="6"/>
      <c r="C283" s="6"/>
      <c r="D283" s="7"/>
      <c r="E283" s="6"/>
      <c r="F283" s="25"/>
      <c r="G283" s="6"/>
      <c r="H283" s="6"/>
      <c r="I283" s="6"/>
      <c r="J283" s="6"/>
      <c r="K283" s="6"/>
      <c r="L283" s="6"/>
      <c r="M283" s="11"/>
      <c r="N283" s="26"/>
      <c r="O283" s="6"/>
      <c r="P283" s="6"/>
      <c r="Q283" s="6"/>
      <c r="R283" s="12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6"/>
      <c r="AM283" s="6"/>
      <c r="AN283" s="6"/>
      <c r="AO283" s="6"/>
      <c r="AP283" s="6"/>
      <c r="AQ283" s="6"/>
      <c r="AR283" s="6"/>
      <c r="AS283" s="6"/>
      <c r="AT283" s="6"/>
      <c r="AU283" s="6"/>
      <c r="AV283" s="6"/>
      <c r="AW283" s="6"/>
      <c r="AX283" s="6"/>
      <c r="AY283" s="6"/>
      <c r="AZ283" s="6"/>
      <c r="BA283" s="6"/>
      <c r="BB283" s="6"/>
      <c r="BC283" s="6"/>
      <c r="BD283" s="6"/>
      <c r="BE283" s="6"/>
      <c r="BF283" s="6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6"/>
      <c r="CC283" s="6"/>
      <c r="CD283" s="6"/>
      <c r="CE283" s="6"/>
      <c r="CF283" s="6"/>
      <c r="CG283" s="6"/>
      <c r="CH283" s="6"/>
      <c r="CI283" s="6"/>
      <c r="CJ283" s="6"/>
      <c r="CK283" s="6"/>
      <c r="CL283" s="6"/>
      <c r="CM283" s="6"/>
      <c r="CN283" s="6"/>
      <c r="CO283" s="6"/>
      <c r="CP283" s="6"/>
      <c r="CQ283" s="6"/>
      <c r="CR283" s="6"/>
      <c r="CS283" s="6"/>
      <c r="CT283" s="6"/>
      <c r="CU283" s="6"/>
      <c r="CV283" s="6"/>
      <c r="CW283" s="6"/>
      <c r="CX283" s="6"/>
      <c r="CY283" s="6"/>
      <c r="CZ283" s="6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"/>
      <c r="PA283" s="6"/>
      <c r="PB283" s="6"/>
      <c r="PC283" s="6"/>
      <c r="PD283" s="6"/>
      <c r="PE283" s="6"/>
      <c r="PF283" s="6"/>
      <c r="PG283" s="6"/>
      <c r="PH283" s="6"/>
      <c r="PI283" s="6"/>
      <c r="PJ283" s="6"/>
      <c r="PK283" s="6"/>
      <c r="PL283" s="6"/>
      <c r="PM283" s="6"/>
      <c r="PN283" s="6"/>
      <c r="PO283" s="6"/>
      <c r="PP283" s="6"/>
      <c r="PQ283" s="6"/>
      <c r="PR283" s="6"/>
      <c r="PS283" s="6"/>
      <c r="PT283" s="6"/>
      <c r="PU283" s="6"/>
      <c r="PV283" s="6"/>
      <c r="PW283" s="6"/>
      <c r="PX283" s="6"/>
      <c r="PY283" s="6"/>
      <c r="PZ283" s="6"/>
      <c r="QA283" s="6"/>
      <c r="QB283" s="6"/>
      <c r="QC283" s="6"/>
      <c r="QD283" s="6"/>
      <c r="QE283" s="6"/>
      <c r="QF283" s="6"/>
      <c r="QG283" s="6"/>
      <c r="QH283" s="6"/>
      <c r="QI283" s="6"/>
      <c r="QJ283" s="6"/>
      <c r="QK283" s="6"/>
      <c r="QL283" s="6"/>
      <c r="QM283" s="6"/>
      <c r="QN283" s="6"/>
      <c r="QO283" s="6"/>
      <c r="QP283" s="6"/>
      <c r="QQ283" s="6"/>
      <c r="QR283" s="6"/>
      <c r="QS283" s="6"/>
      <c r="QT283" s="6"/>
      <c r="QU283" s="6"/>
      <c r="QV283" s="6"/>
      <c r="QW283" s="6"/>
      <c r="QX283" s="6"/>
      <c r="QY283" s="6"/>
      <c r="QZ283" s="6"/>
      <c r="RA283" s="6"/>
      <c r="RB283" s="6"/>
      <c r="RC283" s="6"/>
      <c r="RD283" s="6"/>
      <c r="RE283" s="6"/>
      <c r="RF283" s="6"/>
      <c r="RG283" s="6"/>
      <c r="RH283" s="6"/>
      <c r="RI283" s="6"/>
      <c r="RJ283" s="6"/>
      <c r="RK283" s="6"/>
      <c r="RL283" s="6"/>
      <c r="RM283" s="6"/>
      <c r="RN283" s="6"/>
      <c r="RO283" s="6"/>
      <c r="RP283" s="6"/>
      <c r="RQ283" s="6"/>
      <c r="RR283" s="6"/>
      <c r="RS283" s="6"/>
      <c r="RT283" s="6"/>
      <c r="RU283" s="6"/>
      <c r="RV283" s="6"/>
      <c r="RW283" s="6"/>
      <c r="RX283" s="6"/>
      <c r="RY283" s="6"/>
      <c r="RZ283" s="6"/>
      <c r="SA283" s="6"/>
      <c r="SB283" s="6"/>
      <c r="SC283" s="6"/>
      <c r="SD283" s="6"/>
      <c r="SE283" s="6"/>
      <c r="SF283" s="6"/>
    </row>
    <row r="284" spans="1:500" x14ac:dyDescent="0.2">
      <c r="A284" s="6"/>
      <c r="B284" s="6"/>
      <c r="C284" s="6"/>
      <c r="D284" s="7"/>
      <c r="E284" s="6"/>
      <c r="F284" s="25"/>
      <c r="G284" s="6"/>
      <c r="H284" s="6"/>
      <c r="I284" s="6"/>
      <c r="J284" s="6"/>
      <c r="K284" s="6"/>
      <c r="L284" s="6"/>
      <c r="M284" s="11"/>
      <c r="N284" s="26"/>
      <c r="O284" s="6"/>
      <c r="P284" s="6"/>
      <c r="Q284" s="6"/>
      <c r="R284" s="12"/>
    </row>
    <row r="285" spans="1:500" x14ac:dyDescent="0.2">
      <c r="A285" s="6"/>
      <c r="B285" s="7"/>
      <c r="C285" s="7"/>
      <c r="D285" s="7"/>
      <c r="E285" s="7"/>
      <c r="F285" s="7"/>
      <c r="G285" s="7"/>
      <c r="H285" s="7"/>
      <c r="I285" s="7"/>
      <c r="J285" s="7"/>
      <c r="K285" s="7"/>
      <c r="L285" s="7"/>
      <c r="M285" s="7"/>
      <c r="N285" s="6"/>
      <c r="O285" s="6"/>
      <c r="P285" s="6"/>
      <c r="Q285" s="6"/>
      <c r="R285" s="6"/>
    </row>
    <row r="286" spans="1:500" x14ac:dyDescent="0.2">
      <c r="A286" s="6"/>
      <c r="B286" s="6"/>
      <c r="C286" s="6"/>
      <c r="D286" s="7"/>
      <c r="E286" s="6"/>
      <c r="F286" s="25"/>
      <c r="G286" s="6"/>
      <c r="H286" s="6"/>
      <c r="I286" s="6"/>
      <c r="J286" s="6"/>
      <c r="K286" s="6"/>
      <c r="L286" s="6"/>
      <c r="M286" s="11"/>
      <c r="N286" s="26"/>
      <c r="O286" s="6"/>
      <c r="P286" s="6"/>
      <c r="Q286" s="6"/>
      <c r="R286" s="12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</row>
    <row r="287" spans="1:500" x14ac:dyDescent="0.2">
      <c r="A287" s="6"/>
      <c r="B287" s="6"/>
      <c r="C287" s="6"/>
      <c r="D287" s="7"/>
      <c r="E287" s="6"/>
      <c r="F287" s="25"/>
      <c r="G287" s="6"/>
      <c r="H287" s="6"/>
      <c r="I287" s="6"/>
      <c r="J287" s="6"/>
      <c r="K287" s="6"/>
      <c r="L287" s="6"/>
      <c r="M287" s="11"/>
      <c r="N287" s="26"/>
      <c r="O287" s="6"/>
      <c r="P287" s="6"/>
      <c r="Q287" s="6"/>
      <c r="R287" s="12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</row>
    <row r="288" spans="1:500" x14ac:dyDescent="0.2">
      <c r="A288" s="6"/>
      <c r="B288" s="6"/>
      <c r="C288" s="6"/>
      <c r="D288" s="7"/>
      <c r="E288" s="6"/>
      <c r="F288" s="25"/>
      <c r="G288" s="6"/>
      <c r="H288" s="6"/>
      <c r="I288" s="6"/>
      <c r="J288" s="6"/>
      <c r="K288" s="6"/>
      <c r="L288" s="6"/>
      <c r="M288" s="11"/>
      <c r="N288" s="26"/>
      <c r="O288" s="6"/>
      <c r="P288" s="6"/>
      <c r="Q288" s="6"/>
      <c r="R288" s="12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</row>
    <row r="289" spans="1:500" x14ac:dyDescent="0.2">
      <c r="A289" s="6"/>
      <c r="B289" s="6"/>
      <c r="C289" s="6"/>
      <c r="D289" s="7"/>
      <c r="E289" s="6"/>
      <c r="F289" s="25"/>
      <c r="G289" s="6"/>
      <c r="H289" s="6"/>
      <c r="I289" s="6"/>
      <c r="J289" s="6"/>
      <c r="K289" s="6"/>
      <c r="L289" s="6"/>
      <c r="M289" s="11"/>
      <c r="N289" s="26"/>
      <c r="O289" s="6"/>
      <c r="P289" s="6"/>
      <c r="Q289" s="6"/>
      <c r="R289" s="12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</row>
    <row r="290" spans="1:500" x14ac:dyDescent="0.2">
      <c r="A290" s="6"/>
      <c r="B290" s="6"/>
      <c r="C290" s="6"/>
      <c r="D290" s="7"/>
      <c r="E290" s="6"/>
      <c r="F290" s="25"/>
      <c r="G290" s="6"/>
      <c r="H290" s="6"/>
      <c r="I290" s="6"/>
      <c r="J290" s="6"/>
      <c r="K290" s="6"/>
      <c r="L290" s="6"/>
      <c r="M290" s="11"/>
      <c r="N290" s="26"/>
      <c r="O290" s="6"/>
      <c r="P290" s="6"/>
      <c r="Q290" s="6"/>
      <c r="R290" s="12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6"/>
      <c r="OV290" s="6"/>
      <c r="OW290" s="6"/>
      <c r="OX290" s="6"/>
      <c r="OY290" s="6"/>
      <c r="OZ290" s="6"/>
      <c r="PA290" s="6"/>
      <c r="PB290" s="6"/>
      <c r="PC290" s="6"/>
      <c r="PD290" s="6"/>
      <c r="PE290" s="6"/>
      <c r="PF290" s="6"/>
      <c r="PG290" s="6"/>
      <c r="PH290" s="6"/>
      <c r="PI290" s="6"/>
      <c r="PJ290" s="6"/>
      <c r="PK290" s="6"/>
      <c r="PL290" s="6"/>
      <c r="PM290" s="6"/>
      <c r="PN290" s="6"/>
      <c r="PO290" s="6"/>
      <c r="PP290" s="6"/>
      <c r="PQ290" s="6"/>
      <c r="PR290" s="6"/>
      <c r="PS290" s="6"/>
      <c r="PT290" s="6"/>
      <c r="PU290" s="6"/>
      <c r="PV290" s="6"/>
      <c r="PW290" s="6"/>
      <c r="PX290" s="6"/>
      <c r="PY290" s="6"/>
      <c r="PZ290" s="6"/>
      <c r="QA290" s="6"/>
      <c r="QB290" s="6"/>
      <c r="QC290" s="6"/>
      <c r="QD290" s="6"/>
      <c r="QE290" s="6"/>
      <c r="QF290" s="6"/>
      <c r="QG290" s="6"/>
      <c r="QH290" s="6"/>
      <c r="QI290" s="6"/>
      <c r="QJ290" s="6"/>
      <c r="QK290" s="6"/>
      <c r="QL290" s="6"/>
      <c r="QM290" s="6"/>
      <c r="QN290" s="6"/>
      <c r="QO290" s="6"/>
      <c r="QP290" s="6"/>
      <c r="QQ290" s="6"/>
      <c r="QR290" s="6"/>
      <c r="QS290" s="6"/>
      <c r="QT290" s="6"/>
      <c r="QU290" s="6"/>
      <c r="QV290" s="6"/>
      <c r="QW290" s="6"/>
      <c r="QX290" s="6"/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</row>
    <row r="291" spans="1:500" x14ac:dyDescent="0.2">
      <c r="A291" s="6"/>
      <c r="B291" s="6"/>
      <c r="C291" s="6"/>
      <c r="D291" s="7"/>
      <c r="E291" s="6"/>
      <c r="F291" s="25"/>
      <c r="G291" s="6"/>
      <c r="H291" s="6"/>
      <c r="I291" s="6"/>
      <c r="J291" s="6"/>
      <c r="K291" s="6"/>
      <c r="L291" s="6"/>
      <c r="M291" s="11"/>
      <c r="N291" s="26"/>
      <c r="O291" s="6"/>
      <c r="P291" s="6"/>
      <c r="Q291" s="6"/>
      <c r="R291" s="12"/>
    </row>
    <row r="292" spans="1:500" x14ac:dyDescent="0.2">
      <c r="A292" s="6"/>
      <c r="B292" s="7"/>
      <c r="C292" s="7"/>
      <c r="D292" s="7"/>
      <c r="E292" s="7"/>
      <c r="F292" s="7"/>
      <c r="G292" s="7"/>
      <c r="H292" s="7"/>
      <c r="I292" s="7"/>
      <c r="J292" s="7"/>
      <c r="K292" s="7"/>
      <c r="L292" s="7"/>
      <c r="M292" s="7"/>
      <c r="N292" s="6"/>
      <c r="O292" s="6"/>
      <c r="P292" s="6"/>
      <c r="Q292" s="6"/>
      <c r="R292" s="6"/>
    </row>
    <row r="293" spans="1:500" x14ac:dyDescent="0.2">
      <c r="A293" s="6"/>
      <c r="B293" s="6"/>
      <c r="C293" s="6"/>
      <c r="D293" s="7"/>
      <c r="E293" s="6"/>
      <c r="F293" s="25"/>
      <c r="G293" s="6"/>
      <c r="H293" s="6"/>
      <c r="I293" s="6"/>
      <c r="J293" s="6"/>
      <c r="K293" s="6"/>
      <c r="L293" s="6"/>
      <c r="M293" s="11"/>
      <c r="N293" s="26"/>
      <c r="O293" s="6"/>
      <c r="P293" s="6"/>
      <c r="Q293" s="6"/>
      <c r="R293" s="12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</row>
    <row r="294" spans="1:500" x14ac:dyDescent="0.2">
      <c r="A294" s="6"/>
      <c r="B294" s="6"/>
      <c r="C294" s="6"/>
      <c r="D294" s="7"/>
      <c r="E294" s="6"/>
      <c r="F294" s="25"/>
      <c r="G294" s="6"/>
      <c r="H294" s="6"/>
      <c r="I294" s="6"/>
      <c r="J294" s="6"/>
      <c r="K294" s="6"/>
      <c r="L294" s="6"/>
      <c r="M294" s="11"/>
      <c r="N294" s="26"/>
      <c r="O294" s="6"/>
      <c r="P294" s="6"/>
      <c r="Q294" s="6"/>
      <c r="R294" s="12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</row>
    <row r="295" spans="1:500" x14ac:dyDescent="0.2">
      <c r="A295" s="6"/>
      <c r="B295" s="6"/>
      <c r="C295" s="6"/>
      <c r="D295" s="7"/>
      <c r="E295" s="6"/>
      <c r="F295" s="25"/>
      <c r="G295" s="6"/>
      <c r="H295" s="6"/>
      <c r="I295" s="6"/>
      <c r="J295" s="6"/>
      <c r="K295" s="6"/>
      <c r="L295" s="6"/>
      <c r="M295" s="11"/>
      <c r="N295" s="26"/>
      <c r="O295" s="6"/>
      <c r="P295" s="6"/>
      <c r="Q295" s="6"/>
      <c r="R295" s="12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</row>
    <row r="296" spans="1:500" x14ac:dyDescent="0.2">
      <c r="A296" s="6"/>
      <c r="B296" s="6"/>
      <c r="C296" s="6"/>
      <c r="D296" s="7"/>
      <c r="E296" s="6"/>
      <c r="F296" s="25"/>
      <c r="G296" s="6"/>
      <c r="H296" s="6"/>
      <c r="I296" s="6"/>
      <c r="J296" s="6"/>
      <c r="K296" s="6"/>
      <c r="L296" s="6"/>
      <c r="M296" s="11"/>
      <c r="N296" s="26"/>
      <c r="O296" s="6"/>
      <c r="P296" s="6"/>
      <c r="Q296" s="6"/>
      <c r="R296" s="12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</row>
    <row r="297" spans="1:500" x14ac:dyDescent="0.2">
      <c r="A297" s="6"/>
      <c r="B297" s="6"/>
      <c r="C297" s="6"/>
      <c r="D297" s="7"/>
      <c r="E297" s="6"/>
      <c r="F297" s="25"/>
      <c r="G297" s="6"/>
      <c r="H297" s="6"/>
      <c r="I297" s="6"/>
      <c r="J297" s="6"/>
      <c r="K297" s="6"/>
      <c r="L297" s="6"/>
      <c r="M297" s="11"/>
      <c r="N297" s="26"/>
      <c r="O297" s="6"/>
      <c r="P297" s="6"/>
      <c r="Q297" s="6"/>
      <c r="R297" s="12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</row>
    <row r="298" spans="1:500" x14ac:dyDescent="0.2">
      <c r="A298" s="6"/>
      <c r="B298" s="6"/>
      <c r="C298" s="6"/>
      <c r="D298" s="7"/>
      <c r="E298" s="6"/>
      <c r="F298" s="25"/>
      <c r="G298" s="6"/>
      <c r="H298" s="6"/>
      <c r="I298" s="6"/>
      <c r="J298" s="6"/>
      <c r="K298" s="6"/>
      <c r="L298" s="6"/>
      <c r="M298" s="11"/>
      <c r="N298" s="26"/>
      <c r="O298" s="6"/>
      <c r="P298" s="6"/>
      <c r="Q298" s="6"/>
      <c r="R298" s="12"/>
    </row>
    <row r="299" spans="1:500" x14ac:dyDescent="0.2">
      <c r="A299" s="6"/>
      <c r="B299" s="7"/>
      <c r="C299" s="7"/>
      <c r="D299" s="7"/>
      <c r="E299" s="7"/>
      <c r="F299" s="7"/>
      <c r="G299" s="7"/>
      <c r="H299" s="7"/>
      <c r="I299" s="7"/>
      <c r="J299" s="7"/>
      <c r="K299" s="7"/>
      <c r="L299" s="7"/>
      <c r="M299" s="7"/>
      <c r="N299" s="6"/>
      <c r="O299" s="6"/>
      <c r="P299" s="6"/>
      <c r="Q299" s="6"/>
      <c r="R299" s="6"/>
    </row>
    <row r="300" spans="1:500" x14ac:dyDescent="0.2">
      <c r="A300" s="6"/>
      <c r="B300" s="6"/>
      <c r="C300" s="6"/>
      <c r="D300" s="7"/>
      <c r="E300" s="6"/>
      <c r="F300" s="25"/>
      <c r="G300" s="6"/>
      <c r="H300" s="6"/>
      <c r="I300" s="6"/>
      <c r="J300" s="6"/>
      <c r="K300" s="6"/>
      <c r="L300" s="6"/>
      <c r="M300" s="11"/>
      <c r="N300" s="26"/>
      <c r="O300" s="6"/>
      <c r="P300" s="6"/>
      <c r="Q300" s="6"/>
      <c r="R300" s="12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</row>
    <row r="301" spans="1:500" x14ac:dyDescent="0.2">
      <c r="A301" s="6"/>
      <c r="B301" s="6"/>
      <c r="C301" s="6"/>
      <c r="D301" s="7"/>
      <c r="E301" s="6"/>
      <c r="F301" s="25"/>
      <c r="G301" s="6"/>
      <c r="H301" s="6"/>
      <c r="I301" s="6"/>
      <c r="J301" s="6"/>
      <c r="K301" s="6"/>
      <c r="L301" s="6"/>
      <c r="M301" s="11"/>
      <c r="N301" s="26"/>
      <c r="O301" s="6"/>
      <c r="P301" s="6"/>
      <c r="Q301" s="6"/>
      <c r="R301" s="12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</row>
    <row r="302" spans="1:500" x14ac:dyDescent="0.2">
      <c r="A302" s="6"/>
      <c r="B302" s="6"/>
      <c r="C302" s="6"/>
      <c r="D302" s="7"/>
      <c r="E302" s="6"/>
      <c r="F302" s="25"/>
      <c r="G302" s="6"/>
      <c r="H302" s="6"/>
      <c r="I302" s="6"/>
      <c r="J302" s="6"/>
      <c r="K302" s="6"/>
      <c r="L302" s="6"/>
      <c r="M302" s="11"/>
      <c r="N302" s="26"/>
      <c r="O302" s="6"/>
      <c r="P302" s="6"/>
      <c r="Q302" s="6"/>
      <c r="R302" s="12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</row>
    <row r="303" spans="1:500" x14ac:dyDescent="0.2">
      <c r="A303" s="6"/>
      <c r="B303" s="6"/>
      <c r="C303" s="6"/>
      <c r="D303" s="7"/>
      <c r="E303" s="6"/>
      <c r="F303" s="25"/>
      <c r="G303" s="6"/>
      <c r="H303" s="6"/>
      <c r="I303" s="6"/>
      <c r="J303" s="6"/>
      <c r="K303" s="6"/>
      <c r="L303" s="6"/>
      <c r="M303" s="11"/>
      <c r="N303" s="26"/>
      <c r="O303" s="6"/>
      <c r="P303" s="6"/>
      <c r="Q303" s="6"/>
      <c r="R303" s="12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"/>
      <c r="PA303" s="6"/>
      <c r="PB303" s="6"/>
      <c r="PC303" s="6"/>
      <c r="PD303" s="6"/>
      <c r="PE303" s="6"/>
      <c r="PF303" s="6"/>
      <c r="PG303" s="6"/>
      <c r="PH303" s="6"/>
      <c r="PI303" s="6"/>
      <c r="PJ303" s="6"/>
      <c r="PK303" s="6"/>
      <c r="PL303" s="6"/>
      <c r="PM303" s="6"/>
      <c r="PN303" s="6"/>
      <c r="PO303" s="6"/>
      <c r="PP303" s="6"/>
      <c r="PQ303" s="6"/>
      <c r="PR303" s="6"/>
      <c r="PS303" s="6"/>
      <c r="PT303" s="6"/>
      <c r="PU303" s="6"/>
      <c r="PV303" s="6"/>
      <c r="PW303" s="6"/>
      <c r="PX303" s="6"/>
      <c r="PY303" s="6"/>
      <c r="PZ303" s="6"/>
      <c r="QA303" s="6"/>
      <c r="QB303" s="6"/>
      <c r="QC303" s="6"/>
      <c r="QD303" s="6"/>
      <c r="QE303" s="6"/>
      <c r="QF303" s="6"/>
      <c r="QG303" s="6"/>
      <c r="QH303" s="6"/>
      <c r="QI303" s="6"/>
      <c r="QJ303" s="6"/>
      <c r="QK303" s="6"/>
      <c r="QL303" s="6"/>
      <c r="QM303" s="6"/>
      <c r="QN303" s="6"/>
      <c r="QO303" s="6"/>
      <c r="QP303" s="6"/>
      <c r="QQ303" s="6"/>
      <c r="QR303" s="6"/>
      <c r="QS303" s="6"/>
      <c r="QT303" s="6"/>
      <c r="QU303" s="6"/>
      <c r="QV303" s="6"/>
      <c r="QW303" s="6"/>
      <c r="QX303" s="6"/>
      <c r="QY303" s="6"/>
      <c r="QZ303" s="6"/>
      <c r="RA303" s="6"/>
      <c r="RB303" s="6"/>
      <c r="RC303" s="6"/>
      <c r="RD303" s="6"/>
      <c r="RE303" s="6"/>
      <c r="RF303" s="6"/>
      <c r="RG303" s="6"/>
      <c r="RH303" s="6"/>
      <c r="RI303" s="6"/>
      <c r="RJ303" s="6"/>
      <c r="RK303" s="6"/>
      <c r="RL303" s="6"/>
      <c r="RM303" s="6"/>
      <c r="RN303" s="6"/>
      <c r="RO303" s="6"/>
      <c r="RP303" s="6"/>
      <c r="RQ303" s="6"/>
      <c r="RR303" s="6"/>
      <c r="RS303" s="6"/>
      <c r="RT303" s="6"/>
      <c r="RU303" s="6"/>
      <c r="RV303" s="6"/>
      <c r="RW303" s="6"/>
      <c r="RX303" s="6"/>
      <c r="RY303" s="6"/>
      <c r="RZ303" s="6"/>
      <c r="SA303" s="6"/>
      <c r="SB303" s="6"/>
      <c r="SC303" s="6"/>
      <c r="SD303" s="6"/>
      <c r="SE303" s="6"/>
      <c r="SF303" s="6"/>
    </row>
    <row r="304" spans="1:500" x14ac:dyDescent="0.2">
      <c r="A304" s="6"/>
      <c r="B304" s="6"/>
      <c r="C304" s="6"/>
      <c r="D304" s="7"/>
      <c r="E304" s="6"/>
      <c r="F304" s="25"/>
      <c r="G304" s="6"/>
      <c r="H304" s="6"/>
      <c r="I304" s="6"/>
      <c r="J304" s="6"/>
      <c r="K304" s="6"/>
      <c r="L304" s="6"/>
      <c r="M304" s="11"/>
      <c r="N304" s="26"/>
      <c r="O304" s="6"/>
      <c r="P304" s="6"/>
      <c r="Q304" s="6"/>
      <c r="R304" s="12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6"/>
      <c r="NI304" s="6"/>
      <c r="NJ304" s="6"/>
      <c r="NK304" s="6"/>
      <c r="NL304" s="6"/>
      <c r="NM304" s="6"/>
      <c r="NN304" s="6"/>
      <c r="NO304" s="6"/>
      <c r="NP304" s="6"/>
      <c r="NQ304" s="6"/>
      <c r="NR304" s="6"/>
      <c r="NS304" s="6"/>
      <c r="NT304" s="6"/>
      <c r="NU304" s="6"/>
      <c r="NV304" s="6"/>
      <c r="NW304" s="6"/>
      <c r="NX304" s="6"/>
      <c r="NY304" s="6"/>
      <c r="NZ304" s="6"/>
      <c r="OA304" s="6"/>
      <c r="OB304" s="6"/>
      <c r="OC304" s="6"/>
      <c r="OD304" s="6"/>
      <c r="OE304" s="6"/>
      <c r="OF304" s="6"/>
      <c r="OG304" s="6"/>
      <c r="OH304" s="6"/>
      <c r="OI304" s="6"/>
      <c r="OJ304" s="6"/>
      <c r="OK304" s="6"/>
      <c r="OL304" s="6"/>
      <c r="OM304" s="6"/>
      <c r="ON304" s="6"/>
      <c r="OO304" s="6"/>
      <c r="OP304" s="6"/>
      <c r="OQ304" s="6"/>
      <c r="OR304" s="6"/>
      <c r="OS304" s="6"/>
      <c r="OT304" s="6"/>
      <c r="OU304" s="6"/>
      <c r="OV304" s="6"/>
      <c r="OW304" s="6"/>
      <c r="OX304" s="6"/>
      <c r="OY304" s="6"/>
      <c r="OZ304" s="6"/>
      <c r="PA304" s="6"/>
      <c r="PB304" s="6"/>
      <c r="PC304" s="6"/>
      <c r="PD304" s="6"/>
      <c r="PE304" s="6"/>
      <c r="PF304" s="6"/>
      <c r="PG304" s="6"/>
      <c r="PH304" s="6"/>
      <c r="PI304" s="6"/>
      <c r="PJ304" s="6"/>
      <c r="PK304" s="6"/>
      <c r="PL304" s="6"/>
      <c r="PM304" s="6"/>
      <c r="PN304" s="6"/>
      <c r="PO304" s="6"/>
      <c r="PP304" s="6"/>
      <c r="PQ304" s="6"/>
      <c r="PR304" s="6"/>
      <c r="PS304" s="6"/>
      <c r="PT304" s="6"/>
      <c r="PU304" s="6"/>
      <c r="PV304" s="6"/>
      <c r="PW304" s="6"/>
      <c r="PX304" s="6"/>
      <c r="PY304" s="6"/>
      <c r="PZ304" s="6"/>
      <c r="QA304" s="6"/>
      <c r="QB304" s="6"/>
      <c r="QC304" s="6"/>
      <c r="QD304" s="6"/>
      <c r="QE304" s="6"/>
      <c r="QF304" s="6"/>
      <c r="QG304" s="6"/>
      <c r="QH304" s="6"/>
      <c r="QI304" s="6"/>
      <c r="QJ304" s="6"/>
      <c r="QK304" s="6"/>
      <c r="QL304" s="6"/>
      <c r="QM304" s="6"/>
      <c r="QN304" s="6"/>
      <c r="QO304" s="6"/>
      <c r="QP304" s="6"/>
      <c r="QQ304" s="6"/>
      <c r="QR304" s="6"/>
      <c r="QS304" s="6"/>
      <c r="QT304" s="6"/>
      <c r="QU304" s="6"/>
      <c r="QV304" s="6"/>
      <c r="QW304" s="6"/>
      <c r="QX304" s="6"/>
      <c r="QY304" s="6"/>
      <c r="QZ304" s="6"/>
      <c r="RA304" s="6"/>
      <c r="RB304" s="6"/>
      <c r="RC304" s="6"/>
      <c r="RD304" s="6"/>
      <c r="RE304" s="6"/>
      <c r="RF304" s="6"/>
      <c r="RG304" s="6"/>
      <c r="RH304" s="6"/>
      <c r="RI304" s="6"/>
      <c r="RJ304" s="6"/>
      <c r="RK304" s="6"/>
      <c r="RL304" s="6"/>
      <c r="RM304" s="6"/>
      <c r="RN304" s="6"/>
      <c r="RO304" s="6"/>
      <c r="RP304" s="6"/>
      <c r="RQ304" s="6"/>
      <c r="RR304" s="6"/>
      <c r="RS304" s="6"/>
      <c r="RT304" s="6"/>
      <c r="RU304" s="6"/>
      <c r="RV304" s="6"/>
      <c r="RW304" s="6"/>
      <c r="RX304" s="6"/>
      <c r="RY304" s="6"/>
      <c r="RZ304" s="6"/>
      <c r="SA304" s="6"/>
      <c r="SB304" s="6"/>
      <c r="SC304" s="6"/>
      <c r="SD304" s="6"/>
      <c r="SE304" s="6"/>
      <c r="SF304" s="6"/>
    </row>
    <row r="305" spans="1:500" x14ac:dyDescent="0.2">
      <c r="A305" s="6"/>
      <c r="B305" s="6"/>
      <c r="C305" s="6"/>
      <c r="D305" s="7"/>
      <c r="E305" s="6"/>
      <c r="F305" s="25"/>
      <c r="G305" s="6"/>
      <c r="H305" s="6"/>
      <c r="I305" s="6"/>
      <c r="J305" s="6"/>
      <c r="K305" s="6"/>
      <c r="L305" s="6"/>
      <c r="M305" s="11"/>
      <c r="N305" s="26"/>
      <c r="O305" s="6"/>
      <c r="P305" s="6"/>
      <c r="Q305" s="6"/>
      <c r="R305" s="12"/>
    </row>
    <row r="306" spans="1:500" x14ac:dyDescent="0.2">
      <c r="A306" s="6"/>
      <c r="B306" s="7"/>
      <c r="C306" s="7"/>
      <c r="D306" s="7"/>
      <c r="E306" s="7"/>
      <c r="F306" s="7"/>
      <c r="G306" s="7"/>
      <c r="H306" s="7"/>
      <c r="I306" s="7"/>
      <c r="J306" s="7"/>
      <c r="K306" s="7"/>
      <c r="L306" s="7"/>
      <c r="M306" s="7"/>
      <c r="N306" s="6"/>
      <c r="O306" s="6"/>
      <c r="P306" s="6"/>
      <c r="Q306" s="6"/>
      <c r="R306" s="6"/>
    </row>
    <row r="307" spans="1:500" x14ac:dyDescent="0.2">
      <c r="A307" s="6"/>
      <c r="B307" s="6"/>
      <c r="C307" s="6"/>
      <c r="D307" s="7"/>
      <c r="E307" s="6"/>
      <c r="F307" s="25"/>
      <c r="G307" s="6"/>
      <c r="H307" s="6"/>
      <c r="I307" s="6"/>
      <c r="J307" s="6"/>
      <c r="K307" s="6"/>
      <c r="L307" s="6"/>
      <c r="M307" s="11"/>
      <c r="N307" s="26"/>
      <c r="O307" s="6"/>
      <c r="P307" s="6"/>
      <c r="Q307" s="6"/>
      <c r="R307" s="12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  <c r="SC307" s="6"/>
      <c r="SD307" s="6"/>
      <c r="SE307" s="6"/>
      <c r="SF307" s="6"/>
    </row>
    <row r="308" spans="1:500" x14ac:dyDescent="0.2">
      <c r="A308" s="6"/>
      <c r="B308" s="6"/>
      <c r="C308" s="6"/>
      <c r="D308" s="7"/>
      <c r="E308" s="6"/>
      <c r="F308" s="25"/>
      <c r="G308" s="6"/>
      <c r="H308" s="6"/>
      <c r="I308" s="6"/>
      <c r="J308" s="6"/>
      <c r="K308" s="6"/>
      <c r="L308" s="6"/>
      <c r="M308" s="11"/>
      <c r="N308" s="26"/>
      <c r="O308" s="6"/>
      <c r="P308" s="6"/>
      <c r="Q308" s="6"/>
      <c r="R308" s="12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  <c r="SC308" s="6"/>
      <c r="SD308" s="6"/>
      <c r="SE308" s="6"/>
      <c r="SF308" s="6"/>
    </row>
    <row r="309" spans="1:500" x14ac:dyDescent="0.2">
      <c r="A309" s="6"/>
      <c r="B309" s="6"/>
      <c r="C309" s="6"/>
      <c r="D309" s="7"/>
      <c r="E309" s="6"/>
      <c r="F309" s="25"/>
      <c r="G309" s="6"/>
      <c r="H309" s="6"/>
      <c r="I309" s="6"/>
      <c r="J309" s="6"/>
      <c r="K309" s="6"/>
      <c r="L309" s="6"/>
      <c r="M309" s="11"/>
      <c r="N309" s="26"/>
      <c r="O309" s="6"/>
      <c r="P309" s="6"/>
      <c r="Q309" s="6"/>
      <c r="R309" s="12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  <c r="SC309" s="6"/>
      <c r="SD309" s="6"/>
      <c r="SE309" s="6"/>
      <c r="SF309" s="6"/>
    </row>
    <row r="310" spans="1:500" x14ac:dyDescent="0.2">
      <c r="A310" s="6"/>
      <c r="B310" s="6"/>
      <c r="C310" s="6"/>
      <c r="D310" s="7"/>
      <c r="E310" s="6"/>
      <c r="F310" s="25"/>
      <c r="G310" s="6"/>
      <c r="H310" s="6"/>
      <c r="I310" s="6"/>
      <c r="J310" s="6"/>
      <c r="K310" s="6"/>
      <c r="L310" s="6"/>
      <c r="M310" s="11"/>
      <c r="N310" s="26"/>
      <c r="O310" s="6"/>
      <c r="P310" s="6"/>
      <c r="Q310" s="6"/>
      <c r="R310" s="12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6"/>
      <c r="AM310" s="6"/>
      <c r="AN310" s="6"/>
      <c r="AO310" s="6"/>
      <c r="AP310" s="6"/>
      <c r="AQ310" s="6"/>
      <c r="AR310" s="6"/>
      <c r="AS310" s="6"/>
      <c r="AT310" s="6"/>
      <c r="AU310" s="6"/>
      <c r="AV310" s="6"/>
      <c r="AW310" s="6"/>
      <c r="AX310" s="6"/>
      <c r="AY310" s="6"/>
      <c r="AZ310" s="6"/>
      <c r="BA310" s="6"/>
      <c r="BB310" s="6"/>
      <c r="BC310" s="6"/>
      <c r="BD310" s="6"/>
      <c r="BE310" s="6"/>
      <c r="BF310" s="6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6"/>
      <c r="CC310" s="6"/>
      <c r="CD310" s="6"/>
      <c r="CE310" s="6"/>
      <c r="CF310" s="6"/>
      <c r="CG310" s="6"/>
      <c r="CH310" s="6"/>
      <c r="CI310" s="6"/>
      <c r="CJ310" s="6"/>
      <c r="CK310" s="6"/>
      <c r="CL310" s="6"/>
      <c r="CM310" s="6"/>
      <c r="CN310" s="6"/>
      <c r="CO310" s="6"/>
      <c r="CP310" s="6"/>
      <c r="CQ310" s="6"/>
      <c r="CR310" s="6"/>
      <c r="CS310" s="6"/>
      <c r="CT310" s="6"/>
      <c r="CU310" s="6"/>
      <c r="CV310" s="6"/>
      <c r="CW310" s="6"/>
      <c r="CX310" s="6"/>
      <c r="CY310" s="6"/>
      <c r="CZ310" s="6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"/>
      <c r="PA310" s="6"/>
      <c r="PB310" s="6"/>
      <c r="PC310" s="6"/>
      <c r="PD310" s="6"/>
      <c r="PE310" s="6"/>
      <c r="PF310" s="6"/>
      <c r="PG310" s="6"/>
      <c r="PH310" s="6"/>
      <c r="PI310" s="6"/>
      <c r="PJ310" s="6"/>
      <c r="PK310" s="6"/>
      <c r="PL310" s="6"/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r="RE310" s="6"/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</row>
    <row r="311" spans="1:500" x14ac:dyDescent="0.2">
      <c r="A311" s="6"/>
      <c r="B311" s="6"/>
      <c r="C311" s="6"/>
      <c r="D311" s="7"/>
      <c r="E311" s="6"/>
      <c r="F311" s="25"/>
      <c r="G311" s="6"/>
      <c r="H311" s="6"/>
      <c r="I311" s="6"/>
      <c r="J311" s="6"/>
      <c r="K311" s="6"/>
      <c r="L311" s="6"/>
      <c r="M311" s="11"/>
      <c r="N311" s="26"/>
      <c r="O311" s="6"/>
      <c r="P311" s="6"/>
      <c r="Q311" s="6"/>
      <c r="R311" s="12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  <c r="ND311" s="6"/>
      <c r="NE311" s="6"/>
      <c r="NF311" s="6"/>
      <c r="NG311" s="6"/>
      <c r="NH311" s="6"/>
      <c r="NI311" s="6"/>
      <c r="NJ311" s="6"/>
      <c r="NK311" s="6"/>
      <c r="NL311" s="6"/>
      <c r="NM311" s="6"/>
      <c r="NN311" s="6"/>
      <c r="NO311" s="6"/>
      <c r="NP311" s="6"/>
      <c r="NQ311" s="6"/>
      <c r="NR311" s="6"/>
      <c r="NS311" s="6"/>
      <c r="NT311" s="6"/>
      <c r="NU311" s="6"/>
      <c r="NV311" s="6"/>
      <c r="NW311" s="6"/>
      <c r="NX311" s="6"/>
      <c r="NY311" s="6"/>
      <c r="NZ311" s="6"/>
      <c r="OA311" s="6"/>
      <c r="OB311" s="6"/>
      <c r="OC311" s="6"/>
      <c r="OD311" s="6"/>
      <c r="OE311" s="6"/>
      <c r="OF311" s="6"/>
      <c r="OG311" s="6"/>
      <c r="OH311" s="6"/>
      <c r="OI311" s="6"/>
      <c r="OJ311" s="6"/>
      <c r="OK311" s="6"/>
      <c r="OL311" s="6"/>
      <c r="OM311" s="6"/>
      <c r="ON311" s="6"/>
      <c r="OO311" s="6"/>
      <c r="OP311" s="6"/>
      <c r="OQ311" s="6"/>
      <c r="OR311" s="6"/>
      <c r="OS311" s="6"/>
      <c r="OT311" s="6"/>
      <c r="OU311" s="6"/>
      <c r="OV311" s="6"/>
      <c r="OW311" s="6"/>
      <c r="OX311" s="6"/>
      <c r="OY311" s="6"/>
      <c r="OZ311" s="6"/>
      <c r="PA311" s="6"/>
      <c r="PB311" s="6"/>
      <c r="PC311" s="6"/>
      <c r="PD311" s="6"/>
      <c r="PE311" s="6"/>
      <c r="PF311" s="6"/>
      <c r="PG311" s="6"/>
      <c r="PH311" s="6"/>
      <c r="PI311" s="6"/>
      <c r="PJ311" s="6"/>
      <c r="PK311" s="6"/>
      <c r="PL311" s="6"/>
      <c r="PM311" s="6"/>
      <c r="PN311" s="6"/>
      <c r="PO311" s="6"/>
      <c r="PP311" s="6"/>
      <c r="PQ311" s="6"/>
      <c r="PR311" s="6"/>
      <c r="PS311" s="6"/>
      <c r="PT311" s="6"/>
      <c r="PU311" s="6"/>
      <c r="PV311" s="6"/>
      <c r="PW311" s="6"/>
      <c r="PX311" s="6"/>
      <c r="PY311" s="6"/>
      <c r="PZ311" s="6"/>
      <c r="QA311" s="6"/>
      <c r="QB311" s="6"/>
      <c r="QC311" s="6"/>
      <c r="QD311" s="6"/>
      <c r="QE311" s="6"/>
      <c r="QF311" s="6"/>
      <c r="QG311" s="6"/>
      <c r="QH311" s="6"/>
      <c r="QI311" s="6"/>
      <c r="QJ311" s="6"/>
      <c r="QK311" s="6"/>
      <c r="QL311" s="6"/>
      <c r="QM311" s="6"/>
      <c r="QN311" s="6"/>
      <c r="QO311" s="6"/>
      <c r="QP311" s="6"/>
      <c r="QQ311" s="6"/>
      <c r="QR311" s="6"/>
      <c r="QS311" s="6"/>
      <c r="QT311" s="6"/>
      <c r="QU311" s="6"/>
      <c r="QV311" s="6"/>
      <c r="QW311" s="6"/>
      <c r="QX311" s="6"/>
      <c r="QY311" s="6"/>
      <c r="QZ311" s="6"/>
      <c r="RA311" s="6"/>
      <c r="RB311" s="6"/>
      <c r="RC311" s="6"/>
      <c r="RD311" s="6"/>
      <c r="RE311" s="6"/>
      <c r="RF311" s="6"/>
      <c r="RG311" s="6"/>
      <c r="RH311" s="6"/>
      <c r="RI311" s="6"/>
      <c r="RJ311" s="6"/>
      <c r="RK311" s="6"/>
      <c r="RL311" s="6"/>
      <c r="RM311" s="6"/>
      <c r="RN311" s="6"/>
      <c r="RO311" s="6"/>
      <c r="RP311" s="6"/>
      <c r="RQ311" s="6"/>
      <c r="RR311" s="6"/>
      <c r="RS311" s="6"/>
      <c r="RT311" s="6"/>
      <c r="RU311" s="6"/>
      <c r="RV311" s="6"/>
      <c r="RW311" s="6"/>
      <c r="RX311" s="6"/>
      <c r="RY311" s="6"/>
      <c r="RZ311" s="6"/>
      <c r="SA311" s="6"/>
      <c r="SB311" s="6"/>
      <c r="SC311" s="6"/>
      <c r="SD311" s="6"/>
      <c r="SE311" s="6"/>
      <c r="SF311" s="6"/>
    </row>
    <row r="312" spans="1:500" x14ac:dyDescent="0.2">
      <c r="A312" s="6"/>
      <c r="B312" s="6"/>
      <c r="C312" s="6"/>
      <c r="D312" s="7"/>
      <c r="E312" s="6"/>
      <c r="F312" s="25"/>
      <c r="G312" s="6"/>
      <c r="H312" s="6"/>
      <c r="I312" s="6"/>
      <c r="J312" s="6"/>
      <c r="K312" s="6"/>
      <c r="L312" s="6"/>
      <c r="M312" s="11"/>
      <c r="N312" s="26"/>
      <c r="O312" s="6"/>
      <c r="P312" s="6"/>
      <c r="Q312" s="6"/>
      <c r="R312" s="12"/>
    </row>
    <row r="313" spans="1:500" x14ac:dyDescent="0.2">
      <c r="A313" s="6"/>
      <c r="B313" s="7"/>
      <c r="C313" s="7"/>
      <c r="D313" s="7"/>
      <c r="E313" s="7"/>
      <c r="F313" s="7"/>
      <c r="G313" s="7"/>
      <c r="H313" s="7"/>
      <c r="I313" s="7"/>
      <c r="J313" s="7"/>
      <c r="K313" s="7"/>
      <c r="L313" s="7"/>
      <c r="M313" s="7"/>
      <c r="N313" s="6"/>
      <c r="O313" s="6"/>
      <c r="P313" s="6"/>
      <c r="Q313" s="6"/>
      <c r="R313" s="6"/>
    </row>
    <row r="314" spans="1:500" x14ac:dyDescent="0.2">
      <c r="A314" s="6"/>
      <c r="B314" s="6"/>
      <c r="C314" s="6"/>
      <c r="D314" s="7"/>
      <c r="E314" s="6"/>
      <c r="F314" s="25"/>
      <c r="G314" s="6"/>
      <c r="H314" s="6"/>
      <c r="I314" s="6"/>
      <c r="J314" s="6"/>
      <c r="K314" s="6"/>
      <c r="L314" s="6"/>
      <c r="M314" s="11"/>
      <c r="N314" s="26"/>
      <c r="O314" s="6"/>
      <c r="P314" s="6"/>
      <c r="Q314" s="6"/>
      <c r="R314" s="12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</row>
    <row r="315" spans="1:500" x14ac:dyDescent="0.2">
      <c r="A315" s="6"/>
      <c r="B315" s="6"/>
      <c r="C315" s="6"/>
      <c r="D315" s="7"/>
      <c r="E315" s="6"/>
      <c r="F315" s="25"/>
      <c r="G315" s="6"/>
      <c r="H315" s="6"/>
      <c r="I315" s="6"/>
      <c r="J315" s="6"/>
      <c r="K315" s="6"/>
      <c r="L315" s="6"/>
      <c r="M315" s="11"/>
      <c r="N315" s="26"/>
      <c r="O315" s="6"/>
      <c r="P315" s="6"/>
      <c r="Q315" s="6"/>
      <c r="R315" s="12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</row>
    <row r="316" spans="1:500" x14ac:dyDescent="0.2">
      <c r="A316" s="6"/>
      <c r="B316" s="6"/>
      <c r="C316" s="6"/>
      <c r="D316" s="7"/>
      <c r="E316" s="6"/>
      <c r="F316" s="25"/>
      <c r="G316" s="6"/>
      <c r="H316" s="6"/>
      <c r="I316" s="6"/>
      <c r="J316" s="6"/>
      <c r="K316" s="6"/>
      <c r="L316" s="6"/>
      <c r="M316" s="11"/>
      <c r="N316" s="26"/>
      <c r="O316" s="6"/>
      <c r="P316" s="6"/>
      <c r="Q316" s="6"/>
      <c r="R316" s="12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</row>
    <row r="317" spans="1:500" x14ac:dyDescent="0.2">
      <c r="A317" s="6"/>
      <c r="B317" s="6"/>
      <c r="C317" s="6"/>
      <c r="D317" s="7"/>
      <c r="E317" s="6"/>
      <c r="F317" s="25"/>
      <c r="G317" s="6"/>
      <c r="H317" s="6"/>
      <c r="I317" s="6"/>
      <c r="J317" s="6"/>
      <c r="K317" s="6"/>
      <c r="L317" s="6"/>
      <c r="M317" s="11"/>
      <c r="N317" s="26"/>
      <c r="O317" s="6"/>
      <c r="P317" s="6"/>
      <c r="Q317" s="6"/>
      <c r="R317" s="12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</row>
    <row r="318" spans="1:500" x14ac:dyDescent="0.2">
      <c r="A318" s="6"/>
      <c r="B318" s="6"/>
      <c r="C318" s="6"/>
      <c r="D318" s="7"/>
      <c r="E318" s="6"/>
      <c r="F318" s="25"/>
      <c r="G318" s="6"/>
      <c r="H318" s="6"/>
      <c r="I318" s="6"/>
      <c r="J318" s="6"/>
      <c r="K318" s="6"/>
      <c r="L318" s="6"/>
      <c r="M318" s="11"/>
      <c r="N318" s="26"/>
      <c r="O318" s="6"/>
      <c r="P318" s="6"/>
      <c r="Q318" s="6"/>
      <c r="R318" s="12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6"/>
      <c r="AM318" s="6"/>
      <c r="AN318" s="6"/>
      <c r="AO318" s="6"/>
      <c r="AP318" s="6"/>
      <c r="AQ318" s="6"/>
      <c r="AR318" s="6"/>
      <c r="AS318" s="6"/>
      <c r="AT318" s="6"/>
      <c r="AU318" s="6"/>
      <c r="AV318" s="6"/>
      <c r="AW318" s="6"/>
      <c r="AX318" s="6"/>
      <c r="AY318" s="6"/>
      <c r="AZ318" s="6"/>
      <c r="BA318" s="6"/>
      <c r="BB318" s="6"/>
      <c r="BC318" s="6"/>
      <c r="BD318" s="6"/>
      <c r="BE318" s="6"/>
      <c r="BF318" s="6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6"/>
      <c r="CC318" s="6"/>
      <c r="CD318" s="6"/>
      <c r="CE318" s="6"/>
      <c r="CF318" s="6"/>
      <c r="CG318" s="6"/>
      <c r="CH318" s="6"/>
      <c r="CI318" s="6"/>
      <c r="CJ318" s="6"/>
      <c r="CK318" s="6"/>
      <c r="CL318" s="6"/>
      <c r="CM318" s="6"/>
      <c r="CN318" s="6"/>
      <c r="CO318" s="6"/>
      <c r="CP318" s="6"/>
      <c r="CQ318" s="6"/>
      <c r="CR318" s="6"/>
      <c r="CS318" s="6"/>
      <c r="CT318" s="6"/>
      <c r="CU318" s="6"/>
      <c r="CV318" s="6"/>
      <c r="CW318" s="6"/>
      <c r="CX318" s="6"/>
      <c r="CY318" s="6"/>
      <c r="CZ318" s="6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</row>
    <row r="319" spans="1:500" x14ac:dyDescent="0.2">
      <c r="A319" s="6"/>
      <c r="B319" s="6"/>
      <c r="C319" s="6"/>
      <c r="D319" s="7"/>
      <c r="E319" s="6"/>
      <c r="F319" s="25"/>
      <c r="G319" s="6"/>
      <c r="H319" s="6"/>
      <c r="I319" s="6"/>
      <c r="J319" s="6"/>
      <c r="K319" s="6"/>
      <c r="L319" s="6"/>
      <c r="M319" s="11"/>
      <c r="N319" s="26"/>
      <c r="O319" s="6"/>
      <c r="P319" s="6"/>
      <c r="Q319" s="6"/>
      <c r="R319" s="12"/>
    </row>
    <row r="320" spans="1:500" x14ac:dyDescent="0.2">
      <c r="A320" s="6"/>
      <c r="B320" s="7"/>
      <c r="C320" s="7"/>
      <c r="D320" s="7"/>
      <c r="E320" s="7"/>
      <c r="F320" s="7"/>
      <c r="G320" s="7"/>
      <c r="H320" s="7"/>
      <c r="I320" s="7"/>
      <c r="J320" s="7"/>
      <c r="K320" s="7"/>
      <c r="L320" s="7"/>
      <c r="M320" s="7"/>
      <c r="N320" s="6"/>
      <c r="O320" s="6"/>
      <c r="P320" s="6"/>
      <c r="Q320" s="6"/>
      <c r="R320" s="6"/>
    </row>
    <row r="321" spans="1:500" x14ac:dyDescent="0.2">
      <c r="A321" s="6"/>
      <c r="B321" s="6"/>
      <c r="C321" s="6"/>
      <c r="D321" s="7"/>
      <c r="E321" s="6"/>
      <c r="F321" s="25"/>
      <c r="G321" s="6"/>
      <c r="H321" s="6"/>
      <c r="I321" s="6"/>
      <c r="J321" s="6"/>
      <c r="K321" s="6"/>
      <c r="L321" s="6"/>
      <c r="M321" s="11"/>
      <c r="N321" s="26"/>
      <c r="O321" s="6"/>
      <c r="P321" s="6"/>
      <c r="Q321" s="6"/>
      <c r="R321" s="12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</row>
    <row r="322" spans="1:500" x14ac:dyDescent="0.2">
      <c r="A322" s="6"/>
      <c r="B322" s="6"/>
      <c r="C322" s="6"/>
      <c r="D322" s="7"/>
      <c r="E322" s="6"/>
      <c r="F322" s="25"/>
      <c r="G322" s="6"/>
      <c r="H322" s="6"/>
      <c r="I322" s="6"/>
      <c r="J322" s="6"/>
      <c r="K322" s="6"/>
      <c r="L322" s="6"/>
      <c r="M322" s="11"/>
      <c r="N322" s="26"/>
      <c r="O322" s="6"/>
      <c r="P322" s="6"/>
      <c r="Q322" s="6"/>
      <c r="R322" s="12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</row>
    <row r="323" spans="1:500" x14ac:dyDescent="0.2">
      <c r="A323" s="6"/>
      <c r="B323" s="6"/>
      <c r="C323" s="6"/>
      <c r="D323" s="7"/>
      <c r="E323" s="6"/>
      <c r="F323" s="25"/>
      <c r="G323" s="6"/>
      <c r="H323" s="6"/>
      <c r="I323" s="6"/>
      <c r="J323" s="6"/>
      <c r="K323" s="6"/>
      <c r="L323" s="6"/>
      <c r="M323" s="11"/>
      <c r="N323" s="26"/>
      <c r="O323" s="6"/>
      <c r="P323" s="6"/>
      <c r="Q323" s="6"/>
      <c r="R323" s="12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</row>
    <row r="324" spans="1:500" x14ac:dyDescent="0.2">
      <c r="A324" s="6"/>
      <c r="B324" s="6"/>
      <c r="C324" s="6"/>
      <c r="D324" s="7"/>
      <c r="E324" s="6"/>
      <c r="F324" s="25"/>
      <c r="G324" s="6"/>
      <c r="H324" s="6"/>
      <c r="I324" s="6"/>
      <c r="J324" s="6"/>
      <c r="K324" s="6"/>
      <c r="L324" s="6"/>
      <c r="M324" s="11"/>
      <c r="N324" s="26"/>
      <c r="O324" s="6"/>
      <c r="P324" s="6"/>
      <c r="Q324" s="6"/>
      <c r="R324" s="12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</row>
    <row r="325" spans="1:500" x14ac:dyDescent="0.2">
      <c r="A325" s="6"/>
      <c r="B325" s="6"/>
      <c r="C325" s="6"/>
      <c r="D325" s="7"/>
      <c r="E325" s="6"/>
      <c r="F325" s="25"/>
      <c r="G325" s="6"/>
      <c r="H325" s="6"/>
      <c r="I325" s="6"/>
      <c r="J325" s="6"/>
      <c r="K325" s="6"/>
      <c r="L325" s="6"/>
      <c r="M325" s="11"/>
      <c r="N325" s="26"/>
      <c r="O325" s="6"/>
      <c r="P325" s="6"/>
      <c r="Q325" s="6"/>
      <c r="R325" s="12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</row>
    <row r="326" spans="1:500" x14ac:dyDescent="0.2">
      <c r="A326" s="6"/>
      <c r="B326" s="6"/>
      <c r="C326" s="6"/>
      <c r="D326" s="7"/>
      <c r="E326" s="6"/>
      <c r="F326" s="25"/>
      <c r="G326" s="6"/>
      <c r="H326" s="6"/>
      <c r="I326" s="6"/>
      <c r="J326" s="6"/>
      <c r="K326" s="6"/>
      <c r="L326" s="6"/>
      <c r="M326" s="11"/>
      <c r="N326" s="26"/>
      <c r="O326" s="6"/>
      <c r="P326" s="6"/>
      <c r="Q326" s="6"/>
      <c r="R326" s="12"/>
    </row>
    <row r="327" spans="1:500" x14ac:dyDescent="0.2">
      <c r="A327" s="6"/>
      <c r="B327" s="7"/>
      <c r="C327" s="7"/>
      <c r="D327" s="7"/>
      <c r="E327" s="7"/>
      <c r="F327" s="7"/>
      <c r="G327" s="7"/>
      <c r="H327" s="7"/>
      <c r="I327" s="7"/>
      <c r="J327" s="7"/>
      <c r="K327" s="7"/>
      <c r="L327" s="7"/>
      <c r="M327" s="7"/>
      <c r="N327" s="6"/>
      <c r="O327" s="6"/>
      <c r="P327" s="6"/>
      <c r="Q327" s="6"/>
      <c r="R327" s="6"/>
    </row>
    <row r="328" spans="1:500" x14ac:dyDescent="0.2">
      <c r="A328" s="6"/>
      <c r="B328" s="6"/>
      <c r="C328" s="6"/>
      <c r="D328" s="7"/>
      <c r="E328" s="6"/>
      <c r="F328" s="25"/>
      <c r="G328" s="6"/>
      <c r="H328" s="6"/>
      <c r="I328" s="6"/>
      <c r="J328" s="6"/>
      <c r="K328" s="6"/>
      <c r="L328" s="6"/>
      <c r="M328" s="11"/>
      <c r="N328" s="26"/>
      <c r="O328" s="6"/>
      <c r="P328" s="6"/>
      <c r="Q328" s="6"/>
      <c r="R328" s="12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</row>
    <row r="329" spans="1:500" x14ac:dyDescent="0.2">
      <c r="A329" s="6"/>
      <c r="B329" s="6"/>
      <c r="C329" s="6"/>
      <c r="D329" s="7"/>
      <c r="E329" s="6"/>
      <c r="F329" s="25"/>
      <c r="G329" s="6"/>
      <c r="H329" s="6"/>
      <c r="I329" s="6"/>
      <c r="J329" s="6"/>
      <c r="K329" s="6"/>
      <c r="L329" s="6"/>
      <c r="M329" s="11"/>
      <c r="N329" s="26"/>
      <c r="O329" s="6"/>
      <c r="P329" s="6"/>
      <c r="Q329" s="6"/>
      <c r="R329" s="12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</row>
    <row r="330" spans="1:500" x14ac:dyDescent="0.2">
      <c r="A330" s="6"/>
      <c r="B330" s="6"/>
      <c r="C330" s="6"/>
      <c r="D330" s="7"/>
      <c r="E330" s="6"/>
      <c r="F330" s="25"/>
      <c r="G330" s="6"/>
      <c r="H330" s="6"/>
      <c r="I330" s="6"/>
      <c r="J330" s="6"/>
      <c r="K330" s="6"/>
      <c r="L330" s="6"/>
      <c r="M330" s="11"/>
      <c r="N330" s="26"/>
      <c r="O330" s="6"/>
      <c r="P330" s="6"/>
      <c r="Q330" s="6"/>
      <c r="R330" s="12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  <c r="SC330" s="6"/>
      <c r="SD330" s="6"/>
      <c r="SE330" s="6"/>
      <c r="SF330" s="6"/>
    </row>
    <row r="331" spans="1:500" x14ac:dyDescent="0.2">
      <c r="A331" s="6"/>
      <c r="B331" s="6"/>
      <c r="C331" s="6"/>
      <c r="D331" s="7"/>
      <c r="E331" s="6"/>
      <c r="F331" s="25"/>
      <c r="G331" s="6"/>
      <c r="H331" s="6"/>
      <c r="I331" s="6"/>
      <c r="J331" s="6"/>
      <c r="K331" s="6"/>
      <c r="L331" s="6"/>
      <c r="M331" s="11"/>
      <c r="N331" s="26"/>
      <c r="O331" s="6"/>
      <c r="P331" s="6"/>
      <c r="Q331" s="6"/>
      <c r="R331" s="12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"/>
      <c r="PA331" s="6"/>
      <c r="PB331" s="6"/>
      <c r="PC331" s="6"/>
      <c r="PD331" s="6"/>
      <c r="PE331" s="6"/>
      <c r="PF331" s="6"/>
      <c r="PG331" s="6"/>
      <c r="PH331" s="6"/>
      <c r="PI331" s="6"/>
      <c r="PJ331" s="6"/>
      <c r="PK331" s="6"/>
      <c r="PL331" s="6"/>
      <c r="PM331" s="6"/>
      <c r="PN331" s="6"/>
      <c r="PO331" s="6"/>
      <c r="PP331" s="6"/>
      <c r="PQ331" s="6"/>
      <c r="PR331" s="6"/>
      <c r="PS331" s="6"/>
      <c r="PT331" s="6"/>
      <c r="PU331" s="6"/>
      <c r="PV331" s="6"/>
      <c r="PW331" s="6"/>
      <c r="PX331" s="6"/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</row>
    <row r="332" spans="1:500" x14ac:dyDescent="0.2">
      <c r="A332" s="6"/>
      <c r="B332" s="6"/>
      <c r="C332" s="6"/>
      <c r="D332" s="7"/>
      <c r="E332" s="6"/>
      <c r="F332" s="25"/>
      <c r="G332" s="6"/>
      <c r="H332" s="6"/>
      <c r="I332" s="6"/>
      <c r="J332" s="6"/>
      <c r="K332" s="6"/>
      <c r="L332" s="6"/>
      <c r="M332" s="11"/>
      <c r="N332" s="26"/>
      <c r="O332" s="6"/>
      <c r="P332" s="6"/>
      <c r="Q332" s="6"/>
      <c r="R332" s="12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6"/>
      <c r="NS332" s="6"/>
      <c r="NT332" s="6"/>
      <c r="NU332" s="6"/>
      <c r="NV332" s="6"/>
      <c r="NW332" s="6"/>
      <c r="NX332" s="6"/>
      <c r="NY332" s="6"/>
      <c r="NZ332" s="6"/>
      <c r="OA332" s="6"/>
      <c r="OB332" s="6"/>
      <c r="OC332" s="6"/>
      <c r="OD332" s="6"/>
      <c r="OE332" s="6"/>
      <c r="OF332" s="6"/>
      <c r="OG332" s="6"/>
      <c r="OH332" s="6"/>
      <c r="OI332" s="6"/>
      <c r="OJ332" s="6"/>
      <c r="OK332" s="6"/>
      <c r="OL332" s="6"/>
      <c r="OM332" s="6"/>
      <c r="ON332" s="6"/>
      <c r="OO332" s="6"/>
      <c r="OP332" s="6"/>
      <c r="OQ332" s="6"/>
      <c r="OR332" s="6"/>
      <c r="OS332" s="6"/>
      <c r="OT332" s="6"/>
      <c r="OU332" s="6"/>
      <c r="OV332" s="6"/>
      <c r="OW332" s="6"/>
      <c r="OX332" s="6"/>
      <c r="OY332" s="6"/>
      <c r="OZ332" s="6"/>
      <c r="PA332" s="6"/>
      <c r="PB332" s="6"/>
      <c r="PC332" s="6"/>
      <c r="PD332" s="6"/>
      <c r="PE332" s="6"/>
      <c r="PF332" s="6"/>
      <c r="PG332" s="6"/>
      <c r="PH332" s="6"/>
      <c r="PI332" s="6"/>
      <c r="PJ332" s="6"/>
      <c r="PK332" s="6"/>
      <c r="PL332" s="6"/>
      <c r="PM332" s="6"/>
      <c r="PN332" s="6"/>
      <c r="PO332" s="6"/>
      <c r="PP332" s="6"/>
      <c r="PQ332" s="6"/>
      <c r="PR332" s="6"/>
      <c r="PS332" s="6"/>
      <c r="PT332" s="6"/>
      <c r="PU332" s="6"/>
      <c r="PV332" s="6"/>
      <c r="PW332" s="6"/>
      <c r="PX332" s="6"/>
      <c r="PY332" s="6"/>
      <c r="PZ332" s="6"/>
      <c r="QA332" s="6"/>
      <c r="QB332" s="6"/>
      <c r="QC332" s="6"/>
      <c r="QD332" s="6"/>
      <c r="QE332" s="6"/>
      <c r="QF332" s="6"/>
      <c r="QG332" s="6"/>
      <c r="QH332" s="6"/>
      <c r="QI332" s="6"/>
      <c r="QJ332" s="6"/>
      <c r="QK332" s="6"/>
      <c r="QL332" s="6"/>
      <c r="QM332" s="6"/>
      <c r="QN332" s="6"/>
      <c r="QO332" s="6"/>
      <c r="QP332" s="6"/>
      <c r="QQ332" s="6"/>
      <c r="QR332" s="6"/>
      <c r="QS332" s="6"/>
      <c r="QT332" s="6"/>
      <c r="QU332" s="6"/>
      <c r="QV332" s="6"/>
      <c r="QW332" s="6"/>
      <c r="QX332" s="6"/>
      <c r="QY332" s="6"/>
      <c r="QZ332" s="6"/>
      <c r="RA332" s="6"/>
      <c r="RB332" s="6"/>
      <c r="RC332" s="6"/>
      <c r="RD332" s="6"/>
      <c r="RE332" s="6"/>
      <c r="RF332" s="6"/>
      <c r="RG332" s="6"/>
      <c r="RH332" s="6"/>
      <c r="RI332" s="6"/>
      <c r="RJ332" s="6"/>
      <c r="RK332" s="6"/>
      <c r="RL332" s="6"/>
      <c r="RM332" s="6"/>
      <c r="RN332" s="6"/>
      <c r="RO332" s="6"/>
      <c r="RP332" s="6"/>
      <c r="RQ332" s="6"/>
      <c r="RR332" s="6"/>
      <c r="RS332" s="6"/>
      <c r="RT332" s="6"/>
      <c r="RU332" s="6"/>
      <c r="RV332" s="6"/>
      <c r="RW332" s="6"/>
      <c r="RX332" s="6"/>
      <c r="RY332" s="6"/>
      <c r="RZ332" s="6"/>
      <c r="SA332" s="6"/>
      <c r="SB332" s="6"/>
      <c r="SC332" s="6"/>
      <c r="SD332" s="6"/>
      <c r="SE332" s="6"/>
      <c r="SF332" s="6"/>
    </row>
    <row r="333" spans="1:500" x14ac:dyDescent="0.2">
      <c r="A333" s="6"/>
      <c r="B333" s="6"/>
      <c r="C333" s="6"/>
      <c r="D333" s="7"/>
      <c r="E333" s="6"/>
      <c r="F333" s="25"/>
      <c r="G333" s="6"/>
      <c r="H333" s="6"/>
      <c r="I333" s="6"/>
      <c r="J333" s="6"/>
      <c r="K333" s="6"/>
      <c r="L333" s="6"/>
      <c r="M333" s="11"/>
      <c r="N333" s="26"/>
      <c r="O333" s="6"/>
      <c r="P333" s="6"/>
      <c r="Q333" s="6"/>
      <c r="R333" s="12"/>
    </row>
    <row r="334" spans="1:500" x14ac:dyDescent="0.2">
      <c r="A334" s="6"/>
      <c r="B334" s="7"/>
      <c r="C334" s="7"/>
      <c r="D334" s="7"/>
      <c r="E334" s="7"/>
      <c r="F334" s="7"/>
      <c r="G334" s="7"/>
      <c r="H334" s="7"/>
      <c r="I334" s="7"/>
      <c r="J334" s="7"/>
      <c r="K334" s="7"/>
      <c r="L334" s="7"/>
      <c r="M334" s="7"/>
      <c r="N334" s="6"/>
      <c r="O334" s="6"/>
      <c r="P334" s="6"/>
      <c r="Q334" s="6"/>
      <c r="R334" s="6"/>
    </row>
    <row r="335" spans="1:500" x14ac:dyDescent="0.2">
      <c r="A335" s="6"/>
      <c r="B335" s="6"/>
      <c r="C335" s="6"/>
      <c r="D335" s="7"/>
      <c r="E335" s="6"/>
      <c r="F335" s="25"/>
      <c r="G335" s="6"/>
      <c r="H335" s="6"/>
      <c r="I335" s="6"/>
      <c r="J335" s="6"/>
      <c r="K335" s="6"/>
      <c r="L335" s="6"/>
      <c r="M335" s="11"/>
      <c r="N335" s="26"/>
      <c r="O335" s="6"/>
      <c r="P335" s="6"/>
      <c r="Q335" s="6"/>
      <c r="R335" s="12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</row>
    <row r="336" spans="1:500" x14ac:dyDescent="0.2">
      <c r="A336" s="6"/>
      <c r="B336" s="6"/>
      <c r="C336" s="6"/>
      <c r="D336" s="7"/>
      <c r="E336" s="6"/>
      <c r="F336" s="25"/>
      <c r="G336" s="6"/>
      <c r="H336" s="6"/>
      <c r="I336" s="6"/>
      <c r="J336" s="6"/>
      <c r="K336" s="6"/>
      <c r="L336" s="6"/>
      <c r="M336" s="11"/>
      <c r="N336" s="26"/>
      <c r="O336" s="6"/>
      <c r="P336" s="6"/>
      <c r="Q336" s="6"/>
      <c r="R336" s="12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  <c r="SC336" s="6"/>
      <c r="SD336" s="6"/>
      <c r="SE336" s="6"/>
      <c r="SF336" s="6"/>
    </row>
    <row r="337" spans="1:500" x14ac:dyDescent="0.2">
      <c r="A337" s="6"/>
      <c r="B337" s="6"/>
      <c r="C337" s="6"/>
      <c r="D337" s="7"/>
      <c r="E337" s="6"/>
      <c r="F337" s="25"/>
      <c r="G337" s="6"/>
      <c r="H337" s="6"/>
      <c r="I337" s="6"/>
      <c r="J337" s="6"/>
      <c r="K337" s="6"/>
      <c r="L337" s="6"/>
      <c r="M337" s="11"/>
      <c r="N337" s="26"/>
      <c r="O337" s="6"/>
      <c r="P337" s="6"/>
      <c r="Q337" s="6"/>
      <c r="R337" s="12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</row>
    <row r="338" spans="1:500" x14ac:dyDescent="0.2">
      <c r="A338" s="6"/>
      <c r="B338" s="6"/>
      <c r="C338" s="6"/>
      <c r="D338" s="7"/>
      <c r="E338" s="6"/>
      <c r="F338" s="25"/>
      <c r="G338" s="6"/>
      <c r="H338" s="6"/>
      <c r="I338" s="6"/>
      <c r="J338" s="6"/>
      <c r="K338" s="6"/>
      <c r="L338" s="6"/>
      <c r="M338" s="11"/>
      <c r="N338" s="26"/>
      <c r="O338" s="6"/>
      <c r="P338" s="6"/>
      <c r="Q338" s="6"/>
      <c r="R338" s="12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  <c r="OK338" s="6"/>
      <c r="OL338" s="6"/>
      <c r="OM338" s="6"/>
      <c r="ON338" s="6"/>
      <c r="OO338" s="6"/>
      <c r="OP338" s="6"/>
      <c r="OQ338" s="6"/>
      <c r="OR338" s="6"/>
      <c r="OS338" s="6"/>
      <c r="OT338" s="6"/>
      <c r="OU338" s="6"/>
      <c r="OV338" s="6"/>
      <c r="OW338" s="6"/>
      <c r="OX338" s="6"/>
      <c r="OY338" s="6"/>
      <c r="OZ338" s="6"/>
      <c r="PA338" s="6"/>
      <c r="PB338" s="6"/>
      <c r="PC338" s="6"/>
      <c r="PD338" s="6"/>
      <c r="PE338" s="6"/>
      <c r="PF338" s="6"/>
      <c r="PG338" s="6"/>
      <c r="PH338" s="6"/>
      <c r="PI338" s="6"/>
      <c r="PJ338" s="6"/>
      <c r="PK338" s="6"/>
      <c r="PL338" s="6"/>
      <c r="PM338" s="6"/>
      <c r="PN338" s="6"/>
      <c r="PO338" s="6"/>
      <c r="PP338" s="6"/>
      <c r="PQ338" s="6"/>
      <c r="PR338" s="6"/>
      <c r="PS338" s="6"/>
      <c r="PT338" s="6"/>
      <c r="PU338" s="6"/>
      <c r="PV338" s="6"/>
      <c r="PW338" s="6"/>
      <c r="PX338" s="6"/>
      <c r="PY338" s="6"/>
      <c r="PZ338" s="6"/>
      <c r="QA338" s="6"/>
      <c r="QB338" s="6"/>
      <c r="QC338" s="6"/>
      <c r="QD338" s="6"/>
      <c r="QE338" s="6"/>
      <c r="QF338" s="6"/>
      <c r="QG338" s="6"/>
      <c r="QH338" s="6"/>
      <c r="QI338" s="6"/>
      <c r="QJ338" s="6"/>
      <c r="QK338" s="6"/>
      <c r="QL338" s="6"/>
      <c r="QM338" s="6"/>
      <c r="QN338" s="6"/>
      <c r="QO338" s="6"/>
      <c r="QP338" s="6"/>
      <c r="QQ338" s="6"/>
      <c r="QR338" s="6"/>
      <c r="QS338" s="6"/>
      <c r="QT338" s="6"/>
      <c r="QU338" s="6"/>
      <c r="QV338" s="6"/>
      <c r="QW338" s="6"/>
      <c r="QX338" s="6"/>
      <c r="QY338" s="6"/>
      <c r="QZ338" s="6"/>
      <c r="RA338" s="6"/>
      <c r="RB338" s="6"/>
      <c r="RC338" s="6"/>
      <c r="RD338" s="6"/>
      <c r="RE338" s="6"/>
      <c r="RF338" s="6"/>
      <c r="RG338" s="6"/>
      <c r="RH338" s="6"/>
      <c r="RI338" s="6"/>
      <c r="RJ338" s="6"/>
      <c r="RK338" s="6"/>
      <c r="RL338" s="6"/>
      <c r="RM338" s="6"/>
      <c r="RN338" s="6"/>
      <c r="RO338" s="6"/>
      <c r="RP338" s="6"/>
      <c r="RQ338" s="6"/>
      <c r="RR338" s="6"/>
      <c r="RS338" s="6"/>
      <c r="RT338" s="6"/>
      <c r="RU338" s="6"/>
      <c r="RV338" s="6"/>
      <c r="RW338" s="6"/>
      <c r="RX338" s="6"/>
      <c r="RY338" s="6"/>
      <c r="RZ338" s="6"/>
      <c r="SA338" s="6"/>
      <c r="SB338" s="6"/>
      <c r="SC338" s="6"/>
      <c r="SD338" s="6"/>
      <c r="SE338" s="6"/>
      <c r="SF338" s="6"/>
    </row>
    <row r="339" spans="1:500" x14ac:dyDescent="0.2">
      <c r="A339" s="6"/>
      <c r="B339" s="6"/>
      <c r="C339" s="6"/>
      <c r="D339" s="7"/>
      <c r="E339" s="6"/>
      <c r="F339" s="25"/>
      <c r="G339" s="6"/>
      <c r="H339" s="6"/>
      <c r="I339" s="6"/>
      <c r="J339" s="6"/>
      <c r="K339" s="6"/>
      <c r="L339" s="6"/>
      <c r="M339" s="11"/>
      <c r="N339" s="26"/>
      <c r="O339" s="6"/>
      <c r="P339" s="6"/>
      <c r="Q339" s="6"/>
      <c r="R339" s="12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6"/>
      <c r="NP339" s="6"/>
      <c r="NQ339" s="6"/>
      <c r="NR339" s="6"/>
      <c r="NS339" s="6"/>
      <c r="NT339" s="6"/>
      <c r="NU339" s="6"/>
      <c r="NV339" s="6"/>
      <c r="NW339" s="6"/>
      <c r="NX339" s="6"/>
      <c r="NY339" s="6"/>
      <c r="NZ339" s="6"/>
      <c r="OA339" s="6"/>
      <c r="OB339" s="6"/>
      <c r="OC339" s="6"/>
      <c r="OD339" s="6"/>
      <c r="OE339" s="6"/>
      <c r="OF339" s="6"/>
      <c r="OG339" s="6"/>
      <c r="OH339" s="6"/>
      <c r="OI339" s="6"/>
      <c r="OJ339" s="6"/>
      <c r="OK339" s="6"/>
      <c r="OL339" s="6"/>
      <c r="OM339" s="6"/>
      <c r="ON339" s="6"/>
      <c r="OO339" s="6"/>
      <c r="OP339" s="6"/>
      <c r="OQ339" s="6"/>
      <c r="OR339" s="6"/>
      <c r="OS339" s="6"/>
      <c r="OT339" s="6"/>
      <c r="OU339" s="6"/>
      <c r="OV339" s="6"/>
      <c r="OW339" s="6"/>
      <c r="OX339" s="6"/>
      <c r="OY339" s="6"/>
      <c r="OZ339" s="6"/>
      <c r="PA339" s="6"/>
      <c r="PB339" s="6"/>
      <c r="PC339" s="6"/>
      <c r="PD339" s="6"/>
      <c r="PE339" s="6"/>
      <c r="PF339" s="6"/>
      <c r="PG339" s="6"/>
      <c r="PH339" s="6"/>
      <c r="PI339" s="6"/>
      <c r="PJ339" s="6"/>
      <c r="PK339" s="6"/>
      <c r="PL339" s="6"/>
      <c r="PM339" s="6"/>
      <c r="PN339" s="6"/>
      <c r="PO339" s="6"/>
      <c r="PP339" s="6"/>
      <c r="PQ339" s="6"/>
      <c r="PR339" s="6"/>
      <c r="PS339" s="6"/>
      <c r="PT339" s="6"/>
      <c r="PU339" s="6"/>
      <c r="PV339" s="6"/>
      <c r="PW339" s="6"/>
      <c r="PX339" s="6"/>
      <c r="PY339" s="6"/>
      <c r="PZ339" s="6"/>
      <c r="QA339" s="6"/>
      <c r="QB339" s="6"/>
      <c r="QC339" s="6"/>
      <c r="QD339" s="6"/>
      <c r="QE339" s="6"/>
      <c r="QF339" s="6"/>
      <c r="QG339" s="6"/>
      <c r="QH339" s="6"/>
      <c r="QI339" s="6"/>
      <c r="QJ339" s="6"/>
      <c r="QK339" s="6"/>
      <c r="QL339" s="6"/>
      <c r="QM339" s="6"/>
      <c r="QN339" s="6"/>
      <c r="QO339" s="6"/>
      <c r="QP339" s="6"/>
      <c r="QQ339" s="6"/>
      <c r="QR339" s="6"/>
      <c r="QS339" s="6"/>
      <c r="QT339" s="6"/>
      <c r="QU339" s="6"/>
      <c r="QV339" s="6"/>
      <c r="QW339" s="6"/>
      <c r="QX339" s="6"/>
      <c r="QY339" s="6"/>
      <c r="QZ339" s="6"/>
      <c r="RA339" s="6"/>
      <c r="RB339" s="6"/>
      <c r="RC339" s="6"/>
      <c r="RD339" s="6"/>
      <c r="RE339" s="6"/>
      <c r="RF339" s="6"/>
      <c r="RG339" s="6"/>
      <c r="RH339" s="6"/>
      <c r="RI339" s="6"/>
      <c r="RJ339" s="6"/>
      <c r="RK339" s="6"/>
      <c r="RL339" s="6"/>
      <c r="RM339" s="6"/>
      <c r="RN339" s="6"/>
      <c r="RO339" s="6"/>
      <c r="RP339" s="6"/>
      <c r="RQ339" s="6"/>
      <c r="RR339" s="6"/>
      <c r="RS339" s="6"/>
      <c r="RT339" s="6"/>
      <c r="RU339" s="6"/>
      <c r="RV339" s="6"/>
      <c r="RW339" s="6"/>
      <c r="RX339" s="6"/>
      <c r="RY339" s="6"/>
      <c r="RZ339" s="6"/>
      <c r="SA339" s="6"/>
      <c r="SB339" s="6"/>
      <c r="SC339" s="6"/>
      <c r="SD339" s="6"/>
      <c r="SE339" s="6"/>
      <c r="SF339" s="6"/>
    </row>
    <row r="340" spans="1:500" x14ac:dyDescent="0.2">
      <c r="A340" s="6"/>
      <c r="B340" s="6"/>
      <c r="C340" s="6"/>
      <c r="D340" s="7"/>
      <c r="E340" s="6"/>
      <c r="F340" s="25"/>
      <c r="G340" s="6"/>
      <c r="H340" s="6"/>
      <c r="I340" s="6"/>
      <c r="J340" s="6"/>
      <c r="K340" s="6"/>
      <c r="L340" s="6"/>
      <c r="M340" s="11"/>
      <c r="N340" s="26"/>
      <c r="O340" s="6"/>
      <c r="P340" s="6"/>
      <c r="Q340" s="6"/>
      <c r="R340" s="12"/>
    </row>
    <row r="341" spans="1:500" x14ac:dyDescent="0.2">
      <c r="A341" s="6"/>
      <c r="B341" s="7"/>
      <c r="C341" s="7"/>
      <c r="D341" s="7"/>
      <c r="E341" s="7"/>
      <c r="F341" s="7"/>
      <c r="G341" s="7"/>
      <c r="H341" s="7"/>
      <c r="I341" s="7"/>
      <c r="J341" s="7"/>
      <c r="K341" s="7"/>
      <c r="L341" s="7"/>
      <c r="M341" s="7"/>
      <c r="N341" s="6"/>
      <c r="O341" s="6"/>
      <c r="P341" s="6"/>
      <c r="Q341" s="6"/>
      <c r="R341" s="6"/>
    </row>
    <row r="342" spans="1:500" x14ac:dyDescent="0.2">
      <c r="A342" s="6"/>
      <c r="B342" s="6"/>
      <c r="C342" s="6"/>
      <c r="D342" s="7"/>
      <c r="E342" s="6"/>
      <c r="F342" s="25"/>
      <c r="G342" s="6"/>
      <c r="H342" s="6"/>
      <c r="I342" s="6"/>
      <c r="J342" s="6"/>
      <c r="K342" s="6"/>
      <c r="L342" s="6"/>
      <c r="M342" s="11"/>
      <c r="N342" s="26"/>
      <c r="O342" s="6"/>
      <c r="P342" s="6"/>
      <c r="Q342" s="6"/>
      <c r="R342" s="12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  <c r="SC342" s="6"/>
      <c r="SD342" s="6"/>
      <c r="SE342" s="6"/>
      <c r="SF342" s="6"/>
    </row>
    <row r="343" spans="1:500" x14ac:dyDescent="0.2">
      <c r="A343" s="6"/>
      <c r="B343" s="6"/>
      <c r="C343" s="6"/>
      <c r="D343" s="7"/>
      <c r="E343" s="6"/>
      <c r="F343" s="25"/>
      <c r="G343" s="6"/>
      <c r="H343" s="6"/>
      <c r="I343" s="6"/>
      <c r="J343" s="6"/>
      <c r="K343" s="6"/>
      <c r="L343" s="6"/>
      <c r="M343" s="11"/>
      <c r="N343" s="26"/>
      <c r="O343" s="6"/>
      <c r="P343" s="6"/>
      <c r="Q343" s="6"/>
      <c r="R343" s="12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  <c r="SC343" s="6"/>
      <c r="SD343" s="6"/>
      <c r="SE343" s="6"/>
      <c r="SF343" s="6"/>
    </row>
    <row r="344" spans="1:500" x14ac:dyDescent="0.2">
      <c r="A344" s="6"/>
      <c r="B344" s="6"/>
      <c r="C344" s="6"/>
      <c r="D344" s="7"/>
      <c r="E344" s="6"/>
      <c r="F344" s="25"/>
      <c r="G344" s="6"/>
      <c r="H344" s="6"/>
      <c r="I344" s="6"/>
      <c r="J344" s="6"/>
      <c r="K344" s="6"/>
      <c r="L344" s="6"/>
      <c r="M344" s="11"/>
      <c r="N344" s="26"/>
      <c r="O344" s="6"/>
      <c r="P344" s="6"/>
      <c r="Q344" s="6"/>
      <c r="R344" s="12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  <c r="SC344" s="6"/>
      <c r="SD344" s="6"/>
      <c r="SE344" s="6"/>
      <c r="SF344" s="6"/>
    </row>
    <row r="345" spans="1:500" x14ac:dyDescent="0.2">
      <c r="A345" s="6"/>
      <c r="B345" s="6"/>
      <c r="C345" s="6"/>
      <c r="D345" s="7"/>
      <c r="E345" s="6"/>
      <c r="F345" s="25"/>
      <c r="G345" s="6"/>
      <c r="H345" s="6"/>
      <c r="I345" s="6"/>
      <c r="J345" s="6"/>
      <c r="K345" s="6"/>
      <c r="L345" s="6"/>
      <c r="M345" s="11"/>
      <c r="N345" s="26"/>
      <c r="O345" s="6"/>
      <c r="P345" s="6"/>
      <c r="Q345" s="6"/>
      <c r="R345" s="12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6"/>
      <c r="NG345" s="6"/>
      <c r="NH345" s="6"/>
      <c r="NI345" s="6"/>
      <c r="NJ345" s="6"/>
      <c r="NK345" s="6"/>
      <c r="NL345" s="6"/>
      <c r="NM345" s="6"/>
      <c r="NN345" s="6"/>
      <c r="NO345" s="6"/>
      <c r="NP345" s="6"/>
      <c r="NQ345" s="6"/>
      <c r="NR345" s="6"/>
      <c r="NS345" s="6"/>
      <c r="NT345" s="6"/>
      <c r="NU345" s="6"/>
      <c r="NV345" s="6"/>
      <c r="NW345" s="6"/>
      <c r="NX345" s="6"/>
      <c r="NY345" s="6"/>
      <c r="NZ345" s="6"/>
      <c r="OA345" s="6"/>
      <c r="OB345" s="6"/>
      <c r="OC345" s="6"/>
      <c r="OD345" s="6"/>
      <c r="OE345" s="6"/>
      <c r="OF345" s="6"/>
      <c r="OG345" s="6"/>
      <c r="OH345" s="6"/>
      <c r="OI345" s="6"/>
      <c r="OJ345" s="6"/>
      <c r="OK345" s="6"/>
      <c r="OL345" s="6"/>
      <c r="OM345" s="6"/>
      <c r="ON345" s="6"/>
      <c r="OO345" s="6"/>
      <c r="OP345" s="6"/>
      <c r="OQ345" s="6"/>
      <c r="OR345" s="6"/>
      <c r="OS345" s="6"/>
      <c r="OT345" s="6"/>
      <c r="OU345" s="6"/>
      <c r="OV345" s="6"/>
      <c r="OW345" s="6"/>
      <c r="OX345" s="6"/>
      <c r="OY345" s="6"/>
      <c r="OZ345" s="6"/>
      <c r="PA345" s="6"/>
      <c r="PB345" s="6"/>
      <c r="PC345" s="6"/>
      <c r="PD345" s="6"/>
      <c r="PE345" s="6"/>
      <c r="PF345" s="6"/>
      <c r="PG345" s="6"/>
      <c r="PH345" s="6"/>
      <c r="PI345" s="6"/>
      <c r="PJ345" s="6"/>
      <c r="PK345" s="6"/>
      <c r="PL345" s="6"/>
      <c r="PM345" s="6"/>
      <c r="PN345" s="6"/>
      <c r="PO345" s="6"/>
      <c r="PP345" s="6"/>
      <c r="PQ345" s="6"/>
      <c r="PR345" s="6"/>
      <c r="PS345" s="6"/>
      <c r="PT345" s="6"/>
      <c r="PU345" s="6"/>
      <c r="PV345" s="6"/>
      <c r="PW345" s="6"/>
      <c r="PX345" s="6"/>
      <c r="PY345" s="6"/>
      <c r="PZ345" s="6"/>
      <c r="QA345" s="6"/>
      <c r="QB345" s="6"/>
      <c r="QC345" s="6"/>
      <c r="QD345" s="6"/>
      <c r="QE345" s="6"/>
      <c r="QF345" s="6"/>
      <c r="QG345" s="6"/>
      <c r="QH345" s="6"/>
      <c r="QI345" s="6"/>
      <c r="QJ345" s="6"/>
      <c r="QK345" s="6"/>
      <c r="QL345" s="6"/>
      <c r="QM345" s="6"/>
      <c r="QN345" s="6"/>
      <c r="QO345" s="6"/>
      <c r="QP345" s="6"/>
      <c r="QQ345" s="6"/>
      <c r="QR345" s="6"/>
      <c r="QS345" s="6"/>
      <c r="QT345" s="6"/>
      <c r="QU345" s="6"/>
      <c r="QV345" s="6"/>
      <c r="QW345" s="6"/>
      <c r="QX345" s="6"/>
      <c r="QY345" s="6"/>
      <c r="QZ345" s="6"/>
      <c r="RA345" s="6"/>
      <c r="RB345" s="6"/>
      <c r="RC345" s="6"/>
      <c r="RD345" s="6"/>
      <c r="RE345" s="6"/>
      <c r="RF345" s="6"/>
      <c r="RG345" s="6"/>
      <c r="RH345" s="6"/>
      <c r="RI345" s="6"/>
      <c r="RJ345" s="6"/>
      <c r="RK345" s="6"/>
      <c r="RL345" s="6"/>
      <c r="RM345" s="6"/>
      <c r="RN345" s="6"/>
      <c r="RO345" s="6"/>
      <c r="RP345" s="6"/>
      <c r="RQ345" s="6"/>
      <c r="RR345" s="6"/>
      <c r="RS345" s="6"/>
      <c r="RT345" s="6"/>
      <c r="RU345" s="6"/>
      <c r="RV345" s="6"/>
      <c r="RW345" s="6"/>
      <c r="RX345" s="6"/>
      <c r="RY345" s="6"/>
      <c r="RZ345" s="6"/>
      <c r="SA345" s="6"/>
      <c r="SB345" s="6"/>
      <c r="SC345" s="6"/>
      <c r="SD345" s="6"/>
      <c r="SE345" s="6"/>
      <c r="SF345" s="6"/>
    </row>
    <row r="346" spans="1:500" x14ac:dyDescent="0.2">
      <c r="A346" s="6"/>
      <c r="B346" s="6"/>
      <c r="C346" s="6"/>
      <c r="D346" s="7"/>
      <c r="E346" s="6"/>
      <c r="F346" s="25"/>
      <c r="G346" s="6"/>
      <c r="H346" s="6"/>
      <c r="I346" s="6"/>
      <c r="J346" s="6"/>
      <c r="K346" s="6"/>
      <c r="L346" s="6"/>
      <c r="M346" s="11"/>
      <c r="N346" s="26"/>
      <c r="O346" s="6"/>
      <c r="P346" s="6"/>
      <c r="Q346" s="6"/>
      <c r="R346" s="12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6"/>
      <c r="NG346" s="6"/>
      <c r="NH346" s="6"/>
      <c r="NI346" s="6"/>
      <c r="NJ346" s="6"/>
      <c r="NK346" s="6"/>
      <c r="NL346" s="6"/>
      <c r="NM346" s="6"/>
      <c r="NN346" s="6"/>
      <c r="NO346" s="6"/>
      <c r="NP346" s="6"/>
      <c r="NQ346" s="6"/>
      <c r="NR346" s="6"/>
      <c r="NS346" s="6"/>
      <c r="NT346" s="6"/>
      <c r="NU346" s="6"/>
      <c r="NV346" s="6"/>
      <c r="NW346" s="6"/>
      <c r="NX346" s="6"/>
      <c r="NY346" s="6"/>
      <c r="NZ346" s="6"/>
      <c r="OA346" s="6"/>
      <c r="OB346" s="6"/>
      <c r="OC346" s="6"/>
      <c r="OD346" s="6"/>
      <c r="OE346" s="6"/>
      <c r="OF346" s="6"/>
      <c r="OG346" s="6"/>
      <c r="OH346" s="6"/>
      <c r="OI346" s="6"/>
      <c r="OJ346" s="6"/>
      <c r="OK346" s="6"/>
      <c r="OL346" s="6"/>
      <c r="OM346" s="6"/>
      <c r="ON346" s="6"/>
      <c r="OO346" s="6"/>
      <c r="OP346" s="6"/>
      <c r="OQ346" s="6"/>
      <c r="OR346" s="6"/>
      <c r="OS346" s="6"/>
      <c r="OT346" s="6"/>
      <c r="OU346" s="6"/>
      <c r="OV346" s="6"/>
      <c r="OW346" s="6"/>
      <c r="OX346" s="6"/>
      <c r="OY346" s="6"/>
      <c r="OZ346" s="6"/>
      <c r="PA346" s="6"/>
      <c r="PB346" s="6"/>
      <c r="PC346" s="6"/>
      <c r="PD346" s="6"/>
      <c r="PE346" s="6"/>
      <c r="PF346" s="6"/>
      <c r="PG346" s="6"/>
      <c r="PH346" s="6"/>
      <c r="PI346" s="6"/>
      <c r="PJ346" s="6"/>
      <c r="PK346" s="6"/>
      <c r="PL346" s="6"/>
      <c r="PM346" s="6"/>
      <c r="PN346" s="6"/>
      <c r="PO346" s="6"/>
      <c r="PP346" s="6"/>
      <c r="PQ346" s="6"/>
      <c r="PR346" s="6"/>
      <c r="PS346" s="6"/>
      <c r="PT346" s="6"/>
      <c r="PU346" s="6"/>
      <c r="PV346" s="6"/>
      <c r="PW346" s="6"/>
      <c r="PX346" s="6"/>
      <c r="PY346" s="6"/>
      <c r="PZ346" s="6"/>
      <c r="QA346" s="6"/>
      <c r="QB346" s="6"/>
      <c r="QC346" s="6"/>
      <c r="QD346" s="6"/>
      <c r="QE346" s="6"/>
      <c r="QF346" s="6"/>
      <c r="QG346" s="6"/>
      <c r="QH346" s="6"/>
      <c r="QI346" s="6"/>
      <c r="QJ346" s="6"/>
      <c r="QK346" s="6"/>
      <c r="QL346" s="6"/>
      <c r="QM346" s="6"/>
      <c r="QN346" s="6"/>
      <c r="QO346" s="6"/>
      <c r="QP346" s="6"/>
      <c r="QQ346" s="6"/>
      <c r="QR346" s="6"/>
      <c r="QS346" s="6"/>
      <c r="QT346" s="6"/>
      <c r="QU346" s="6"/>
      <c r="QV346" s="6"/>
      <c r="QW346" s="6"/>
      <c r="QX346" s="6"/>
      <c r="QY346" s="6"/>
      <c r="QZ346" s="6"/>
      <c r="RA346" s="6"/>
      <c r="RB346" s="6"/>
      <c r="RC346" s="6"/>
      <c r="RD346" s="6"/>
      <c r="RE346" s="6"/>
      <c r="RF346" s="6"/>
      <c r="RG346" s="6"/>
      <c r="RH346" s="6"/>
      <c r="RI346" s="6"/>
      <c r="RJ346" s="6"/>
      <c r="RK346" s="6"/>
      <c r="RL346" s="6"/>
      <c r="RM346" s="6"/>
      <c r="RN346" s="6"/>
      <c r="RO346" s="6"/>
      <c r="RP346" s="6"/>
      <c r="RQ346" s="6"/>
      <c r="RR346" s="6"/>
      <c r="RS346" s="6"/>
      <c r="RT346" s="6"/>
      <c r="RU346" s="6"/>
      <c r="RV346" s="6"/>
      <c r="RW346" s="6"/>
      <c r="RX346" s="6"/>
      <c r="RY346" s="6"/>
      <c r="RZ346" s="6"/>
      <c r="SA346" s="6"/>
      <c r="SB346" s="6"/>
      <c r="SC346" s="6"/>
      <c r="SD346" s="6"/>
      <c r="SE346" s="6"/>
      <c r="SF346" s="6"/>
    </row>
    <row r="347" spans="1:500" x14ac:dyDescent="0.2">
      <c r="A347" s="6"/>
      <c r="B347" s="6"/>
      <c r="C347" s="6"/>
      <c r="D347" s="7"/>
      <c r="E347" s="6"/>
      <c r="F347" s="25"/>
      <c r="G347" s="6"/>
      <c r="H347" s="6"/>
      <c r="I347" s="6"/>
      <c r="J347" s="6"/>
      <c r="K347" s="6"/>
      <c r="L347" s="6"/>
      <c r="M347" s="11"/>
      <c r="N347" s="26"/>
      <c r="O347" s="6"/>
      <c r="P347" s="6"/>
      <c r="Q347" s="6"/>
      <c r="R347" s="12"/>
    </row>
    <row r="348" spans="1:500" x14ac:dyDescent="0.2">
      <c r="A348" s="6"/>
      <c r="B348" s="7"/>
      <c r="C348" s="7"/>
      <c r="D348" s="7"/>
      <c r="E348" s="7"/>
      <c r="F348" s="7"/>
      <c r="G348" s="7"/>
      <c r="H348" s="7"/>
      <c r="I348" s="7"/>
      <c r="J348" s="7"/>
      <c r="K348" s="7"/>
      <c r="L348" s="7"/>
      <c r="M348" s="7"/>
      <c r="N348" s="6"/>
      <c r="O348" s="6"/>
      <c r="P348" s="6"/>
      <c r="Q348" s="6"/>
      <c r="R348" s="6"/>
    </row>
    <row r="349" spans="1:500" x14ac:dyDescent="0.2">
      <c r="A349" s="6"/>
      <c r="B349" s="6"/>
      <c r="C349" s="6"/>
      <c r="D349" s="7"/>
      <c r="E349" s="6"/>
      <c r="F349" s="25"/>
      <c r="G349" s="6"/>
      <c r="H349" s="6"/>
      <c r="I349" s="6"/>
      <c r="J349" s="6"/>
      <c r="K349" s="6"/>
      <c r="L349" s="6"/>
      <c r="M349" s="11"/>
      <c r="N349" s="26"/>
      <c r="O349" s="6"/>
      <c r="P349" s="6"/>
      <c r="Q349" s="6"/>
      <c r="R349" s="12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  <c r="SC349" s="6"/>
      <c r="SD349" s="6"/>
      <c r="SE349" s="6"/>
      <c r="SF349" s="6"/>
    </row>
    <row r="350" spans="1:500" x14ac:dyDescent="0.2">
      <c r="A350" s="6"/>
      <c r="B350" s="6"/>
      <c r="C350" s="6"/>
      <c r="D350" s="7"/>
      <c r="E350" s="6"/>
      <c r="F350" s="25"/>
      <c r="G350" s="6"/>
      <c r="H350" s="6"/>
      <c r="I350" s="6"/>
      <c r="J350" s="6"/>
      <c r="K350" s="6"/>
      <c r="L350" s="6"/>
      <c r="M350" s="11"/>
      <c r="N350" s="26"/>
      <c r="O350" s="6"/>
      <c r="P350" s="6"/>
      <c r="Q350" s="6"/>
      <c r="R350" s="12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  <c r="SC350" s="6"/>
      <c r="SD350" s="6"/>
      <c r="SE350" s="6"/>
      <c r="SF350" s="6"/>
    </row>
    <row r="351" spans="1:500" x14ac:dyDescent="0.2">
      <c r="A351" s="6"/>
      <c r="B351" s="6"/>
      <c r="C351" s="6"/>
      <c r="D351" s="7"/>
      <c r="E351" s="6"/>
      <c r="F351" s="25"/>
      <c r="G351" s="6"/>
      <c r="H351" s="6"/>
      <c r="I351" s="6"/>
      <c r="J351" s="6"/>
      <c r="K351" s="6"/>
      <c r="L351" s="6"/>
      <c r="M351" s="11"/>
      <c r="N351" s="26"/>
      <c r="O351" s="6"/>
      <c r="P351" s="6"/>
      <c r="Q351" s="6"/>
      <c r="R351" s="12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  <c r="SC351" s="6"/>
      <c r="SD351" s="6"/>
      <c r="SE351" s="6"/>
      <c r="SF351" s="6"/>
    </row>
    <row r="352" spans="1:500" x14ac:dyDescent="0.2">
      <c r="A352" s="6"/>
      <c r="B352" s="6"/>
      <c r="C352" s="6"/>
      <c r="D352" s="7"/>
      <c r="E352" s="6"/>
      <c r="F352" s="25"/>
      <c r="G352" s="6"/>
      <c r="H352" s="6"/>
      <c r="I352" s="6"/>
      <c r="J352" s="6"/>
      <c r="K352" s="6"/>
      <c r="L352" s="6"/>
      <c r="M352" s="11"/>
      <c r="N352" s="26"/>
      <c r="O352" s="6"/>
      <c r="P352" s="6"/>
      <c r="Q352" s="6"/>
      <c r="R352" s="12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6"/>
      <c r="PA352" s="6"/>
      <c r="PB352" s="6"/>
      <c r="PC352" s="6"/>
      <c r="PD352" s="6"/>
      <c r="PE352" s="6"/>
      <c r="PF352" s="6"/>
      <c r="PG352" s="6"/>
      <c r="PH352" s="6"/>
      <c r="PI352" s="6"/>
      <c r="PJ352" s="6"/>
      <c r="PK352" s="6"/>
      <c r="PL352" s="6"/>
      <c r="PM352" s="6"/>
      <c r="PN352" s="6"/>
      <c r="PO352" s="6"/>
      <c r="PP352" s="6"/>
      <c r="PQ352" s="6"/>
      <c r="PR352" s="6"/>
      <c r="PS352" s="6"/>
      <c r="PT352" s="6"/>
      <c r="PU352" s="6"/>
      <c r="PV352" s="6"/>
      <c r="PW352" s="6"/>
      <c r="PX352" s="6"/>
      <c r="PY352" s="6"/>
      <c r="PZ352" s="6"/>
      <c r="QA352" s="6"/>
      <c r="QB352" s="6"/>
      <c r="QC352" s="6"/>
      <c r="QD352" s="6"/>
      <c r="QE352" s="6"/>
      <c r="QF352" s="6"/>
      <c r="QG352" s="6"/>
      <c r="QH352" s="6"/>
      <c r="QI352" s="6"/>
      <c r="QJ352" s="6"/>
      <c r="QK352" s="6"/>
      <c r="QL352" s="6"/>
      <c r="QM352" s="6"/>
      <c r="QN352" s="6"/>
      <c r="QO352" s="6"/>
      <c r="QP352" s="6"/>
      <c r="QQ352" s="6"/>
      <c r="QR352" s="6"/>
      <c r="QS352" s="6"/>
      <c r="QT352" s="6"/>
      <c r="QU352" s="6"/>
      <c r="QV352" s="6"/>
      <c r="QW352" s="6"/>
      <c r="QX352" s="6"/>
      <c r="QY352" s="6"/>
      <c r="QZ352" s="6"/>
      <c r="RA352" s="6"/>
      <c r="RB352" s="6"/>
      <c r="RC352" s="6"/>
      <c r="RD352" s="6"/>
      <c r="RE352" s="6"/>
      <c r="RF352" s="6"/>
      <c r="RG352" s="6"/>
      <c r="RH352" s="6"/>
      <c r="RI352" s="6"/>
      <c r="RJ352" s="6"/>
      <c r="RK352" s="6"/>
      <c r="RL352" s="6"/>
      <c r="RM352" s="6"/>
      <c r="RN352" s="6"/>
      <c r="RO352" s="6"/>
      <c r="RP352" s="6"/>
      <c r="RQ352" s="6"/>
      <c r="RR352" s="6"/>
      <c r="RS352" s="6"/>
      <c r="RT352" s="6"/>
      <c r="RU352" s="6"/>
      <c r="RV352" s="6"/>
      <c r="RW352" s="6"/>
      <c r="RX352" s="6"/>
      <c r="RY352" s="6"/>
      <c r="RZ352" s="6"/>
      <c r="SA352" s="6"/>
      <c r="SB352" s="6"/>
      <c r="SC352" s="6"/>
      <c r="SD352" s="6"/>
      <c r="SE352" s="6"/>
      <c r="SF352" s="6"/>
    </row>
    <row r="353" spans="1:500" x14ac:dyDescent="0.2">
      <c r="A353" s="6"/>
      <c r="B353" s="6"/>
      <c r="C353" s="6"/>
      <c r="D353" s="7"/>
      <c r="E353" s="6"/>
      <c r="F353" s="25"/>
      <c r="G353" s="6"/>
      <c r="H353" s="6"/>
      <c r="I353" s="6"/>
      <c r="J353" s="6"/>
      <c r="K353" s="6"/>
      <c r="L353" s="6"/>
      <c r="M353" s="11"/>
      <c r="N353" s="26"/>
      <c r="O353" s="6"/>
      <c r="P353" s="6"/>
      <c r="Q353" s="6"/>
      <c r="R353" s="12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Q353" s="6"/>
      <c r="KR353" s="6"/>
      <c r="KS353" s="6"/>
      <c r="KT353" s="6"/>
      <c r="KU353" s="6"/>
      <c r="KV353" s="6"/>
      <c r="KW353" s="6"/>
      <c r="KX353" s="6"/>
      <c r="KY353" s="6"/>
      <c r="KZ353" s="6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6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6"/>
      <c r="MF353" s="6"/>
      <c r="MG353" s="6"/>
      <c r="MH353" s="6"/>
      <c r="MI353" s="6"/>
      <c r="MJ353" s="6"/>
      <c r="MK353" s="6"/>
      <c r="ML353" s="6"/>
      <c r="MM353" s="6"/>
      <c r="MN353" s="6"/>
      <c r="MO353" s="6"/>
      <c r="MP353" s="6"/>
      <c r="MQ353" s="6"/>
      <c r="MR353" s="6"/>
      <c r="MS353" s="6"/>
      <c r="MT353" s="6"/>
      <c r="MU353" s="6"/>
      <c r="MV353" s="6"/>
      <c r="MW353" s="6"/>
      <c r="MX353" s="6"/>
      <c r="MY353" s="6"/>
      <c r="MZ353" s="6"/>
      <c r="NA353" s="6"/>
      <c r="NB353" s="6"/>
      <c r="NC353" s="6"/>
      <c r="ND353" s="6"/>
      <c r="NE353" s="6"/>
      <c r="NF353" s="6"/>
      <c r="NG353" s="6"/>
      <c r="NH353" s="6"/>
      <c r="NI353" s="6"/>
      <c r="NJ353" s="6"/>
      <c r="NK353" s="6"/>
      <c r="NL353" s="6"/>
      <c r="NM353" s="6"/>
      <c r="NN353" s="6"/>
      <c r="NO353" s="6"/>
      <c r="NP353" s="6"/>
      <c r="NQ353" s="6"/>
      <c r="NR353" s="6"/>
      <c r="NS353" s="6"/>
      <c r="NT353" s="6"/>
      <c r="NU353" s="6"/>
      <c r="NV353" s="6"/>
      <c r="NW353" s="6"/>
      <c r="NX353" s="6"/>
      <c r="NY353" s="6"/>
      <c r="NZ353" s="6"/>
      <c r="OA353" s="6"/>
      <c r="OB353" s="6"/>
      <c r="OC353" s="6"/>
      <c r="OD353" s="6"/>
      <c r="OE353" s="6"/>
      <c r="OF353" s="6"/>
      <c r="OG353" s="6"/>
      <c r="OH353" s="6"/>
      <c r="OI353" s="6"/>
      <c r="OJ353" s="6"/>
      <c r="OK353" s="6"/>
      <c r="OL353" s="6"/>
      <c r="OM353" s="6"/>
      <c r="ON353" s="6"/>
      <c r="OO353" s="6"/>
      <c r="OP353" s="6"/>
      <c r="OQ353" s="6"/>
      <c r="OR353" s="6"/>
      <c r="OS353" s="6"/>
      <c r="OT353" s="6"/>
      <c r="OU353" s="6"/>
      <c r="OV353" s="6"/>
      <c r="OW353" s="6"/>
      <c r="OX353" s="6"/>
      <c r="OY353" s="6"/>
      <c r="OZ353" s="6"/>
      <c r="PA353" s="6"/>
      <c r="PB353" s="6"/>
      <c r="PC353" s="6"/>
      <c r="PD353" s="6"/>
      <c r="PE353" s="6"/>
      <c r="PF353" s="6"/>
      <c r="PG353" s="6"/>
      <c r="PH353" s="6"/>
      <c r="PI353" s="6"/>
      <c r="PJ353" s="6"/>
      <c r="PK353" s="6"/>
      <c r="PL353" s="6"/>
      <c r="PM353" s="6"/>
      <c r="PN353" s="6"/>
      <c r="PO353" s="6"/>
      <c r="PP353" s="6"/>
      <c r="PQ353" s="6"/>
      <c r="PR353" s="6"/>
      <c r="PS353" s="6"/>
      <c r="PT353" s="6"/>
      <c r="PU353" s="6"/>
      <c r="PV353" s="6"/>
      <c r="PW353" s="6"/>
      <c r="PX353" s="6"/>
      <c r="PY353" s="6"/>
      <c r="PZ353" s="6"/>
      <c r="QA353" s="6"/>
      <c r="QB353" s="6"/>
      <c r="QC353" s="6"/>
      <c r="QD353" s="6"/>
      <c r="QE353" s="6"/>
      <c r="QF353" s="6"/>
      <c r="QG353" s="6"/>
      <c r="QH353" s="6"/>
      <c r="QI353" s="6"/>
      <c r="QJ353" s="6"/>
      <c r="QK353" s="6"/>
      <c r="QL353" s="6"/>
      <c r="QM353" s="6"/>
      <c r="QN353" s="6"/>
      <c r="QO353" s="6"/>
      <c r="QP353" s="6"/>
      <c r="QQ353" s="6"/>
      <c r="QR353" s="6"/>
      <c r="QS353" s="6"/>
      <c r="QT353" s="6"/>
      <c r="QU353" s="6"/>
      <c r="QV353" s="6"/>
      <c r="QW353" s="6"/>
      <c r="QX353" s="6"/>
      <c r="QY353" s="6"/>
      <c r="QZ353" s="6"/>
      <c r="RA353" s="6"/>
      <c r="RB353" s="6"/>
      <c r="RC353" s="6"/>
      <c r="RD353" s="6"/>
      <c r="RE353" s="6"/>
      <c r="RF353" s="6"/>
      <c r="RG353" s="6"/>
      <c r="RH353" s="6"/>
      <c r="RI353" s="6"/>
      <c r="RJ353" s="6"/>
      <c r="RK353" s="6"/>
      <c r="RL353" s="6"/>
      <c r="RM353" s="6"/>
      <c r="RN353" s="6"/>
      <c r="RO353" s="6"/>
      <c r="RP353" s="6"/>
      <c r="RQ353" s="6"/>
      <c r="RR353" s="6"/>
      <c r="RS353" s="6"/>
      <c r="RT353" s="6"/>
      <c r="RU353" s="6"/>
      <c r="RV353" s="6"/>
      <c r="RW353" s="6"/>
      <c r="RX353" s="6"/>
      <c r="RY353" s="6"/>
      <c r="RZ353" s="6"/>
      <c r="SA353" s="6"/>
      <c r="SB353" s="6"/>
      <c r="SC353" s="6"/>
      <c r="SD353" s="6"/>
      <c r="SE353" s="6"/>
      <c r="SF353" s="6"/>
    </row>
    <row r="354" spans="1:500" x14ac:dyDescent="0.2">
      <c r="A354" s="6"/>
      <c r="B354" s="6"/>
      <c r="C354" s="6"/>
      <c r="D354" s="7"/>
      <c r="E354" s="6"/>
      <c r="F354" s="25"/>
      <c r="G354" s="6"/>
      <c r="H354" s="6"/>
      <c r="I354" s="6"/>
      <c r="J354" s="6"/>
      <c r="K354" s="6"/>
      <c r="L354" s="6"/>
      <c r="M354" s="11"/>
      <c r="N354" s="26"/>
      <c r="O354" s="6"/>
      <c r="P354" s="6"/>
      <c r="Q354" s="6"/>
      <c r="R354" s="12"/>
    </row>
    <row r="355" spans="1:500" x14ac:dyDescent="0.2">
      <c r="A355" s="6"/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6"/>
      <c r="O355" s="6"/>
      <c r="P355" s="6"/>
      <c r="Q355" s="6"/>
      <c r="R355" s="6"/>
    </row>
    <row r="356" spans="1:500" x14ac:dyDescent="0.2">
      <c r="A356" s="6"/>
      <c r="B356" s="6"/>
      <c r="C356" s="6"/>
      <c r="D356" s="7"/>
      <c r="E356" s="6"/>
      <c r="F356" s="25"/>
      <c r="G356" s="6"/>
      <c r="H356" s="6"/>
      <c r="I356" s="6"/>
      <c r="J356" s="6"/>
      <c r="K356" s="6"/>
      <c r="L356" s="6"/>
      <c r="M356" s="11"/>
      <c r="N356" s="26"/>
      <c r="O356" s="6"/>
      <c r="P356" s="6"/>
      <c r="Q356" s="6"/>
      <c r="R356" s="12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</row>
    <row r="357" spans="1:500" x14ac:dyDescent="0.2">
      <c r="A357" s="6"/>
      <c r="B357" s="6"/>
      <c r="C357" s="6"/>
      <c r="D357" s="7"/>
      <c r="E357" s="6"/>
      <c r="F357" s="25"/>
      <c r="G357" s="6"/>
      <c r="H357" s="6"/>
      <c r="I357" s="6"/>
      <c r="J357" s="6"/>
      <c r="K357" s="6"/>
      <c r="L357" s="6"/>
      <c r="M357" s="11"/>
      <c r="N357" s="26"/>
      <c r="O357" s="6"/>
      <c r="P357" s="6"/>
      <c r="Q357" s="6"/>
      <c r="R357" s="12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  <c r="SC357" s="6"/>
      <c r="SD357" s="6"/>
      <c r="SE357" s="6"/>
      <c r="SF357" s="6"/>
    </row>
    <row r="358" spans="1:500" x14ac:dyDescent="0.2">
      <c r="A358" s="6"/>
      <c r="B358" s="6"/>
      <c r="C358" s="6"/>
      <c r="D358" s="7"/>
      <c r="E358" s="6"/>
      <c r="F358" s="25"/>
      <c r="G358" s="6"/>
      <c r="H358" s="6"/>
      <c r="I358" s="6"/>
      <c r="J358" s="6"/>
      <c r="K358" s="6"/>
      <c r="L358" s="6"/>
      <c r="M358" s="11"/>
      <c r="N358" s="26"/>
      <c r="O358" s="6"/>
      <c r="P358" s="6"/>
      <c r="Q358" s="6"/>
      <c r="R358" s="12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  <c r="SC358" s="6"/>
      <c r="SD358" s="6"/>
      <c r="SE358" s="6"/>
      <c r="SF358" s="6"/>
    </row>
    <row r="359" spans="1:500" x14ac:dyDescent="0.2">
      <c r="A359" s="6"/>
      <c r="B359" s="6"/>
      <c r="C359" s="6"/>
      <c r="D359" s="7"/>
      <c r="E359" s="6"/>
      <c r="F359" s="25"/>
      <c r="G359" s="6"/>
      <c r="H359" s="6"/>
      <c r="I359" s="6"/>
      <c r="J359" s="6"/>
      <c r="K359" s="6"/>
      <c r="L359" s="6"/>
      <c r="M359" s="11"/>
      <c r="N359" s="26"/>
      <c r="O359" s="6"/>
      <c r="P359" s="6"/>
      <c r="Q359" s="6"/>
      <c r="R359" s="12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6"/>
      <c r="NE359" s="6"/>
      <c r="NF359" s="6"/>
      <c r="NG359" s="6"/>
      <c r="NH359" s="6"/>
      <c r="NI359" s="6"/>
      <c r="NJ359" s="6"/>
      <c r="NK359" s="6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6"/>
      <c r="OS359" s="6"/>
      <c r="OT359" s="6"/>
      <c r="OU359" s="6"/>
      <c r="OV359" s="6"/>
      <c r="OW359" s="6"/>
      <c r="OX359" s="6"/>
      <c r="OY359" s="6"/>
      <c r="OZ359" s="6"/>
      <c r="PA359" s="6"/>
      <c r="PB359" s="6"/>
      <c r="PC359" s="6"/>
      <c r="PD359" s="6"/>
      <c r="PE359" s="6"/>
      <c r="PF359" s="6"/>
      <c r="PG359" s="6"/>
      <c r="PH359" s="6"/>
      <c r="PI359" s="6"/>
      <c r="PJ359" s="6"/>
      <c r="PK359" s="6"/>
      <c r="PL359" s="6"/>
      <c r="PM359" s="6"/>
      <c r="PN359" s="6"/>
      <c r="PO359" s="6"/>
      <c r="PP359" s="6"/>
      <c r="PQ359" s="6"/>
      <c r="PR359" s="6"/>
      <c r="PS359" s="6"/>
      <c r="PT359" s="6"/>
      <c r="PU359" s="6"/>
      <c r="PV359" s="6"/>
      <c r="PW359" s="6"/>
      <c r="PX359" s="6"/>
      <c r="PY359" s="6"/>
      <c r="PZ359" s="6"/>
      <c r="QA359" s="6"/>
      <c r="QB359" s="6"/>
      <c r="QC359" s="6"/>
      <c r="QD359" s="6"/>
      <c r="QE359" s="6"/>
      <c r="QF359" s="6"/>
      <c r="QG359" s="6"/>
      <c r="QH359" s="6"/>
      <c r="QI359" s="6"/>
      <c r="QJ359" s="6"/>
      <c r="QK359" s="6"/>
      <c r="QL359" s="6"/>
      <c r="QM359" s="6"/>
      <c r="QN359" s="6"/>
      <c r="QO359" s="6"/>
      <c r="QP359" s="6"/>
      <c r="QQ359" s="6"/>
      <c r="QR359" s="6"/>
      <c r="QS359" s="6"/>
      <c r="QT359" s="6"/>
      <c r="QU359" s="6"/>
      <c r="QV359" s="6"/>
      <c r="QW359" s="6"/>
      <c r="QX359" s="6"/>
      <c r="QY359" s="6"/>
      <c r="QZ359" s="6"/>
      <c r="RA359" s="6"/>
      <c r="RB359" s="6"/>
      <c r="RC359" s="6"/>
      <c r="RD359" s="6"/>
      <c r="RE359" s="6"/>
      <c r="RF359" s="6"/>
      <c r="RG359" s="6"/>
      <c r="RH359" s="6"/>
      <c r="RI359" s="6"/>
      <c r="RJ359" s="6"/>
      <c r="RK359" s="6"/>
      <c r="RL359" s="6"/>
      <c r="RM359" s="6"/>
      <c r="RN359" s="6"/>
      <c r="RO359" s="6"/>
      <c r="RP359" s="6"/>
      <c r="RQ359" s="6"/>
      <c r="RR359" s="6"/>
      <c r="RS359" s="6"/>
      <c r="RT359" s="6"/>
      <c r="RU359" s="6"/>
      <c r="RV359" s="6"/>
      <c r="RW359" s="6"/>
      <c r="RX359" s="6"/>
      <c r="RY359" s="6"/>
      <c r="RZ359" s="6"/>
      <c r="SA359" s="6"/>
      <c r="SB359" s="6"/>
      <c r="SC359" s="6"/>
      <c r="SD359" s="6"/>
      <c r="SE359" s="6"/>
      <c r="SF359" s="6"/>
    </row>
    <row r="360" spans="1:500" x14ac:dyDescent="0.2">
      <c r="A360" s="6"/>
      <c r="B360" s="6"/>
      <c r="C360" s="6"/>
      <c r="D360" s="7"/>
      <c r="E360" s="6"/>
      <c r="F360" s="25"/>
      <c r="G360" s="6"/>
      <c r="H360" s="6"/>
      <c r="I360" s="6"/>
      <c r="J360" s="6"/>
      <c r="K360" s="6"/>
      <c r="L360" s="6"/>
      <c r="M360" s="11"/>
      <c r="N360" s="26"/>
      <c r="O360" s="6"/>
      <c r="P360" s="6"/>
      <c r="Q360" s="6"/>
      <c r="R360" s="12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  <c r="ND360" s="6"/>
      <c r="NE360" s="6"/>
      <c r="NF360" s="6"/>
      <c r="NG360" s="6"/>
      <c r="NH360" s="6"/>
      <c r="NI360" s="6"/>
      <c r="NJ360" s="6"/>
      <c r="NK360" s="6"/>
      <c r="NL360" s="6"/>
      <c r="NM360" s="6"/>
      <c r="NN360" s="6"/>
      <c r="NO360" s="6"/>
      <c r="NP360" s="6"/>
      <c r="NQ360" s="6"/>
      <c r="NR360" s="6"/>
      <c r="NS360" s="6"/>
      <c r="NT360" s="6"/>
      <c r="NU360" s="6"/>
      <c r="NV360" s="6"/>
      <c r="NW360" s="6"/>
      <c r="NX360" s="6"/>
      <c r="NY360" s="6"/>
      <c r="NZ360" s="6"/>
      <c r="OA360" s="6"/>
      <c r="OB360" s="6"/>
      <c r="OC360" s="6"/>
      <c r="OD360" s="6"/>
      <c r="OE360" s="6"/>
      <c r="OF360" s="6"/>
      <c r="OG360" s="6"/>
      <c r="OH360" s="6"/>
      <c r="OI360" s="6"/>
      <c r="OJ360" s="6"/>
      <c r="OK360" s="6"/>
      <c r="OL360" s="6"/>
      <c r="OM360" s="6"/>
      <c r="ON360" s="6"/>
      <c r="OO360" s="6"/>
      <c r="OP360" s="6"/>
      <c r="OQ360" s="6"/>
      <c r="OR360" s="6"/>
      <c r="OS360" s="6"/>
      <c r="OT360" s="6"/>
      <c r="OU360" s="6"/>
      <c r="OV360" s="6"/>
      <c r="OW360" s="6"/>
      <c r="OX360" s="6"/>
      <c r="OY360" s="6"/>
      <c r="OZ360" s="6"/>
      <c r="PA360" s="6"/>
      <c r="PB360" s="6"/>
      <c r="PC360" s="6"/>
      <c r="PD360" s="6"/>
      <c r="PE360" s="6"/>
      <c r="PF360" s="6"/>
      <c r="PG360" s="6"/>
      <c r="PH360" s="6"/>
      <c r="PI360" s="6"/>
      <c r="PJ360" s="6"/>
      <c r="PK360" s="6"/>
      <c r="PL360" s="6"/>
      <c r="PM360" s="6"/>
      <c r="PN360" s="6"/>
      <c r="PO360" s="6"/>
      <c r="PP360" s="6"/>
      <c r="PQ360" s="6"/>
      <c r="PR360" s="6"/>
      <c r="PS360" s="6"/>
      <c r="PT360" s="6"/>
      <c r="PU360" s="6"/>
      <c r="PV360" s="6"/>
      <c r="PW360" s="6"/>
      <c r="PX360" s="6"/>
      <c r="PY360" s="6"/>
      <c r="PZ360" s="6"/>
      <c r="QA360" s="6"/>
      <c r="QB360" s="6"/>
      <c r="QC360" s="6"/>
      <c r="QD360" s="6"/>
      <c r="QE360" s="6"/>
      <c r="QF360" s="6"/>
      <c r="QG360" s="6"/>
      <c r="QH360" s="6"/>
      <c r="QI360" s="6"/>
      <c r="QJ360" s="6"/>
      <c r="QK360" s="6"/>
      <c r="QL360" s="6"/>
      <c r="QM360" s="6"/>
      <c r="QN360" s="6"/>
      <c r="QO360" s="6"/>
      <c r="QP360" s="6"/>
      <c r="QQ360" s="6"/>
      <c r="QR360" s="6"/>
      <c r="QS360" s="6"/>
      <c r="QT360" s="6"/>
      <c r="QU360" s="6"/>
      <c r="QV360" s="6"/>
      <c r="QW360" s="6"/>
      <c r="QX360" s="6"/>
      <c r="QY360" s="6"/>
      <c r="QZ360" s="6"/>
      <c r="RA360" s="6"/>
      <c r="RB360" s="6"/>
      <c r="RC360" s="6"/>
      <c r="RD360" s="6"/>
      <c r="RE360" s="6"/>
      <c r="RF360" s="6"/>
      <c r="RG360" s="6"/>
      <c r="RH360" s="6"/>
      <c r="RI360" s="6"/>
      <c r="RJ360" s="6"/>
      <c r="RK360" s="6"/>
      <c r="RL360" s="6"/>
      <c r="RM360" s="6"/>
      <c r="RN360" s="6"/>
      <c r="RO360" s="6"/>
      <c r="RP360" s="6"/>
      <c r="RQ360" s="6"/>
      <c r="RR360" s="6"/>
      <c r="RS360" s="6"/>
      <c r="RT360" s="6"/>
      <c r="RU360" s="6"/>
      <c r="RV360" s="6"/>
      <c r="RW360" s="6"/>
      <c r="RX360" s="6"/>
      <c r="RY360" s="6"/>
      <c r="RZ360" s="6"/>
      <c r="SA360" s="6"/>
      <c r="SB360" s="6"/>
      <c r="SC360" s="6"/>
      <c r="SD360" s="6"/>
      <c r="SE360" s="6"/>
      <c r="SF360" s="6"/>
    </row>
    <row r="361" spans="1:500" x14ac:dyDescent="0.2">
      <c r="A361" s="6"/>
      <c r="B361" s="6"/>
      <c r="C361" s="6"/>
      <c r="D361" s="7"/>
      <c r="E361" s="6"/>
      <c r="F361" s="25"/>
      <c r="G361" s="6"/>
      <c r="H361" s="6"/>
      <c r="I361" s="6"/>
      <c r="J361" s="6"/>
      <c r="K361" s="6"/>
      <c r="L361" s="6"/>
      <c r="M361" s="11"/>
      <c r="N361" s="26"/>
      <c r="O361" s="6"/>
      <c r="P361" s="6"/>
      <c r="Q361" s="6"/>
      <c r="R361" s="12"/>
    </row>
    <row r="362" spans="1:500" x14ac:dyDescent="0.2">
      <c r="A362" s="6"/>
      <c r="B362" s="7"/>
      <c r="C362" s="7"/>
      <c r="D362" s="7"/>
      <c r="E362" s="7"/>
      <c r="F362" s="7"/>
      <c r="G362" s="7"/>
      <c r="H362" s="7"/>
      <c r="I362" s="7"/>
      <c r="J362" s="7"/>
      <c r="K362" s="7"/>
      <c r="L362" s="7"/>
      <c r="M362" s="7"/>
      <c r="N362" s="6"/>
      <c r="O362" s="6"/>
      <c r="P362" s="6"/>
      <c r="Q362" s="6"/>
      <c r="R362" s="6"/>
    </row>
    <row r="363" spans="1:500" x14ac:dyDescent="0.2">
      <c r="A363" s="6"/>
      <c r="B363" s="6"/>
      <c r="C363" s="6"/>
      <c r="D363" s="7"/>
      <c r="E363" s="6"/>
      <c r="F363" s="25"/>
      <c r="G363" s="6"/>
      <c r="H363" s="6"/>
      <c r="I363" s="6"/>
      <c r="J363" s="6"/>
      <c r="K363" s="6"/>
      <c r="L363" s="6"/>
      <c r="M363" s="11"/>
      <c r="N363" s="26"/>
      <c r="O363" s="6"/>
      <c r="P363" s="6"/>
      <c r="Q363" s="6"/>
      <c r="R363" s="12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</row>
    <row r="364" spans="1:500" x14ac:dyDescent="0.2">
      <c r="A364" s="6"/>
      <c r="B364" s="6"/>
      <c r="C364" s="6"/>
      <c r="D364" s="7"/>
      <c r="E364" s="6"/>
      <c r="F364" s="25"/>
      <c r="G364" s="6"/>
      <c r="H364" s="6"/>
      <c r="I364" s="6"/>
      <c r="J364" s="6"/>
      <c r="K364" s="6"/>
      <c r="L364" s="6"/>
      <c r="M364" s="11"/>
      <c r="N364" s="26"/>
      <c r="O364" s="6"/>
      <c r="P364" s="6"/>
      <c r="Q364" s="6"/>
      <c r="R364" s="12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</row>
    <row r="365" spans="1:500" x14ac:dyDescent="0.2">
      <c r="A365" s="6"/>
      <c r="B365" s="6"/>
      <c r="C365" s="6"/>
      <c r="D365" s="7"/>
      <c r="E365" s="6"/>
      <c r="F365" s="25"/>
      <c r="G365" s="6"/>
      <c r="H365" s="6"/>
      <c r="I365" s="6"/>
      <c r="J365" s="6"/>
      <c r="K365" s="6"/>
      <c r="L365" s="6"/>
      <c r="M365" s="11"/>
      <c r="N365" s="26"/>
      <c r="O365" s="6"/>
      <c r="P365" s="6"/>
      <c r="Q365" s="6"/>
      <c r="R365" s="12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</row>
    <row r="366" spans="1:500" x14ac:dyDescent="0.2">
      <c r="A366" s="6"/>
      <c r="B366" s="6"/>
      <c r="C366" s="6"/>
      <c r="D366" s="7"/>
      <c r="E366" s="6"/>
      <c r="F366" s="25"/>
      <c r="G366" s="6"/>
      <c r="H366" s="6"/>
      <c r="I366" s="6"/>
      <c r="J366" s="6"/>
      <c r="K366" s="6"/>
      <c r="L366" s="6"/>
      <c r="M366" s="11"/>
      <c r="N366" s="26"/>
      <c r="O366" s="6"/>
      <c r="P366" s="6"/>
      <c r="Q366" s="6"/>
      <c r="R366" s="12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</row>
    <row r="367" spans="1:500" x14ac:dyDescent="0.2">
      <c r="A367" s="6"/>
      <c r="B367" s="6"/>
      <c r="C367" s="6"/>
      <c r="D367" s="7"/>
      <c r="E367" s="6"/>
      <c r="F367" s="25"/>
      <c r="G367" s="6"/>
      <c r="H367" s="6"/>
      <c r="I367" s="6"/>
      <c r="J367" s="6"/>
      <c r="K367" s="6"/>
      <c r="L367" s="6"/>
      <c r="M367" s="11"/>
      <c r="N367" s="26"/>
      <c r="O367" s="6"/>
      <c r="P367" s="6"/>
      <c r="Q367" s="6"/>
      <c r="R367" s="12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</row>
    <row r="368" spans="1:500" x14ac:dyDescent="0.2">
      <c r="A368" s="6"/>
      <c r="B368" s="6"/>
      <c r="C368" s="6"/>
      <c r="D368" s="7"/>
      <c r="E368" s="6"/>
      <c r="F368" s="25"/>
      <c r="G368" s="6"/>
      <c r="H368" s="6"/>
      <c r="I368" s="6"/>
      <c r="J368" s="6"/>
      <c r="K368" s="6"/>
      <c r="L368" s="6"/>
      <c r="M368" s="11"/>
      <c r="N368" s="26"/>
      <c r="O368" s="6"/>
      <c r="P368" s="6"/>
      <c r="Q368" s="6"/>
      <c r="R368" s="12"/>
    </row>
    <row r="369" spans="1:500" x14ac:dyDescent="0.2">
      <c r="A369" s="6"/>
      <c r="B369" s="7"/>
      <c r="C369" s="7"/>
      <c r="D369" s="7"/>
      <c r="E369" s="7"/>
      <c r="F369" s="7"/>
      <c r="G369" s="7"/>
      <c r="H369" s="7"/>
      <c r="I369" s="7"/>
      <c r="J369" s="7"/>
      <c r="K369" s="7"/>
      <c r="L369" s="7"/>
      <c r="M369" s="7"/>
      <c r="N369" s="6"/>
      <c r="O369" s="6"/>
      <c r="P369" s="6"/>
      <c r="Q369" s="6"/>
      <c r="R369" s="6"/>
    </row>
    <row r="370" spans="1:500" x14ac:dyDescent="0.2">
      <c r="A370" s="6"/>
      <c r="B370" s="6"/>
      <c r="C370" s="6"/>
      <c r="D370" s="7"/>
      <c r="E370" s="6"/>
      <c r="F370" s="25"/>
      <c r="G370" s="6"/>
      <c r="H370" s="6"/>
      <c r="I370" s="6"/>
      <c r="J370" s="6"/>
      <c r="K370" s="6"/>
      <c r="L370" s="6"/>
      <c r="M370" s="11"/>
      <c r="N370" s="26"/>
      <c r="O370" s="6"/>
      <c r="P370" s="6"/>
      <c r="Q370" s="6"/>
      <c r="R370" s="12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</row>
    <row r="371" spans="1:500" x14ac:dyDescent="0.2">
      <c r="A371" s="6"/>
      <c r="B371" s="6"/>
      <c r="C371" s="6"/>
      <c r="D371" s="7"/>
      <c r="E371" s="6"/>
      <c r="F371" s="25"/>
      <c r="G371" s="6"/>
      <c r="H371" s="6"/>
      <c r="I371" s="6"/>
      <c r="J371" s="6"/>
      <c r="K371" s="6"/>
      <c r="L371" s="6"/>
      <c r="M371" s="11"/>
      <c r="N371" s="26"/>
      <c r="O371" s="6"/>
      <c r="P371" s="6"/>
      <c r="Q371" s="6"/>
      <c r="R371" s="12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  <c r="SC371" s="6"/>
      <c r="SD371" s="6"/>
      <c r="SE371" s="6"/>
      <c r="SF371" s="6"/>
    </row>
    <row r="372" spans="1:500" x14ac:dyDescent="0.2">
      <c r="A372" s="6"/>
      <c r="B372" s="6"/>
      <c r="C372" s="6"/>
      <c r="D372" s="7"/>
      <c r="E372" s="6"/>
      <c r="F372" s="25"/>
      <c r="G372" s="6"/>
      <c r="H372" s="6"/>
      <c r="I372" s="6"/>
      <c r="J372" s="6"/>
      <c r="K372" s="6"/>
      <c r="L372" s="6"/>
      <c r="M372" s="11"/>
      <c r="N372" s="26"/>
      <c r="O372" s="6"/>
      <c r="P372" s="6"/>
      <c r="Q372" s="6"/>
      <c r="R372" s="12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</row>
    <row r="373" spans="1:500" x14ac:dyDescent="0.2">
      <c r="A373" s="6"/>
      <c r="B373" s="6"/>
      <c r="C373" s="6"/>
      <c r="D373" s="7"/>
      <c r="E373" s="6"/>
      <c r="F373" s="25"/>
      <c r="G373" s="6"/>
      <c r="H373" s="6"/>
      <c r="I373" s="6"/>
      <c r="J373" s="6"/>
      <c r="K373" s="6"/>
      <c r="L373" s="6"/>
      <c r="M373" s="11"/>
      <c r="N373" s="26"/>
      <c r="O373" s="6"/>
      <c r="P373" s="6"/>
      <c r="Q373" s="6"/>
      <c r="R373" s="12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  <c r="ND373" s="6"/>
      <c r="NE373" s="6"/>
      <c r="NF373" s="6"/>
      <c r="NG373" s="6"/>
      <c r="NH373" s="6"/>
      <c r="NI373" s="6"/>
      <c r="NJ373" s="6"/>
      <c r="NK373" s="6"/>
      <c r="NL373" s="6"/>
      <c r="NM373" s="6"/>
      <c r="NN373" s="6"/>
      <c r="NO373" s="6"/>
      <c r="NP373" s="6"/>
      <c r="NQ373" s="6"/>
      <c r="NR373" s="6"/>
      <c r="NS373" s="6"/>
      <c r="NT373" s="6"/>
      <c r="NU373" s="6"/>
      <c r="NV373" s="6"/>
      <c r="NW373" s="6"/>
      <c r="NX373" s="6"/>
      <c r="NY373" s="6"/>
      <c r="NZ373" s="6"/>
      <c r="OA373" s="6"/>
      <c r="OB373" s="6"/>
      <c r="OC373" s="6"/>
      <c r="OD373" s="6"/>
      <c r="OE373" s="6"/>
      <c r="OF373" s="6"/>
      <c r="OG373" s="6"/>
      <c r="OH373" s="6"/>
      <c r="OI373" s="6"/>
      <c r="OJ373" s="6"/>
      <c r="OK373" s="6"/>
      <c r="OL373" s="6"/>
      <c r="OM373" s="6"/>
      <c r="ON373" s="6"/>
      <c r="OO373" s="6"/>
      <c r="OP373" s="6"/>
      <c r="OQ373" s="6"/>
      <c r="OR373" s="6"/>
      <c r="OS373" s="6"/>
      <c r="OT373" s="6"/>
      <c r="OU373" s="6"/>
      <c r="OV373" s="6"/>
      <c r="OW373" s="6"/>
      <c r="OX373" s="6"/>
      <c r="OY373" s="6"/>
      <c r="OZ373" s="6"/>
      <c r="PA373" s="6"/>
      <c r="PB373" s="6"/>
      <c r="PC373" s="6"/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6"/>
      <c r="QL373" s="6"/>
      <c r="QM373" s="6"/>
      <c r="QN373" s="6"/>
      <c r="QO373" s="6"/>
      <c r="QP373" s="6"/>
      <c r="QQ373" s="6"/>
      <c r="QR373" s="6"/>
      <c r="QS373" s="6"/>
      <c r="QT373" s="6"/>
      <c r="QU373" s="6"/>
      <c r="QV373" s="6"/>
      <c r="QW373" s="6"/>
      <c r="QX373" s="6"/>
      <c r="QY373" s="6"/>
      <c r="QZ373" s="6"/>
      <c r="RA373" s="6"/>
      <c r="RB373" s="6"/>
      <c r="RC373" s="6"/>
      <c r="RD373" s="6"/>
      <c r="RE373" s="6"/>
      <c r="RF373" s="6"/>
      <c r="RG373" s="6"/>
      <c r="RH373" s="6"/>
      <c r="RI373" s="6"/>
      <c r="RJ373" s="6"/>
      <c r="RK373" s="6"/>
      <c r="RL373" s="6"/>
      <c r="RM373" s="6"/>
      <c r="RN373" s="6"/>
      <c r="RO373" s="6"/>
      <c r="RP373" s="6"/>
      <c r="RQ373" s="6"/>
      <c r="RR373" s="6"/>
      <c r="RS373" s="6"/>
      <c r="RT373" s="6"/>
      <c r="RU373" s="6"/>
      <c r="RV373" s="6"/>
      <c r="RW373" s="6"/>
      <c r="RX373" s="6"/>
      <c r="RY373" s="6"/>
      <c r="RZ373" s="6"/>
      <c r="SA373" s="6"/>
      <c r="SB373" s="6"/>
      <c r="SC373" s="6"/>
      <c r="SD373" s="6"/>
      <c r="SE373" s="6"/>
      <c r="SF373" s="6"/>
    </row>
    <row r="374" spans="1:500" x14ac:dyDescent="0.2">
      <c r="A374" s="6"/>
      <c r="B374" s="6"/>
      <c r="C374" s="6"/>
      <c r="D374" s="7"/>
      <c r="E374" s="6"/>
      <c r="F374" s="25"/>
      <c r="G374" s="6"/>
      <c r="H374" s="6"/>
      <c r="I374" s="6"/>
      <c r="J374" s="6"/>
      <c r="K374" s="6"/>
      <c r="L374" s="6"/>
      <c r="M374" s="11"/>
      <c r="N374" s="26"/>
      <c r="O374" s="6"/>
      <c r="P374" s="6"/>
      <c r="Q374" s="6"/>
      <c r="R374" s="12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6"/>
      <c r="PG374" s="6"/>
      <c r="PH374" s="6"/>
      <c r="PI374" s="6"/>
      <c r="PJ374" s="6"/>
      <c r="PK374" s="6"/>
      <c r="PL374" s="6"/>
      <c r="PM374" s="6"/>
      <c r="PN374" s="6"/>
      <c r="PO374" s="6"/>
      <c r="PP374" s="6"/>
      <c r="PQ374" s="6"/>
      <c r="PR374" s="6"/>
      <c r="PS374" s="6"/>
      <c r="PT374" s="6"/>
      <c r="PU374" s="6"/>
      <c r="PV374" s="6"/>
      <c r="PW374" s="6"/>
      <c r="PX374" s="6"/>
      <c r="PY374" s="6"/>
      <c r="PZ374" s="6"/>
      <c r="QA374" s="6"/>
      <c r="QB374" s="6"/>
      <c r="QC374" s="6"/>
      <c r="QD374" s="6"/>
      <c r="QE374" s="6"/>
      <c r="QF374" s="6"/>
      <c r="QG374" s="6"/>
      <c r="QH374" s="6"/>
      <c r="QI374" s="6"/>
      <c r="QJ374" s="6"/>
      <c r="QK374" s="6"/>
      <c r="QL374" s="6"/>
      <c r="QM374" s="6"/>
      <c r="QN374" s="6"/>
      <c r="QO374" s="6"/>
      <c r="QP374" s="6"/>
      <c r="QQ374" s="6"/>
      <c r="QR374" s="6"/>
      <c r="QS374" s="6"/>
      <c r="QT374" s="6"/>
      <c r="QU374" s="6"/>
      <c r="QV374" s="6"/>
      <c r="QW374" s="6"/>
      <c r="QX374" s="6"/>
      <c r="QY374" s="6"/>
      <c r="QZ374" s="6"/>
      <c r="RA374" s="6"/>
      <c r="RB374" s="6"/>
      <c r="RC374" s="6"/>
      <c r="RD374" s="6"/>
      <c r="RE374" s="6"/>
      <c r="RF374" s="6"/>
      <c r="RG374" s="6"/>
      <c r="RH374" s="6"/>
      <c r="RI374" s="6"/>
      <c r="RJ374" s="6"/>
      <c r="RK374" s="6"/>
      <c r="RL374" s="6"/>
      <c r="RM374" s="6"/>
      <c r="RN374" s="6"/>
      <c r="RO374" s="6"/>
      <c r="RP374" s="6"/>
      <c r="RQ374" s="6"/>
      <c r="RR374" s="6"/>
      <c r="RS374" s="6"/>
      <c r="RT374" s="6"/>
      <c r="RU374" s="6"/>
      <c r="RV374" s="6"/>
      <c r="RW374" s="6"/>
      <c r="RX374" s="6"/>
      <c r="RY374" s="6"/>
      <c r="RZ374" s="6"/>
      <c r="SA374" s="6"/>
      <c r="SB374" s="6"/>
      <c r="SC374" s="6"/>
      <c r="SD374" s="6"/>
      <c r="SE374" s="6"/>
      <c r="SF374" s="6"/>
    </row>
    <row r="375" spans="1:500" x14ac:dyDescent="0.2">
      <c r="A375" s="6"/>
      <c r="B375" s="6"/>
      <c r="C375" s="6"/>
      <c r="D375" s="7"/>
      <c r="E375" s="6"/>
      <c r="F375" s="25"/>
      <c r="G375" s="6"/>
      <c r="H375" s="6"/>
      <c r="I375" s="6"/>
      <c r="J375" s="6"/>
      <c r="K375" s="6"/>
      <c r="L375" s="6"/>
      <c r="M375" s="11"/>
      <c r="N375" s="26"/>
      <c r="O375" s="6"/>
      <c r="P375" s="6"/>
      <c r="Q375" s="6"/>
      <c r="R375" s="12"/>
    </row>
    <row r="376" spans="1:500" x14ac:dyDescent="0.2">
      <c r="A376" s="6"/>
      <c r="B376" s="7"/>
      <c r="C376" s="7"/>
      <c r="D376" s="7"/>
      <c r="E376" s="7"/>
      <c r="F376" s="7"/>
      <c r="G376" s="7"/>
      <c r="H376" s="7"/>
      <c r="I376" s="7"/>
      <c r="J376" s="7"/>
      <c r="K376" s="7"/>
      <c r="L376" s="7"/>
      <c r="M376" s="7"/>
      <c r="N376" s="6"/>
      <c r="O376" s="6"/>
      <c r="P376" s="6"/>
      <c r="Q376" s="6"/>
      <c r="R376" s="6"/>
    </row>
    <row r="377" spans="1:500" x14ac:dyDescent="0.2">
      <c r="A377" s="6"/>
      <c r="B377" s="6"/>
      <c r="C377" s="6"/>
      <c r="D377" s="7"/>
      <c r="E377" s="6"/>
      <c r="F377" s="25"/>
      <c r="G377" s="6"/>
      <c r="H377" s="6"/>
      <c r="I377" s="6"/>
      <c r="J377" s="6"/>
      <c r="K377" s="6"/>
      <c r="L377" s="6"/>
      <c r="M377" s="11"/>
      <c r="N377" s="26"/>
      <c r="O377" s="6"/>
      <c r="P377" s="6"/>
      <c r="Q377" s="6"/>
      <c r="R377" s="12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  <c r="SC377" s="6"/>
      <c r="SD377" s="6"/>
      <c r="SE377" s="6"/>
      <c r="SF377" s="6"/>
    </row>
    <row r="378" spans="1:500" x14ac:dyDescent="0.2">
      <c r="A378" s="6"/>
      <c r="B378" s="6"/>
      <c r="C378" s="6"/>
      <c r="D378" s="7"/>
      <c r="E378" s="6"/>
      <c r="F378" s="25"/>
      <c r="G378" s="6"/>
      <c r="H378" s="6"/>
      <c r="I378" s="6"/>
      <c r="J378" s="6"/>
      <c r="K378" s="6"/>
      <c r="L378" s="6"/>
      <c r="M378" s="11"/>
      <c r="N378" s="26"/>
      <c r="O378" s="6"/>
      <c r="P378" s="6"/>
      <c r="Q378" s="6"/>
      <c r="R378" s="12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  <c r="SC378" s="6"/>
      <c r="SD378" s="6"/>
      <c r="SE378" s="6"/>
      <c r="SF378" s="6"/>
    </row>
    <row r="379" spans="1:500" x14ac:dyDescent="0.2">
      <c r="A379" s="6"/>
      <c r="B379" s="6"/>
      <c r="C379" s="6"/>
      <c r="D379" s="7"/>
      <c r="E379" s="6"/>
      <c r="F379" s="25"/>
      <c r="G379" s="6"/>
      <c r="H379" s="6"/>
      <c r="I379" s="6"/>
      <c r="J379" s="6"/>
      <c r="K379" s="6"/>
      <c r="L379" s="6"/>
      <c r="M379" s="11"/>
      <c r="N379" s="26"/>
      <c r="O379" s="6"/>
      <c r="P379" s="6"/>
      <c r="Q379" s="6"/>
      <c r="R379" s="12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  <c r="SC379" s="6"/>
      <c r="SD379" s="6"/>
      <c r="SE379" s="6"/>
      <c r="SF379" s="6"/>
    </row>
    <row r="380" spans="1:500" x14ac:dyDescent="0.2">
      <c r="A380" s="6"/>
      <c r="B380" s="6"/>
      <c r="C380" s="6"/>
      <c r="D380" s="7"/>
      <c r="E380" s="6"/>
      <c r="F380" s="25"/>
      <c r="G380" s="6"/>
      <c r="H380" s="6"/>
      <c r="I380" s="6"/>
      <c r="J380" s="6"/>
      <c r="K380" s="6"/>
      <c r="L380" s="6"/>
      <c r="M380" s="11"/>
      <c r="N380" s="26"/>
      <c r="O380" s="6"/>
      <c r="P380" s="6"/>
      <c r="Q380" s="6"/>
      <c r="R380" s="12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  <c r="ND380" s="6"/>
      <c r="NE380" s="6"/>
      <c r="NF380" s="6"/>
      <c r="NG380" s="6"/>
      <c r="NH380" s="6"/>
      <c r="NI380" s="6"/>
      <c r="NJ380" s="6"/>
      <c r="NK380" s="6"/>
      <c r="NL380" s="6"/>
      <c r="NM380" s="6"/>
      <c r="NN380" s="6"/>
      <c r="NO380" s="6"/>
      <c r="NP380" s="6"/>
      <c r="NQ380" s="6"/>
      <c r="NR380" s="6"/>
      <c r="NS380" s="6"/>
      <c r="NT380" s="6"/>
      <c r="NU380" s="6"/>
      <c r="NV380" s="6"/>
      <c r="NW380" s="6"/>
      <c r="NX380" s="6"/>
      <c r="NY380" s="6"/>
      <c r="NZ380" s="6"/>
      <c r="OA380" s="6"/>
      <c r="OB380" s="6"/>
      <c r="OC380" s="6"/>
      <c r="OD380" s="6"/>
      <c r="OE380" s="6"/>
      <c r="OF380" s="6"/>
      <c r="OG380" s="6"/>
      <c r="OH380" s="6"/>
      <c r="OI380" s="6"/>
      <c r="OJ380" s="6"/>
      <c r="OK380" s="6"/>
      <c r="OL380" s="6"/>
      <c r="OM380" s="6"/>
      <c r="ON380" s="6"/>
      <c r="OO380" s="6"/>
      <c r="OP380" s="6"/>
      <c r="OQ380" s="6"/>
      <c r="OR380" s="6"/>
      <c r="OS380" s="6"/>
      <c r="OT380" s="6"/>
      <c r="OU380" s="6"/>
      <c r="OV380" s="6"/>
      <c r="OW380" s="6"/>
      <c r="OX380" s="6"/>
      <c r="OY380" s="6"/>
      <c r="OZ380" s="6"/>
      <c r="PA380" s="6"/>
      <c r="PB380" s="6"/>
      <c r="PC380" s="6"/>
      <c r="PD380" s="6"/>
      <c r="PE380" s="6"/>
      <c r="PF380" s="6"/>
      <c r="PG380" s="6"/>
      <c r="PH380" s="6"/>
      <c r="PI380" s="6"/>
      <c r="PJ380" s="6"/>
      <c r="PK380" s="6"/>
      <c r="PL380" s="6"/>
      <c r="PM380" s="6"/>
      <c r="PN380" s="6"/>
      <c r="PO380" s="6"/>
      <c r="PP380" s="6"/>
      <c r="PQ380" s="6"/>
      <c r="PR380" s="6"/>
      <c r="PS380" s="6"/>
      <c r="PT380" s="6"/>
      <c r="PU380" s="6"/>
      <c r="PV380" s="6"/>
      <c r="PW380" s="6"/>
      <c r="PX380" s="6"/>
      <c r="PY380" s="6"/>
      <c r="PZ380" s="6"/>
      <c r="QA380" s="6"/>
      <c r="QB380" s="6"/>
      <c r="QC380" s="6"/>
      <c r="QD380" s="6"/>
      <c r="QE380" s="6"/>
      <c r="QF380" s="6"/>
      <c r="QG380" s="6"/>
      <c r="QH380" s="6"/>
      <c r="QI380" s="6"/>
      <c r="QJ380" s="6"/>
      <c r="QK380" s="6"/>
      <c r="QL380" s="6"/>
      <c r="QM380" s="6"/>
      <c r="QN380" s="6"/>
      <c r="QO380" s="6"/>
      <c r="QP380" s="6"/>
      <c r="QQ380" s="6"/>
      <c r="QR380" s="6"/>
      <c r="QS380" s="6"/>
      <c r="QT380" s="6"/>
      <c r="QU380" s="6"/>
      <c r="QV380" s="6"/>
      <c r="QW380" s="6"/>
      <c r="QX380" s="6"/>
      <c r="QY380" s="6"/>
      <c r="QZ380" s="6"/>
      <c r="RA380" s="6"/>
      <c r="RB380" s="6"/>
      <c r="RC380" s="6"/>
      <c r="RD380" s="6"/>
      <c r="RE380" s="6"/>
      <c r="RF380" s="6"/>
      <c r="RG380" s="6"/>
      <c r="RH380" s="6"/>
      <c r="RI380" s="6"/>
      <c r="RJ380" s="6"/>
      <c r="RK380" s="6"/>
      <c r="RL380" s="6"/>
      <c r="RM380" s="6"/>
      <c r="RN380" s="6"/>
      <c r="RO380" s="6"/>
      <c r="RP380" s="6"/>
      <c r="RQ380" s="6"/>
      <c r="RR380" s="6"/>
      <c r="RS380" s="6"/>
      <c r="RT380" s="6"/>
      <c r="RU380" s="6"/>
      <c r="RV380" s="6"/>
      <c r="RW380" s="6"/>
      <c r="RX380" s="6"/>
      <c r="RY380" s="6"/>
      <c r="RZ380" s="6"/>
      <c r="SA380" s="6"/>
      <c r="SB380" s="6"/>
      <c r="SC380" s="6"/>
      <c r="SD380" s="6"/>
      <c r="SE380" s="6"/>
      <c r="SF380" s="6"/>
    </row>
    <row r="381" spans="1:500" x14ac:dyDescent="0.2">
      <c r="A381" s="6"/>
      <c r="B381" s="6"/>
      <c r="C381" s="6"/>
      <c r="D381" s="7"/>
      <c r="E381" s="6"/>
      <c r="F381" s="25"/>
      <c r="G381" s="6"/>
      <c r="H381" s="6"/>
      <c r="I381" s="6"/>
      <c r="J381" s="6"/>
      <c r="K381" s="6"/>
      <c r="L381" s="6"/>
      <c r="M381" s="11"/>
      <c r="N381" s="26"/>
      <c r="O381" s="6"/>
      <c r="P381" s="6"/>
      <c r="Q381" s="6"/>
      <c r="R381" s="12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  <c r="ND381" s="6"/>
      <c r="NE381" s="6"/>
      <c r="NF381" s="6"/>
      <c r="NG381" s="6"/>
      <c r="NH381" s="6"/>
      <c r="NI381" s="6"/>
      <c r="NJ381" s="6"/>
      <c r="NK381" s="6"/>
      <c r="NL381" s="6"/>
      <c r="NM381" s="6"/>
      <c r="NN381" s="6"/>
      <c r="NO381" s="6"/>
      <c r="NP381" s="6"/>
      <c r="NQ381" s="6"/>
      <c r="NR381" s="6"/>
      <c r="NS381" s="6"/>
      <c r="NT381" s="6"/>
      <c r="NU381" s="6"/>
      <c r="NV381" s="6"/>
      <c r="NW381" s="6"/>
      <c r="NX381" s="6"/>
      <c r="NY381" s="6"/>
      <c r="NZ381" s="6"/>
      <c r="OA381" s="6"/>
      <c r="OB381" s="6"/>
      <c r="OC381" s="6"/>
      <c r="OD381" s="6"/>
      <c r="OE381" s="6"/>
      <c r="OF381" s="6"/>
      <c r="OG381" s="6"/>
      <c r="OH381" s="6"/>
      <c r="OI381" s="6"/>
      <c r="OJ381" s="6"/>
      <c r="OK381" s="6"/>
      <c r="OL381" s="6"/>
      <c r="OM381" s="6"/>
      <c r="ON381" s="6"/>
      <c r="OO381" s="6"/>
      <c r="OP381" s="6"/>
      <c r="OQ381" s="6"/>
      <c r="OR381" s="6"/>
      <c r="OS381" s="6"/>
      <c r="OT381" s="6"/>
      <c r="OU381" s="6"/>
      <c r="OV381" s="6"/>
      <c r="OW381" s="6"/>
      <c r="OX381" s="6"/>
      <c r="OY381" s="6"/>
      <c r="OZ381" s="6"/>
      <c r="PA381" s="6"/>
      <c r="PB381" s="6"/>
      <c r="PC381" s="6"/>
      <c r="PD381" s="6"/>
      <c r="PE381" s="6"/>
      <c r="PF381" s="6"/>
      <c r="PG381" s="6"/>
      <c r="PH381" s="6"/>
      <c r="PI381" s="6"/>
      <c r="PJ381" s="6"/>
      <c r="PK381" s="6"/>
      <c r="PL381" s="6"/>
      <c r="PM381" s="6"/>
      <c r="PN381" s="6"/>
      <c r="PO381" s="6"/>
      <c r="PP381" s="6"/>
      <c r="PQ381" s="6"/>
      <c r="PR381" s="6"/>
      <c r="PS381" s="6"/>
      <c r="PT381" s="6"/>
      <c r="PU381" s="6"/>
      <c r="PV381" s="6"/>
      <c r="PW381" s="6"/>
      <c r="PX381" s="6"/>
      <c r="PY381" s="6"/>
      <c r="PZ381" s="6"/>
      <c r="QA381" s="6"/>
      <c r="QB381" s="6"/>
      <c r="QC381" s="6"/>
      <c r="QD381" s="6"/>
      <c r="QE381" s="6"/>
      <c r="QF381" s="6"/>
      <c r="QG381" s="6"/>
      <c r="QH381" s="6"/>
      <c r="QI381" s="6"/>
      <c r="QJ381" s="6"/>
      <c r="QK381" s="6"/>
      <c r="QL381" s="6"/>
      <c r="QM381" s="6"/>
      <c r="QN381" s="6"/>
      <c r="QO381" s="6"/>
      <c r="QP381" s="6"/>
      <c r="QQ381" s="6"/>
      <c r="QR381" s="6"/>
      <c r="QS381" s="6"/>
      <c r="QT381" s="6"/>
      <c r="QU381" s="6"/>
      <c r="QV381" s="6"/>
      <c r="QW381" s="6"/>
      <c r="QX381" s="6"/>
      <c r="QY381" s="6"/>
      <c r="QZ381" s="6"/>
      <c r="RA381" s="6"/>
      <c r="RB381" s="6"/>
      <c r="RC381" s="6"/>
      <c r="RD381" s="6"/>
      <c r="RE381" s="6"/>
      <c r="RF381" s="6"/>
      <c r="RG381" s="6"/>
      <c r="RH381" s="6"/>
      <c r="RI381" s="6"/>
      <c r="RJ381" s="6"/>
      <c r="RK381" s="6"/>
      <c r="RL381" s="6"/>
      <c r="RM381" s="6"/>
      <c r="RN381" s="6"/>
      <c r="RO381" s="6"/>
      <c r="RP381" s="6"/>
      <c r="RQ381" s="6"/>
      <c r="RR381" s="6"/>
      <c r="RS381" s="6"/>
      <c r="RT381" s="6"/>
      <c r="RU381" s="6"/>
      <c r="RV381" s="6"/>
      <c r="RW381" s="6"/>
      <c r="RX381" s="6"/>
      <c r="RY381" s="6"/>
      <c r="RZ381" s="6"/>
      <c r="SA381" s="6"/>
      <c r="SB381" s="6"/>
      <c r="SC381" s="6"/>
      <c r="SD381" s="6"/>
      <c r="SE381" s="6"/>
      <c r="SF381" s="6"/>
    </row>
    <row r="382" spans="1:500" x14ac:dyDescent="0.2">
      <c r="A382" s="6"/>
      <c r="B382" s="6"/>
      <c r="C382" s="6"/>
      <c r="D382" s="7"/>
      <c r="E382" s="6"/>
      <c r="F382" s="25"/>
      <c r="G382" s="6"/>
      <c r="H382" s="6"/>
      <c r="I382" s="6"/>
      <c r="J382" s="6"/>
      <c r="K382" s="6"/>
      <c r="L382" s="6"/>
      <c r="M382" s="11"/>
      <c r="N382" s="26"/>
      <c r="O382" s="6"/>
      <c r="P382" s="6"/>
      <c r="Q382" s="6"/>
      <c r="R382" s="12"/>
    </row>
    <row r="383" spans="1:500" x14ac:dyDescent="0.2">
      <c r="A383" s="6"/>
      <c r="B383" s="7"/>
      <c r="C383" s="7"/>
      <c r="D383" s="7"/>
      <c r="E383" s="7"/>
      <c r="F383" s="7"/>
      <c r="G383" s="7"/>
      <c r="H383" s="7"/>
      <c r="I383" s="7"/>
      <c r="J383" s="7"/>
      <c r="K383" s="7"/>
      <c r="L383" s="7"/>
      <c r="M383" s="7"/>
      <c r="N383" s="6"/>
      <c r="O383" s="6"/>
      <c r="P383" s="6"/>
      <c r="Q383" s="6"/>
      <c r="R383" s="6"/>
    </row>
    <row r="384" spans="1:500" x14ac:dyDescent="0.2">
      <c r="A384" s="6"/>
      <c r="B384" s="6"/>
      <c r="C384" s="6"/>
      <c r="D384" s="7"/>
      <c r="E384" s="6"/>
      <c r="F384" s="25"/>
      <c r="G384" s="6"/>
      <c r="H384" s="6"/>
      <c r="I384" s="6"/>
      <c r="J384" s="6"/>
      <c r="K384" s="6"/>
      <c r="L384" s="6"/>
      <c r="M384" s="11"/>
      <c r="N384" s="26"/>
      <c r="O384" s="6"/>
      <c r="P384" s="6"/>
      <c r="Q384" s="6"/>
      <c r="R384" s="12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"/>
      <c r="PA384" s="6"/>
      <c r="PB384" s="6"/>
      <c r="PC384" s="6"/>
      <c r="PD384" s="6"/>
      <c r="PE384" s="6"/>
      <c r="PF384" s="6"/>
      <c r="PG384" s="6"/>
      <c r="PH384" s="6"/>
      <c r="PI384" s="6"/>
      <c r="PJ384" s="6"/>
      <c r="PK384" s="6"/>
      <c r="PL384" s="6"/>
      <c r="PM384" s="6"/>
      <c r="PN384" s="6"/>
      <c r="PO384" s="6"/>
      <c r="PP384" s="6"/>
      <c r="PQ384" s="6"/>
      <c r="PR384" s="6"/>
      <c r="PS384" s="6"/>
      <c r="PT384" s="6"/>
      <c r="PU384" s="6"/>
      <c r="PV384" s="6"/>
      <c r="PW384" s="6"/>
      <c r="PX384" s="6"/>
      <c r="PY384" s="6"/>
      <c r="PZ384" s="6"/>
      <c r="QA384" s="6"/>
      <c r="QB384" s="6"/>
      <c r="QC384" s="6"/>
      <c r="QD384" s="6"/>
      <c r="QE384" s="6"/>
      <c r="QF384" s="6"/>
      <c r="QG384" s="6"/>
      <c r="QH384" s="6"/>
      <c r="QI384" s="6"/>
      <c r="QJ384" s="6"/>
      <c r="QK384" s="6"/>
      <c r="QL384" s="6"/>
      <c r="QM384" s="6"/>
      <c r="QN384" s="6"/>
      <c r="QO384" s="6"/>
      <c r="QP384" s="6"/>
      <c r="QQ384" s="6"/>
      <c r="QR384" s="6"/>
      <c r="QS384" s="6"/>
      <c r="QT384" s="6"/>
      <c r="QU384" s="6"/>
      <c r="QV384" s="6"/>
      <c r="QW384" s="6"/>
      <c r="QX384" s="6"/>
      <c r="QY384" s="6"/>
      <c r="QZ384" s="6"/>
      <c r="RA384" s="6"/>
      <c r="RB384" s="6"/>
      <c r="RC384" s="6"/>
      <c r="RD384" s="6"/>
      <c r="RE384" s="6"/>
      <c r="RF384" s="6"/>
      <c r="RG384" s="6"/>
      <c r="RH384" s="6"/>
      <c r="RI384" s="6"/>
      <c r="RJ384" s="6"/>
      <c r="RK384" s="6"/>
      <c r="RL384" s="6"/>
      <c r="RM384" s="6"/>
      <c r="RN384" s="6"/>
      <c r="RO384" s="6"/>
      <c r="RP384" s="6"/>
      <c r="RQ384" s="6"/>
      <c r="RR384" s="6"/>
      <c r="RS384" s="6"/>
      <c r="RT384" s="6"/>
      <c r="RU384" s="6"/>
      <c r="RV384" s="6"/>
      <c r="RW384" s="6"/>
      <c r="RX384" s="6"/>
      <c r="RY384" s="6"/>
      <c r="RZ384" s="6"/>
      <c r="SA384" s="6"/>
      <c r="SB384" s="6"/>
      <c r="SC384" s="6"/>
      <c r="SD384" s="6"/>
      <c r="SE384" s="6"/>
      <c r="SF384" s="6"/>
    </row>
    <row r="385" spans="1:500" x14ac:dyDescent="0.2">
      <c r="A385" s="6"/>
      <c r="B385" s="6"/>
      <c r="C385" s="6"/>
      <c r="D385" s="7"/>
      <c r="E385" s="6"/>
      <c r="F385" s="25"/>
      <c r="G385" s="6"/>
      <c r="H385" s="6"/>
      <c r="I385" s="6"/>
      <c r="J385" s="6"/>
      <c r="K385" s="6"/>
      <c r="L385" s="6"/>
      <c r="M385" s="11"/>
      <c r="N385" s="26"/>
      <c r="O385" s="6"/>
      <c r="P385" s="6"/>
      <c r="Q385" s="6"/>
      <c r="R385" s="12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"/>
      <c r="PA385" s="6"/>
      <c r="PB385" s="6"/>
      <c r="PC385" s="6"/>
      <c r="PD385" s="6"/>
      <c r="PE385" s="6"/>
      <c r="PF385" s="6"/>
      <c r="PG385" s="6"/>
      <c r="PH385" s="6"/>
      <c r="PI385" s="6"/>
      <c r="PJ385" s="6"/>
      <c r="PK385" s="6"/>
      <c r="PL385" s="6"/>
      <c r="PM385" s="6"/>
      <c r="PN385" s="6"/>
      <c r="PO385" s="6"/>
      <c r="PP385" s="6"/>
      <c r="PQ385" s="6"/>
      <c r="PR385" s="6"/>
      <c r="PS385" s="6"/>
      <c r="PT385" s="6"/>
      <c r="PU385" s="6"/>
      <c r="PV385" s="6"/>
      <c r="PW385" s="6"/>
      <c r="PX385" s="6"/>
      <c r="PY385" s="6"/>
      <c r="PZ385" s="6"/>
      <c r="QA385" s="6"/>
      <c r="QB385" s="6"/>
      <c r="QC385" s="6"/>
      <c r="QD385" s="6"/>
      <c r="QE385" s="6"/>
      <c r="QF385" s="6"/>
      <c r="QG385" s="6"/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  <c r="SC385" s="6"/>
      <c r="SD385" s="6"/>
      <c r="SE385" s="6"/>
      <c r="SF385" s="6"/>
    </row>
    <row r="386" spans="1:500" x14ac:dyDescent="0.2">
      <c r="A386" s="6"/>
      <c r="B386" s="6"/>
      <c r="C386" s="6"/>
      <c r="D386" s="7"/>
      <c r="E386" s="6"/>
      <c r="F386" s="25"/>
      <c r="G386" s="6"/>
      <c r="H386" s="6"/>
      <c r="I386" s="6"/>
      <c r="J386" s="6"/>
      <c r="K386" s="6"/>
      <c r="L386" s="6"/>
      <c r="M386" s="11"/>
      <c r="N386" s="26"/>
      <c r="O386" s="6"/>
      <c r="P386" s="6"/>
      <c r="Q386" s="6"/>
      <c r="R386" s="12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"/>
      <c r="PA386" s="6"/>
      <c r="PB386" s="6"/>
      <c r="PC386" s="6"/>
      <c r="PD386" s="6"/>
      <c r="PE386" s="6"/>
      <c r="PF386" s="6"/>
      <c r="PG386" s="6"/>
      <c r="PH386" s="6"/>
      <c r="PI386" s="6"/>
      <c r="PJ386" s="6"/>
      <c r="PK386" s="6"/>
      <c r="PL386" s="6"/>
      <c r="PM386" s="6"/>
      <c r="PN386" s="6"/>
      <c r="PO386" s="6"/>
      <c r="PP386" s="6"/>
      <c r="PQ386" s="6"/>
      <c r="PR386" s="6"/>
      <c r="PS386" s="6"/>
      <c r="PT386" s="6"/>
      <c r="PU386" s="6"/>
      <c r="PV386" s="6"/>
      <c r="PW386" s="6"/>
      <c r="PX386" s="6"/>
      <c r="PY386" s="6"/>
      <c r="PZ386" s="6"/>
      <c r="QA386" s="6"/>
      <c r="QB386" s="6"/>
      <c r="QC386" s="6"/>
      <c r="QD386" s="6"/>
      <c r="QE386" s="6"/>
      <c r="QF386" s="6"/>
      <c r="QG386" s="6"/>
      <c r="QH386" s="6"/>
      <c r="QI386" s="6"/>
      <c r="QJ386" s="6"/>
      <c r="QK386" s="6"/>
      <c r="QL386" s="6"/>
      <c r="QM386" s="6"/>
      <c r="QN386" s="6"/>
      <c r="QO386" s="6"/>
      <c r="QP386" s="6"/>
      <c r="QQ386" s="6"/>
      <c r="QR386" s="6"/>
      <c r="QS386" s="6"/>
      <c r="QT386" s="6"/>
      <c r="QU386" s="6"/>
      <c r="QV386" s="6"/>
      <c r="QW386" s="6"/>
      <c r="QX386" s="6"/>
      <c r="QY386" s="6"/>
      <c r="QZ386" s="6"/>
      <c r="RA386" s="6"/>
      <c r="RB386" s="6"/>
      <c r="RC386" s="6"/>
      <c r="RD386" s="6"/>
      <c r="RE386" s="6"/>
      <c r="RF386" s="6"/>
      <c r="RG386" s="6"/>
      <c r="RH386" s="6"/>
      <c r="RI386" s="6"/>
      <c r="RJ386" s="6"/>
      <c r="RK386" s="6"/>
      <c r="RL386" s="6"/>
      <c r="RM386" s="6"/>
      <c r="RN386" s="6"/>
      <c r="RO386" s="6"/>
      <c r="RP386" s="6"/>
      <c r="RQ386" s="6"/>
      <c r="RR386" s="6"/>
      <c r="RS386" s="6"/>
      <c r="RT386" s="6"/>
      <c r="RU386" s="6"/>
      <c r="RV386" s="6"/>
      <c r="RW386" s="6"/>
      <c r="RX386" s="6"/>
      <c r="RY386" s="6"/>
      <c r="RZ386" s="6"/>
      <c r="SA386" s="6"/>
      <c r="SB386" s="6"/>
      <c r="SC386" s="6"/>
      <c r="SD386" s="6"/>
      <c r="SE386" s="6"/>
      <c r="SF386" s="6"/>
    </row>
    <row r="387" spans="1:500" x14ac:dyDescent="0.2">
      <c r="A387" s="6"/>
      <c r="B387" s="6"/>
      <c r="C387" s="6"/>
      <c r="D387" s="7"/>
      <c r="E387" s="6"/>
      <c r="F387" s="25"/>
      <c r="G387" s="6"/>
      <c r="H387" s="6"/>
      <c r="I387" s="6"/>
      <c r="J387" s="6"/>
      <c r="K387" s="6"/>
      <c r="L387" s="6"/>
      <c r="M387" s="11"/>
      <c r="N387" s="26"/>
      <c r="O387" s="6"/>
      <c r="P387" s="6"/>
      <c r="Q387" s="6"/>
      <c r="R387" s="12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</row>
    <row r="388" spans="1:500" x14ac:dyDescent="0.2">
      <c r="A388" s="6"/>
      <c r="B388" s="6"/>
      <c r="C388" s="6"/>
      <c r="D388" s="7"/>
      <c r="E388" s="6"/>
      <c r="F388" s="25"/>
      <c r="G388" s="6"/>
      <c r="H388" s="6"/>
      <c r="I388" s="6"/>
      <c r="J388" s="6"/>
      <c r="K388" s="6"/>
      <c r="L388" s="6"/>
      <c r="M388" s="11"/>
      <c r="N388" s="26"/>
      <c r="O388" s="6"/>
      <c r="P388" s="6"/>
      <c r="Q388" s="6"/>
      <c r="R388" s="12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</row>
    <row r="389" spans="1:500" x14ac:dyDescent="0.2">
      <c r="A389" s="6"/>
      <c r="B389" s="6"/>
      <c r="C389" s="6"/>
      <c r="D389" s="7"/>
      <c r="E389" s="6"/>
      <c r="F389" s="25"/>
      <c r="G389" s="6"/>
      <c r="H389" s="6"/>
      <c r="I389" s="6"/>
      <c r="J389" s="6"/>
      <c r="K389" s="6"/>
      <c r="L389" s="6"/>
      <c r="M389" s="11"/>
      <c r="N389" s="26"/>
      <c r="O389" s="6"/>
      <c r="P389" s="6"/>
      <c r="Q389" s="6"/>
      <c r="R389" s="12"/>
    </row>
    <row r="390" spans="1:500" x14ac:dyDescent="0.2">
      <c r="A390" s="6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6"/>
      <c r="O390" s="6"/>
      <c r="P390" s="6"/>
      <c r="Q390" s="6"/>
      <c r="R390" s="6"/>
    </row>
    <row r="391" spans="1:500" x14ac:dyDescent="0.2">
      <c r="A391" s="6"/>
      <c r="B391" s="6"/>
      <c r="C391" s="6"/>
      <c r="D391" s="7"/>
      <c r="E391" s="6"/>
      <c r="F391" s="25"/>
      <c r="G391" s="6"/>
      <c r="H391" s="6"/>
      <c r="I391" s="6"/>
      <c r="J391" s="6"/>
      <c r="K391" s="6"/>
      <c r="L391" s="6"/>
      <c r="M391" s="11"/>
      <c r="N391" s="26"/>
      <c r="O391" s="6"/>
      <c r="P391" s="6"/>
      <c r="Q391" s="6"/>
      <c r="R391" s="12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</row>
    <row r="392" spans="1:500" x14ac:dyDescent="0.2">
      <c r="A392" s="6"/>
      <c r="B392" s="6"/>
      <c r="C392" s="6"/>
      <c r="D392" s="7"/>
      <c r="E392" s="6"/>
      <c r="F392" s="25"/>
      <c r="G392" s="6"/>
      <c r="H392" s="6"/>
      <c r="I392" s="6"/>
      <c r="J392" s="6"/>
      <c r="K392" s="6"/>
      <c r="L392" s="6"/>
      <c r="M392" s="11"/>
      <c r="N392" s="26"/>
      <c r="O392" s="6"/>
      <c r="P392" s="6"/>
      <c r="Q392" s="6"/>
      <c r="R392" s="12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</row>
    <row r="393" spans="1:500" x14ac:dyDescent="0.2">
      <c r="A393" s="6"/>
      <c r="B393" s="6"/>
      <c r="C393" s="6"/>
      <c r="D393" s="7"/>
      <c r="E393" s="6"/>
      <c r="F393" s="25"/>
      <c r="G393" s="6"/>
      <c r="H393" s="6"/>
      <c r="I393" s="6"/>
      <c r="J393" s="6"/>
      <c r="K393" s="6"/>
      <c r="L393" s="6"/>
      <c r="M393" s="11"/>
      <c r="N393" s="26"/>
      <c r="O393" s="6"/>
      <c r="P393" s="6"/>
      <c r="Q393" s="6"/>
      <c r="R393" s="12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</row>
    <row r="394" spans="1:500" x14ac:dyDescent="0.2">
      <c r="A394" s="6"/>
      <c r="B394" s="6"/>
      <c r="C394" s="6"/>
      <c r="D394" s="7"/>
      <c r="E394" s="6"/>
      <c r="F394" s="25"/>
      <c r="G394" s="6"/>
      <c r="H394" s="6"/>
      <c r="I394" s="6"/>
      <c r="J394" s="6"/>
      <c r="K394" s="6"/>
      <c r="L394" s="6"/>
      <c r="M394" s="11"/>
      <c r="N394" s="26"/>
      <c r="O394" s="6"/>
      <c r="P394" s="6"/>
      <c r="Q394" s="6"/>
      <c r="R394" s="12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</row>
    <row r="395" spans="1:500" x14ac:dyDescent="0.2">
      <c r="A395" s="6"/>
      <c r="B395" s="6"/>
      <c r="C395" s="6"/>
      <c r="D395" s="7"/>
      <c r="E395" s="6"/>
      <c r="F395" s="25"/>
      <c r="G395" s="6"/>
      <c r="H395" s="6"/>
      <c r="I395" s="6"/>
      <c r="J395" s="6"/>
      <c r="K395" s="6"/>
      <c r="L395" s="6"/>
      <c r="M395" s="11"/>
      <c r="N395" s="26"/>
      <c r="O395" s="6"/>
      <c r="P395" s="6"/>
      <c r="Q395" s="6"/>
      <c r="R395" s="12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</row>
    <row r="396" spans="1:500" x14ac:dyDescent="0.2">
      <c r="A396" s="6"/>
      <c r="B396" s="6"/>
      <c r="C396" s="6"/>
      <c r="D396" s="7"/>
      <c r="E396" s="6"/>
      <c r="F396" s="25"/>
      <c r="G396" s="6"/>
      <c r="H396" s="6"/>
      <c r="I396" s="6"/>
      <c r="J396" s="6"/>
      <c r="K396" s="6"/>
      <c r="L396" s="6"/>
      <c r="M396" s="11"/>
      <c r="N396" s="26"/>
      <c r="O396" s="6"/>
      <c r="P396" s="6"/>
      <c r="Q396" s="6"/>
      <c r="R396" s="12"/>
    </row>
    <row r="397" spans="1:500" x14ac:dyDescent="0.2">
      <c r="A397" s="6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6"/>
      <c r="O397" s="6"/>
      <c r="P397" s="6"/>
      <c r="Q397" s="6"/>
      <c r="R397" s="6"/>
    </row>
    <row r="398" spans="1:500" x14ac:dyDescent="0.2">
      <c r="A398" s="6"/>
      <c r="B398" s="6"/>
      <c r="C398" s="6"/>
      <c r="D398" s="7"/>
      <c r="E398" s="6"/>
      <c r="F398" s="25"/>
      <c r="G398" s="6"/>
      <c r="H398" s="6"/>
      <c r="I398" s="6"/>
      <c r="J398" s="6"/>
      <c r="K398" s="6"/>
      <c r="L398" s="6"/>
      <c r="M398" s="11"/>
      <c r="N398" s="26"/>
      <c r="O398" s="6"/>
      <c r="P398" s="6"/>
      <c r="Q398" s="6"/>
      <c r="R398" s="12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</row>
    <row r="399" spans="1:500" x14ac:dyDescent="0.2">
      <c r="A399" s="6"/>
      <c r="B399" s="6"/>
      <c r="C399" s="6"/>
      <c r="D399" s="7"/>
      <c r="E399" s="6"/>
      <c r="F399" s="25"/>
      <c r="G399" s="6"/>
      <c r="H399" s="6"/>
      <c r="I399" s="6"/>
      <c r="J399" s="6"/>
      <c r="K399" s="6"/>
      <c r="L399" s="6"/>
      <c r="M399" s="11"/>
      <c r="N399" s="26"/>
      <c r="O399" s="6"/>
      <c r="P399" s="6"/>
      <c r="Q399" s="6"/>
      <c r="R399" s="12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  <c r="ND399" s="6"/>
      <c r="NE399" s="6"/>
      <c r="NF399" s="6"/>
      <c r="NG399" s="6"/>
      <c r="NH399" s="6"/>
      <c r="NI399" s="6"/>
      <c r="NJ399" s="6"/>
      <c r="NK399" s="6"/>
      <c r="NL399" s="6"/>
      <c r="NM399" s="6"/>
      <c r="NN399" s="6"/>
      <c r="NO399" s="6"/>
      <c r="NP399" s="6"/>
      <c r="NQ399" s="6"/>
      <c r="NR399" s="6"/>
      <c r="NS399" s="6"/>
      <c r="NT399" s="6"/>
      <c r="NU399" s="6"/>
      <c r="NV399" s="6"/>
      <c r="NW399" s="6"/>
      <c r="NX399" s="6"/>
      <c r="NY399" s="6"/>
      <c r="NZ399" s="6"/>
      <c r="OA399" s="6"/>
      <c r="OB399" s="6"/>
      <c r="OC399" s="6"/>
      <c r="OD399" s="6"/>
      <c r="OE399" s="6"/>
      <c r="OF399" s="6"/>
      <c r="OG399" s="6"/>
      <c r="OH399" s="6"/>
      <c r="OI399" s="6"/>
      <c r="OJ399" s="6"/>
      <c r="OK399" s="6"/>
      <c r="OL399" s="6"/>
      <c r="OM399" s="6"/>
      <c r="ON399" s="6"/>
      <c r="OO399" s="6"/>
      <c r="OP399" s="6"/>
      <c r="OQ399" s="6"/>
      <c r="OR399" s="6"/>
      <c r="OS399" s="6"/>
      <c r="OT399" s="6"/>
      <c r="OU399" s="6"/>
      <c r="OV399" s="6"/>
      <c r="OW399" s="6"/>
      <c r="OX399" s="6"/>
      <c r="OY399" s="6"/>
      <c r="OZ399" s="6"/>
      <c r="PA399" s="6"/>
      <c r="PB399" s="6"/>
      <c r="PC399" s="6"/>
      <c r="PD399" s="6"/>
      <c r="PE399" s="6"/>
      <c r="PF399" s="6"/>
      <c r="PG399" s="6"/>
      <c r="PH399" s="6"/>
      <c r="PI399" s="6"/>
      <c r="PJ399" s="6"/>
      <c r="PK399" s="6"/>
      <c r="PL399" s="6"/>
      <c r="PM399" s="6"/>
      <c r="PN399" s="6"/>
      <c r="PO399" s="6"/>
      <c r="PP399" s="6"/>
      <c r="PQ399" s="6"/>
      <c r="PR399" s="6"/>
      <c r="PS399" s="6"/>
      <c r="PT399" s="6"/>
      <c r="PU399" s="6"/>
      <c r="PV399" s="6"/>
      <c r="PW399" s="6"/>
      <c r="PX399" s="6"/>
      <c r="PY399" s="6"/>
      <c r="PZ399" s="6"/>
      <c r="QA399" s="6"/>
      <c r="QB399" s="6"/>
      <c r="QC399" s="6"/>
      <c r="QD399" s="6"/>
      <c r="QE399" s="6"/>
      <c r="QF399" s="6"/>
      <c r="QG399" s="6"/>
      <c r="QH399" s="6"/>
      <c r="QI399" s="6"/>
      <c r="QJ399" s="6"/>
      <c r="QK399" s="6"/>
      <c r="QL399" s="6"/>
      <c r="QM399" s="6"/>
      <c r="QN399" s="6"/>
      <c r="QO399" s="6"/>
      <c r="QP399" s="6"/>
      <c r="QQ399" s="6"/>
      <c r="QR399" s="6"/>
      <c r="QS399" s="6"/>
      <c r="QT399" s="6"/>
      <c r="QU399" s="6"/>
      <c r="QV399" s="6"/>
      <c r="QW399" s="6"/>
      <c r="QX399" s="6"/>
      <c r="QY399" s="6"/>
      <c r="QZ399" s="6"/>
      <c r="RA399" s="6"/>
      <c r="RB399" s="6"/>
      <c r="RC399" s="6"/>
      <c r="RD399" s="6"/>
      <c r="RE399" s="6"/>
      <c r="RF399" s="6"/>
      <c r="RG399" s="6"/>
      <c r="RH399" s="6"/>
      <c r="RI399" s="6"/>
      <c r="RJ399" s="6"/>
      <c r="RK399" s="6"/>
      <c r="RL399" s="6"/>
      <c r="RM399" s="6"/>
      <c r="RN399" s="6"/>
      <c r="RO399" s="6"/>
      <c r="RP399" s="6"/>
      <c r="RQ399" s="6"/>
      <c r="RR399" s="6"/>
      <c r="RS399" s="6"/>
      <c r="RT399" s="6"/>
      <c r="RU399" s="6"/>
      <c r="RV399" s="6"/>
      <c r="RW399" s="6"/>
      <c r="RX399" s="6"/>
      <c r="RY399" s="6"/>
      <c r="RZ399" s="6"/>
      <c r="SA399" s="6"/>
      <c r="SB399" s="6"/>
      <c r="SC399" s="6"/>
      <c r="SD399" s="6"/>
      <c r="SE399" s="6"/>
      <c r="SF399" s="6"/>
    </row>
    <row r="400" spans="1:500" x14ac:dyDescent="0.2">
      <c r="A400" s="6"/>
      <c r="B400" s="6"/>
      <c r="C400" s="6"/>
      <c r="D400" s="7"/>
      <c r="E400" s="6"/>
      <c r="F400" s="25"/>
      <c r="G400" s="6"/>
      <c r="H400" s="6"/>
      <c r="I400" s="6"/>
      <c r="J400" s="6"/>
      <c r="K400" s="6"/>
      <c r="L400" s="6"/>
      <c r="M400" s="11"/>
      <c r="N400" s="26"/>
      <c r="O400" s="6"/>
      <c r="P400" s="6"/>
      <c r="Q400" s="6"/>
      <c r="R400" s="12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  <c r="ND400" s="6"/>
      <c r="NE400" s="6"/>
      <c r="NF400" s="6"/>
      <c r="NG400" s="6"/>
      <c r="NH400" s="6"/>
      <c r="NI400" s="6"/>
      <c r="NJ400" s="6"/>
      <c r="NK400" s="6"/>
      <c r="NL400" s="6"/>
      <c r="NM400" s="6"/>
      <c r="NN400" s="6"/>
      <c r="NO400" s="6"/>
      <c r="NP400" s="6"/>
      <c r="NQ400" s="6"/>
      <c r="NR400" s="6"/>
      <c r="NS400" s="6"/>
      <c r="NT400" s="6"/>
      <c r="NU400" s="6"/>
      <c r="NV400" s="6"/>
      <c r="NW400" s="6"/>
      <c r="NX400" s="6"/>
      <c r="NY400" s="6"/>
      <c r="NZ400" s="6"/>
      <c r="OA400" s="6"/>
      <c r="OB400" s="6"/>
      <c r="OC400" s="6"/>
      <c r="OD400" s="6"/>
      <c r="OE400" s="6"/>
      <c r="OF400" s="6"/>
      <c r="OG400" s="6"/>
      <c r="OH400" s="6"/>
      <c r="OI400" s="6"/>
      <c r="OJ400" s="6"/>
      <c r="OK400" s="6"/>
      <c r="OL400" s="6"/>
      <c r="OM400" s="6"/>
      <c r="ON400" s="6"/>
      <c r="OO400" s="6"/>
      <c r="OP400" s="6"/>
      <c r="OQ400" s="6"/>
      <c r="OR400" s="6"/>
      <c r="OS400" s="6"/>
      <c r="OT400" s="6"/>
      <c r="OU400" s="6"/>
      <c r="OV400" s="6"/>
      <c r="OW400" s="6"/>
      <c r="OX400" s="6"/>
      <c r="OY400" s="6"/>
      <c r="OZ400" s="6"/>
      <c r="PA400" s="6"/>
      <c r="PB400" s="6"/>
      <c r="PC400" s="6"/>
      <c r="PD400" s="6"/>
      <c r="PE400" s="6"/>
      <c r="PF400" s="6"/>
      <c r="PG400" s="6"/>
      <c r="PH400" s="6"/>
      <c r="PI400" s="6"/>
      <c r="PJ400" s="6"/>
      <c r="PK400" s="6"/>
      <c r="PL400" s="6"/>
      <c r="PM400" s="6"/>
      <c r="PN400" s="6"/>
      <c r="PO400" s="6"/>
      <c r="PP400" s="6"/>
      <c r="PQ400" s="6"/>
      <c r="PR400" s="6"/>
      <c r="PS400" s="6"/>
      <c r="PT400" s="6"/>
      <c r="PU400" s="6"/>
      <c r="PV400" s="6"/>
      <c r="PW400" s="6"/>
      <c r="PX400" s="6"/>
      <c r="PY400" s="6"/>
      <c r="PZ400" s="6"/>
      <c r="QA400" s="6"/>
      <c r="QB400" s="6"/>
      <c r="QC400" s="6"/>
      <c r="QD400" s="6"/>
      <c r="QE400" s="6"/>
      <c r="QF400" s="6"/>
      <c r="QG400" s="6"/>
      <c r="QH400" s="6"/>
      <c r="QI400" s="6"/>
      <c r="QJ400" s="6"/>
      <c r="QK400" s="6"/>
      <c r="QL400" s="6"/>
      <c r="QM400" s="6"/>
      <c r="QN400" s="6"/>
      <c r="QO400" s="6"/>
      <c r="QP400" s="6"/>
      <c r="QQ400" s="6"/>
      <c r="QR400" s="6"/>
      <c r="QS400" s="6"/>
      <c r="QT400" s="6"/>
      <c r="QU400" s="6"/>
      <c r="QV400" s="6"/>
      <c r="QW400" s="6"/>
      <c r="QX400" s="6"/>
      <c r="QY400" s="6"/>
      <c r="QZ400" s="6"/>
      <c r="RA400" s="6"/>
      <c r="RB400" s="6"/>
      <c r="RC400" s="6"/>
      <c r="RD400" s="6"/>
      <c r="RE400" s="6"/>
      <c r="RF400" s="6"/>
      <c r="RG400" s="6"/>
      <c r="RH400" s="6"/>
      <c r="RI400" s="6"/>
      <c r="RJ400" s="6"/>
      <c r="RK400" s="6"/>
      <c r="RL400" s="6"/>
      <c r="RM400" s="6"/>
      <c r="RN400" s="6"/>
      <c r="RO400" s="6"/>
      <c r="RP400" s="6"/>
      <c r="RQ400" s="6"/>
      <c r="RR400" s="6"/>
      <c r="RS400" s="6"/>
      <c r="RT400" s="6"/>
      <c r="RU400" s="6"/>
      <c r="RV400" s="6"/>
      <c r="RW400" s="6"/>
      <c r="RX400" s="6"/>
      <c r="RY400" s="6"/>
      <c r="RZ400" s="6"/>
      <c r="SA400" s="6"/>
      <c r="SB400" s="6"/>
      <c r="SC400" s="6"/>
      <c r="SD400" s="6"/>
      <c r="SE400" s="6"/>
      <c r="SF400" s="6"/>
    </row>
    <row r="401" spans="1:500" x14ac:dyDescent="0.2">
      <c r="A401" s="6"/>
      <c r="B401" s="6"/>
      <c r="C401" s="6"/>
      <c r="D401" s="7"/>
      <c r="E401" s="6"/>
      <c r="F401" s="25"/>
      <c r="G401" s="6"/>
      <c r="H401" s="6"/>
      <c r="I401" s="6"/>
      <c r="J401" s="6"/>
      <c r="K401" s="6"/>
      <c r="L401" s="6"/>
      <c r="M401" s="11"/>
      <c r="N401" s="26"/>
      <c r="O401" s="6"/>
      <c r="P401" s="6"/>
      <c r="Q401" s="6"/>
      <c r="R401" s="12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  <c r="ND401" s="6"/>
      <c r="NE401" s="6"/>
      <c r="NF401" s="6"/>
      <c r="NG401" s="6"/>
      <c r="NH401" s="6"/>
      <c r="NI401" s="6"/>
      <c r="NJ401" s="6"/>
      <c r="NK401" s="6"/>
      <c r="NL401" s="6"/>
      <c r="NM401" s="6"/>
      <c r="NN401" s="6"/>
      <c r="NO401" s="6"/>
      <c r="NP401" s="6"/>
      <c r="NQ401" s="6"/>
      <c r="NR401" s="6"/>
      <c r="NS401" s="6"/>
      <c r="NT401" s="6"/>
      <c r="NU401" s="6"/>
      <c r="NV401" s="6"/>
      <c r="NW401" s="6"/>
      <c r="NX401" s="6"/>
      <c r="NY401" s="6"/>
      <c r="NZ401" s="6"/>
      <c r="OA401" s="6"/>
      <c r="OB401" s="6"/>
      <c r="OC401" s="6"/>
      <c r="OD401" s="6"/>
      <c r="OE401" s="6"/>
      <c r="OF401" s="6"/>
      <c r="OG401" s="6"/>
      <c r="OH401" s="6"/>
      <c r="OI401" s="6"/>
      <c r="OJ401" s="6"/>
      <c r="OK401" s="6"/>
      <c r="OL401" s="6"/>
      <c r="OM401" s="6"/>
      <c r="ON401" s="6"/>
      <c r="OO401" s="6"/>
      <c r="OP401" s="6"/>
      <c r="OQ401" s="6"/>
      <c r="OR401" s="6"/>
      <c r="OS401" s="6"/>
      <c r="OT401" s="6"/>
      <c r="OU401" s="6"/>
      <c r="OV401" s="6"/>
      <c r="OW401" s="6"/>
      <c r="OX401" s="6"/>
      <c r="OY401" s="6"/>
      <c r="OZ401" s="6"/>
      <c r="PA401" s="6"/>
      <c r="PB401" s="6"/>
      <c r="PC401" s="6"/>
      <c r="PD401" s="6"/>
      <c r="PE401" s="6"/>
      <c r="PF401" s="6"/>
      <c r="PG401" s="6"/>
      <c r="PH401" s="6"/>
      <c r="PI401" s="6"/>
      <c r="PJ401" s="6"/>
      <c r="PK401" s="6"/>
      <c r="PL401" s="6"/>
      <c r="PM401" s="6"/>
      <c r="PN401" s="6"/>
      <c r="PO401" s="6"/>
      <c r="PP401" s="6"/>
      <c r="PQ401" s="6"/>
      <c r="PR401" s="6"/>
      <c r="PS401" s="6"/>
      <c r="PT401" s="6"/>
      <c r="PU401" s="6"/>
      <c r="PV401" s="6"/>
      <c r="PW401" s="6"/>
      <c r="PX401" s="6"/>
      <c r="PY401" s="6"/>
      <c r="PZ401" s="6"/>
      <c r="QA401" s="6"/>
      <c r="QB401" s="6"/>
      <c r="QC401" s="6"/>
      <c r="QD401" s="6"/>
      <c r="QE401" s="6"/>
      <c r="QF401" s="6"/>
      <c r="QG401" s="6"/>
      <c r="QH401" s="6"/>
      <c r="QI401" s="6"/>
      <c r="QJ401" s="6"/>
      <c r="QK401" s="6"/>
      <c r="QL401" s="6"/>
      <c r="QM401" s="6"/>
      <c r="QN401" s="6"/>
      <c r="QO401" s="6"/>
      <c r="QP401" s="6"/>
      <c r="QQ401" s="6"/>
      <c r="QR401" s="6"/>
      <c r="QS401" s="6"/>
      <c r="QT401" s="6"/>
      <c r="QU401" s="6"/>
      <c r="QV401" s="6"/>
      <c r="QW401" s="6"/>
      <c r="QX401" s="6"/>
      <c r="QY401" s="6"/>
      <c r="QZ401" s="6"/>
      <c r="RA401" s="6"/>
      <c r="RB401" s="6"/>
      <c r="RC401" s="6"/>
      <c r="RD401" s="6"/>
      <c r="RE401" s="6"/>
      <c r="RF401" s="6"/>
      <c r="RG401" s="6"/>
      <c r="RH401" s="6"/>
      <c r="RI401" s="6"/>
      <c r="RJ401" s="6"/>
      <c r="RK401" s="6"/>
      <c r="RL401" s="6"/>
      <c r="RM401" s="6"/>
      <c r="RN401" s="6"/>
      <c r="RO401" s="6"/>
      <c r="RP401" s="6"/>
      <c r="RQ401" s="6"/>
      <c r="RR401" s="6"/>
      <c r="RS401" s="6"/>
      <c r="RT401" s="6"/>
      <c r="RU401" s="6"/>
      <c r="RV401" s="6"/>
      <c r="RW401" s="6"/>
      <c r="RX401" s="6"/>
      <c r="RY401" s="6"/>
      <c r="RZ401" s="6"/>
      <c r="SA401" s="6"/>
      <c r="SB401" s="6"/>
      <c r="SC401" s="6"/>
      <c r="SD401" s="6"/>
      <c r="SE401" s="6"/>
      <c r="SF401" s="6"/>
    </row>
    <row r="402" spans="1:500" x14ac:dyDescent="0.2">
      <c r="A402" s="6"/>
      <c r="B402" s="6"/>
      <c r="C402" s="6"/>
      <c r="D402" s="7"/>
      <c r="E402" s="6"/>
      <c r="F402" s="25"/>
      <c r="G402" s="6"/>
      <c r="H402" s="6"/>
      <c r="I402" s="6"/>
      <c r="J402" s="6"/>
      <c r="K402" s="6"/>
      <c r="L402" s="6"/>
      <c r="M402" s="11"/>
      <c r="N402" s="26"/>
      <c r="O402" s="6"/>
      <c r="P402" s="6"/>
      <c r="Q402" s="6"/>
      <c r="R402" s="12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"/>
      <c r="PA402" s="6"/>
      <c r="PB402" s="6"/>
      <c r="PC402" s="6"/>
      <c r="PD402" s="6"/>
      <c r="PE402" s="6"/>
      <c r="PF402" s="6"/>
      <c r="PG402" s="6"/>
      <c r="PH402" s="6"/>
      <c r="PI402" s="6"/>
      <c r="PJ402" s="6"/>
      <c r="PK402" s="6"/>
      <c r="PL402" s="6"/>
      <c r="PM402" s="6"/>
      <c r="PN402" s="6"/>
      <c r="PO402" s="6"/>
      <c r="PP402" s="6"/>
      <c r="PQ402" s="6"/>
      <c r="PR402" s="6"/>
      <c r="PS402" s="6"/>
      <c r="PT402" s="6"/>
      <c r="PU402" s="6"/>
      <c r="PV402" s="6"/>
      <c r="PW402" s="6"/>
      <c r="PX402" s="6"/>
      <c r="PY402" s="6"/>
      <c r="PZ402" s="6"/>
      <c r="QA402" s="6"/>
      <c r="QB402" s="6"/>
      <c r="QC402" s="6"/>
      <c r="QD402" s="6"/>
      <c r="QE402" s="6"/>
      <c r="QF402" s="6"/>
      <c r="QG402" s="6"/>
      <c r="QH402" s="6"/>
      <c r="QI402" s="6"/>
      <c r="QJ402" s="6"/>
      <c r="QK402" s="6"/>
      <c r="QL402" s="6"/>
      <c r="QM402" s="6"/>
      <c r="QN402" s="6"/>
      <c r="QO402" s="6"/>
      <c r="QP402" s="6"/>
      <c r="QQ402" s="6"/>
      <c r="QR402" s="6"/>
      <c r="QS402" s="6"/>
      <c r="QT402" s="6"/>
      <c r="QU402" s="6"/>
      <c r="QV402" s="6"/>
      <c r="QW402" s="6"/>
      <c r="QX402" s="6"/>
      <c r="QY402" s="6"/>
      <c r="QZ402" s="6"/>
      <c r="RA402" s="6"/>
      <c r="RB402" s="6"/>
      <c r="RC402" s="6"/>
      <c r="RD402" s="6"/>
      <c r="RE402" s="6"/>
      <c r="RF402" s="6"/>
      <c r="RG402" s="6"/>
      <c r="RH402" s="6"/>
      <c r="RI402" s="6"/>
      <c r="RJ402" s="6"/>
      <c r="RK402" s="6"/>
      <c r="RL402" s="6"/>
      <c r="RM402" s="6"/>
      <c r="RN402" s="6"/>
      <c r="RO402" s="6"/>
      <c r="RP402" s="6"/>
      <c r="RQ402" s="6"/>
      <c r="RR402" s="6"/>
      <c r="RS402" s="6"/>
      <c r="RT402" s="6"/>
      <c r="RU402" s="6"/>
      <c r="RV402" s="6"/>
      <c r="RW402" s="6"/>
      <c r="RX402" s="6"/>
      <c r="RY402" s="6"/>
      <c r="RZ402" s="6"/>
      <c r="SA402" s="6"/>
      <c r="SB402" s="6"/>
      <c r="SC402" s="6"/>
      <c r="SD402" s="6"/>
      <c r="SE402" s="6"/>
      <c r="SF402" s="6"/>
    </row>
    <row r="403" spans="1:500" x14ac:dyDescent="0.2">
      <c r="A403" s="6"/>
      <c r="B403" s="6"/>
      <c r="C403" s="6"/>
      <c r="D403" s="7"/>
      <c r="E403" s="6"/>
      <c r="F403" s="25"/>
      <c r="G403" s="6"/>
      <c r="H403" s="6"/>
      <c r="I403" s="6"/>
      <c r="J403" s="6"/>
      <c r="K403" s="6"/>
      <c r="L403" s="6"/>
      <c r="M403" s="11"/>
      <c r="N403" s="26"/>
      <c r="O403" s="6"/>
      <c r="P403" s="6"/>
      <c r="Q403" s="6"/>
      <c r="R403" s="12"/>
    </row>
    <row r="404" spans="1:500" x14ac:dyDescent="0.2">
      <c r="A404" s="6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6"/>
      <c r="O404" s="6"/>
      <c r="P404" s="6"/>
      <c r="Q404" s="6"/>
      <c r="R404" s="6"/>
    </row>
    <row r="405" spans="1:500" x14ac:dyDescent="0.2">
      <c r="A405" s="6"/>
      <c r="B405" s="6"/>
      <c r="C405" s="6"/>
      <c r="D405" s="7"/>
      <c r="E405" s="6"/>
      <c r="F405" s="25"/>
      <c r="G405" s="6"/>
      <c r="H405" s="6"/>
      <c r="I405" s="6"/>
      <c r="J405" s="6"/>
      <c r="K405" s="6"/>
      <c r="L405" s="6"/>
      <c r="M405" s="11"/>
      <c r="N405" s="26"/>
      <c r="O405" s="6"/>
      <c r="P405" s="6"/>
      <c r="Q405" s="6"/>
      <c r="R405" s="12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  <c r="ND405" s="6"/>
      <c r="NE405" s="6"/>
      <c r="NF405" s="6"/>
      <c r="NG405" s="6"/>
      <c r="NH405" s="6"/>
      <c r="NI405" s="6"/>
      <c r="NJ405" s="6"/>
      <c r="NK405" s="6"/>
      <c r="NL405" s="6"/>
      <c r="NM405" s="6"/>
      <c r="NN405" s="6"/>
      <c r="NO405" s="6"/>
      <c r="NP405" s="6"/>
      <c r="NQ405" s="6"/>
      <c r="NR405" s="6"/>
      <c r="NS405" s="6"/>
      <c r="NT405" s="6"/>
      <c r="NU405" s="6"/>
      <c r="NV405" s="6"/>
      <c r="NW405" s="6"/>
      <c r="NX405" s="6"/>
      <c r="NY405" s="6"/>
      <c r="NZ405" s="6"/>
      <c r="OA405" s="6"/>
      <c r="OB405" s="6"/>
      <c r="OC405" s="6"/>
      <c r="OD405" s="6"/>
      <c r="OE405" s="6"/>
      <c r="OF405" s="6"/>
      <c r="OG405" s="6"/>
      <c r="OH405" s="6"/>
      <c r="OI405" s="6"/>
      <c r="OJ405" s="6"/>
      <c r="OK405" s="6"/>
      <c r="OL405" s="6"/>
      <c r="OM405" s="6"/>
      <c r="ON405" s="6"/>
      <c r="OO405" s="6"/>
      <c r="OP405" s="6"/>
      <c r="OQ405" s="6"/>
      <c r="OR405" s="6"/>
      <c r="OS405" s="6"/>
      <c r="OT405" s="6"/>
      <c r="OU405" s="6"/>
      <c r="OV405" s="6"/>
      <c r="OW405" s="6"/>
      <c r="OX405" s="6"/>
      <c r="OY405" s="6"/>
      <c r="OZ405" s="6"/>
      <c r="PA405" s="6"/>
      <c r="PB405" s="6"/>
      <c r="PC405" s="6"/>
      <c r="PD405" s="6"/>
      <c r="PE405" s="6"/>
      <c r="PF405" s="6"/>
      <c r="PG405" s="6"/>
      <c r="PH405" s="6"/>
      <c r="PI405" s="6"/>
      <c r="PJ405" s="6"/>
      <c r="PK405" s="6"/>
      <c r="PL405" s="6"/>
      <c r="PM405" s="6"/>
      <c r="PN405" s="6"/>
      <c r="PO405" s="6"/>
      <c r="PP405" s="6"/>
      <c r="PQ405" s="6"/>
      <c r="PR405" s="6"/>
      <c r="PS405" s="6"/>
      <c r="PT405" s="6"/>
      <c r="PU405" s="6"/>
      <c r="PV405" s="6"/>
      <c r="PW405" s="6"/>
      <c r="PX405" s="6"/>
      <c r="PY405" s="6"/>
      <c r="PZ405" s="6"/>
      <c r="QA405" s="6"/>
      <c r="QB405" s="6"/>
      <c r="QC405" s="6"/>
      <c r="QD405" s="6"/>
      <c r="QE405" s="6"/>
      <c r="QF405" s="6"/>
      <c r="QG405" s="6"/>
      <c r="QH405" s="6"/>
      <c r="QI405" s="6"/>
      <c r="QJ405" s="6"/>
      <c r="QK405" s="6"/>
      <c r="QL405" s="6"/>
      <c r="QM405" s="6"/>
      <c r="QN405" s="6"/>
      <c r="QO405" s="6"/>
      <c r="QP405" s="6"/>
      <c r="QQ405" s="6"/>
      <c r="QR405" s="6"/>
      <c r="QS405" s="6"/>
      <c r="QT405" s="6"/>
      <c r="QU405" s="6"/>
      <c r="QV405" s="6"/>
      <c r="QW405" s="6"/>
      <c r="QX405" s="6"/>
      <c r="QY405" s="6"/>
      <c r="QZ405" s="6"/>
      <c r="RA405" s="6"/>
      <c r="RB405" s="6"/>
      <c r="RC405" s="6"/>
      <c r="RD405" s="6"/>
      <c r="RE405" s="6"/>
      <c r="RF405" s="6"/>
      <c r="RG405" s="6"/>
      <c r="RH405" s="6"/>
      <c r="RI405" s="6"/>
      <c r="RJ405" s="6"/>
      <c r="RK405" s="6"/>
      <c r="RL405" s="6"/>
      <c r="RM405" s="6"/>
      <c r="RN405" s="6"/>
      <c r="RO405" s="6"/>
      <c r="RP405" s="6"/>
      <c r="RQ405" s="6"/>
      <c r="RR405" s="6"/>
      <c r="RS405" s="6"/>
      <c r="RT405" s="6"/>
      <c r="RU405" s="6"/>
      <c r="RV405" s="6"/>
      <c r="RW405" s="6"/>
      <c r="RX405" s="6"/>
      <c r="RY405" s="6"/>
      <c r="RZ405" s="6"/>
      <c r="SA405" s="6"/>
      <c r="SB405" s="6"/>
      <c r="SC405" s="6"/>
      <c r="SD405" s="6"/>
      <c r="SE405" s="6"/>
      <c r="SF405" s="6"/>
    </row>
    <row r="406" spans="1:500" x14ac:dyDescent="0.2">
      <c r="A406" s="6"/>
      <c r="B406" s="6"/>
      <c r="C406" s="6"/>
      <c r="D406" s="7"/>
      <c r="E406" s="6"/>
      <c r="F406" s="25"/>
      <c r="G406" s="6"/>
      <c r="H406" s="6"/>
      <c r="I406" s="6"/>
      <c r="J406" s="6"/>
      <c r="K406" s="6"/>
      <c r="L406" s="6"/>
      <c r="M406" s="11"/>
      <c r="N406" s="26"/>
      <c r="O406" s="6"/>
      <c r="P406" s="6"/>
      <c r="Q406" s="6"/>
      <c r="R406" s="12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  <c r="ND406" s="6"/>
      <c r="NE406" s="6"/>
      <c r="NF406" s="6"/>
      <c r="NG406" s="6"/>
      <c r="NH406" s="6"/>
      <c r="NI406" s="6"/>
      <c r="NJ406" s="6"/>
      <c r="NK406" s="6"/>
      <c r="NL406" s="6"/>
      <c r="NM406" s="6"/>
      <c r="NN406" s="6"/>
      <c r="NO406" s="6"/>
      <c r="NP406" s="6"/>
      <c r="NQ406" s="6"/>
      <c r="NR406" s="6"/>
      <c r="NS406" s="6"/>
      <c r="NT406" s="6"/>
      <c r="NU406" s="6"/>
      <c r="NV406" s="6"/>
      <c r="NW406" s="6"/>
      <c r="NX406" s="6"/>
      <c r="NY406" s="6"/>
      <c r="NZ406" s="6"/>
      <c r="OA406" s="6"/>
      <c r="OB406" s="6"/>
      <c r="OC406" s="6"/>
      <c r="OD406" s="6"/>
      <c r="OE406" s="6"/>
      <c r="OF406" s="6"/>
      <c r="OG406" s="6"/>
      <c r="OH406" s="6"/>
      <c r="OI406" s="6"/>
      <c r="OJ406" s="6"/>
      <c r="OK406" s="6"/>
      <c r="OL406" s="6"/>
      <c r="OM406" s="6"/>
      <c r="ON406" s="6"/>
      <c r="OO406" s="6"/>
      <c r="OP406" s="6"/>
      <c r="OQ406" s="6"/>
      <c r="OR406" s="6"/>
      <c r="OS406" s="6"/>
      <c r="OT406" s="6"/>
      <c r="OU406" s="6"/>
      <c r="OV406" s="6"/>
      <c r="OW406" s="6"/>
      <c r="OX406" s="6"/>
      <c r="OY406" s="6"/>
      <c r="OZ406" s="6"/>
      <c r="PA406" s="6"/>
      <c r="PB406" s="6"/>
      <c r="PC406" s="6"/>
      <c r="PD406" s="6"/>
      <c r="PE406" s="6"/>
      <c r="PF406" s="6"/>
      <c r="PG406" s="6"/>
      <c r="PH406" s="6"/>
      <c r="PI406" s="6"/>
      <c r="PJ406" s="6"/>
      <c r="PK406" s="6"/>
      <c r="PL406" s="6"/>
      <c r="PM406" s="6"/>
      <c r="PN406" s="6"/>
      <c r="PO406" s="6"/>
      <c r="PP406" s="6"/>
      <c r="PQ406" s="6"/>
      <c r="PR406" s="6"/>
      <c r="PS406" s="6"/>
      <c r="PT406" s="6"/>
      <c r="PU406" s="6"/>
      <c r="PV406" s="6"/>
      <c r="PW406" s="6"/>
      <c r="PX406" s="6"/>
      <c r="PY406" s="6"/>
      <c r="PZ406" s="6"/>
      <c r="QA406" s="6"/>
      <c r="QB406" s="6"/>
      <c r="QC406" s="6"/>
      <c r="QD406" s="6"/>
      <c r="QE406" s="6"/>
      <c r="QF406" s="6"/>
      <c r="QG406" s="6"/>
      <c r="QH406" s="6"/>
      <c r="QI406" s="6"/>
      <c r="QJ406" s="6"/>
      <c r="QK406" s="6"/>
      <c r="QL406" s="6"/>
      <c r="QM406" s="6"/>
      <c r="QN406" s="6"/>
      <c r="QO406" s="6"/>
      <c r="QP406" s="6"/>
      <c r="QQ406" s="6"/>
      <c r="QR406" s="6"/>
      <c r="QS406" s="6"/>
      <c r="QT406" s="6"/>
      <c r="QU406" s="6"/>
      <c r="QV406" s="6"/>
      <c r="QW406" s="6"/>
      <c r="QX406" s="6"/>
      <c r="QY406" s="6"/>
      <c r="QZ406" s="6"/>
      <c r="RA406" s="6"/>
      <c r="RB406" s="6"/>
      <c r="RC406" s="6"/>
      <c r="RD406" s="6"/>
      <c r="RE406" s="6"/>
      <c r="RF406" s="6"/>
      <c r="RG406" s="6"/>
      <c r="RH406" s="6"/>
      <c r="RI406" s="6"/>
      <c r="RJ406" s="6"/>
      <c r="RK406" s="6"/>
      <c r="RL406" s="6"/>
      <c r="RM406" s="6"/>
      <c r="RN406" s="6"/>
      <c r="RO406" s="6"/>
      <c r="RP406" s="6"/>
      <c r="RQ406" s="6"/>
      <c r="RR406" s="6"/>
      <c r="RS406" s="6"/>
      <c r="RT406" s="6"/>
      <c r="RU406" s="6"/>
      <c r="RV406" s="6"/>
      <c r="RW406" s="6"/>
      <c r="RX406" s="6"/>
      <c r="RY406" s="6"/>
      <c r="RZ406" s="6"/>
      <c r="SA406" s="6"/>
      <c r="SB406" s="6"/>
      <c r="SC406" s="6"/>
      <c r="SD406" s="6"/>
      <c r="SE406" s="6"/>
      <c r="SF406" s="6"/>
    </row>
    <row r="407" spans="1:500" x14ac:dyDescent="0.2">
      <c r="A407" s="6"/>
      <c r="B407" s="6"/>
      <c r="C407" s="6"/>
      <c r="D407" s="7"/>
      <c r="E407" s="6"/>
      <c r="F407" s="25"/>
      <c r="G407" s="6"/>
      <c r="H407" s="6"/>
      <c r="I407" s="6"/>
      <c r="J407" s="6"/>
      <c r="K407" s="6"/>
      <c r="L407" s="6"/>
      <c r="M407" s="11"/>
      <c r="N407" s="26"/>
      <c r="O407" s="6"/>
      <c r="P407" s="6"/>
      <c r="Q407" s="6"/>
      <c r="R407" s="12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  <c r="ND407" s="6"/>
      <c r="NE407" s="6"/>
      <c r="NF407" s="6"/>
      <c r="NG407" s="6"/>
      <c r="NH407" s="6"/>
      <c r="NI407" s="6"/>
      <c r="NJ407" s="6"/>
      <c r="NK407" s="6"/>
      <c r="NL407" s="6"/>
      <c r="NM407" s="6"/>
      <c r="NN407" s="6"/>
      <c r="NO407" s="6"/>
      <c r="NP407" s="6"/>
      <c r="NQ407" s="6"/>
      <c r="NR407" s="6"/>
      <c r="NS407" s="6"/>
      <c r="NT407" s="6"/>
      <c r="NU407" s="6"/>
      <c r="NV407" s="6"/>
      <c r="NW407" s="6"/>
      <c r="NX407" s="6"/>
      <c r="NY407" s="6"/>
      <c r="NZ407" s="6"/>
      <c r="OA407" s="6"/>
      <c r="OB407" s="6"/>
      <c r="OC407" s="6"/>
      <c r="OD407" s="6"/>
      <c r="OE407" s="6"/>
      <c r="OF407" s="6"/>
      <c r="OG407" s="6"/>
      <c r="OH407" s="6"/>
      <c r="OI407" s="6"/>
      <c r="OJ407" s="6"/>
      <c r="OK407" s="6"/>
      <c r="OL407" s="6"/>
      <c r="OM407" s="6"/>
      <c r="ON407" s="6"/>
      <c r="OO407" s="6"/>
      <c r="OP407" s="6"/>
      <c r="OQ407" s="6"/>
      <c r="OR407" s="6"/>
      <c r="OS407" s="6"/>
      <c r="OT407" s="6"/>
      <c r="OU407" s="6"/>
      <c r="OV407" s="6"/>
      <c r="OW407" s="6"/>
      <c r="OX407" s="6"/>
      <c r="OY407" s="6"/>
      <c r="OZ407" s="6"/>
      <c r="PA407" s="6"/>
      <c r="PB407" s="6"/>
      <c r="PC407" s="6"/>
      <c r="PD407" s="6"/>
      <c r="PE407" s="6"/>
      <c r="PF407" s="6"/>
      <c r="PG407" s="6"/>
      <c r="PH407" s="6"/>
      <c r="PI407" s="6"/>
      <c r="PJ407" s="6"/>
      <c r="PK407" s="6"/>
      <c r="PL407" s="6"/>
      <c r="PM407" s="6"/>
      <c r="PN407" s="6"/>
      <c r="PO407" s="6"/>
      <c r="PP407" s="6"/>
      <c r="PQ407" s="6"/>
      <c r="PR407" s="6"/>
      <c r="PS407" s="6"/>
      <c r="PT407" s="6"/>
      <c r="PU407" s="6"/>
      <c r="PV407" s="6"/>
      <c r="PW407" s="6"/>
      <c r="PX407" s="6"/>
      <c r="PY407" s="6"/>
      <c r="PZ407" s="6"/>
      <c r="QA407" s="6"/>
      <c r="QB407" s="6"/>
      <c r="QC407" s="6"/>
      <c r="QD407" s="6"/>
      <c r="QE407" s="6"/>
      <c r="QF407" s="6"/>
      <c r="QG407" s="6"/>
      <c r="QH407" s="6"/>
      <c r="QI407" s="6"/>
      <c r="QJ407" s="6"/>
      <c r="QK407" s="6"/>
      <c r="QL407" s="6"/>
      <c r="QM407" s="6"/>
      <c r="QN407" s="6"/>
      <c r="QO407" s="6"/>
      <c r="QP407" s="6"/>
      <c r="QQ407" s="6"/>
      <c r="QR407" s="6"/>
      <c r="QS407" s="6"/>
      <c r="QT407" s="6"/>
      <c r="QU407" s="6"/>
      <c r="QV407" s="6"/>
      <c r="QW407" s="6"/>
      <c r="QX407" s="6"/>
      <c r="QY407" s="6"/>
      <c r="QZ407" s="6"/>
      <c r="RA407" s="6"/>
      <c r="RB407" s="6"/>
      <c r="RC407" s="6"/>
      <c r="RD407" s="6"/>
      <c r="RE407" s="6"/>
      <c r="RF407" s="6"/>
      <c r="RG407" s="6"/>
      <c r="RH407" s="6"/>
      <c r="RI407" s="6"/>
      <c r="RJ407" s="6"/>
      <c r="RK407" s="6"/>
      <c r="RL407" s="6"/>
      <c r="RM407" s="6"/>
      <c r="RN407" s="6"/>
      <c r="RO407" s="6"/>
      <c r="RP407" s="6"/>
      <c r="RQ407" s="6"/>
      <c r="RR407" s="6"/>
      <c r="RS407" s="6"/>
      <c r="RT407" s="6"/>
      <c r="RU407" s="6"/>
      <c r="RV407" s="6"/>
      <c r="RW407" s="6"/>
      <c r="RX407" s="6"/>
      <c r="RY407" s="6"/>
      <c r="RZ407" s="6"/>
      <c r="SA407" s="6"/>
      <c r="SB407" s="6"/>
      <c r="SC407" s="6"/>
      <c r="SD407" s="6"/>
      <c r="SE407" s="6"/>
      <c r="SF407" s="6"/>
    </row>
    <row r="408" spans="1:500" x14ac:dyDescent="0.2">
      <c r="A408" s="6"/>
      <c r="B408" s="6"/>
      <c r="C408" s="6"/>
      <c r="D408" s="7"/>
      <c r="E408" s="6"/>
      <c r="F408" s="25"/>
      <c r="G408" s="6"/>
      <c r="H408" s="6"/>
      <c r="I408" s="6"/>
      <c r="J408" s="6"/>
      <c r="K408" s="6"/>
      <c r="L408" s="6"/>
      <c r="M408" s="11"/>
      <c r="N408" s="26"/>
      <c r="O408" s="6"/>
      <c r="P408" s="6"/>
      <c r="Q408" s="6"/>
      <c r="R408" s="12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  <c r="ND408" s="6"/>
      <c r="NE408" s="6"/>
      <c r="NF408" s="6"/>
      <c r="NG408" s="6"/>
      <c r="NH408" s="6"/>
      <c r="NI408" s="6"/>
      <c r="NJ408" s="6"/>
      <c r="NK408" s="6"/>
      <c r="NL408" s="6"/>
      <c r="NM408" s="6"/>
      <c r="NN408" s="6"/>
      <c r="NO408" s="6"/>
      <c r="NP408" s="6"/>
      <c r="NQ408" s="6"/>
      <c r="NR408" s="6"/>
      <c r="NS408" s="6"/>
      <c r="NT408" s="6"/>
      <c r="NU408" s="6"/>
      <c r="NV408" s="6"/>
      <c r="NW408" s="6"/>
      <c r="NX408" s="6"/>
      <c r="NY408" s="6"/>
      <c r="NZ408" s="6"/>
      <c r="OA408" s="6"/>
      <c r="OB408" s="6"/>
      <c r="OC408" s="6"/>
      <c r="OD408" s="6"/>
      <c r="OE408" s="6"/>
      <c r="OF408" s="6"/>
      <c r="OG408" s="6"/>
      <c r="OH408" s="6"/>
      <c r="OI408" s="6"/>
      <c r="OJ408" s="6"/>
      <c r="OK408" s="6"/>
      <c r="OL408" s="6"/>
      <c r="OM408" s="6"/>
      <c r="ON408" s="6"/>
      <c r="OO408" s="6"/>
      <c r="OP408" s="6"/>
      <c r="OQ408" s="6"/>
      <c r="OR408" s="6"/>
      <c r="OS408" s="6"/>
      <c r="OT408" s="6"/>
      <c r="OU408" s="6"/>
      <c r="OV408" s="6"/>
      <c r="OW408" s="6"/>
      <c r="OX408" s="6"/>
      <c r="OY408" s="6"/>
      <c r="OZ408" s="6"/>
      <c r="PA408" s="6"/>
      <c r="PB408" s="6"/>
      <c r="PC408" s="6"/>
      <c r="PD408" s="6"/>
      <c r="PE408" s="6"/>
      <c r="PF408" s="6"/>
      <c r="PG408" s="6"/>
      <c r="PH408" s="6"/>
      <c r="PI408" s="6"/>
      <c r="PJ408" s="6"/>
      <c r="PK408" s="6"/>
      <c r="PL408" s="6"/>
      <c r="PM408" s="6"/>
      <c r="PN408" s="6"/>
      <c r="PO408" s="6"/>
      <c r="PP408" s="6"/>
      <c r="PQ408" s="6"/>
      <c r="PR408" s="6"/>
      <c r="PS408" s="6"/>
      <c r="PT408" s="6"/>
      <c r="PU408" s="6"/>
      <c r="PV408" s="6"/>
      <c r="PW408" s="6"/>
      <c r="PX408" s="6"/>
      <c r="PY408" s="6"/>
      <c r="PZ408" s="6"/>
      <c r="QA408" s="6"/>
      <c r="QB408" s="6"/>
      <c r="QC408" s="6"/>
      <c r="QD408" s="6"/>
      <c r="QE408" s="6"/>
      <c r="QF408" s="6"/>
      <c r="QG408" s="6"/>
      <c r="QH408" s="6"/>
      <c r="QI408" s="6"/>
      <c r="QJ408" s="6"/>
      <c r="QK408" s="6"/>
      <c r="QL408" s="6"/>
      <c r="QM408" s="6"/>
      <c r="QN408" s="6"/>
      <c r="QO408" s="6"/>
      <c r="QP408" s="6"/>
      <c r="QQ408" s="6"/>
      <c r="QR408" s="6"/>
      <c r="QS408" s="6"/>
      <c r="QT408" s="6"/>
      <c r="QU408" s="6"/>
      <c r="QV408" s="6"/>
      <c r="QW408" s="6"/>
      <c r="QX408" s="6"/>
      <c r="QY408" s="6"/>
      <c r="QZ408" s="6"/>
      <c r="RA408" s="6"/>
      <c r="RB408" s="6"/>
      <c r="RC408" s="6"/>
      <c r="RD408" s="6"/>
      <c r="RE408" s="6"/>
      <c r="RF408" s="6"/>
      <c r="RG408" s="6"/>
      <c r="RH408" s="6"/>
      <c r="RI408" s="6"/>
      <c r="RJ408" s="6"/>
      <c r="RK408" s="6"/>
      <c r="RL408" s="6"/>
      <c r="RM408" s="6"/>
      <c r="RN408" s="6"/>
      <c r="RO408" s="6"/>
      <c r="RP408" s="6"/>
      <c r="RQ408" s="6"/>
      <c r="RR408" s="6"/>
      <c r="RS408" s="6"/>
      <c r="RT408" s="6"/>
      <c r="RU408" s="6"/>
      <c r="RV408" s="6"/>
      <c r="RW408" s="6"/>
      <c r="RX408" s="6"/>
      <c r="RY408" s="6"/>
      <c r="RZ408" s="6"/>
      <c r="SA408" s="6"/>
      <c r="SB408" s="6"/>
      <c r="SC408" s="6"/>
      <c r="SD408" s="6"/>
      <c r="SE408" s="6"/>
      <c r="SF408" s="6"/>
    </row>
    <row r="409" spans="1:500" x14ac:dyDescent="0.2">
      <c r="A409" s="6"/>
      <c r="B409" s="6"/>
      <c r="C409" s="6"/>
      <c r="D409" s="7"/>
      <c r="E409" s="6"/>
      <c r="F409" s="25"/>
      <c r="G409" s="6"/>
      <c r="H409" s="6"/>
      <c r="I409" s="6"/>
      <c r="J409" s="6"/>
      <c r="K409" s="6"/>
      <c r="L409" s="6"/>
      <c r="M409" s="11"/>
      <c r="N409" s="26"/>
      <c r="O409" s="6"/>
      <c r="P409" s="6"/>
      <c r="Q409" s="6"/>
      <c r="R409" s="12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  <c r="ND409" s="6"/>
      <c r="NE409" s="6"/>
      <c r="NF409" s="6"/>
      <c r="NG409" s="6"/>
      <c r="NH409" s="6"/>
      <c r="NI409" s="6"/>
      <c r="NJ409" s="6"/>
      <c r="NK409" s="6"/>
      <c r="NL409" s="6"/>
      <c r="NM409" s="6"/>
      <c r="NN409" s="6"/>
      <c r="NO409" s="6"/>
      <c r="NP409" s="6"/>
      <c r="NQ409" s="6"/>
      <c r="NR409" s="6"/>
      <c r="NS409" s="6"/>
      <c r="NT409" s="6"/>
      <c r="NU409" s="6"/>
      <c r="NV409" s="6"/>
      <c r="NW409" s="6"/>
      <c r="NX409" s="6"/>
      <c r="NY409" s="6"/>
      <c r="NZ409" s="6"/>
      <c r="OA409" s="6"/>
      <c r="OB409" s="6"/>
      <c r="OC409" s="6"/>
      <c r="OD409" s="6"/>
      <c r="OE409" s="6"/>
      <c r="OF409" s="6"/>
      <c r="OG409" s="6"/>
      <c r="OH409" s="6"/>
      <c r="OI409" s="6"/>
      <c r="OJ409" s="6"/>
      <c r="OK409" s="6"/>
      <c r="OL409" s="6"/>
      <c r="OM409" s="6"/>
      <c r="ON409" s="6"/>
      <c r="OO409" s="6"/>
      <c r="OP409" s="6"/>
      <c r="OQ409" s="6"/>
      <c r="OR409" s="6"/>
      <c r="OS409" s="6"/>
      <c r="OT409" s="6"/>
      <c r="OU409" s="6"/>
      <c r="OV409" s="6"/>
      <c r="OW409" s="6"/>
      <c r="OX409" s="6"/>
      <c r="OY409" s="6"/>
      <c r="OZ409" s="6"/>
      <c r="PA409" s="6"/>
      <c r="PB409" s="6"/>
      <c r="PC409" s="6"/>
      <c r="PD409" s="6"/>
      <c r="PE409" s="6"/>
      <c r="PF409" s="6"/>
      <c r="PG409" s="6"/>
      <c r="PH409" s="6"/>
      <c r="PI409" s="6"/>
      <c r="PJ409" s="6"/>
      <c r="PK409" s="6"/>
      <c r="PL409" s="6"/>
      <c r="PM409" s="6"/>
      <c r="PN409" s="6"/>
      <c r="PO409" s="6"/>
      <c r="PP409" s="6"/>
      <c r="PQ409" s="6"/>
      <c r="PR409" s="6"/>
      <c r="PS409" s="6"/>
      <c r="PT409" s="6"/>
      <c r="PU409" s="6"/>
      <c r="PV409" s="6"/>
      <c r="PW409" s="6"/>
      <c r="PX409" s="6"/>
      <c r="PY409" s="6"/>
      <c r="PZ409" s="6"/>
      <c r="QA409" s="6"/>
      <c r="QB409" s="6"/>
      <c r="QC409" s="6"/>
      <c r="QD409" s="6"/>
      <c r="QE409" s="6"/>
      <c r="QF409" s="6"/>
      <c r="QG409" s="6"/>
      <c r="QH409" s="6"/>
      <c r="QI409" s="6"/>
      <c r="QJ409" s="6"/>
      <c r="QK409" s="6"/>
      <c r="QL409" s="6"/>
      <c r="QM409" s="6"/>
      <c r="QN409" s="6"/>
      <c r="QO409" s="6"/>
      <c r="QP409" s="6"/>
      <c r="QQ409" s="6"/>
      <c r="QR409" s="6"/>
      <c r="QS409" s="6"/>
      <c r="QT409" s="6"/>
      <c r="QU409" s="6"/>
      <c r="QV409" s="6"/>
      <c r="QW409" s="6"/>
      <c r="QX409" s="6"/>
      <c r="QY409" s="6"/>
      <c r="QZ409" s="6"/>
      <c r="RA409" s="6"/>
      <c r="RB409" s="6"/>
      <c r="RC409" s="6"/>
      <c r="RD409" s="6"/>
      <c r="RE409" s="6"/>
      <c r="RF409" s="6"/>
      <c r="RG409" s="6"/>
      <c r="RH409" s="6"/>
      <c r="RI409" s="6"/>
      <c r="RJ409" s="6"/>
      <c r="RK409" s="6"/>
      <c r="RL409" s="6"/>
      <c r="RM409" s="6"/>
      <c r="RN409" s="6"/>
      <c r="RO409" s="6"/>
      <c r="RP409" s="6"/>
      <c r="RQ409" s="6"/>
      <c r="RR409" s="6"/>
      <c r="RS409" s="6"/>
      <c r="RT409" s="6"/>
      <c r="RU409" s="6"/>
      <c r="RV409" s="6"/>
      <c r="RW409" s="6"/>
      <c r="RX409" s="6"/>
      <c r="RY409" s="6"/>
      <c r="RZ409" s="6"/>
      <c r="SA409" s="6"/>
      <c r="SB409" s="6"/>
      <c r="SC409" s="6"/>
      <c r="SD409" s="6"/>
      <c r="SE409" s="6"/>
      <c r="SF409" s="6"/>
    </row>
    <row r="410" spans="1:500" x14ac:dyDescent="0.2">
      <c r="A410" s="6"/>
      <c r="B410" s="6"/>
      <c r="C410" s="6"/>
      <c r="D410" s="7"/>
      <c r="E410" s="6"/>
      <c r="F410" s="25"/>
      <c r="G410" s="6"/>
      <c r="H410" s="6"/>
      <c r="I410" s="6"/>
      <c r="J410" s="6"/>
      <c r="K410" s="6"/>
      <c r="L410" s="6"/>
      <c r="M410" s="11"/>
      <c r="N410" s="26"/>
      <c r="O410" s="6"/>
      <c r="P410" s="6"/>
      <c r="Q410" s="6"/>
      <c r="R410" s="12"/>
    </row>
    <row r="411" spans="1:500" x14ac:dyDescent="0.2">
      <c r="A411" s="6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6"/>
      <c r="O411" s="6"/>
      <c r="P411" s="6"/>
      <c r="Q411" s="6"/>
      <c r="R411" s="6"/>
    </row>
    <row r="412" spans="1:500" x14ac:dyDescent="0.2">
      <c r="A412" s="6"/>
      <c r="B412" s="6"/>
      <c r="C412" s="6"/>
      <c r="D412" s="7"/>
      <c r="E412" s="6"/>
      <c r="F412" s="25"/>
      <c r="G412" s="6"/>
      <c r="H412" s="6"/>
      <c r="I412" s="6"/>
      <c r="J412" s="6"/>
      <c r="K412" s="6"/>
      <c r="L412" s="6"/>
      <c r="M412" s="11"/>
      <c r="N412" s="26"/>
      <c r="O412" s="6"/>
      <c r="P412" s="6"/>
      <c r="Q412" s="6"/>
      <c r="R412" s="12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r="QT412" s="6"/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  <c r="SC412" s="6"/>
      <c r="SD412" s="6"/>
      <c r="SE412" s="6"/>
      <c r="SF412" s="6"/>
    </row>
    <row r="413" spans="1:500" x14ac:dyDescent="0.2">
      <c r="A413" s="6"/>
      <c r="B413" s="6"/>
      <c r="C413" s="6"/>
      <c r="D413" s="7"/>
      <c r="E413" s="6"/>
      <c r="F413" s="25"/>
      <c r="G413" s="6"/>
      <c r="H413" s="6"/>
      <c r="I413" s="6"/>
      <c r="J413" s="6"/>
      <c r="K413" s="6"/>
      <c r="L413" s="6"/>
      <c r="M413" s="11"/>
      <c r="N413" s="26"/>
      <c r="O413" s="6"/>
      <c r="P413" s="6"/>
      <c r="Q413" s="6"/>
      <c r="R413" s="12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"/>
      <c r="PA413" s="6"/>
      <c r="PB413" s="6"/>
      <c r="PC413" s="6"/>
      <c r="PD413" s="6"/>
      <c r="PE413" s="6"/>
      <c r="PF413" s="6"/>
      <c r="PG413" s="6"/>
      <c r="PH413" s="6"/>
      <c r="PI413" s="6"/>
      <c r="PJ413" s="6"/>
      <c r="PK413" s="6"/>
      <c r="PL413" s="6"/>
      <c r="PM413" s="6"/>
      <c r="PN413" s="6"/>
      <c r="PO413" s="6"/>
      <c r="PP413" s="6"/>
      <c r="PQ413" s="6"/>
      <c r="PR413" s="6"/>
      <c r="PS413" s="6"/>
      <c r="PT413" s="6"/>
      <c r="PU413" s="6"/>
      <c r="PV413" s="6"/>
      <c r="PW413" s="6"/>
      <c r="PX413" s="6"/>
      <c r="PY413" s="6"/>
      <c r="PZ413" s="6"/>
      <c r="QA413" s="6"/>
      <c r="QB413" s="6"/>
      <c r="QC413" s="6"/>
      <c r="QD413" s="6"/>
      <c r="QE413" s="6"/>
      <c r="QF413" s="6"/>
      <c r="QG413" s="6"/>
      <c r="QH413" s="6"/>
      <c r="QI413" s="6"/>
      <c r="QJ413" s="6"/>
      <c r="QK413" s="6"/>
      <c r="QL413" s="6"/>
      <c r="QM413" s="6"/>
      <c r="QN413" s="6"/>
      <c r="QO413" s="6"/>
      <c r="QP413" s="6"/>
      <c r="QQ413" s="6"/>
      <c r="QR413" s="6"/>
      <c r="QS413" s="6"/>
      <c r="QT413" s="6"/>
      <c r="QU413" s="6"/>
      <c r="QV413" s="6"/>
      <c r="QW413" s="6"/>
      <c r="QX413" s="6"/>
      <c r="QY413" s="6"/>
      <c r="QZ413" s="6"/>
      <c r="RA413" s="6"/>
      <c r="RB413" s="6"/>
      <c r="RC413" s="6"/>
      <c r="RD413" s="6"/>
      <c r="RE413" s="6"/>
      <c r="RF413" s="6"/>
      <c r="RG413" s="6"/>
      <c r="RH413" s="6"/>
      <c r="RI413" s="6"/>
      <c r="RJ413" s="6"/>
      <c r="RK413" s="6"/>
      <c r="RL413" s="6"/>
      <c r="RM413" s="6"/>
      <c r="RN413" s="6"/>
      <c r="RO413" s="6"/>
      <c r="RP413" s="6"/>
      <c r="RQ413" s="6"/>
      <c r="RR413" s="6"/>
      <c r="RS413" s="6"/>
      <c r="RT413" s="6"/>
      <c r="RU413" s="6"/>
      <c r="RV413" s="6"/>
      <c r="RW413" s="6"/>
      <c r="RX413" s="6"/>
      <c r="RY413" s="6"/>
      <c r="RZ413" s="6"/>
      <c r="SA413" s="6"/>
      <c r="SB413" s="6"/>
      <c r="SC413" s="6"/>
      <c r="SD413" s="6"/>
      <c r="SE413" s="6"/>
      <c r="SF413" s="6"/>
    </row>
    <row r="414" spans="1:500" x14ac:dyDescent="0.2">
      <c r="A414" s="6"/>
      <c r="B414" s="6"/>
      <c r="C414" s="6"/>
      <c r="D414" s="7"/>
      <c r="E414" s="6"/>
      <c r="F414" s="25"/>
      <c r="G414" s="6"/>
      <c r="H414" s="6"/>
      <c r="I414" s="6"/>
      <c r="J414" s="6"/>
      <c r="K414" s="6"/>
      <c r="L414" s="6"/>
      <c r="M414" s="11"/>
      <c r="N414" s="26"/>
      <c r="O414" s="6"/>
      <c r="P414" s="6"/>
      <c r="Q414" s="6"/>
      <c r="R414" s="12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r="QT414" s="6"/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  <c r="SC414" s="6"/>
      <c r="SD414" s="6"/>
      <c r="SE414" s="6"/>
      <c r="SF414" s="6"/>
    </row>
    <row r="415" spans="1:500" x14ac:dyDescent="0.2">
      <c r="A415" s="6"/>
      <c r="B415" s="6"/>
      <c r="C415" s="6"/>
      <c r="D415" s="7"/>
      <c r="E415" s="6"/>
      <c r="F415" s="25"/>
      <c r="G415" s="6"/>
      <c r="H415" s="6"/>
      <c r="I415" s="6"/>
      <c r="J415" s="6"/>
      <c r="K415" s="6"/>
      <c r="L415" s="6"/>
      <c r="M415" s="11"/>
      <c r="N415" s="26"/>
      <c r="O415" s="6"/>
      <c r="P415" s="6"/>
      <c r="Q415" s="6"/>
      <c r="R415" s="12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  <c r="ND415" s="6"/>
      <c r="NE415" s="6"/>
      <c r="NF415" s="6"/>
      <c r="NG415" s="6"/>
      <c r="NH415" s="6"/>
      <c r="NI415" s="6"/>
      <c r="NJ415" s="6"/>
      <c r="NK415" s="6"/>
      <c r="NL415" s="6"/>
      <c r="NM415" s="6"/>
      <c r="NN415" s="6"/>
      <c r="NO415" s="6"/>
      <c r="NP415" s="6"/>
      <c r="NQ415" s="6"/>
      <c r="NR415" s="6"/>
      <c r="NS415" s="6"/>
      <c r="NT415" s="6"/>
      <c r="NU415" s="6"/>
      <c r="NV415" s="6"/>
      <c r="NW415" s="6"/>
      <c r="NX415" s="6"/>
      <c r="NY415" s="6"/>
      <c r="NZ415" s="6"/>
      <c r="OA415" s="6"/>
      <c r="OB415" s="6"/>
      <c r="OC415" s="6"/>
      <c r="OD415" s="6"/>
      <c r="OE415" s="6"/>
      <c r="OF415" s="6"/>
      <c r="OG415" s="6"/>
      <c r="OH415" s="6"/>
      <c r="OI415" s="6"/>
      <c r="OJ415" s="6"/>
      <c r="OK415" s="6"/>
      <c r="OL415" s="6"/>
      <c r="OM415" s="6"/>
      <c r="ON415" s="6"/>
      <c r="OO415" s="6"/>
      <c r="OP415" s="6"/>
      <c r="OQ415" s="6"/>
      <c r="OR415" s="6"/>
      <c r="OS415" s="6"/>
      <c r="OT415" s="6"/>
      <c r="OU415" s="6"/>
      <c r="OV415" s="6"/>
      <c r="OW415" s="6"/>
      <c r="OX415" s="6"/>
      <c r="OY415" s="6"/>
      <c r="OZ415" s="6"/>
      <c r="PA415" s="6"/>
      <c r="PB415" s="6"/>
      <c r="PC415" s="6"/>
      <c r="PD415" s="6"/>
      <c r="PE415" s="6"/>
      <c r="PF415" s="6"/>
      <c r="PG415" s="6"/>
      <c r="PH415" s="6"/>
      <c r="PI415" s="6"/>
      <c r="PJ415" s="6"/>
      <c r="PK415" s="6"/>
      <c r="PL415" s="6"/>
      <c r="PM415" s="6"/>
      <c r="PN415" s="6"/>
      <c r="PO415" s="6"/>
      <c r="PP415" s="6"/>
      <c r="PQ415" s="6"/>
      <c r="PR415" s="6"/>
      <c r="PS415" s="6"/>
      <c r="PT415" s="6"/>
      <c r="PU415" s="6"/>
      <c r="PV415" s="6"/>
      <c r="PW415" s="6"/>
      <c r="PX415" s="6"/>
      <c r="PY415" s="6"/>
      <c r="PZ415" s="6"/>
      <c r="QA415" s="6"/>
      <c r="QB415" s="6"/>
      <c r="QC415" s="6"/>
      <c r="QD415" s="6"/>
      <c r="QE415" s="6"/>
      <c r="QF415" s="6"/>
      <c r="QG415" s="6"/>
      <c r="QH415" s="6"/>
      <c r="QI415" s="6"/>
      <c r="QJ415" s="6"/>
      <c r="QK415" s="6"/>
      <c r="QL415" s="6"/>
      <c r="QM415" s="6"/>
      <c r="QN415" s="6"/>
      <c r="QO415" s="6"/>
      <c r="QP415" s="6"/>
      <c r="QQ415" s="6"/>
      <c r="QR415" s="6"/>
      <c r="QS415" s="6"/>
      <c r="QT415" s="6"/>
      <c r="QU415" s="6"/>
      <c r="QV415" s="6"/>
      <c r="QW415" s="6"/>
      <c r="QX415" s="6"/>
      <c r="QY415" s="6"/>
      <c r="QZ415" s="6"/>
      <c r="RA415" s="6"/>
      <c r="RB415" s="6"/>
      <c r="RC415" s="6"/>
      <c r="RD415" s="6"/>
      <c r="RE415" s="6"/>
      <c r="RF415" s="6"/>
      <c r="RG415" s="6"/>
      <c r="RH415" s="6"/>
      <c r="RI415" s="6"/>
      <c r="RJ415" s="6"/>
      <c r="RK415" s="6"/>
      <c r="RL415" s="6"/>
      <c r="RM415" s="6"/>
      <c r="RN415" s="6"/>
      <c r="RO415" s="6"/>
      <c r="RP415" s="6"/>
      <c r="RQ415" s="6"/>
      <c r="RR415" s="6"/>
      <c r="RS415" s="6"/>
      <c r="RT415" s="6"/>
      <c r="RU415" s="6"/>
      <c r="RV415" s="6"/>
      <c r="RW415" s="6"/>
      <c r="RX415" s="6"/>
      <c r="RY415" s="6"/>
      <c r="RZ415" s="6"/>
      <c r="SA415" s="6"/>
      <c r="SB415" s="6"/>
      <c r="SC415" s="6"/>
      <c r="SD415" s="6"/>
      <c r="SE415" s="6"/>
      <c r="SF415" s="6"/>
    </row>
    <row r="416" spans="1:500" x14ac:dyDescent="0.2">
      <c r="A416" s="6"/>
      <c r="B416" s="6"/>
      <c r="C416" s="6"/>
      <c r="D416" s="7"/>
      <c r="E416" s="6"/>
      <c r="F416" s="25"/>
      <c r="G416" s="6"/>
      <c r="H416" s="6"/>
      <c r="I416" s="6"/>
      <c r="J416" s="6"/>
      <c r="K416" s="6"/>
      <c r="L416" s="6"/>
      <c r="M416" s="11"/>
      <c r="N416" s="26"/>
      <c r="O416" s="6"/>
      <c r="P416" s="6"/>
      <c r="Q416" s="6"/>
      <c r="R416" s="12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r="QT416" s="6"/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r="SA416" s="6"/>
      <c r="SB416" s="6"/>
      <c r="SC416" s="6"/>
      <c r="SD416" s="6"/>
      <c r="SE416" s="6"/>
      <c r="SF416" s="6"/>
    </row>
    <row r="417" spans="1:500" x14ac:dyDescent="0.2">
      <c r="A417" s="6"/>
      <c r="B417" s="6"/>
      <c r="C417" s="6"/>
      <c r="D417" s="7"/>
      <c r="E417" s="6"/>
      <c r="F417" s="25"/>
      <c r="G417" s="6"/>
      <c r="H417" s="6"/>
      <c r="I417" s="6"/>
      <c r="J417" s="6"/>
      <c r="K417" s="6"/>
      <c r="L417" s="6"/>
      <c r="M417" s="11"/>
      <c r="N417" s="26"/>
      <c r="O417" s="6"/>
      <c r="P417" s="6"/>
      <c r="Q417" s="6"/>
      <c r="R417" s="12"/>
    </row>
    <row r="418" spans="1:500" x14ac:dyDescent="0.2">
      <c r="A418" s="6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6"/>
      <c r="O418" s="6"/>
      <c r="P418" s="6"/>
      <c r="Q418" s="6"/>
      <c r="R418" s="6"/>
    </row>
    <row r="419" spans="1:500" x14ac:dyDescent="0.2">
      <c r="A419" s="6"/>
      <c r="B419" s="6"/>
      <c r="C419" s="6"/>
      <c r="D419" s="7"/>
      <c r="E419" s="6"/>
      <c r="F419" s="25"/>
      <c r="G419" s="6"/>
      <c r="H419" s="6"/>
      <c r="I419" s="6"/>
      <c r="J419" s="6"/>
      <c r="K419" s="6"/>
      <c r="L419" s="6"/>
      <c r="M419" s="11"/>
      <c r="N419" s="26"/>
      <c r="O419" s="6"/>
      <c r="P419" s="6"/>
      <c r="Q419" s="6"/>
      <c r="R419" s="12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</row>
    <row r="420" spans="1:500" x14ac:dyDescent="0.2">
      <c r="A420" s="6"/>
      <c r="B420" s="6"/>
      <c r="C420" s="6"/>
      <c r="D420" s="7"/>
      <c r="E420" s="6"/>
      <c r="F420" s="25"/>
      <c r="G420" s="6"/>
      <c r="H420" s="6"/>
      <c r="I420" s="6"/>
      <c r="J420" s="6"/>
      <c r="K420" s="6"/>
      <c r="L420" s="6"/>
      <c r="M420" s="11"/>
      <c r="N420" s="26"/>
      <c r="O420" s="6"/>
      <c r="P420" s="6"/>
      <c r="Q420" s="6"/>
      <c r="R420" s="12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</row>
    <row r="421" spans="1:500" x14ac:dyDescent="0.2">
      <c r="A421" s="6"/>
      <c r="B421" s="6"/>
      <c r="C421" s="6"/>
      <c r="D421" s="7"/>
      <c r="E421" s="6"/>
      <c r="F421" s="25"/>
      <c r="G421" s="6"/>
      <c r="H421" s="6"/>
      <c r="I421" s="6"/>
      <c r="J421" s="6"/>
      <c r="K421" s="6"/>
      <c r="L421" s="6"/>
      <c r="M421" s="11"/>
      <c r="N421" s="26"/>
      <c r="O421" s="6"/>
      <c r="P421" s="6"/>
      <c r="Q421" s="6"/>
      <c r="R421" s="12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</row>
    <row r="422" spans="1:500" x14ac:dyDescent="0.2">
      <c r="A422" s="6"/>
      <c r="B422" s="6"/>
      <c r="C422" s="6"/>
      <c r="D422" s="7"/>
      <c r="E422" s="6"/>
      <c r="F422" s="25"/>
      <c r="G422" s="6"/>
      <c r="H422" s="6"/>
      <c r="I422" s="6"/>
      <c r="J422" s="6"/>
      <c r="K422" s="6"/>
      <c r="L422" s="6"/>
      <c r="M422" s="11"/>
      <c r="N422" s="26"/>
      <c r="O422" s="6"/>
      <c r="P422" s="6"/>
      <c r="Q422" s="6"/>
      <c r="R422" s="12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</row>
    <row r="423" spans="1:500" x14ac:dyDescent="0.2">
      <c r="A423" s="6"/>
      <c r="B423" s="6"/>
      <c r="C423" s="6"/>
      <c r="D423" s="7"/>
      <c r="E423" s="6"/>
      <c r="F423" s="25"/>
      <c r="G423" s="6"/>
      <c r="H423" s="6"/>
      <c r="I423" s="6"/>
      <c r="J423" s="6"/>
      <c r="K423" s="6"/>
      <c r="L423" s="6"/>
      <c r="M423" s="11"/>
      <c r="N423" s="26"/>
      <c r="O423" s="6"/>
      <c r="P423" s="6"/>
      <c r="Q423" s="6"/>
      <c r="R423" s="12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</row>
    <row r="424" spans="1:500" x14ac:dyDescent="0.2">
      <c r="A424" s="6"/>
      <c r="B424" s="6"/>
      <c r="C424" s="6"/>
      <c r="D424" s="7"/>
      <c r="E424" s="6"/>
      <c r="F424" s="25"/>
      <c r="G424" s="6"/>
      <c r="H424" s="6"/>
      <c r="I424" s="6"/>
      <c r="J424" s="6"/>
      <c r="K424" s="6"/>
      <c r="L424" s="6"/>
      <c r="M424" s="11"/>
      <c r="N424" s="26"/>
      <c r="O424" s="6"/>
      <c r="P424" s="6"/>
      <c r="Q424" s="6"/>
      <c r="R424" s="12"/>
    </row>
    <row r="425" spans="1:500" x14ac:dyDescent="0.2">
      <c r="A425" s="6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6"/>
      <c r="O425" s="6"/>
      <c r="P425" s="6"/>
      <c r="Q425" s="6"/>
      <c r="R425" s="6"/>
    </row>
    <row r="426" spans="1:500" x14ac:dyDescent="0.2">
      <c r="A426" s="6"/>
      <c r="B426" s="6"/>
      <c r="C426" s="6"/>
      <c r="D426" s="7"/>
      <c r="E426" s="6"/>
      <c r="F426" s="25"/>
      <c r="G426" s="6"/>
      <c r="H426" s="6"/>
      <c r="I426" s="6"/>
      <c r="J426" s="6"/>
      <c r="K426" s="6"/>
      <c r="L426" s="6"/>
      <c r="M426" s="11"/>
      <c r="N426" s="26"/>
      <c r="O426" s="6"/>
      <c r="P426" s="6"/>
      <c r="Q426" s="6"/>
      <c r="R426" s="12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</row>
    <row r="427" spans="1:500" x14ac:dyDescent="0.2">
      <c r="A427" s="6"/>
      <c r="B427" s="6"/>
      <c r="C427" s="6"/>
      <c r="D427" s="7"/>
      <c r="E427" s="6"/>
      <c r="F427" s="25"/>
      <c r="G427" s="6"/>
      <c r="H427" s="6"/>
      <c r="I427" s="6"/>
      <c r="J427" s="6"/>
      <c r="K427" s="6"/>
      <c r="L427" s="6"/>
      <c r="M427" s="11"/>
      <c r="N427" s="26"/>
      <c r="O427" s="6"/>
      <c r="P427" s="6"/>
      <c r="Q427" s="6"/>
      <c r="R427" s="12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</row>
    <row r="428" spans="1:500" x14ac:dyDescent="0.2">
      <c r="A428" s="6"/>
      <c r="B428" s="6"/>
      <c r="C428" s="6"/>
      <c r="D428" s="7"/>
      <c r="E428" s="6"/>
      <c r="F428" s="25"/>
      <c r="G428" s="6"/>
      <c r="H428" s="6"/>
      <c r="I428" s="6"/>
      <c r="J428" s="6"/>
      <c r="K428" s="6"/>
      <c r="L428" s="6"/>
      <c r="M428" s="11"/>
      <c r="N428" s="26"/>
      <c r="O428" s="6"/>
      <c r="P428" s="6"/>
      <c r="Q428" s="6"/>
      <c r="R428" s="12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</row>
    <row r="429" spans="1:500" x14ac:dyDescent="0.2">
      <c r="A429" s="6"/>
      <c r="B429" s="6"/>
      <c r="C429" s="6"/>
      <c r="D429" s="7"/>
      <c r="E429" s="6"/>
      <c r="F429" s="25"/>
      <c r="G429" s="6"/>
      <c r="H429" s="6"/>
      <c r="I429" s="6"/>
      <c r="J429" s="6"/>
      <c r="K429" s="6"/>
      <c r="L429" s="6"/>
      <c r="M429" s="11"/>
      <c r="N429" s="26"/>
      <c r="O429" s="6"/>
      <c r="P429" s="6"/>
      <c r="Q429" s="6"/>
      <c r="R429" s="12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</row>
    <row r="430" spans="1:500" x14ac:dyDescent="0.2">
      <c r="A430" s="6"/>
      <c r="B430" s="6"/>
      <c r="C430" s="6"/>
      <c r="D430" s="7"/>
      <c r="E430" s="6"/>
      <c r="F430" s="25"/>
      <c r="G430" s="6"/>
      <c r="H430" s="6"/>
      <c r="I430" s="6"/>
      <c r="J430" s="6"/>
      <c r="K430" s="6"/>
      <c r="L430" s="6"/>
      <c r="M430" s="11"/>
      <c r="N430" s="26"/>
      <c r="O430" s="6"/>
      <c r="P430" s="6"/>
      <c r="Q430" s="6"/>
      <c r="R430" s="12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</row>
    <row r="431" spans="1:500" x14ac:dyDescent="0.2">
      <c r="A431" s="6"/>
      <c r="B431" s="6"/>
      <c r="C431" s="6"/>
      <c r="D431" s="7"/>
      <c r="E431" s="6"/>
      <c r="F431" s="25"/>
      <c r="G431" s="6"/>
      <c r="H431" s="6"/>
      <c r="I431" s="6"/>
      <c r="J431" s="6"/>
      <c r="K431" s="6"/>
      <c r="L431" s="6"/>
      <c r="M431" s="11"/>
      <c r="N431" s="26"/>
      <c r="O431" s="6"/>
      <c r="P431" s="6"/>
      <c r="Q431" s="6"/>
      <c r="R431" s="12"/>
    </row>
    <row r="432" spans="1:500" x14ac:dyDescent="0.2">
      <c r="A432" s="6"/>
      <c r="B432" s="7"/>
      <c r="C432" s="7"/>
      <c r="D432" s="7"/>
      <c r="E432" s="7"/>
      <c r="F432" s="7"/>
      <c r="G432" s="7"/>
      <c r="H432" s="7"/>
      <c r="I432" s="7"/>
      <c r="J432" s="7"/>
      <c r="K432" s="7"/>
      <c r="L432" s="7"/>
      <c r="M432" s="7"/>
      <c r="N432" s="6"/>
      <c r="O432" s="6"/>
      <c r="P432" s="6"/>
      <c r="Q432" s="6"/>
      <c r="R432" s="6"/>
    </row>
    <row r="433" spans="1:500" x14ac:dyDescent="0.2">
      <c r="A433" s="6"/>
      <c r="B433" s="6"/>
      <c r="C433" s="6"/>
      <c r="D433" s="7"/>
      <c r="E433" s="6"/>
      <c r="F433" s="25"/>
      <c r="G433" s="6"/>
      <c r="H433" s="6"/>
      <c r="I433" s="6"/>
      <c r="J433" s="6"/>
      <c r="K433" s="6"/>
      <c r="L433" s="6"/>
      <c r="M433" s="11"/>
      <c r="N433" s="26"/>
      <c r="O433" s="6"/>
      <c r="P433" s="6"/>
      <c r="Q433" s="6"/>
      <c r="R433" s="12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  <c r="SC433" s="6"/>
      <c r="SD433" s="6"/>
      <c r="SE433" s="6"/>
      <c r="SF433" s="6"/>
    </row>
    <row r="434" spans="1:500" x14ac:dyDescent="0.2">
      <c r="A434" s="6"/>
      <c r="B434" s="6"/>
      <c r="C434" s="6"/>
      <c r="D434" s="7"/>
      <c r="E434" s="6"/>
      <c r="F434" s="25"/>
      <c r="G434" s="6"/>
      <c r="H434" s="6"/>
      <c r="I434" s="6"/>
      <c r="J434" s="6"/>
      <c r="K434" s="6"/>
      <c r="L434" s="6"/>
      <c r="M434" s="11"/>
      <c r="N434" s="26"/>
      <c r="O434" s="6"/>
      <c r="P434" s="6"/>
      <c r="Q434" s="6"/>
      <c r="R434" s="12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</row>
    <row r="435" spans="1:500" x14ac:dyDescent="0.2">
      <c r="A435" s="6"/>
      <c r="B435" s="6"/>
      <c r="C435" s="6"/>
      <c r="D435" s="7"/>
      <c r="E435" s="6"/>
      <c r="F435" s="25"/>
      <c r="G435" s="6"/>
      <c r="H435" s="6"/>
      <c r="I435" s="6"/>
      <c r="J435" s="6"/>
      <c r="K435" s="6"/>
      <c r="L435" s="6"/>
      <c r="M435" s="11"/>
      <c r="N435" s="26"/>
      <c r="O435" s="6"/>
      <c r="P435" s="6"/>
      <c r="Q435" s="6"/>
      <c r="R435" s="12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</row>
    <row r="436" spans="1:500" x14ac:dyDescent="0.2">
      <c r="A436" s="6"/>
      <c r="B436" s="6"/>
      <c r="C436" s="6"/>
      <c r="D436" s="7"/>
      <c r="E436" s="6"/>
      <c r="F436" s="25"/>
      <c r="G436" s="6"/>
      <c r="H436" s="6"/>
      <c r="I436" s="6"/>
      <c r="J436" s="6"/>
      <c r="K436" s="6"/>
      <c r="L436" s="6"/>
      <c r="M436" s="11"/>
      <c r="N436" s="26"/>
      <c r="O436" s="6"/>
      <c r="P436" s="6"/>
      <c r="Q436" s="6"/>
      <c r="R436" s="12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</row>
    <row r="437" spans="1:500" x14ac:dyDescent="0.2">
      <c r="A437" s="6"/>
      <c r="B437" s="6"/>
      <c r="C437" s="6"/>
      <c r="D437" s="7"/>
      <c r="E437" s="6"/>
      <c r="F437" s="25"/>
      <c r="G437" s="6"/>
      <c r="H437" s="6"/>
      <c r="I437" s="6"/>
      <c r="J437" s="6"/>
      <c r="K437" s="6"/>
      <c r="L437" s="6"/>
      <c r="M437" s="11"/>
      <c r="N437" s="26"/>
      <c r="O437" s="6"/>
      <c r="P437" s="6"/>
      <c r="Q437" s="6"/>
      <c r="R437" s="12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"/>
      <c r="PA437" s="6"/>
      <c r="PB437" s="6"/>
      <c r="PC437" s="6"/>
      <c r="PD437" s="6"/>
      <c r="PE437" s="6"/>
      <c r="PF437" s="6"/>
      <c r="PG437" s="6"/>
      <c r="PH437" s="6"/>
      <c r="PI437" s="6"/>
      <c r="PJ437" s="6"/>
      <c r="PK437" s="6"/>
      <c r="PL437" s="6"/>
      <c r="PM437" s="6"/>
      <c r="PN437" s="6"/>
      <c r="PO437" s="6"/>
      <c r="PP437" s="6"/>
      <c r="PQ437" s="6"/>
      <c r="PR437" s="6"/>
      <c r="PS437" s="6"/>
      <c r="PT437" s="6"/>
      <c r="PU437" s="6"/>
      <c r="PV437" s="6"/>
      <c r="PW437" s="6"/>
      <c r="PX437" s="6"/>
      <c r="PY437" s="6"/>
      <c r="PZ437" s="6"/>
      <c r="QA437" s="6"/>
      <c r="QB437" s="6"/>
      <c r="QC437" s="6"/>
      <c r="QD437" s="6"/>
      <c r="QE437" s="6"/>
      <c r="QF437" s="6"/>
      <c r="QG437" s="6"/>
      <c r="QH437" s="6"/>
      <c r="QI437" s="6"/>
      <c r="QJ437" s="6"/>
      <c r="QK437" s="6"/>
      <c r="QL437" s="6"/>
      <c r="QM437" s="6"/>
      <c r="QN437" s="6"/>
      <c r="QO437" s="6"/>
      <c r="QP437" s="6"/>
      <c r="QQ437" s="6"/>
      <c r="QR437" s="6"/>
      <c r="QS437" s="6"/>
      <c r="QT437" s="6"/>
      <c r="QU437" s="6"/>
      <c r="QV437" s="6"/>
      <c r="QW437" s="6"/>
      <c r="QX437" s="6"/>
      <c r="QY437" s="6"/>
      <c r="QZ437" s="6"/>
      <c r="RA437" s="6"/>
      <c r="RB437" s="6"/>
      <c r="RC437" s="6"/>
      <c r="RD437" s="6"/>
      <c r="RE437" s="6"/>
      <c r="RF437" s="6"/>
      <c r="RG437" s="6"/>
      <c r="RH437" s="6"/>
      <c r="RI437" s="6"/>
      <c r="RJ437" s="6"/>
      <c r="RK437" s="6"/>
      <c r="RL437" s="6"/>
      <c r="RM437" s="6"/>
      <c r="RN437" s="6"/>
      <c r="RO437" s="6"/>
      <c r="RP437" s="6"/>
      <c r="RQ437" s="6"/>
      <c r="RR437" s="6"/>
      <c r="RS437" s="6"/>
      <c r="RT437" s="6"/>
      <c r="RU437" s="6"/>
      <c r="RV437" s="6"/>
      <c r="RW437" s="6"/>
      <c r="RX437" s="6"/>
      <c r="RY437" s="6"/>
      <c r="RZ437" s="6"/>
      <c r="SA437" s="6"/>
      <c r="SB437" s="6"/>
      <c r="SC437" s="6"/>
      <c r="SD437" s="6"/>
      <c r="SE437" s="6"/>
      <c r="SF437" s="6"/>
    </row>
    <row r="438" spans="1:500" x14ac:dyDescent="0.2">
      <c r="A438" s="6"/>
      <c r="B438" s="6"/>
      <c r="C438" s="6"/>
      <c r="D438" s="7"/>
      <c r="E438" s="6"/>
      <c r="F438" s="25"/>
      <c r="G438" s="6"/>
      <c r="H438" s="6"/>
      <c r="I438" s="6"/>
      <c r="J438" s="6"/>
      <c r="K438" s="6"/>
      <c r="L438" s="6"/>
      <c r="M438" s="11"/>
      <c r="N438" s="26"/>
      <c r="O438" s="6"/>
      <c r="P438" s="6"/>
      <c r="Q438" s="6"/>
      <c r="R438" s="12"/>
    </row>
    <row r="439" spans="1:500" x14ac:dyDescent="0.2">
      <c r="A439" s="6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6"/>
      <c r="O439" s="6"/>
      <c r="P439" s="6"/>
      <c r="Q439" s="6"/>
      <c r="R439" s="6"/>
    </row>
    <row r="440" spans="1:500" x14ac:dyDescent="0.2">
      <c r="A440" s="6"/>
      <c r="B440" s="6"/>
      <c r="C440" s="6"/>
      <c r="D440" s="7"/>
      <c r="E440" s="6"/>
      <c r="F440" s="25"/>
      <c r="G440" s="6"/>
      <c r="H440" s="6"/>
      <c r="I440" s="6"/>
      <c r="J440" s="6"/>
      <c r="K440" s="6"/>
      <c r="L440" s="6"/>
      <c r="M440" s="11"/>
      <c r="N440" s="26"/>
      <c r="O440" s="6"/>
      <c r="P440" s="6"/>
      <c r="Q440" s="6"/>
      <c r="R440" s="12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</row>
    <row r="441" spans="1:500" x14ac:dyDescent="0.2">
      <c r="A441" s="6"/>
      <c r="B441" s="6"/>
      <c r="C441" s="6"/>
      <c r="D441" s="7"/>
      <c r="E441" s="6"/>
      <c r="F441" s="25"/>
      <c r="G441" s="6"/>
      <c r="H441" s="6"/>
      <c r="I441" s="6"/>
      <c r="J441" s="6"/>
      <c r="K441" s="6"/>
      <c r="L441" s="6"/>
      <c r="M441" s="11"/>
      <c r="N441" s="26"/>
      <c r="O441" s="6"/>
      <c r="P441" s="6"/>
      <c r="Q441" s="6"/>
      <c r="R441" s="12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"/>
      <c r="PA441" s="6"/>
      <c r="PB441" s="6"/>
      <c r="PC441" s="6"/>
      <c r="PD441" s="6"/>
      <c r="PE441" s="6"/>
      <c r="PF441" s="6"/>
      <c r="PG441" s="6"/>
      <c r="PH441" s="6"/>
      <c r="PI441" s="6"/>
      <c r="PJ441" s="6"/>
      <c r="PK441" s="6"/>
      <c r="PL441" s="6"/>
      <c r="PM441" s="6"/>
      <c r="PN441" s="6"/>
      <c r="PO441" s="6"/>
      <c r="PP441" s="6"/>
      <c r="PQ441" s="6"/>
      <c r="PR441" s="6"/>
      <c r="PS441" s="6"/>
      <c r="PT441" s="6"/>
      <c r="PU441" s="6"/>
      <c r="PV441" s="6"/>
      <c r="PW441" s="6"/>
      <c r="PX441" s="6"/>
      <c r="PY441" s="6"/>
      <c r="PZ441" s="6"/>
      <c r="QA441" s="6"/>
      <c r="QB441" s="6"/>
      <c r="QC441" s="6"/>
      <c r="QD441" s="6"/>
      <c r="QE441" s="6"/>
      <c r="QF441" s="6"/>
      <c r="QG441" s="6"/>
      <c r="QH441" s="6"/>
      <c r="QI441" s="6"/>
      <c r="QJ441" s="6"/>
      <c r="QK441" s="6"/>
      <c r="QL441" s="6"/>
      <c r="QM441" s="6"/>
      <c r="QN441" s="6"/>
      <c r="QO441" s="6"/>
      <c r="QP441" s="6"/>
      <c r="QQ441" s="6"/>
      <c r="QR441" s="6"/>
      <c r="QS441" s="6"/>
      <c r="QT441" s="6"/>
      <c r="QU441" s="6"/>
      <c r="QV441" s="6"/>
      <c r="QW441" s="6"/>
      <c r="QX441" s="6"/>
      <c r="QY441" s="6"/>
      <c r="QZ441" s="6"/>
      <c r="RA441" s="6"/>
      <c r="RB441" s="6"/>
      <c r="RC441" s="6"/>
      <c r="RD441" s="6"/>
      <c r="RE441" s="6"/>
      <c r="RF441" s="6"/>
      <c r="RG441" s="6"/>
      <c r="RH441" s="6"/>
      <c r="RI441" s="6"/>
      <c r="RJ441" s="6"/>
      <c r="RK441" s="6"/>
      <c r="RL441" s="6"/>
      <c r="RM441" s="6"/>
      <c r="RN441" s="6"/>
      <c r="RO441" s="6"/>
      <c r="RP441" s="6"/>
      <c r="RQ441" s="6"/>
      <c r="RR441" s="6"/>
      <c r="RS441" s="6"/>
      <c r="RT441" s="6"/>
      <c r="RU441" s="6"/>
      <c r="RV441" s="6"/>
      <c r="RW441" s="6"/>
      <c r="RX441" s="6"/>
      <c r="RY441" s="6"/>
      <c r="RZ441" s="6"/>
      <c r="SA441" s="6"/>
      <c r="SB441" s="6"/>
      <c r="SC441" s="6"/>
      <c r="SD441" s="6"/>
      <c r="SE441" s="6"/>
      <c r="SF441" s="6"/>
    </row>
    <row r="442" spans="1:500" x14ac:dyDescent="0.2">
      <c r="A442" s="6"/>
      <c r="B442" s="6"/>
      <c r="C442" s="6"/>
      <c r="D442" s="7"/>
      <c r="E442" s="6"/>
      <c r="F442" s="25"/>
      <c r="G442" s="6"/>
      <c r="H442" s="6"/>
      <c r="I442" s="6"/>
      <c r="J442" s="6"/>
      <c r="K442" s="6"/>
      <c r="L442" s="6"/>
      <c r="M442" s="11"/>
      <c r="N442" s="26"/>
      <c r="O442" s="6"/>
      <c r="P442" s="6"/>
      <c r="Q442" s="6"/>
      <c r="R442" s="12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"/>
      <c r="PA442" s="6"/>
      <c r="PB442" s="6"/>
      <c r="PC442" s="6"/>
      <c r="PD442" s="6"/>
      <c r="PE442" s="6"/>
      <c r="PF442" s="6"/>
      <c r="PG442" s="6"/>
      <c r="PH442" s="6"/>
      <c r="PI442" s="6"/>
      <c r="PJ442" s="6"/>
      <c r="PK442" s="6"/>
      <c r="PL442" s="6"/>
      <c r="PM442" s="6"/>
      <c r="PN442" s="6"/>
      <c r="PO442" s="6"/>
      <c r="PP442" s="6"/>
      <c r="PQ442" s="6"/>
      <c r="PR442" s="6"/>
      <c r="PS442" s="6"/>
      <c r="PT442" s="6"/>
      <c r="PU442" s="6"/>
      <c r="PV442" s="6"/>
      <c r="PW442" s="6"/>
      <c r="PX442" s="6"/>
      <c r="PY442" s="6"/>
      <c r="PZ442" s="6"/>
      <c r="QA442" s="6"/>
      <c r="QB442" s="6"/>
      <c r="QC442" s="6"/>
      <c r="QD442" s="6"/>
      <c r="QE442" s="6"/>
      <c r="QF442" s="6"/>
      <c r="QG442" s="6"/>
      <c r="QH442" s="6"/>
      <c r="QI442" s="6"/>
      <c r="QJ442" s="6"/>
      <c r="QK442" s="6"/>
      <c r="QL442" s="6"/>
      <c r="QM442" s="6"/>
      <c r="QN442" s="6"/>
      <c r="QO442" s="6"/>
      <c r="QP442" s="6"/>
      <c r="QQ442" s="6"/>
      <c r="QR442" s="6"/>
      <c r="QS442" s="6"/>
      <c r="QT442" s="6"/>
      <c r="QU442" s="6"/>
      <c r="QV442" s="6"/>
      <c r="QW442" s="6"/>
      <c r="QX442" s="6"/>
      <c r="QY442" s="6"/>
      <c r="QZ442" s="6"/>
      <c r="RA442" s="6"/>
      <c r="RB442" s="6"/>
      <c r="RC442" s="6"/>
      <c r="RD442" s="6"/>
      <c r="RE442" s="6"/>
      <c r="RF442" s="6"/>
      <c r="RG442" s="6"/>
      <c r="RH442" s="6"/>
      <c r="RI442" s="6"/>
      <c r="RJ442" s="6"/>
      <c r="RK442" s="6"/>
      <c r="RL442" s="6"/>
      <c r="RM442" s="6"/>
      <c r="RN442" s="6"/>
      <c r="RO442" s="6"/>
      <c r="RP442" s="6"/>
      <c r="RQ442" s="6"/>
      <c r="RR442" s="6"/>
      <c r="RS442" s="6"/>
      <c r="RT442" s="6"/>
      <c r="RU442" s="6"/>
      <c r="RV442" s="6"/>
      <c r="RW442" s="6"/>
      <c r="RX442" s="6"/>
      <c r="RY442" s="6"/>
      <c r="RZ442" s="6"/>
      <c r="SA442" s="6"/>
      <c r="SB442" s="6"/>
      <c r="SC442" s="6"/>
      <c r="SD442" s="6"/>
      <c r="SE442" s="6"/>
      <c r="SF442" s="6"/>
    </row>
    <row r="443" spans="1:500" x14ac:dyDescent="0.2">
      <c r="A443" s="6"/>
      <c r="B443" s="6"/>
      <c r="C443" s="6"/>
      <c r="D443" s="7"/>
      <c r="E443" s="6"/>
      <c r="F443" s="25"/>
      <c r="G443" s="6"/>
      <c r="H443" s="6"/>
      <c r="I443" s="6"/>
      <c r="J443" s="6"/>
      <c r="K443" s="6"/>
      <c r="L443" s="6"/>
      <c r="M443" s="11"/>
      <c r="N443" s="26"/>
      <c r="O443" s="6"/>
      <c r="P443" s="6"/>
      <c r="Q443" s="6"/>
      <c r="R443" s="12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"/>
      <c r="PA443" s="6"/>
      <c r="PB443" s="6"/>
      <c r="PC443" s="6"/>
      <c r="PD443" s="6"/>
      <c r="PE443" s="6"/>
      <c r="PF443" s="6"/>
      <c r="PG443" s="6"/>
      <c r="PH443" s="6"/>
      <c r="PI443" s="6"/>
      <c r="PJ443" s="6"/>
      <c r="PK443" s="6"/>
      <c r="PL443" s="6"/>
      <c r="PM443" s="6"/>
      <c r="PN443" s="6"/>
      <c r="PO443" s="6"/>
      <c r="PP443" s="6"/>
      <c r="PQ443" s="6"/>
      <c r="PR443" s="6"/>
      <c r="PS443" s="6"/>
      <c r="PT443" s="6"/>
      <c r="PU443" s="6"/>
      <c r="PV443" s="6"/>
      <c r="PW443" s="6"/>
      <c r="PX443" s="6"/>
      <c r="PY443" s="6"/>
      <c r="PZ443" s="6"/>
      <c r="QA443" s="6"/>
      <c r="QB443" s="6"/>
      <c r="QC443" s="6"/>
      <c r="QD443" s="6"/>
      <c r="QE443" s="6"/>
      <c r="QF443" s="6"/>
      <c r="QG443" s="6"/>
      <c r="QH443" s="6"/>
      <c r="QI443" s="6"/>
      <c r="QJ443" s="6"/>
      <c r="QK443" s="6"/>
      <c r="QL443" s="6"/>
      <c r="QM443" s="6"/>
      <c r="QN443" s="6"/>
      <c r="QO443" s="6"/>
      <c r="QP443" s="6"/>
      <c r="QQ443" s="6"/>
      <c r="QR443" s="6"/>
      <c r="QS443" s="6"/>
      <c r="QT443" s="6"/>
      <c r="QU443" s="6"/>
      <c r="QV443" s="6"/>
      <c r="QW443" s="6"/>
      <c r="QX443" s="6"/>
      <c r="QY443" s="6"/>
      <c r="QZ443" s="6"/>
      <c r="RA443" s="6"/>
      <c r="RB443" s="6"/>
      <c r="RC443" s="6"/>
      <c r="RD443" s="6"/>
      <c r="RE443" s="6"/>
      <c r="RF443" s="6"/>
      <c r="RG443" s="6"/>
      <c r="RH443" s="6"/>
      <c r="RI443" s="6"/>
      <c r="RJ443" s="6"/>
      <c r="RK443" s="6"/>
      <c r="RL443" s="6"/>
      <c r="RM443" s="6"/>
      <c r="RN443" s="6"/>
      <c r="RO443" s="6"/>
      <c r="RP443" s="6"/>
      <c r="RQ443" s="6"/>
      <c r="RR443" s="6"/>
      <c r="RS443" s="6"/>
      <c r="RT443" s="6"/>
      <c r="RU443" s="6"/>
      <c r="RV443" s="6"/>
      <c r="RW443" s="6"/>
      <c r="RX443" s="6"/>
      <c r="RY443" s="6"/>
      <c r="RZ443" s="6"/>
      <c r="SA443" s="6"/>
      <c r="SB443" s="6"/>
      <c r="SC443" s="6"/>
      <c r="SD443" s="6"/>
      <c r="SE443" s="6"/>
      <c r="SF443" s="6"/>
    </row>
    <row r="444" spans="1:500" x14ac:dyDescent="0.2">
      <c r="A444" s="6"/>
      <c r="B444" s="6"/>
      <c r="C444" s="6"/>
      <c r="D444" s="7"/>
      <c r="E444" s="6"/>
      <c r="F444" s="25"/>
      <c r="G444" s="6"/>
      <c r="H444" s="6"/>
      <c r="I444" s="6"/>
      <c r="J444" s="6"/>
      <c r="K444" s="6"/>
      <c r="L444" s="6"/>
      <c r="M444" s="11"/>
      <c r="N444" s="26"/>
      <c r="O444" s="6"/>
      <c r="P444" s="6"/>
      <c r="Q444" s="6"/>
      <c r="R444" s="12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"/>
      <c r="PA444" s="6"/>
      <c r="PB444" s="6"/>
      <c r="PC444" s="6"/>
      <c r="PD444" s="6"/>
      <c r="PE444" s="6"/>
      <c r="PF444" s="6"/>
      <c r="PG444" s="6"/>
      <c r="PH444" s="6"/>
      <c r="PI444" s="6"/>
      <c r="PJ444" s="6"/>
      <c r="PK444" s="6"/>
      <c r="PL444" s="6"/>
      <c r="PM444" s="6"/>
      <c r="PN444" s="6"/>
      <c r="PO444" s="6"/>
      <c r="PP444" s="6"/>
      <c r="PQ444" s="6"/>
      <c r="PR444" s="6"/>
      <c r="PS444" s="6"/>
      <c r="PT444" s="6"/>
      <c r="PU444" s="6"/>
      <c r="PV444" s="6"/>
      <c r="PW444" s="6"/>
      <c r="PX444" s="6"/>
      <c r="PY444" s="6"/>
      <c r="PZ444" s="6"/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</row>
    <row r="445" spans="1:500" x14ac:dyDescent="0.2">
      <c r="A445" s="6"/>
      <c r="B445" s="6"/>
      <c r="C445" s="6"/>
      <c r="D445" s="7"/>
      <c r="E445" s="6"/>
      <c r="F445" s="25"/>
      <c r="G445" s="6"/>
      <c r="H445" s="6"/>
      <c r="I445" s="6"/>
      <c r="J445" s="6"/>
      <c r="K445" s="6"/>
      <c r="L445" s="6"/>
      <c r="M445" s="11"/>
      <c r="N445" s="26"/>
      <c r="O445" s="6"/>
      <c r="P445" s="6"/>
      <c r="Q445" s="6"/>
      <c r="R445" s="12"/>
    </row>
    <row r="446" spans="1:500" x14ac:dyDescent="0.2">
      <c r="A446" s="6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6"/>
      <c r="O446" s="6"/>
      <c r="P446" s="6"/>
      <c r="Q446" s="6"/>
      <c r="R446" s="6"/>
    </row>
    <row r="447" spans="1:500" x14ac:dyDescent="0.2">
      <c r="A447" s="6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6"/>
      <c r="O447" s="6"/>
      <c r="P447" s="6"/>
      <c r="Q447" s="6"/>
      <c r="R447" s="6"/>
    </row>
    <row r="448" spans="1:500" x14ac:dyDescent="0.2">
      <c r="A448" s="6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6"/>
      <c r="O448" s="6"/>
      <c r="P448" s="6"/>
      <c r="Q448" s="6"/>
      <c r="R448" s="6"/>
    </row>
    <row r="449" spans="1:18" x14ac:dyDescent="0.2">
      <c r="A449" s="6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6"/>
      <c r="O449" s="6"/>
      <c r="P449" s="6"/>
      <c r="Q449" s="6"/>
      <c r="R449" s="6"/>
    </row>
    <row r="450" spans="1:18" x14ac:dyDescent="0.2">
      <c r="A450" s="6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6"/>
      <c r="O450" s="6"/>
      <c r="P450" s="6"/>
      <c r="Q450" s="6"/>
      <c r="R450" s="6"/>
    </row>
    <row r="451" spans="1:18" x14ac:dyDescent="0.2">
      <c r="A451" s="6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6"/>
      <c r="O451" s="6"/>
      <c r="P451" s="6"/>
      <c r="Q451" s="6"/>
      <c r="R451" s="6"/>
    </row>
    <row r="452" spans="1:18" x14ac:dyDescent="0.2">
      <c r="A452" s="6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6"/>
      <c r="O452" s="6"/>
      <c r="P452" s="6"/>
      <c r="Q452" s="6"/>
      <c r="R452" s="6"/>
    </row>
    <row r="453" spans="1:18" x14ac:dyDescent="0.2">
      <c r="A453" s="6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6"/>
      <c r="O453" s="6"/>
      <c r="P453" s="6"/>
      <c r="Q453" s="6"/>
      <c r="R453" s="6"/>
    </row>
    <row r="454" spans="1:18" x14ac:dyDescent="0.2">
      <c r="A454" s="6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6"/>
      <c r="O454" s="6"/>
      <c r="P454" s="6"/>
      <c r="Q454" s="6"/>
      <c r="R454" s="6"/>
    </row>
    <row r="455" spans="1:18" x14ac:dyDescent="0.2">
      <c r="A455" s="6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6"/>
      <c r="O455" s="6"/>
      <c r="P455" s="6"/>
      <c r="Q455" s="6"/>
      <c r="R455" s="6"/>
    </row>
    <row r="456" spans="1:18" x14ac:dyDescent="0.2">
      <c r="A456" s="6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6"/>
      <c r="O456" s="6"/>
      <c r="P456" s="6"/>
      <c r="Q456" s="6"/>
      <c r="R456" s="6"/>
    </row>
    <row r="457" spans="1:18" x14ac:dyDescent="0.2">
      <c r="A457" s="6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6"/>
      <c r="O457" s="6"/>
      <c r="P457" s="6"/>
      <c r="Q457" s="6"/>
      <c r="R457" s="6"/>
    </row>
    <row r="458" spans="1:18" x14ac:dyDescent="0.2">
      <c r="A458" s="6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6"/>
      <c r="O458" s="6"/>
      <c r="P458" s="6"/>
      <c r="Q458" s="6"/>
      <c r="R458" s="6"/>
    </row>
    <row r="459" spans="1:18" x14ac:dyDescent="0.2">
      <c r="A459" s="6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6"/>
      <c r="O459" s="6"/>
      <c r="P459" s="6"/>
      <c r="Q459" s="6"/>
      <c r="R459" s="6"/>
    </row>
    <row r="460" spans="1:18" x14ac:dyDescent="0.2">
      <c r="A460" s="6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6"/>
      <c r="O460" s="6"/>
      <c r="P460" s="6"/>
      <c r="Q460" s="6"/>
      <c r="R460" s="6"/>
    </row>
    <row r="461" spans="1:18" x14ac:dyDescent="0.2">
      <c r="A461" s="6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6"/>
      <c r="O461" s="6"/>
      <c r="P461" s="6"/>
      <c r="Q461" s="6"/>
      <c r="R461" s="6"/>
    </row>
    <row r="462" spans="1:18" x14ac:dyDescent="0.2">
      <c r="A462" s="6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6"/>
      <c r="O462" s="6"/>
      <c r="P462" s="6"/>
      <c r="Q462" s="6"/>
      <c r="R462" s="6"/>
    </row>
    <row r="463" spans="1:18" x14ac:dyDescent="0.2">
      <c r="A463" s="6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6"/>
      <c r="O463" s="6"/>
      <c r="P463" s="6"/>
      <c r="Q463" s="6"/>
      <c r="R463" s="6"/>
    </row>
    <row r="464" spans="1:18" x14ac:dyDescent="0.2">
      <c r="A464" s="6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6"/>
      <c r="O464" s="6"/>
      <c r="P464" s="6"/>
      <c r="Q464" s="6"/>
      <c r="R464" s="6"/>
    </row>
    <row r="465" spans="1:18" x14ac:dyDescent="0.2">
      <c r="A465" s="6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6"/>
      <c r="O465" s="6"/>
      <c r="P465" s="6"/>
      <c r="Q465" s="6"/>
      <c r="R465" s="6"/>
    </row>
    <row r="466" spans="1:18" x14ac:dyDescent="0.2">
      <c r="A466" s="6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6"/>
      <c r="O466" s="6"/>
      <c r="P466" s="6"/>
      <c r="Q466" s="6"/>
      <c r="R466" s="6"/>
    </row>
    <row r="467" spans="1:18" x14ac:dyDescent="0.2">
      <c r="A467" s="6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6"/>
      <c r="O467" s="6"/>
      <c r="P467" s="6"/>
      <c r="Q467" s="6"/>
      <c r="R467" s="6"/>
    </row>
    <row r="468" spans="1:18" x14ac:dyDescent="0.2">
      <c r="A468" s="6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6"/>
      <c r="O468" s="6"/>
      <c r="P468" s="6"/>
      <c r="Q468" s="6"/>
      <c r="R468" s="6"/>
    </row>
    <row r="469" spans="1:18" x14ac:dyDescent="0.2">
      <c r="A469" s="6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6"/>
      <c r="O469" s="6"/>
      <c r="P469" s="6"/>
      <c r="Q469" s="6"/>
      <c r="R469" s="6"/>
    </row>
    <row r="470" spans="1:18" x14ac:dyDescent="0.2">
      <c r="A470" s="6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6"/>
      <c r="O470" s="6"/>
      <c r="P470" s="6"/>
      <c r="Q470" s="6"/>
      <c r="R470" s="6"/>
    </row>
    <row r="471" spans="1:18" x14ac:dyDescent="0.2">
      <c r="A471" s="6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6"/>
      <c r="O471" s="6"/>
      <c r="P471" s="6"/>
      <c r="Q471" s="6"/>
      <c r="R471" s="6"/>
    </row>
    <row r="472" spans="1:18" x14ac:dyDescent="0.2">
      <c r="A472" s="6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6"/>
      <c r="O472" s="6"/>
      <c r="P472" s="6"/>
      <c r="Q472" s="6"/>
      <c r="R472" s="6"/>
    </row>
    <row r="473" spans="1:18" x14ac:dyDescent="0.2">
      <c r="A473" s="6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6"/>
      <c r="O473" s="6"/>
      <c r="P473" s="6"/>
      <c r="Q473" s="6"/>
      <c r="R473" s="6"/>
    </row>
    <row r="474" spans="1:18" x14ac:dyDescent="0.2">
      <c r="A474" s="6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6"/>
      <c r="O474" s="6"/>
      <c r="P474" s="6"/>
      <c r="Q474" s="6"/>
      <c r="R474" s="6"/>
    </row>
    <row r="475" spans="1:18" x14ac:dyDescent="0.2">
      <c r="A475" s="6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6"/>
      <c r="O475" s="6"/>
      <c r="P475" s="6"/>
      <c r="Q475" s="6"/>
      <c r="R475" s="6"/>
    </row>
    <row r="476" spans="1:18" x14ac:dyDescent="0.2">
      <c r="A476" s="6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6"/>
      <c r="O476" s="6"/>
      <c r="P476" s="6"/>
      <c r="Q476" s="6"/>
      <c r="R476" s="6"/>
    </row>
    <row r="477" spans="1:18" x14ac:dyDescent="0.2">
      <c r="A477" s="6"/>
      <c r="B477" s="7"/>
      <c r="C477" s="7"/>
      <c r="D477" s="7"/>
      <c r="E477" s="7"/>
      <c r="F477" s="7"/>
      <c r="G477" s="7"/>
      <c r="H477" s="7"/>
      <c r="I477" s="7"/>
      <c r="J477" s="7"/>
      <c r="K477" s="7"/>
      <c r="L477" s="7"/>
      <c r="M477" s="7"/>
      <c r="N477" s="6"/>
      <c r="O477" s="6"/>
      <c r="P477" s="6"/>
      <c r="Q477" s="6"/>
      <c r="R477" s="6"/>
    </row>
    <row r="478" spans="1:18" x14ac:dyDescent="0.2">
      <c r="A478" s="6"/>
      <c r="B478" s="7"/>
      <c r="C478" s="7"/>
      <c r="D478" s="7"/>
      <c r="E478" s="7"/>
      <c r="F478" s="7"/>
      <c r="G478" s="7"/>
      <c r="H478" s="7"/>
      <c r="I478" s="7"/>
      <c r="J478" s="7"/>
      <c r="K478" s="7"/>
      <c r="L478" s="7"/>
      <c r="M478" s="7"/>
      <c r="N478" s="6"/>
      <c r="O478" s="6"/>
      <c r="P478" s="6"/>
      <c r="Q478" s="6"/>
      <c r="R478" s="6"/>
    </row>
    <row r="479" spans="1:18" x14ac:dyDescent="0.2">
      <c r="A479" s="6"/>
      <c r="B479" s="7"/>
      <c r="C479" s="7"/>
      <c r="D479" s="7"/>
      <c r="E479" s="7"/>
      <c r="F479" s="7"/>
      <c r="G479" s="7"/>
      <c r="H479" s="7"/>
      <c r="I479" s="7"/>
      <c r="J479" s="7"/>
      <c r="K479" s="7"/>
      <c r="L479" s="7"/>
      <c r="M479" s="7"/>
      <c r="N479" s="6"/>
      <c r="O479" s="6"/>
      <c r="P479" s="6"/>
      <c r="Q479" s="6"/>
      <c r="R479" s="6"/>
    </row>
    <row r="480" spans="1:18" x14ac:dyDescent="0.2">
      <c r="A480" s="6"/>
      <c r="B480" s="7"/>
      <c r="C480" s="7"/>
      <c r="D480" s="7"/>
      <c r="E480" s="7"/>
      <c r="F480" s="7"/>
      <c r="G480" s="7"/>
      <c r="H480" s="7"/>
      <c r="I480" s="7"/>
      <c r="J480" s="7"/>
      <c r="K480" s="7"/>
      <c r="L480" s="7"/>
      <c r="M480" s="7"/>
      <c r="N480" s="6"/>
      <c r="O480" s="6"/>
      <c r="P480" s="6"/>
      <c r="Q480" s="6"/>
      <c r="R480" s="6"/>
    </row>
    <row r="481" spans="1:18" x14ac:dyDescent="0.2">
      <c r="A481" s="6"/>
      <c r="B481" s="7"/>
      <c r="C481" s="7"/>
      <c r="D481" s="7"/>
      <c r="E481" s="7"/>
      <c r="F481" s="7"/>
      <c r="G481" s="7"/>
      <c r="H481" s="7"/>
      <c r="I481" s="7"/>
      <c r="J481" s="7"/>
      <c r="K481" s="7"/>
      <c r="L481" s="7"/>
      <c r="M481" s="7"/>
      <c r="N481" s="6"/>
      <c r="O481" s="6"/>
      <c r="P481" s="6"/>
      <c r="Q481" s="6"/>
      <c r="R481" s="6"/>
    </row>
    <row r="482" spans="1:18" x14ac:dyDescent="0.2">
      <c r="A482" s="6"/>
      <c r="B482" s="7"/>
      <c r="C482" s="7"/>
      <c r="D482" s="7"/>
      <c r="E482" s="7"/>
      <c r="F482" s="7"/>
      <c r="G482" s="7"/>
      <c r="H482" s="7"/>
      <c r="I482" s="7"/>
      <c r="J482" s="7"/>
      <c r="K482" s="7"/>
      <c r="L482" s="7"/>
      <c r="M482" s="7"/>
      <c r="N482" s="6"/>
      <c r="O482" s="6"/>
      <c r="P482" s="6"/>
      <c r="Q482" s="6"/>
      <c r="R482" s="6"/>
    </row>
    <row r="483" spans="1:18" x14ac:dyDescent="0.2">
      <c r="A483" s="6"/>
      <c r="B483" s="7"/>
      <c r="C483" s="7"/>
      <c r="D483" s="7"/>
      <c r="E483" s="7"/>
      <c r="F483" s="7"/>
      <c r="G483" s="7"/>
      <c r="H483" s="7"/>
      <c r="I483" s="7"/>
      <c r="J483" s="7"/>
      <c r="K483" s="7"/>
      <c r="L483" s="7"/>
      <c r="M483" s="7"/>
      <c r="N483" s="6"/>
      <c r="O483" s="6"/>
      <c r="P483" s="6"/>
      <c r="Q483" s="6"/>
      <c r="R483" s="6"/>
    </row>
    <row r="484" spans="1:18" x14ac:dyDescent="0.2">
      <c r="A484" s="6"/>
      <c r="B484" s="7"/>
      <c r="C484" s="7"/>
      <c r="D484" s="7"/>
      <c r="E484" s="7"/>
      <c r="F484" s="7"/>
      <c r="G484" s="7"/>
      <c r="H484" s="7"/>
      <c r="I484" s="7"/>
      <c r="J484" s="7"/>
      <c r="K484" s="7"/>
      <c r="L484" s="7"/>
      <c r="M484" s="7"/>
      <c r="N484" s="6"/>
      <c r="O484" s="6"/>
      <c r="P484" s="6"/>
      <c r="Q484" s="6"/>
      <c r="R484" s="6"/>
    </row>
    <row r="485" spans="1:18" x14ac:dyDescent="0.2">
      <c r="A485" s="6"/>
      <c r="B485" s="7"/>
      <c r="C485" s="7"/>
      <c r="D485" s="7"/>
      <c r="E485" s="7"/>
      <c r="F485" s="7"/>
      <c r="G485" s="7"/>
      <c r="H485" s="7"/>
      <c r="I485" s="7"/>
      <c r="J485" s="7"/>
      <c r="K485" s="7"/>
      <c r="L485" s="7"/>
      <c r="M485" s="7"/>
      <c r="N485" s="6"/>
      <c r="O485" s="6"/>
      <c r="P485" s="6"/>
      <c r="Q485" s="6"/>
      <c r="R485" s="6"/>
    </row>
  </sheetData>
  <mergeCells count="8">
    <mergeCell ref="A159:R159"/>
    <mergeCell ref="A96:R96"/>
    <mergeCell ref="A1:R1"/>
    <mergeCell ref="A2:R2"/>
    <mergeCell ref="A33:R33"/>
    <mergeCell ref="A64:R64"/>
    <mergeCell ref="A97:R97"/>
    <mergeCell ref="A128:R128"/>
  </mergeCells>
  <pageMargins left="0.78749999999999998" right="0.78749999999999998" top="1.05277777777778" bottom="1.05277777777778" header="0.78749999999999998" footer="0.78749999999999998"/>
  <pageSetup orientation="portrait" useFirstPageNumber="1" horizontalDpi="1200" verticalDpi="12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476"/>
  <sheetViews>
    <sheetView tabSelected="1" topLeftCell="G27" zoomScale="55" zoomScaleNormal="55" workbookViewId="0">
      <selection activeCell="G76" sqref="G76:L81"/>
    </sheetView>
  </sheetViews>
  <sheetFormatPr defaultColWidth="11.5703125" defaultRowHeight="12.75" x14ac:dyDescent="0.2"/>
  <cols>
    <col min="1" max="1" width="22.28515625" bestFit="1" customWidth="1"/>
    <col min="2" max="4" width="11.5703125" style="1"/>
    <col min="5" max="5" width="15.85546875" style="1" customWidth="1"/>
    <col min="6" max="12" width="11.5703125" style="1"/>
    <col min="13" max="13" width="11.7109375" style="1" bestFit="1" customWidth="1"/>
  </cols>
  <sheetData>
    <row r="1" spans="1:496" x14ac:dyDescent="0.2">
      <c r="A1" s="33" t="s">
        <v>80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</row>
    <row r="2" spans="1:496" x14ac:dyDescent="0.2">
      <c r="A2" s="22"/>
      <c r="B2" s="2" t="s">
        <v>0</v>
      </c>
      <c r="C2" s="2" t="s">
        <v>1</v>
      </c>
      <c r="D2" s="2" t="s">
        <v>2</v>
      </c>
      <c r="E2" s="2"/>
      <c r="F2" s="2" t="s">
        <v>3</v>
      </c>
      <c r="G2"/>
      <c r="H2" s="2"/>
      <c r="I2" s="2"/>
      <c r="J2" s="2"/>
      <c r="K2" s="2"/>
      <c r="L2" s="2"/>
      <c r="M2" s="4" t="s">
        <v>4</v>
      </c>
      <c r="N2" s="3"/>
    </row>
    <row r="3" spans="1:496" x14ac:dyDescent="0.2">
      <c r="A3" s="8" t="s">
        <v>14</v>
      </c>
      <c r="B3" s="1">
        <v>1</v>
      </c>
      <c r="C3">
        <v>256</v>
      </c>
      <c r="D3">
        <v>4096</v>
      </c>
      <c r="E3" s="1">
        <f>C3*D3*96</f>
        <v>100663296</v>
      </c>
      <c r="F3" s="1">
        <f t="shared" ref="F3:F7" si="0">E3/1000000</f>
        <v>100.663296</v>
      </c>
      <c r="G3">
        <v>85896</v>
      </c>
      <c r="H3">
        <v>85847</v>
      </c>
      <c r="I3">
        <v>85825</v>
      </c>
      <c r="J3">
        <v>83431</v>
      </c>
      <c r="K3">
        <v>85893</v>
      </c>
      <c r="L3">
        <v>85775</v>
      </c>
      <c r="M3" s="10">
        <f>AVERAGE(G3:L3)/1000000</f>
        <v>8.5444500000000007E-2</v>
      </c>
      <c r="N3" s="3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</row>
    <row r="4" spans="1:496" x14ac:dyDescent="0.2">
      <c r="B4" s="1">
        <v>1</v>
      </c>
      <c r="C4">
        <v>256</v>
      </c>
      <c r="D4">
        <v>8192</v>
      </c>
      <c r="E4" s="1">
        <f>C4*D4*96</f>
        <v>201326592</v>
      </c>
      <c r="F4" s="1">
        <f t="shared" si="0"/>
        <v>201.32659200000001</v>
      </c>
      <c r="G4">
        <v>170057</v>
      </c>
      <c r="H4">
        <v>170036</v>
      </c>
      <c r="I4">
        <v>170165</v>
      </c>
      <c r="J4">
        <v>169954</v>
      </c>
      <c r="K4">
        <v>170122</v>
      </c>
      <c r="L4">
        <v>170063</v>
      </c>
      <c r="M4" s="10">
        <f t="shared" ref="M4:M31" si="1">AVERAGE(G4:L4)/1000000</f>
        <v>0.17006616666666666</v>
      </c>
      <c r="N4" s="3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</row>
    <row r="5" spans="1:496" x14ac:dyDescent="0.2">
      <c r="B5" s="1">
        <v>1</v>
      </c>
      <c r="C5">
        <v>256</v>
      </c>
      <c r="D5">
        <v>16384</v>
      </c>
      <c r="E5" s="1">
        <f>C5*D5*96</f>
        <v>402653184</v>
      </c>
      <c r="F5" s="1">
        <f t="shared" si="0"/>
        <v>402.65318400000001</v>
      </c>
      <c r="G5">
        <v>337385</v>
      </c>
      <c r="H5">
        <v>337378</v>
      </c>
      <c r="I5">
        <v>337374</v>
      </c>
      <c r="J5">
        <v>337633</v>
      </c>
      <c r="K5">
        <v>337373</v>
      </c>
      <c r="L5">
        <v>337652</v>
      </c>
      <c r="M5" s="10">
        <f t="shared" si="1"/>
        <v>0.3374658333333333</v>
      </c>
      <c r="N5" s="3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</row>
    <row r="6" spans="1:496" x14ac:dyDescent="0.2">
      <c r="B6" s="1">
        <v>1</v>
      </c>
      <c r="C6">
        <v>256</v>
      </c>
      <c r="D6">
        <v>32768</v>
      </c>
      <c r="E6" s="1">
        <f>C6*D6*96</f>
        <v>805306368</v>
      </c>
      <c r="F6" s="1">
        <f t="shared" si="0"/>
        <v>805.30636800000002</v>
      </c>
      <c r="G6">
        <v>675521</v>
      </c>
      <c r="H6">
        <v>674966</v>
      </c>
      <c r="I6">
        <v>675445</v>
      </c>
      <c r="J6">
        <v>675404</v>
      </c>
      <c r="K6">
        <v>675378</v>
      </c>
      <c r="L6">
        <v>674989</v>
      </c>
      <c r="M6" s="10">
        <f t="shared" si="1"/>
        <v>0.67528383333333342</v>
      </c>
      <c r="N6" s="3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</row>
    <row r="7" spans="1:496" x14ac:dyDescent="0.2">
      <c r="B7" s="1">
        <v>1</v>
      </c>
      <c r="C7">
        <v>256</v>
      </c>
      <c r="D7">
        <v>65536</v>
      </c>
      <c r="E7" s="1">
        <f>C7*D7*96</f>
        <v>1610612736</v>
      </c>
      <c r="F7" s="1">
        <f t="shared" si="0"/>
        <v>1610.612736</v>
      </c>
      <c r="G7">
        <v>1346445</v>
      </c>
      <c r="H7">
        <v>1346509</v>
      </c>
      <c r="I7">
        <v>1345685</v>
      </c>
      <c r="J7">
        <v>1345423</v>
      </c>
      <c r="K7">
        <v>1344995</v>
      </c>
      <c r="L7">
        <v>1346751</v>
      </c>
      <c r="M7" s="10">
        <f t="shared" si="1"/>
        <v>1.3459680000000001</v>
      </c>
      <c r="N7" s="3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</row>
    <row r="8" spans="1:496" x14ac:dyDescent="0.2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10"/>
      <c r="N8" s="3"/>
    </row>
    <row r="9" spans="1:496" x14ac:dyDescent="0.2">
      <c r="A9" s="8" t="s">
        <v>15</v>
      </c>
      <c r="B9" s="7">
        <v>2</v>
      </c>
      <c r="C9">
        <v>256</v>
      </c>
      <c r="D9">
        <v>4096</v>
      </c>
      <c r="E9" s="7">
        <f>C9*D9*96</f>
        <v>100663296</v>
      </c>
      <c r="F9" s="1">
        <f t="shared" ref="F9:F13" si="2">E9/1000000</f>
        <v>100.663296</v>
      </c>
      <c r="G9">
        <v>123474</v>
      </c>
      <c r="H9">
        <v>125864</v>
      </c>
      <c r="I9">
        <v>123569</v>
      </c>
      <c r="J9">
        <v>125922</v>
      </c>
      <c r="K9">
        <v>123500</v>
      </c>
      <c r="L9">
        <v>125863</v>
      </c>
      <c r="M9" s="10">
        <f t="shared" si="1"/>
        <v>0.12469866666666667</v>
      </c>
      <c r="N9" s="3"/>
    </row>
    <row r="10" spans="1:496" x14ac:dyDescent="0.2">
      <c r="A10" s="6"/>
      <c r="B10" s="7">
        <v>2</v>
      </c>
      <c r="C10">
        <v>256</v>
      </c>
      <c r="D10">
        <v>8192</v>
      </c>
      <c r="E10" s="7">
        <f t="shared" ref="E10:E13" si="3">C10*D10*96</f>
        <v>201326592</v>
      </c>
      <c r="F10" s="1">
        <f t="shared" si="2"/>
        <v>201.32659200000001</v>
      </c>
      <c r="G10">
        <v>248614</v>
      </c>
      <c r="H10">
        <v>251028</v>
      </c>
      <c r="I10">
        <v>250917</v>
      </c>
      <c r="J10">
        <v>251240</v>
      </c>
      <c r="K10">
        <v>250775</v>
      </c>
      <c r="L10">
        <v>250773</v>
      </c>
      <c r="M10" s="10">
        <f t="shared" si="1"/>
        <v>0.25055783333333337</v>
      </c>
      <c r="N10" s="3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</row>
    <row r="11" spans="1:496" x14ac:dyDescent="0.2">
      <c r="A11" s="6"/>
      <c r="B11" s="7">
        <v>2</v>
      </c>
      <c r="C11">
        <v>256</v>
      </c>
      <c r="D11">
        <v>16384</v>
      </c>
      <c r="E11" s="7">
        <f t="shared" si="3"/>
        <v>402653184</v>
      </c>
      <c r="F11" s="1">
        <f t="shared" si="2"/>
        <v>402.65318400000001</v>
      </c>
      <c r="G11">
        <v>500527</v>
      </c>
      <c r="H11">
        <v>500391</v>
      </c>
      <c r="I11">
        <v>499930</v>
      </c>
      <c r="J11">
        <v>499915</v>
      </c>
      <c r="K11">
        <v>497523</v>
      </c>
      <c r="L11">
        <v>500478</v>
      </c>
      <c r="M11" s="10">
        <f t="shared" si="1"/>
        <v>0.49979400000000002</v>
      </c>
      <c r="N11" s="3"/>
    </row>
    <row r="12" spans="1:496" x14ac:dyDescent="0.2">
      <c r="A12" s="6"/>
      <c r="B12" s="7">
        <v>2</v>
      </c>
      <c r="C12">
        <v>256</v>
      </c>
      <c r="D12">
        <v>32768</v>
      </c>
      <c r="E12" s="7">
        <f t="shared" si="3"/>
        <v>805306368</v>
      </c>
      <c r="F12" s="1">
        <f t="shared" si="2"/>
        <v>805.30636800000002</v>
      </c>
      <c r="G12">
        <v>1000839</v>
      </c>
      <c r="H12">
        <v>999466</v>
      </c>
      <c r="I12">
        <v>1001839</v>
      </c>
      <c r="J12">
        <v>1001935</v>
      </c>
      <c r="K12">
        <v>1001039</v>
      </c>
      <c r="L12">
        <v>1000874</v>
      </c>
      <c r="M12" s="10">
        <f t="shared" si="1"/>
        <v>1.0009986666666666</v>
      </c>
      <c r="N12" s="3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</row>
    <row r="13" spans="1:496" x14ac:dyDescent="0.2">
      <c r="A13" s="6"/>
      <c r="B13" s="7">
        <v>2</v>
      </c>
      <c r="C13">
        <v>256</v>
      </c>
      <c r="D13">
        <v>65536</v>
      </c>
      <c r="E13" s="7">
        <f t="shared" si="3"/>
        <v>1610612736</v>
      </c>
      <c r="F13" s="1">
        <f t="shared" si="2"/>
        <v>1610.612736</v>
      </c>
      <c r="G13">
        <v>2001258</v>
      </c>
      <c r="H13">
        <v>1998012</v>
      </c>
      <c r="I13">
        <v>2000626</v>
      </c>
      <c r="J13">
        <v>2001130</v>
      </c>
      <c r="K13">
        <v>1998821</v>
      </c>
      <c r="L13">
        <v>1998635</v>
      </c>
      <c r="M13" s="10">
        <f t="shared" si="1"/>
        <v>1.9997469999999999</v>
      </c>
      <c r="N13" s="3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</row>
    <row r="14" spans="1:496" x14ac:dyDescent="0.2">
      <c r="G14" s="7"/>
      <c r="H14" s="7"/>
      <c r="I14" s="7"/>
      <c r="J14" s="7"/>
      <c r="K14" s="7"/>
      <c r="L14" s="7"/>
      <c r="M14" s="10"/>
      <c r="N14" s="3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</row>
    <row r="15" spans="1:496" x14ac:dyDescent="0.2">
      <c r="A15" s="8" t="s">
        <v>16</v>
      </c>
      <c r="B15" s="1">
        <v>3</v>
      </c>
      <c r="C15">
        <v>256</v>
      </c>
      <c r="D15">
        <v>4096</v>
      </c>
      <c r="E15" s="7">
        <f>C15*D15*96</f>
        <v>100663296</v>
      </c>
      <c r="F15" s="1">
        <f t="shared" ref="F15:F19" si="4">E15/1000000</f>
        <v>100.663296</v>
      </c>
      <c r="G15">
        <v>166117</v>
      </c>
      <c r="H15">
        <v>166184</v>
      </c>
      <c r="I15">
        <v>166098</v>
      </c>
      <c r="J15">
        <v>165892</v>
      </c>
      <c r="K15">
        <v>165910</v>
      </c>
      <c r="L15">
        <v>166115</v>
      </c>
      <c r="M15" s="10">
        <f t="shared" si="1"/>
        <v>0.16605266666666665</v>
      </c>
      <c r="N15" s="3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</row>
    <row r="16" spans="1:496" x14ac:dyDescent="0.2">
      <c r="B16" s="1">
        <v>3</v>
      </c>
      <c r="C16">
        <v>256</v>
      </c>
      <c r="D16">
        <v>8192</v>
      </c>
      <c r="E16" s="7">
        <f t="shared" ref="E16:E19" si="5">C16*D16*96</f>
        <v>201326592</v>
      </c>
      <c r="F16" s="1">
        <f t="shared" si="4"/>
        <v>201.32659200000001</v>
      </c>
      <c r="G16">
        <v>331713</v>
      </c>
      <c r="H16">
        <v>331484</v>
      </c>
      <c r="I16">
        <v>331594</v>
      </c>
      <c r="J16">
        <v>331448</v>
      </c>
      <c r="K16">
        <v>331687</v>
      </c>
      <c r="L16">
        <v>331649</v>
      </c>
      <c r="M16" s="10">
        <f t="shared" si="1"/>
        <v>0.33159583333333331</v>
      </c>
      <c r="N16" s="3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</row>
    <row r="17" spans="1:496" x14ac:dyDescent="0.2">
      <c r="B17" s="1">
        <v>3</v>
      </c>
      <c r="C17">
        <v>256</v>
      </c>
      <c r="D17">
        <v>16384</v>
      </c>
      <c r="E17" s="7">
        <f t="shared" si="5"/>
        <v>402653184</v>
      </c>
      <c r="F17" s="1">
        <f t="shared" si="4"/>
        <v>402.65318400000001</v>
      </c>
      <c r="G17">
        <v>662316</v>
      </c>
      <c r="H17">
        <v>662268</v>
      </c>
      <c r="I17">
        <v>663416</v>
      </c>
      <c r="J17">
        <v>662289</v>
      </c>
      <c r="K17">
        <v>661369</v>
      </c>
      <c r="L17">
        <v>662435</v>
      </c>
      <c r="M17" s="10">
        <f t="shared" si="1"/>
        <v>0.66234883333333339</v>
      </c>
      <c r="N17" s="3"/>
    </row>
    <row r="18" spans="1:496" x14ac:dyDescent="0.2">
      <c r="B18" s="1">
        <v>3</v>
      </c>
      <c r="C18">
        <v>256</v>
      </c>
      <c r="D18">
        <v>32768</v>
      </c>
      <c r="E18" s="7">
        <f t="shared" si="5"/>
        <v>805306368</v>
      </c>
      <c r="F18" s="1">
        <f t="shared" si="4"/>
        <v>805.30636800000002</v>
      </c>
      <c r="G18">
        <v>1329014</v>
      </c>
      <c r="H18">
        <v>1326969</v>
      </c>
      <c r="I18">
        <v>1326861</v>
      </c>
      <c r="J18">
        <v>1328745</v>
      </c>
      <c r="K18">
        <v>1327247</v>
      </c>
      <c r="L18">
        <v>1325116</v>
      </c>
      <c r="M18" s="10">
        <f t="shared" si="1"/>
        <v>1.3273253333333332</v>
      </c>
      <c r="N18" s="3"/>
    </row>
    <row r="19" spans="1:496" x14ac:dyDescent="0.2">
      <c r="B19" s="1">
        <v>3</v>
      </c>
      <c r="C19">
        <v>256</v>
      </c>
      <c r="D19">
        <v>65536</v>
      </c>
      <c r="E19" s="7">
        <f t="shared" si="5"/>
        <v>1610612736</v>
      </c>
      <c r="F19" s="1">
        <f t="shared" si="4"/>
        <v>1610.612736</v>
      </c>
      <c r="G19">
        <v>2656248</v>
      </c>
      <c r="H19">
        <v>2655455</v>
      </c>
      <c r="I19">
        <v>2655694</v>
      </c>
      <c r="J19">
        <v>2656165</v>
      </c>
      <c r="K19">
        <v>2651794</v>
      </c>
      <c r="L19">
        <v>2656522</v>
      </c>
      <c r="M19" s="10">
        <f t="shared" si="1"/>
        <v>2.655313</v>
      </c>
      <c r="N19" s="3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</row>
    <row r="20" spans="1:496" x14ac:dyDescent="0.2">
      <c r="G20" s="7"/>
      <c r="H20" s="7"/>
      <c r="I20" s="7"/>
      <c r="J20" s="7"/>
      <c r="K20" s="7"/>
      <c r="L20" s="7"/>
      <c r="M20" s="10"/>
      <c r="N20" s="3"/>
    </row>
    <row r="21" spans="1:496" x14ac:dyDescent="0.2">
      <c r="A21" s="8" t="s">
        <v>17</v>
      </c>
      <c r="B21" s="1">
        <v>4</v>
      </c>
      <c r="C21">
        <v>256</v>
      </c>
      <c r="D21">
        <v>4096</v>
      </c>
      <c r="E21" s="7">
        <f>C21*D21*96</f>
        <v>100663296</v>
      </c>
      <c r="F21" s="1">
        <f t="shared" ref="F21:F25" si="6">E21/1000000</f>
        <v>100.663296</v>
      </c>
      <c r="G21">
        <v>206031</v>
      </c>
      <c r="H21">
        <v>206310</v>
      </c>
      <c r="I21">
        <v>206333</v>
      </c>
      <c r="J21">
        <v>206224</v>
      </c>
      <c r="K21">
        <v>205917</v>
      </c>
      <c r="L21">
        <v>206061</v>
      </c>
      <c r="M21" s="10">
        <f t="shared" si="1"/>
        <v>0.206146</v>
      </c>
      <c r="N21" s="3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</row>
    <row r="22" spans="1:496" x14ac:dyDescent="0.2">
      <c r="B22" s="1">
        <v>4</v>
      </c>
      <c r="C22">
        <v>256</v>
      </c>
      <c r="D22">
        <v>8192</v>
      </c>
      <c r="E22" s="7">
        <f t="shared" ref="E22:E25" si="7">C22*D22*96</f>
        <v>201326592</v>
      </c>
      <c r="F22" s="1">
        <f t="shared" si="6"/>
        <v>201.32659200000001</v>
      </c>
      <c r="G22">
        <v>412900</v>
      </c>
      <c r="H22">
        <v>412879</v>
      </c>
      <c r="I22">
        <v>412669</v>
      </c>
      <c r="J22">
        <v>412651</v>
      </c>
      <c r="K22">
        <v>412450</v>
      </c>
      <c r="L22">
        <v>412821</v>
      </c>
      <c r="M22" s="10">
        <f t="shared" si="1"/>
        <v>0.41272833333333331</v>
      </c>
      <c r="N22" s="3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</row>
    <row r="23" spans="1:496" x14ac:dyDescent="0.2">
      <c r="B23" s="1">
        <v>4</v>
      </c>
      <c r="C23">
        <v>256</v>
      </c>
      <c r="D23">
        <v>16384</v>
      </c>
      <c r="E23" s="7">
        <f t="shared" si="7"/>
        <v>402653184</v>
      </c>
      <c r="F23" s="1">
        <f t="shared" si="6"/>
        <v>402.65318400000001</v>
      </c>
      <c r="G23">
        <v>825970</v>
      </c>
      <c r="H23">
        <v>826103</v>
      </c>
      <c r="I23">
        <v>825877</v>
      </c>
      <c r="J23">
        <v>825207</v>
      </c>
      <c r="K23">
        <v>825116</v>
      </c>
      <c r="L23">
        <v>826013</v>
      </c>
      <c r="M23" s="10">
        <f t="shared" si="1"/>
        <v>0.82571433333333333</v>
      </c>
      <c r="N23" s="3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</row>
    <row r="24" spans="1:496" x14ac:dyDescent="0.2">
      <c r="B24" s="1">
        <v>4</v>
      </c>
      <c r="C24">
        <v>256</v>
      </c>
      <c r="D24">
        <v>32768</v>
      </c>
      <c r="E24" s="7">
        <f t="shared" si="7"/>
        <v>805306368</v>
      </c>
      <c r="F24" s="1">
        <f t="shared" si="6"/>
        <v>805.30636800000002</v>
      </c>
      <c r="G24">
        <v>1655578</v>
      </c>
      <c r="H24">
        <v>1653321</v>
      </c>
      <c r="I24">
        <v>1654803</v>
      </c>
      <c r="J24">
        <v>1655537</v>
      </c>
      <c r="K24">
        <v>1653189</v>
      </c>
      <c r="L24">
        <v>1652877</v>
      </c>
      <c r="M24" s="10">
        <f t="shared" si="1"/>
        <v>1.6542174999999999</v>
      </c>
      <c r="N24" s="3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</row>
    <row r="25" spans="1:496" x14ac:dyDescent="0.2">
      <c r="B25" s="1">
        <v>4</v>
      </c>
      <c r="C25">
        <v>256</v>
      </c>
      <c r="D25">
        <v>65536</v>
      </c>
      <c r="E25" s="7">
        <f t="shared" si="7"/>
        <v>1610612736</v>
      </c>
      <c r="F25" s="1">
        <f t="shared" si="6"/>
        <v>1610.612736</v>
      </c>
      <c r="G25">
        <v>3315997</v>
      </c>
      <c r="H25">
        <v>3309291</v>
      </c>
      <c r="I25">
        <v>3309368</v>
      </c>
      <c r="J25">
        <v>3310331</v>
      </c>
      <c r="K25">
        <v>3304185</v>
      </c>
      <c r="L25">
        <v>3309659</v>
      </c>
      <c r="M25" s="10">
        <f t="shared" si="1"/>
        <v>3.3098051666666666</v>
      </c>
      <c r="N25" s="3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</row>
    <row r="26" spans="1:496" x14ac:dyDescent="0.2">
      <c r="G26" s="7"/>
      <c r="H26" s="7"/>
      <c r="I26" s="7"/>
      <c r="J26" s="7"/>
      <c r="K26" s="7"/>
      <c r="L26" s="7"/>
      <c r="M26" s="10"/>
      <c r="N26" s="3"/>
    </row>
    <row r="27" spans="1:496" x14ac:dyDescent="0.2">
      <c r="A27" s="8" t="s">
        <v>18</v>
      </c>
      <c r="B27" s="1">
        <v>5</v>
      </c>
      <c r="C27">
        <v>256</v>
      </c>
      <c r="D27">
        <v>4096</v>
      </c>
      <c r="E27" s="7">
        <f>C27*D27*96</f>
        <v>100663296</v>
      </c>
      <c r="F27" s="1">
        <f t="shared" ref="F27:F31" si="8">E27/1000000</f>
        <v>100.663296</v>
      </c>
      <c r="G27">
        <v>245997</v>
      </c>
      <c r="H27">
        <v>246060</v>
      </c>
      <c r="I27">
        <v>246206</v>
      </c>
      <c r="J27">
        <v>245953</v>
      </c>
      <c r="K27">
        <v>245387</v>
      </c>
      <c r="L27">
        <v>246018</v>
      </c>
      <c r="M27" s="10">
        <f t="shared" si="1"/>
        <v>0.24593683333333335</v>
      </c>
      <c r="N27" s="3"/>
    </row>
    <row r="28" spans="1:496" x14ac:dyDescent="0.2">
      <c r="B28" s="1">
        <v>5</v>
      </c>
      <c r="C28">
        <v>256</v>
      </c>
      <c r="D28">
        <v>8192</v>
      </c>
      <c r="E28" s="7">
        <f t="shared" ref="E28:E31" si="9">C28*D28*96</f>
        <v>201326592</v>
      </c>
      <c r="F28" s="1">
        <f t="shared" si="8"/>
        <v>201.32659200000001</v>
      </c>
      <c r="G28">
        <v>493163</v>
      </c>
      <c r="H28">
        <v>493491</v>
      </c>
      <c r="I28">
        <v>493834</v>
      </c>
      <c r="J28">
        <v>493855</v>
      </c>
      <c r="K28">
        <v>492978</v>
      </c>
      <c r="L28">
        <v>493561</v>
      </c>
      <c r="M28" s="10">
        <f t="shared" si="1"/>
        <v>0.4934803333333333</v>
      </c>
      <c r="N28" s="3"/>
    </row>
    <row r="29" spans="1:496" x14ac:dyDescent="0.2">
      <c r="B29" s="1">
        <v>5</v>
      </c>
      <c r="C29">
        <v>256</v>
      </c>
      <c r="D29">
        <v>16384</v>
      </c>
      <c r="E29" s="7">
        <f t="shared" si="9"/>
        <v>402653184</v>
      </c>
      <c r="F29" s="1">
        <f t="shared" si="8"/>
        <v>402.65318400000001</v>
      </c>
      <c r="G29">
        <v>987016</v>
      </c>
      <c r="H29">
        <v>988128</v>
      </c>
      <c r="I29">
        <v>988310</v>
      </c>
      <c r="J29">
        <v>986800</v>
      </c>
      <c r="K29">
        <v>988149</v>
      </c>
      <c r="L29">
        <v>988611</v>
      </c>
      <c r="M29" s="10">
        <f t="shared" si="1"/>
        <v>0.98783566666666667</v>
      </c>
      <c r="N29" s="3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</row>
    <row r="30" spans="1:496" x14ac:dyDescent="0.2">
      <c r="B30" s="1">
        <v>5</v>
      </c>
      <c r="C30">
        <v>256</v>
      </c>
      <c r="D30">
        <v>32768</v>
      </c>
      <c r="E30" s="7">
        <f t="shared" si="9"/>
        <v>805306368</v>
      </c>
      <c r="F30" s="1">
        <f t="shared" si="8"/>
        <v>805.30636800000002</v>
      </c>
      <c r="G30">
        <v>1981341</v>
      </c>
      <c r="H30">
        <v>1981135</v>
      </c>
      <c r="I30">
        <v>1981466</v>
      </c>
      <c r="J30">
        <v>1981066</v>
      </c>
      <c r="K30">
        <v>1981674</v>
      </c>
      <c r="L30">
        <v>1980667</v>
      </c>
      <c r="M30" s="10">
        <f t="shared" si="1"/>
        <v>1.9812248333333333</v>
      </c>
      <c r="N30" s="3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</row>
    <row r="31" spans="1:496" x14ac:dyDescent="0.2">
      <c r="B31" s="1">
        <v>5</v>
      </c>
      <c r="C31">
        <v>256</v>
      </c>
      <c r="D31">
        <v>65536</v>
      </c>
      <c r="E31" s="7">
        <f t="shared" si="9"/>
        <v>1610612736</v>
      </c>
      <c r="F31" s="1">
        <f t="shared" si="8"/>
        <v>1610.612736</v>
      </c>
      <c r="G31">
        <v>3956834</v>
      </c>
      <c r="H31">
        <v>3958522</v>
      </c>
      <c r="I31">
        <v>3959492</v>
      </c>
      <c r="J31">
        <v>3955950</v>
      </c>
      <c r="K31">
        <v>3962865</v>
      </c>
      <c r="L31">
        <v>3958141</v>
      </c>
      <c r="M31" s="10">
        <f t="shared" si="1"/>
        <v>3.958634</v>
      </c>
      <c r="N31" s="3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</row>
    <row r="32" spans="1:496" x14ac:dyDescent="0.2">
      <c r="A32" s="13"/>
      <c r="B32" s="14"/>
      <c r="C32" s="14"/>
      <c r="D32" s="15"/>
      <c r="E32" s="14"/>
      <c r="F32" s="14"/>
      <c r="G32" s="16"/>
      <c r="H32" s="16"/>
      <c r="I32" s="16"/>
      <c r="J32" s="16"/>
      <c r="K32" s="16"/>
      <c r="L32" s="16"/>
      <c r="M32" s="17"/>
      <c r="N32" s="18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</row>
    <row r="33" spans="1:496" x14ac:dyDescent="0.2">
      <c r="B33" s="22"/>
      <c r="C33" s="22"/>
      <c r="D33" s="22" t="s">
        <v>47</v>
      </c>
      <c r="F33" s="2" t="s">
        <v>3</v>
      </c>
      <c r="M33" s="4" t="s">
        <v>4</v>
      </c>
    </row>
    <row r="34" spans="1:496" x14ac:dyDescent="0.2">
      <c r="A34" s="31" t="s">
        <v>52</v>
      </c>
      <c r="B34" s="21"/>
      <c r="C34"/>
      <c r="D34">
        <v>13</v>
      </c>
      <c r="F34" s="4">
        <f>2^(D34)*4 * 64 * 128/8388608 * 2</f>
        <v>64</v>
      </c>
      <c r="G34">
        <v>35211</v>
      </c>
      <c r="H34">
        <v>31541</v>
      </c>
      <c r="I34">
        <v>31819</v>
      </c>
      <c r="J34">
        <v>32060</v>
      </c>
      <c r="K34">
        <v>32413</v>
      </c>
      <c r="L34">
        <v>32334</v>
      </c>
      <c r="M34" s="10">
        <f t="shared" ref="M34:M39" si="10">AVERAGE(G34:L34)/1000000</f>
        <v>3.2563000000000002E-2</v>
      </c>
      <c r="N34" s="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</row>
    <row r="35" spans="1:496" x14ac:dyDescent="0.2">
      <c r="B35" s="21"/>
      <c r="C35"/>
      <c r="D35">
        <v>14</v>
      </c>
      <c r="F35" s="4">
        <f t="shared" ref="F35:F39" si="11">2^(D35)*4 * 64 * 128/8388608 * 2</f>
        <v>128</v>
      </c>
      <c r="G35">
        <v>64751</v>
      </c>
      <c r="H35">
        <v>65168</v>
      </c>
      <c r="I35">
        <v>64841</v>
      </c>
      <c r="J35">
        <v>64219</v>
      </c>
      <c r="K35">
        <v>64971</v>
      </c>
      <c r="L35">
        <v>64737</v>
      </c>
      <c r="M35" s="10">
        <f t="shared" si="10"/>
        <v>6.4781166666666667E-2</v>
      </c>
      <c r="N35" s="3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</row>
    <row r="36" spans="1:496" x14ac:dyDescent="0.2">
      <c r="B36" s="21"/>
      <c r="C36"/>
      <c r="D36">
        <v>15</v>
      </c>
      <c r="F36" s="4">
        <f t="shared" si="11"/>
        <v>256</v>
      </c>
      <c r="G36">
        <v>133781</v>
      </c>
      <c r="H36">
        <v>133476</v>
      </c>
      <c r="I36">
        <v>133641</v>
      </c>
      <c r="J36">
        <v>134114</v>
      </c>
      <c r="K36">
        <v>133356</v>
      </c>
      <c r="L36">
        <v>134087</v>
      </c>
      <c r="M36" s="10">
        <f t="shared" si="10"/>
        <v>0.13374249999999999</v>
      </c>
      <c r="N36" s="3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</row>
    <row r="37" spans="1:496" x14ac:dyDescent="0.2">
      <c r="B37" s="21"/>
      <c r="C37"/>
      <c r="D37">
        <v>16</v>
      </c>
      <c r="F37" s="4">
        <f t="shared" si="11"/>
        <v>512</v>
      </c>
      <c r="G37">
        <v>274785</v>
      </c>
      <c r="H37">
        <v>274888</v>
      </c>
      <c r="I37">
        <v>273892</v>
      </c>
      <c r="J37">
        <v>273148</v>
      </c>
      <c r="K37">
        <v>273427</v>
      </c>
      <c r="L37">
        <v>273506</v>
      </c>
      <c r="M37" s="10">
        <f t="shared" si="10"/>
        <v>0.27394099999999999</v>
      </c>
      <c r="N37" s="3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</row>
    <row r="38" spans="1:496" x14ac:dyDescent="0.2">
      <c r="B38" s="21"/>
      <c r="C38"/>
      <c r="D38">
        <v>17</v>
      </c>
      <c r="F38" s="4">
        <f t="shared" si="11"/>
        <v>1024</v>
      </c>
      <c r="G38">
        <v>555090</v>
      </c>
      <c r="H38">
        <v>555157</v>
      </c>
      <c r="I38">
        <v>554951</v>
      </c>
      <c r="J38">
        <v>555762</v>
      </c>
      <c r="K38">
        <v>555124</v>
      </c>
      <c r="L38">
        <v>555634</v>
      </c>
      <c r="M38" s="10">
        <f t="shared" si="10"/>
        <v>0.55528633333333333</v>
      </c>
      <c r="N38" s="3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</row>
    <row r="39" spans="1:496" x14ac:dyDescent="0.2">
      <c r="B39" s="21"/>
      <c r="C39"/>
      <c r="D39">
        <v>18</v>
      </c>
      <c r="F39" s="4">
        <f t="shared" si="11"/>
        <v>2048</v>
      </c>
      <c r="G39">
        <v>1122444</v>
      </c>
      <c r="H39">
        <v>1120357</v>
      </c>
      <c r="I39">
        <v>1120772</v>
      </c>
      <c r="J39">
        <v>1122662</v>
      </c>
      <c r="K39">
        <v>1119737</v>
      </c>
      <c r="L39">
        <v>1120646</v>
      </c>
      <c r="M39" s="10">
        <f t="shared" si="10"/>
        <v>1.121103</v>
      </c>
      <c r="N39" s="3"/>
    </row>
    <row r="41" spans="1:496" x14ac:dyDescent="0.2">
      <c r="A41" s="31" t="s">
        <v>53</v>
      </c>
      <c r="B41" s="21"/>
      <c r="C41"/>
      <c r="D41">
        <v>13</v>
      </c>
      <c r="F41" s="4">
        <f>2^(D41)*4 * 64 * 128/8388608 * 2</f>
        <v>64</v>
      </c>
      <c r="G41">
        <v>39072</v>
      </c>
      <c r="H41">
        <v>38220</v>
      </c>
      <c r="I41">
        <v>38869</v>
      </c>
      <c r="J41">
        <v>38545</v>
      </c>
      <c r="K41">
        <v>38325</v>
      </c>
      <c r="L41">
        <v>39844</v>
      </c>
      <c r="M41" s="10">
        <f t="shared" ref="M41:M46" si="12">AVERAGE(G41:L41)/1000000</f>
        <v>3.88125E-2</v>
      </c>
      <c r="N41" s="3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</row>
    <row r="42" spans="1:496" x14ac:dyDescent="0.2">
      <c r="B42" s="21"/>
      <c r="C42"/>
      <c r="D42">
        <v>14</v>
      </c>
      <c r="F42" s="4">
        <f t="shared" ref="F42:F46" si="13">2^(D42)*4 * 64 * 128/8388608 * 2</f>
        <v>128</v>
      </c>
      <c r="G42">
        <v>78934</v>
      </c>
      <c r="H42">
        <v>78422</v>
      </c>
      <c r="I42">
        <v>79925</v>
      </c>
      <c r="J42">
        <v>78769</v>
      </c>
      <c r="K42">
        <v>78780</v>
      </c>
      <c r="L42">
        <v>78574</v>
      </c>
      <c r="M42" s="10">
        <f t="shared" si="12"/>
        <v>7.8900666666666674E-2</v>
      </c>
      <c r="N42" s="3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</row>
    <row r="43" spans="1:496" x14ac:dyDescent="0.2">
      <c r="B43" s="21"/>
      <c r="C43"/>
      <c r="D43">
        <v>15</v>
      </c>
      <c r="F43" s="4">
        <f t="shared" si="13"/>
        <v>256</v>
      </c>
      <c r="G43">
        <v>163061</v>
      </c>
      <c r="H43">
        <v>163805</v>
      </c>
      <c r="I43">
        <v>163056</v>
      </c>
      <c r="J43">
        <v>162395</v>
      </c>
      <c r="K43">
        <v>161885</v>
      </c>
      <c r="L43">
        <v>164112</v>
      </c>
      <c r="M43" s="10">
        <f t="shared" si="12"/>
        <v>0.16305233333333335</v>
      </c>
      <c r="N43" s="3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</row>
    <row r="44" spans="1:496" x14ac:dyDescent="0.2">
      <c r="B44" s="21"/>
      <c r="C44"/>
      <c r="D44">
        <v>16</v>
      </c>
      <c r="F44" s="4">
        <f t="shared" si="13"/>
        <v>512</v>
      </c>
      <c r="G44">
        <v>332060</v>
      </c>
      <c r="H44">
        <v>331854</v>
      </c>
      <c r="I44">
        <v>332030</v>
      </c>
      <c r="J44">
        <v>332064</v>
      </c>
      <c r="K44">
        <v>331830</v>
      </c>
      <c r="L44">
        <v>331367</v>
      </c>
      <c r="M44" s="10">
        <f t="shared" si="12"/>
        <v>0.33186749999999998</v>
      </c>
      <c r="N44" s="3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</row>
    <row r="45" spans="1:496" x14ac:dyDescent="0.2">
      <c r="B45" s="21"/>
      <c r="C45"/>
      <c r="D45">
        <v>17</v>
      </c>
      <c r="F45" s="4">
        <f t="shared" si="13"/>
        <v>1024</v>
      </c>
      <c r="G45">
        <v>671539</v>
      </c>
      <c r="H45">
        <v>671656</v>
      </c>
      <c r="I45">
        <v>671681</v>
      </c>
      <c r="J45">
        <v>671012</v>
      </c>
      <c r="K45">
        <v>671936</v>
      </c>
      <c r="L45">
        <v>671343</v>
      </c>
      <c r="M45" s="10">
        <f t="shared" si="12"/>
        <v>0.67152783333333332</v>
      </c>
      <c r="N45" s="3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</row>
    <row r="46" spans="1:496" x14ac:dyDescent="0.2">
      <c r="B46" s="21"/>
      <c r="C46"/>
      <c r="D46">
        <v>18</v>
      </c>
      <c r="F46" s="4">
        <f t="shared" si="13"/>
        <v>2048</v>
      </c>
      <c r="G46">
        <v>1353173</v>
      </c>
      <c r="H46">
        <v>1352444</v>
      </c>
      <c r="I46">
        <v>1354766</v>
      </c>
      <c r="J46">
        <v>1353285</v>
      </c>
      <c r="K46">
        <v>1352295</v>
      </c>
      <c r="L46">
        <v>1355385</v>
      </c>
      <c r="M46" s="10">
        <f t="shared" si="12"/>
        <v>1.353558</v>
      </c>
      <c r="N46" s="3"/>
    </row>
    <row r="48" spans="1:496" x14ac:dyDescent="0.2">
      <c r="A48" s="31" t="s">
        <v>54</v>
      </c>
      <c r="B48" s="21"/>
      <c r="C48"/>
      <c r="D48">
        <v>13</v>
      </c>
      <c r="F48" s="4">
        <f>2^(D48)*4 * 64 * 128/8388608 * 2</f>
        <v>64</v>
      </c>
      <c r="G48">
        <v>44881</v>
      </c>
      <c r="H48">
        <v>44372</v>
      </c>
      <c r="I48">
        <v>46178</v>
      </c>
      <c r="J48">
        <v>45933</v>
      </c>
      <c r="K48">
        <v>44420</v>
      </c>
      <c r="L48">
        <v>46125</v>
      </c>
      <c r="M48" s="10">
        <f t="shared" ref="M48:M53" si="14">AVERAGE(G48:L48)/1000000</f>
        <v>4.5318166666666666E-2</v>
      </c>
      <c r="N48" s="3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</row>
    <row r="49" spans="1:496" x14ac:dyDescent="0.2">
      <c r="B49" s="21"/>
      <c r="C49"/>
      <c r="D49">
        <v>14</v>
      </c>
      <c r="F49" s="4">
        <f t="shared" ref="F49:F53" si="15">2^(D49)*4 * 64 * 128/8388608 * 2</f>
        <v>128</v>
      </c>
      <c r="G49">
        <v>93893</v>
      </c>
      <c r="H49">
        <v>92195</v>
      </c>
      <c r="I49">
        <v>94520</v>
      </c>
      <c r="J49">
        <v>93839</v>
      </c>
      <c r="K49">
        <v>92246</v>
      </c>
      <c r="L49">
        <v>94575</v>
      </c>
      <c r="M49" s="10">
        <f t="shared" si="14"/>
        <v>9.3544666666666665E-2</v>
      </c>
      <c r="N49" s="3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</row>
    <row r="50" spans="1:496" x14ac:dyDescent="0.2">
      <c r="B50" s="21"/>
      <c r="C50"/>
      <c r="D50">
        <v>15</v>
      </c>
      <c r="F50" s="4">
        <f t="shared" si="15"/>
        <v>256</v>
      </c>
      <c r="G50">
        <v>192717</v>
      </c>
      <c r="H50">
        <v>191096</v>
      </c>
      <c r="I50">
        <v>191285</v>
      </c>
      <c r="J50">
        <v>191151</v>
      </c>
      <c r="K50">
        <v>191727</v>
      </c>
      <c r="L50">
        <v>191657</v>
      </c>
      <c r="M50" s="10">
        <f t="shared" si="14"/>
        <v>0.19160550000000001</v>
      </c>
      <c r="N50" s="3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</row>
    <row r="51" spans="1:496" x14ac:dyDescent="0.2">
      <c r="B51" s="21"/>
      <c r="C51"/>
      <c r="D51">
        <v>16</v>
      </c>
      <c r="F51" s="4">
        <f t="shared" si="15"/>
        <v>512</v>
      </c>
      <c r="G51">
        <v>390073</v>
      </c>
      <c r="H51">
        <v>390161</v>
      </c>
      <c r="I51">
        <v>390132</v>
      </c>
      <c r="J51">
        <v>390562</v>
      </c>
      <c r="K51">
        <v>391758</v>
      </c>
      <c r="L51">
        <v>390592</v>
      </c>
      <c r="M51" s="10">
        <f t="shared" si="14"/>
        <v>0.39054633333333333</v>
      </c>
      <c r="N51" s="3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</row>
    <row r="52" spans="1:496" x14ac:dyDescent="0.2">
      <c r="B52" s="21"/>
      <c r="C52"/>
      <c r="D52">
        <v>17</v>
      </c>
      <c r="F52" s="4">
        <f t="shared" si="15"/>
        <v>1024</v>
      </c>
      <c r="G52">
        <v>788163</v>
      </c>
      <c r="H52">
        <v>788267</v>
      </c>
      <c r="I52">
        <v>788143</v>
      </c>
      <c r="J52">
        <v>789277</v>
      </c>
      <c r="K52">
        <v>787952</v>
      </c>
      <c r="L52">
        <v>788143</v>
      </c>
      <c r="M52" s="10">
        <f t="shared" si="14"/>
        <v>0.7883241666666666</v>
      </c>
      <c r="N52" s="3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</row>
    <row r="53" spans="1:496" x14ac:dyDescent="0.2">
      <c r="B53" s="21"/>
      <c r="C53"/>
      <c r="D53">
        <v>18</v>
      </c>
      <c r="F53" s="4">
        <f t="shared" si="15"/>
        <v>2048</v>
      </c>
      <c r="G53">
        <v>1588233</v>
      </c>
      <c r="H53">
        <v>1586742</v>
      </c>
      <c r="I53">
        <v>1586436</v>
      </c>
      <c r="J53">
        <v>1585701</v>
      </c>
      <c r="K53">
        <v>1586016</v>
      </c>
      <c r="L53">
        <v>1584911</v>
      </c>
      <c r="M53" s="10">
        <f t="shared" si="14"/>
        <v>1.5863398333333332</v>
      </c>
      <c r="N53" s="3"/>
    </row>
    <row r="55" spans="1:496" x14ac:dyDescent="0.2">
      <c r="A55" s="31" t="s">
        <v>55</v>
      </c>
      <c r="B55" s="21"/>
      <c r="C55"/>
      <c r="D55">
        <v>13</v>
      </c>
      <c r="F55" s="4">
        <f>2^(D55)*4 * 64 * 128/8388608 * 2</f>
        <v>64</v>
      </c>
      <c r="G55">
        <v>64117</v>
      </c>
      <c r="H55">
        <v>63889</v>
      </c>
      <c r="I55">
        <v>63543</v>
      </c>
      <c r="J55">
        <v>65016</v>
      </c>
      <c r="K55">
        <v>63774</v>
      </c>
      <c r="L55">
        <v>63535</v>
      </c>
      <c r="M55" s="10">
        <f t="shared" ref="M55:M60" si="16">AVERAGE(G55:L55)/1000000</f>
        <v>6.3978999999999994E-2</v>
      </c>
      <c r="N55" s="3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</row>
    <row r="56" spans="1:496" x14ac:dyDescent="0.2">
      <c r="B56" s="21"/>
      <c r="C56"/>
      <c r="D56">
        <v>14</v>
      </c>
      <c r="F56" s="4">
        <f t="shared" ref="F56:F60" si="17">2^(D56)*4 * 64 * 128/8388608 * 2</f>
        <v>128</v>
      </c>
      <c r="G56">
        <v>134184</v>
      </c>
      <c r="H56">
        <v>135547</v>
      </c>
      <c r="I56">
        <v>134222</v>
      </c>
      <c r="J56">
        <v>134151</v>
      </c>
      <c r="K56">
        <v>133589</v>
      </c>
      <c r="L56">
        <v>133632</v>
      </c>
      <c r="M56" s="10">
        <f t="shared" si="16"/>
        <v>0.13422083333333334</v>
      </c>
      <c r="N56" s="3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</row>
    <row r="57" spans="1:496" x14ac:dyDescent="0.2">
      <c r="B57" s="21"/>
      <c r="C57"/>
      <c r="D57">
        <v>15</v>
      </c>
      <c r="F57" s="4">
        <f t="shared" si="17"/>
        <v>256</v>
      </c>
      <c r="G57">
        <v>277166</v>
      </c>
      <c r="H57">
        <v>277648</v>
      </c>
      <c r="I57">
        <v>277805</v>
      </c>
      <c r="J57">
        <v>277813</v>
      </c>
      <c r="K57">
        <v>278019</v>
      </c>
      <c r="L57">
        <v>276967</v>
      </c>
      <c r="M57" s="10">
        <f t="shared" si="16"/>
        <v>0.27756966666666666</v>
      </c>
      <c r="N57" s="3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</row>
    <row r="58" spans="1:496" x14ac:dyDescent="0.2">
      <c r="B58" s="21"/>
      <c r="C58"/>
      <c r="D58">
        <v>16</v>
      </c>
      <c r="F58" s="4">
        <f t="shared" si="17"/>
        <v>512</v>
      </c>
      <c r="G58">
        <v>568446</v>
      </c>
      <c r="H58">
        <v>565126</v>
      </c>
      <c r="I58">
        <v>566531</v>
      </c>
      <c r="J58">
        <v>564598</v>
      </c>
      <c r="K58">
        <v>565823</v>
      </c>
      <c r="L58">
        <v>565205</v>
      </c>
      <c r="M58" s="10">
        <f t="shared" si="16"/>
        <v>0.56595483333333341</v>
      </c>
      <c r="N58" s="3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</row>
    <row r="59" spans="1:496" x14ac:dyDescent="0.2">
      <c r="B59" s="21"/>
      <c r="C59"/>
      <c r="D59">
        <v>17</v>
      </c>
      <c r="F59" s="4">
        <f t="shared" si="17"/>
        <v>1024</v>
      </c>
      <c r="G59">
        <v>1137126</v>
      </c>
      <c r="H59">
        <v>1138983</v>
      </c>
      <c r="I59">
        <v>1137921</v>
      </c>
      <c r="J59">
        <v>1138350</v>
      </c>
      <c r="K59">
        <v>1137579</v>
      </c>
      <c r="L59">
        <v>1140156</v>
      </c>
      <c r="M59" s="10">
        <f t="shared" si="16"/>
        <v>1.1383525000000001</v>
      </c>
      <c r="N59" s="3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</row>
    <row r="60" spans="1:496" x14ac:dyDescent="0.2">
      <c r="B60" s="21"/>
      <c r="C60"/>
      <c r="D60">
        <v>18</v>
      </c>
      <c r="F60" s="4">
        <f t="shared" si="17"/>
        <v>2048</v>
      </c>
      <c r="G60">
        <v>2283538</v>
      </c>
      <c r="H60">
        <v>2284903</v>
      </c>
      <c r="I60">
        <v>2282490</v>
      </c>
      <c r="J60">
        <v>2282041</v>
      </c>
      <c r="K60">
        <v>2286125</v>
      </c>
      <c r="L60">
        <v>2282507</v>
      </c>
      <c r="M60" s="10">
        <f t="shared" si="16"/>
        <v>2.2836006666666666</v>
      </c>
      <c r="N60" s="3"/>
    </row>
    <row r="62" spans="1:496" x14ac:dyDescent="0.2">
      <c r="A62" s="31" t="s">
        <v>56</v>
      </c>
      <c r="B62" s="21"/>
      <c r="C62"/>
      <c r="D62">
        <v>13</v>
      </c>
      <c r="F62" s="4">
        <f>2^(D62)*4 * 64 * 128/8388608 * 2</f>
        <v>64</v>
      </c>
      <c r="G62">
        <v>82697</v>
      </c>
      <c r="H62">
        <v>82701</v>
      </c>
      <c r="I62">
        <v>82783</v>
      </c>
      <c r="J62">
        <v>82394</v>
      </c>
      <c r="K62">
        <v>81418</v>
      </c>
      <c r="L62">
        <v>81661</v>
      </c>
      <c r="M62" s="10">
        <f t="shared" ref="M62:M67" si="18">AVERAGE(G62:L62)/1000000</f>
        <v>8.2275666666666677E-2</v>
      </c>
      <c r="N62" s="3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</row>
    <row r="63" spans="1:496" x14ac:dyDescent="0.2">
      <c r="B63" s="21"/>
      <c r="C63"/>
      <c r="D63">
        <v>14</v>
      </c>
      <c r="F63" s="4">
        <f t="shared" ref="F63:F67" si="19">2^(D63)*4 * 64 * 128/8388608 * 2</f>
        <v>128</v>
      </c>
      <c r="G63">
        <v>176156</v>
      </c>
      <c r="H63">
        <v>175977</v>
      </c>
      <c r="I63">
        <v>175139</v>
      </c>
      <c r="J63">
        <v>175255</v>
      </c>
      <c r="K63">
        <v>175560</v>
      </c>
      <c r="L63">
        <v>174809</v>
      </c>
      <c r="M63" s="10">
        <f t="shared" si="18"/>
        <v>0.17548266666666665</v>
      </c>
      <c r="N63" s="3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</row>
    <row r="64" spans="1:496" x14ac:dyDescent="0.2">
      <c r="B64" s="21"/>
      <c r="C64"/>
      <c r="D64">
        <v>15</v>
      </c>
      <c r="F64" s="4">
        <f t="shared" si="19"/>
        <v>256</v>
      </c>
      <c r="G64">
        <v>366147</v>
      </c>
      <c r="H64">
        <v>364020</v>
      </c>
      <c r="I64">
        <v>364927</v>
      </c>
      <c r="J64">
        <v>363741</v>
      </c>
      <c r="K64">
        <v>364102</v>
      </c>
      <c r="L64">
        <v>365586</v>
      </c>
      <c r="M64" s="10">
        <f t="shared" si="18"/>
        <v>0.36475383333333333</v>
      </c>
      <c r="N64" s="3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</row>
    <row r="65" spans="1:496" x14ac:dyDescent="0.2">
      <c r="B65" s="21"/>
      <c r="C65"/>
      <c r="D65">
        <v>16</v>
      </c>
      <c r="F65" s="4">
        <f t="shared" si="19"/>
        <v>512</v>
      </c>
      <c r="G65">
        <v>738563</v>
      </c>
      <c r="H65">
        <v>740971</v>
      </c>
      <c r="I65">
        <v>737904</v>
      </c>
      <c r="J65">
        <v>741526</v>
      </c>
      <c r="K65">
        <v>742192</v>
      </c>
      <c r="L65">
        <v>739777</v>
      </c>
      <c r="M65" s="10">
        <f t="shared" si="18"/>
        <v>0.74015549999999997</v>
      </c>
      <c r="N65" s="3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</row>
    <row r="66" spans="1:496" x14ac:dyDescent="0.2">
      <c r="B66" s="21"/>
      <c r="C66"/>
      <c r="D66">
        <v>17</v>
      </c>
      <c r="F66" s="4">
        <f t="shared" si="19"/>
        <v>1024</v>
      </c>
      <c r="G66">
        <v>1489584</v>
      </c>
      <c r="H66">
        <v>1487059</v>
      </c>
      <c r="I66">
        <v>1487574</v>
      </c>
      <c r="J66">
        <v>1487276</v>
      </c>
      <c r="K66">
        <v>1490596</v>
      </c>
      <c r="L66">
        <v>1489545</v>
      </c>
      <c r="M66" s="10">
        <f t="shared" si="18"/>
        <v>1.4886056666666667</v>
      </c>
      <c r="N66" s="3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</row>
    <row r="67" spans="1:496" x14ac:dyDescent="0.2">
      <c r="B67" s="21"/>
      <c r="C67"/>
      <c r="D67">
        <v>18</v>
      </c>
      <c r="F67" s="4">
        <f t="shared" si="19"/>
        <v>2048</v>
      </c>
      <c r="G67">
        <v>2979061</v>
      </c>
      <c r="H67">
        <v>2982125</v>
      </c>
      <c r="I67">
        <v>2979952</v>
      </c>
      <c r="J67">
        <v>2984515</v>
      </c>
      <c r="K67">
        <v>2979797</v>
      </c>
      <c r="L67">
        <v>2979147</v>
      </c>
      <c r="M67" s="10">
        <f t="shared" si="18"/>
        <v>2.9807661666666667</v>
      </c>
      <c r="N67" s="3"/>
    </row>
    <row r="69" spans="1:496" x14ac:dyDescent="0.2">
      <c r="A69" s="31" t="s">
        <v>57</v>
      </c>
      <c r="B69" s="21"/>
      <c r="C69"/>
      <c r="D69">
        <v>13</v>
      </c>
      <c r="F69" s="4">
        <f>2^(D69)*4 * 64 * 128/8388608 * 2</f>
        <v>64</v>
      </c>
      <c r="G69">
        <v>101193</v>
      </c>
      <c r="H69">
        <v>101331</v>
      </c>
      <c r="I69">
        <v>101445</v>
      </c>
      <c r="J69">
        <v>100867</v>
      </c>
      <c r="K69">
        <v>101457</v>
      </c>
      <c r="L69">
        <v>100752</v>
      </c>
      <c r="M69" s="10">
        <f t="shared" ref="M69:M74" si="20">AVERAGE(G69:L69)/1000000</f>
        <v>0.10117416666666668</v>
      </c>
      <c r="N69" s="3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</row>
    <row r="70" spans="1:496" x14ac:dyDescent="0.2">
      <c r="B70" s="21"/>
      <c r="C70"/>
      <c r="D70">
        <v>14</v>
      </c>
      <c r="F70" s="4">
        <f t="shared" ref="F70:F74" si="21">2^(D70)*4 * 64 * 128/8388608 * 2</f>
        <v>128</v>
      </c>
      <c r="G70">
        <v>217890</v>
      </c>
      <c r="H70">
        <v>216310</v>
      </c>
      <c r="I70">
        <v>216560</v>
      </c>
      <c r="J70">
        <v>216916</v>
      </c>
      <c r="K70">
        <v>216930</v>
      </c>
      <c r="L70">
        <v>216308</v>
      </c>
      <c r="M70" s="10">
        <f t="shared" si="20"/>
        <v>0.21681900000000001</v>
      </c>
      <c r="N70" s="3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</row>
    <row r="71" spans="1:496" x14ac:dyDescent="0.2">
      <c r="B71" s="21"/>
      <c r="C71"/>
      <c r="D71">
        <v>15</v>
      </c>
      <c r="F71" s="4">
        <f t="shared" si="21"/>
        <v>256</v>
      </c>
      <c r="G71">
        <v>449002</v>
      </c>
      <c r="H71">
        <v>450701</v>
      </c>
      <c r="I71">
        <v>452676</v>
      </c>
      <c r="J71">
        <v>452411</v>
      </c>
      <c r="K71">
        <v>450420</v>
      </c>
      <c r="L71">
        <v>450445</v>
      </c>
      <c r="M71" s="10">
        <f t="shared" si="20"/>
        <v>0.45094250000000002</v>
      </c>
      <c r="N71" s="3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</row>
    <row r="72" spans="1:496" x14ac:dyDescent="0.2">
      <c r="B72" s="21"/>
      <c r="C72"/>
      <c r="D72">
        <v>16</v>
      </c>
      <c r="F72" s="4">
        <f t="shared" si="21"/>
        <v>512</v>
      </c>
      <c r="G72">
        <v>916601</v>
      </c>
      <c r="H72">
        <v>916130</v>
      </c>
      <c r="I72">
        <v>913610</v>
      </c>
      <c r="J72">
        <v>913675</v>
      </c>
      <c r="K72">
        <v>914355</v>
      </c>
      <c r="L72">
        <v>914709</v>
      </c>
      <c r="M72" s="10">
        <f t="shared" si="20"/>
        <v>0.91484666666666659</v>
      </c>
      <c r="N72" s="3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</row>
    <row r="73" spans="1:496" x14ac:dyDescent="0.2">
      <c r="B73" s="21"/>
      <c r="C73"/>
      <c r="D73">
        <v>17</v>
      </c>
      <c r="F73" s="4">
        <f t="shared" si="21"/>
        <v>1024</v>
      </c>
      <c r="G73">
        <v>1836836</v>
      </c>
      <c r="H73">
        <v>1837070</v>
      </c>
      <c r="I73">
        <v>1837570</v>
      </c>
      <c r="J73">
        <v>1840443</v>
      </c>
      <c r="K73">
        <v>1839361</v>
      </c>
      <c r="L73">
        <v>1860324</v>
      </c>
      <c r="M73" s="10">
        <f t="shared" si="20"/>
        <v>1.841934</v>
      </c>
      <c r="N73" s="3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</row>
    <row r="74" spans="1:496" x14ac:dyDescent="0.2">
      <c r="B74" s="21"/>
      <c r="C74"/>
      <c r="D74">
        <v>18</v>
      </c>
      <c r="F74" s="4">
        <f t="shared" si="21"/>
        <v>2048</v>
      </c>
      <c r="G74">
        <v>3682513</v>
      </c>
      <c r="H74">
        <v>3676286</v>
      </c>
      <c r="I74">
        <v>3682191</v>
      </c>
      <c r="J74">
        <v>3681461</v>
      </c>
      <c r="K74">
        <v>3676894</v>
      </c>
      <c r="L74">
        <v>3682789</v>
      </c>
      <c r="M74" s="10">
        <f t="shared" si="20"/>
        <v>3.6803556666666664</v>
      </c>
      <c r="N74" s="3"/>
    </row>
    <row r="76" spans="1:496" x14ac:dyDescent="0.2">
      <c r="A76" s="31" t="s">
        <v>58</v>
      </c>
      <c r="B76" s="21"/>
      <c r="C76"/>
      <c r="D76">
        <v>13</v>
      </c>
      <c r="F76" s="4">
        <f>2^(D76)*4 * 64 * 128/8388608 * 2</f>
        <v>64</v>
      </c>
      <c r="G76">
        <v>120145</v>
      </c>
      <c r="H76">
        <v>120653</v>
      </c>
      <c r="I76">
        <v>119503</v>
      </c>
      <c r="J76">
        <v>125457</v>
      </c>
      <c r="K76">
        <v>123153</v>
      </c>
      <c r="L76">
        <v>119913</v>
      </c>
      <c r="M76" s="10">
        <f t="shared" ref="M76:M81" si="22">AVERAGE(G76:L76)/1000000</f>
        <v>0.12147066666666667</v>
      </c>
      <c r="N76" s="3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</row>
    <row r="77" spans="1:496" x14ac:dyDescent="0.2">
      <c r="B77" s="21"/>
      <c r="C77"/>
      <c r="D77">
        <v>14</v>
      </c>
      <c r="F77" s="4">
        <f t="shared" ref="F77:F81" si="23">2^(D77)*4 * 64 * 128/8388608 * 2</f>
        <v>128</v>
      </c>
      <c r="G77">
        <v>257698</v>
      </c>
      <c r="H77">
        <v>259845</v>
      </c>
      <c r="I77">
        <v>257760</v>
      </c>
      <c r="J77">
        <v>259103</v>
      </c>
      <c r="K77">
        <v>257531</v>
      </c>
      <c r="L77">
        <v>256914</v>
      </c>
      <c r="M77" s="10">
        <f t="shared" si="22"/>
        <v>0.25814183333333335</v>
      </c>
      <c r="N77" s="3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</row>
    <row r="78" spans="1:496" x14ac:dyDescent="0.2">
      <c r="B78" s="21"/>
      <c r="C78"/>
      <c r="D78">
        <v>15</v>
      </c>
      <c r="F78" s="4">
        <f t="shared" si="23"/>
        <v>256</v>
      </c>
      <c r="G78">
        <v>538224</v>
      </c>
      <c r="H78">
        <v>539311</v>
      </c>
      <c r="I78">
        <v>539069</v>
      </c>
      <c r="J78">
        <v>536634</v>
      </c>
      <c r="K78">
        <v>535410</v>
      </c>
      <c r="L78">
        <v>538061</v>
      </c>
      <c r="M78" s="10">
        <f t="shared" si="22"/>
        <v>0.53778483333333338</v>
      </c>
      <c r="N78" s="3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</row>
    <row r="79" spans="1:496" x14ac:dyDescent="0.2">
      <c r="B79" s="21"/>
      <c r="C79"/>
      <c r="D79">
        <v>16</v>
      </c>
      <c r="F79" s="4">
        <f t="shared" si="23"/>
        <v>512</v>
      </c>
      <c r="G79">
        <v>1090862</v>
      </c>
      <c r="H79">
        <v>1090085</v>
      </c>
      <c r="I79">
        <v>1087379</v>
      </c>
      <c r="J79">
        <v>1090235</v>
      </c>
      <c r="K79">
        <v>1091688</v>
      </c>
      <c r="L79">
        <v>1087661</v>
      </c>
      <c r="M79" s="10">
        <f t="shared" si="22"/>
        <v>1.0896516666666667</v>
      </c>
      <c r="N79" s="3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</row>
    <row r="80" spans="1:496" x14ac:dyDescent="0.2">
      <c r="B80" s="21"/>
      <c r="C80"/>
      <c r="D80">
        <v>17</v>
      </c>
      <c r="F80" s="4">
        <f t="shared" si="23"/>
        <v>1024</v>
      </c>
      <c r="G80">
        <v>2187707</v>
      </c>
      <c r="H80">
        <v>2186936</v>
      </c>
      <c r="I80">
        <v>2192452</v>
      </c>
      <c r="J80">
        <v>2186275</v>
      </c>
      <c r="K80">
        <v>2190358</v>
      </c>
      <c r="L80">
        <v>2191779</v>
      </c>
      <c r="M80" s="10">
        <f t="shared" si="22"/>
        <v>2.1892511666666663</v>
      </c>
      <c r="N80" s="3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</row>
    <row r="81" spans="1:496" x14ac:dyDescent="0.2">
      <c r="B81" s="21"/>
      <c r="C81"/>
      <c r="D81">
        <v>18</v>
      </c>
      <c r="F81" s="4">
        <f t="shared" si="23"/>
        <v>2048</v>
      </c>
      <c r="G81">
        <v>4372788</v>
      </c>
      <c r="H81">
        <v>4378412</v>
      </c>
      <c r="I81">
        <v>4378905</v>
      </c>
      <c r="J81">
        <v>4374529</v>
      </c>
      <c r="K81">
        <v>4374233</v>
      </c>
      <c r="L81">
        <v>4374212</v>
      </c>
      <c r="M81" s="10">
        <f t="shared" si="22"/>
        <v>4.3755131666666669</v>
      </c>
      <c r="N81" s="3"/>
    </row>
    <row r="82" spans="1:496" x14ac:dyDescent="0.2">
      <c r="A82" s="13"/>
      <c r="B82" s="14"/>
      <c r="C82" s="14"/>
      <c r="D82" s="15"/>
      <c r="E82" s="14"/>
      <c r="F82" s="14"/>
      <c r="G82" s="16"/>
      <c r="H82" s="16"/>
      <c r="I82" s="16"/>
      <c r="J82" s="16"/>
      <c r="K82" s="16"/>
      <c r="L82" s="16"/>
      <c r="M82" s="17"/>
      <c r="N82" s="18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</row>
    <row r="83" spans="1:496" x14ac:dyDescent="0.2">
      <c r="B83" s="22" t="s">
        <v>49</v>
      </c>
      <c r="C83" s="22" t="s">
        <v>50</v>
      </c>
      <c r="D83" s="1" t="s">
        <v>51</v>
      </c>
      <c r="E83" s="22" t="s">
        <v>47</v>
      </c>
      <c r="F83" s="2" t="s">
        <v>3</v>
      </c>
      <c r="M83" s="4" t="s">
        <v>4</v>
      </c>
    </row>
    <row r="84" spans="1:496" x14ac:dyDescent="0.2">
      <c r="A84" s="32" t="s">
        <v>59</v>
      </c>
      <c r="B84">
        <v>2</v>
      </c>
      <c r="C84">
        <v>8</v>
      </c>
      <c r="D84" s="1">
        <v>1</v>
      </c>
      <c r="E84">
        <v>16</v>
      </c>
      <c r="F84" s="4">
        <f>2^(E84)/1024</f>
        <v>64</v>
      </c>
      <c r="G84">
        <v>36083</v>
      </c>
      <c r="H84">
        <v>45519</v>
      </c>
      <c r="I84">
        <v>37798</v>
      </c>
      <c r="J84">
        <v>37250</v>
      </c>
      <c r="K84">
        <v>47999</v>
      </c>
      <c r="L84">
        <v>43994</v>
      </c>
      <c r="M84" s="10">
        <f t="shared" ref="M84:M89" si="24">AVERAGE(G84:L84)/1000000</f>
        <v>4.1440499999999998E-2</v>
      </c>
      <c r="N84" s="3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</row>
    <row r="85" spans="1:496" x14ac:dyDescent="0.2">
      <c r="B85">
        <v>2</v>
      </c>
      <c r="C85">
        <v>8</v>
      </c>
      <c r="D85" s="1">
        <v>1</v>
      </c>
      <c r="E85">
        <v>17</v>
      </c>
      <c r="F85" s="4">
        <f t="shared" ref="F85:F89" si="25">2^(E85)/1024</f>
        <v>128</v>
      </c>
      <c r="G85">
        <v>80708</v>
      </c>
      <c r="H85">
        <v>80070</v>
      </c>
      <c r="I85">
        <v>78451</v>
      </c>
      <c r="J85">
        <v>79126</v>
      </c>
      <c r="K85">
        <v>79094</v>
      </c>
      <c r="L85">
        <v>77959</v>
      </c>
      <c r="M85" s="10">
        <f t="shared" si="24"/>
        <v>7.9234666666666675E-2</v>
      </c>
      <c r="N85" s="3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</row>
    <row r="86" spans="1:496" x14ac:dyDescent="0.2">
      <c r="B86">
        <v>2</v>
      </c>
      <c r="C86">
        <v>8</v>
      </c>
      <c r="D86" s="1">
        <v>1</v>
      </c>
      <c r="E86">
        <v>18</v>
      </c>
      <c r="F86" s="4">
        <f t="shared" si="25"/>
        <v>256</v>
      </c>
      <c r="G86">
        <v>152220</v>
      </c>
      <c r="H86">
        <v>151323</v>
      </c>
      <c r="I86">
        <v>153313</v>
      </c>
      <c r="J86">
        <v>150734</v>
      </c>
      <c r="K86">
        <v>150729</v>
      </c>
      <c r="L86">
        <v>151072</v>
      </c>
      <c r="M86" s="10">
        <f t="shared" si="24"/>
        <v>0.15156516666666667</v>
      </c>
      <c r="N86" s="3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</row>
    <row r="87" spans="1:496" x14ac:dyDescent="0.2">
      <c r="B87">
        <v>2</v>
      </c>
      <c r="C87">
        <v>8</v>
      </c>
      <c r="D87" s="1">
        <v>1</v>
      </c>
      <c r="E87">
        <v>19</v>
      </c>
      <c r="F87" s="4">
        <f t="shared" si="25"/>
        <v>512</v>
      </c>
      <c r="G87">
        <v>273655</v>
      </c>
      <c r="H87">
        <v>245009</v>
      </c>
      <c r="I87">
        <v>247624</v>
      </c>
      <c r="J87">
        <v>245203</v>
      </c>
      <c r="K87">
        <v>247010</v>
      </c>
      <c r="L87">
        <v>247915</v>
      </c>
      <c r="M87" s="10">
        <f t="shared" si="24"/>
        <v>0.25106933333333337</v>
      </c>
      <c r="N87" s="3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</row>
    <row r="88" spans="1:496" x14ac:dyDescent="0.2">
      <c r="B88">
        <v>2</v>
      </c>
      <c r="C88">
        <v>8</v>
      </c>
      <c r="D88" s="1">
        <v>1</v>
      </c>
      <c r="E88">
        <v>20</v>
      </c>
      <c r="F88" s="4">
        <f t="shared" si="25"/>
        <v>1024</v>
      </c>
      <c r="G88">
        <v>484578</v>
      </c>
      <c r="H88">
        <v>484254</v>
      </c>
      <c r="I88">
        <v>485682</v>
      </c>
      <c r="J88">
        <v>484367</v>
      </c>
      <c r="K88">
        <v>488827</v>
      </c>
      <c r="L88">
        <v>486113</v>
      </c>
      <c r="M88" s="10">
        <f t="shared" si="24"/>
        <v>0.4856368333333333</v>
      </c>
      <c r="N88" s="3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</row>
    <row r="89" spans="1:496" x14ac:dyDescent="0.2">
      <c r="B89">
        <v>2</v>
      </c>
      <c r="C89">
        <v>8</v>
      </c>
      <c r="D89" s="1">
        <v>1</v>
      </c>
      <c r="E89">
        <v>21</v>
      </c>
      <c r="F89" s="4">
        <f t="shared" si="25"/>
        <v>2048</v>
      </c>
      <c r="G89">
        <v>959536</v>
      </c>
      <c r="H89">
        <v>964250</v>
      </c>
      <c r="I89">
        <v>961703</v>
      </c>
      <c r="J89">
        <v>960196</v>
      </c>
      <c r="K89">
        <v>964009</v>
      </c>
      <c r="L89">
        <v>961904</v>
      </c>
      <c r="M89" s="10">
        <f t="shared" si="24"/>
        <v>0.96193300000000004</v>
      </c>
      <c r="N89" s="3"/>
    </row>
    <row r="91" spans="1:496" x14ac:dyDescent="0.2">
      <c r="A91" s="32" t="s">
        <v>60</v>
      </c>
      <c r="B91">
        <v>2</v>
      </c>
      <c r="C91">
        <v>8</v>
      </c>
      <c r="D91" s="1">
        <v>1</v>
      </c>
      <c r="E91">
        <v>16</v>
      </c>
      <c r="F91" s="4">
        <f>2^(E91)/1024</f>
        <v>64</v>
      </c>
      <c r="G91">
        <v>46692</v>
      </c>
      <c r="H91">
        <v>44507</v>
      </c>
      <c r="I91">
        <v>45200</v>
      </c>
      <c r="J91">
        <v>52067</v>
      </c>
      <c r="K91">
        <v>62952</v>
      </c>
      <c r="L91">
        <v>49183</v>
      </c>
      <c r="M91" s="10">
        <f t="shared" ref="M91:M96" si="26">AVERAGE(G91:L91)/1000000</f>
        <v>5.0100166666666661E-2</v>
      </c>
      <c r="N91" s="3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</row>
    <row r="92" spans="1:496" x14ac:dyDescent="0.2">
      <c r="B92">
        <v>2</v>
      </c>
      <c r="C92">
        <v>8</v>
      </c>
      <c r="D92" s="1">
        <v>1</v>
      </c>
      <c r="E92">
        <v>17</v>
      </c>
      <c r="F92" s="4">
        <f t="shared" ref="F92:F96" si="27">2^(E92)/1024</f>
        <v>128</v>
      </c>
      <c r="G92">
        <v>94141</v>
      </c>
      <c r="H92">
        <v>94675</v>
      </c>
      <c r="I92">
        <v>92291</v>
      </c>
      <c r="J92">
        <v>94268</v>
      </c>
      <c r="K92">
        <v>92718</v>
      </c>
      <c r="L92">
        <v>91834</v>
      </c>
      <c r="M92" s="10">
        <f t="shared" si="26"/>
        <v>9.3321166666666677E-2</v>
      </c>
      <c r="N92" s="3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</row>
    <row r="93" spans="1:496" x14ac:dyDescent="0.2">
      <c r="B93">
        <v>2</v>
      </c>
      <c r="C93">
        <v>8</v>
      </c>
      <c r="D93" s="1">
        <v>1</v>
      </c>
      <c r="E93">
        <v>18</v>
      </c>
      <c r="F93" s="4">
        <f t="shared" si="27"/>
        <v>256</v>
      </c>
      <c r="G93">
        <v>178941</v>
      </c>
      <c r="H93">
        <v>179370</v>
      </c>
      <c r="I93">
        <v>178597</v>
      </c>
      <c r="J93">
        <v>172639</v>
      </c>
      <c r="K93">
        <v>148305</v>
      </c>
      <c r="L93">
        <v>148177</v>
      </c>
      <c r="M93" s="10">
        <f t="shared" si="26"/>
        <v>0.1676715</v>
      </c>
      <c r="N93" s="3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</row>
    <row r="94" spans="1:496" x14ac:dyDescent="0.2">
      <c r="B94">
        <v>2</v>
      </c>
      <c r="C94">
        <v>8</v>
      </c>
      <c r="D94" s="1">
        <v>1</v>
      </c>
      <c r="E94">
        <v>19</v>
      </c>
      <c r="F94" s="4">
        <f t="shared" si="27"/>
        <v>512</v>
      </c>
      <c r="G94">
        <v>290384</v>
      </c>
      <c r="H94">
        <v>292626</v>
      </c>
      <c r="I94">
        <v>290665</v>
      </c>
      <c r="J94">
        <v>292610</v>
      </c>
      <c r="K94">
        <v>290850</v>
      </c>
      <c r="L94">
        <v>291046</v>
      </c>
      <c r="M94" s="10">
        <f t="shared" si="26"/>
        <v>0.2913635</v>
      </c>
      <c r="N94" s="3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</row>
    <row r="95" spans="1:496" x14ac:dyDescent="0.2">
      <c r="B95">
        <v>2</v>
      </c>
      <c r="C95">
        <v>8</v>
      </c>
      <c r="D95" s="1">
        <v>1</v>
      </c>
      <c r="E95">
        <v>20</v>
      </c>
      <c r="F95" s="4">
        <f t="shared" si="27"/>
        <v>1024</v>
      </c>
      <c r="G95">
        <v>576643</v>
      </c>
      <c r="H95">
        <v>575924</v>
      </c>
      <c r="I95">
        <v>576148</v>
      </c>
      <c r="J95">
        <v>576476</v>
      </c>
      <c r="K95">
        <v>578370</v>
      </c>
      <c r="L95">
        <v>587086</v>
      </c>
      <c r="M95" s="10">
        <f t="shared" si="26"/>
        <v>0.57844116666666667</v>
      </c>
      <c r="N95" s="3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</row>
    <row r="96" spans="1:496" x14ac:dyDescent="0.2">
      <c r="B96">
        <v>2</v>
      </c>
      <c r="C96">
        <v>8</v>
      </c>
      <c r="D96" s="1">
        <v>1</v>
      </c>
      <c r="E96">
        <v>21</v>
      </c>
      <c r="F96" s="4">
        <f t="shared" si="27"/>
        <v>2048</v>
      </c>
      <c r="G96">
        <v>1146819</v>
      </c>
      <c r="H96">
        <v>1147561</v>
      </c>
      <c r="I96">
        <v>1150573</v>
      </c>
      <c r="J96">
        <v>1147664</v>
      </c>
      <c r="K96">
        <v>1158815</v>
      </c>
      <c r="L96">
        <v>1149129</v>
      </c>
      <c r="M96" s="10">
        <f t="shared" si="26"/>
        <v>1.1500935000000001</v>
      </c>
      <c r="N96" s="3"/>
    </row>
    <row r="98" spans="1:496" x14ac:dyDescent="0.2">
      <c r="A98" s="32" t="s">
        <v>61</v>
      </c>
      <c r="B98">
        <v>2</v>
      </c>
      <c r="C98">
        <v>8</v>
      </c>
      <c r="D98" s="1">
        <v>1</v>
      </c>
      <c r="E98">
        <v>16</v>
      </c>
      <c r="F98" s="4">
        <f>2^(E98)/1024</f>
        <v>64</v>
      </c>
      <c r="G98">
        <v>55786</v>
      </c>
      <c r="H98">
        <v>57309</v>
      </c>
      <c r="I98">
        <v>68324</v>
      </c>
      <c r="J98">
        <v>54868</v>
      </c>
      <c r="K98">
        <v>59579</v>
      </c>
      <c r="L98">
        <v>58380</v>
      </c>
      <c r="M98" s="10">
        <f t="shared" ref="M98:M103" si="28">AVERAGE(G98:L98)/1000000</f>
        <v>5.9041000000000003E-2</v>
      </c>
      <c r="N98" s="3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</row>
    <row r="99" spans="1:496" x14ac:dyDescent="0.2">
      <c r="B99">
        <v>2</v>
      </c>
      <c r="C99">
        <v>8</v>
      </c>
      <c r="D99" s="1">
        <v>1</v>
      </c>
      <c r="E99">
        <v>17</v>
      </c>
      <c r="F99" s="4">
        <f t="shared" ref="F99:F103" si="29">2^(E99)/1024</f>
        <v>128</v>
      </c>
      <c r="G99">
        <v>104032</v>
      </c>
      <c r="H99">
        <v>107528</v>
      </c>
      <c r="I99">
        <v>103578</v>
      </c>
      <c r="J99">
        <v>102455</v>
      </c>
      <c r="K99">
        <v>108209</v>
      </c>
      <c r="L99">
        <v>107777</v>
      </c>
      <c r="M99" s="10">
        <f t="shared" si="28"/>
        <v>0.1055965</v>
      </c>
      <c r="N99" s="3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</row>
    <row r="100" spans="1:496" x14ac:dyDescent="0.2">
      <c r="B100">
        <v>2</v>
      </c>
      <c r="C100">
        <v>8</v>
      </c>
      <c r="D100" s="1">
        <v>1</v>
      </c>
      <c r="E100">
        <v>18</v>
      </c>
      <c r="F100" s="4">
        <f t="shared" si="29"/>
        <v>256</v>
      </c>
      <c r="G100">
        <v>198233</v>
      </c>
      <c r="H100">
        <v>203998</v>
      </c>
      <c r="I100">
        <v>196846</v>
      </c>
      <c r="J100">
        <v>204753</v>
      </c>
      <c r="K100">
        <v>200020</v>
      </c>
      <c r="L100">
        <v>201112</v>
      </c>
      <c r="M100" s="10">
        <f t="shared" si="28"/>
        <v>0.20082700000000001</v>
      </c>
      <c r="N100" s="3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</row>
    <row r="101" spans="1:496" x14ac:dyDescent="0.2">
      <c r="B101">
        <v>2</v>
      </c>
      <c r="C101">
        <v>8</v>
      </c>
      <c r="D101" s="1">
        <v>1</v>
      </c>
      <c r="E101">
        <v>19</v>
      </c>
      <c r="F101" s="4">
        <f t="shared" si="29"/>
        <v>512</v>
      </c>
      <c r="G101">
        <v>392535</v>
      </c>
      <c r="H101">
        <v>386541</v>
      </c>
      <c r="I101">
        <v>382208</v>
      </c>
      <c r="J101">
        <v>382131</v>
      </c>
      <c r="K101">
        <v>382159</v>
      </c>
      <c r="L101">
        <v>391963</v>
      </c>
      <c r="M101" s="10">
        <f t="shared" si="28"/>
        <v>0.38625616666666668</v>
      </c>
      <c r="N101" s="3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</row>
    <row r="102" spans="1:496" x14ac:dyDescent="0.2">
      <c r="B102">
        <v>2</v>
      </c>
      <c r="C102">
        <v>8</v>
      </c>
      <c r="D102" s="1">
        <v>1</v>
      </c>
      <c r="E102">
        <v>20</v>
      </c>
      <c r="F102" s="4">
        <f t="shared" si="29"/>
        <v>1024</v>
      </c>
      <c r="G102">
        <v>761775</v>
      </c>
      <c r="H102">
        <v>770374</v>
      </c>
      <c r="I102">
        <v>777156</v>
      </c>
      <c r="J102">
        <v>762539</v>
      </c>
      <c r="K102">
        <v>769756</v>
      </c>
      <c r="L102">
        <v>763804</v>
      </c>
      <c r="M102" s="10">
        <f t="shared" si="28"/>
        <v>0.76756733333333338</v>
      </c>
      <c r="N102" s="3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</row>
    <row r="103" spans="1:496" x14ac:dyDescent="0.2">
      <c r="B103">
        <v>2</v>
      </c>
      <c r="C103">
        <v>8</v>
      </c>
      <c r="D103" s="1">
        <v>1</v>
      </c>
      <c r="E103">
        <v>21</v>
      </c>
      <c r="F103" s="4">
        <f t="shared" si="29"/>
        <v>2048</v>
      </c>
      <c r="G103">
        <v>1520648</v>
      </c>
      <c r="H103">
        <v>1511599</v>
      </c>
      <c r="I103">
        <v>1514628</v>
      </c>
      <c r="J103">
        <v>1515545</v>
      </c>
      <c r="K103">
        <v>1525782</v>
      </c>
      <c r="L103">
        <v>1513091</v>
      </c>
      <c r="M103" s="10">
        <f t="shared" si="28"/>
        <v>1.5168821666666668</v>
      </c>
      <c r="N103" s="3"/>
    </row>
    <row r="105" spans="1:496" x14ac:dyDescent="0.2">
      <c r="A105" s="32" t="s">
        <v>62</v>
      </c>
      <c r="B105">
        <v>2</v>
      </c>
      <c r="C105">
        <v>8</v>
      </c>
      <c r="D105" s="1">
        <v>1</v>
      </c>
      <c r="E105">
        <v>16</v>
      </c>
      <c r="F105" s="4">
        <f>2^(E105)/1024</f>
        <v>64</v>
      </c>
      <c r="G105">
        <v>83541</v>
      </c>
      <c r="H105">
        <v>85039</v>
      </c>
      <c r="I105">
        <v>86886</v>
      </c>
      <c r="J105">
        <v>86730</v>
      </c>
      <c r="K105">
        <v>86466</v>
      </c>
      <c r="L105">
        <v>79737</v>
      </c>
      <c r="M105" s="10">
        <f t="shared" ref="M105:M110" si="30">AVERAGE(G105:L105)/1000000</f>
        <v>8.4733166666666665E-2</v>
      </c>
      <c r="N105" s="3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</row>
    <row r="106" spans="1:496" x14ac:dyDescent="0.2">
      <c r="B106">
        <v>2</v>
      </c>
      <c r="C106">
        <v>8</v>
      </c>
      <c r="D106" s="1">
        <v>1</v>
      </c>
      <c r="E106">
        <v>17</v>
      </c>
      <c r="F106" s="4">
        <f t="shared" ref="F106:F110" si="31">2^(E106)/1024</f>
        <v>128</v>
      </c>
      <c r="G106">
        <v>146207</v>
      </c>
      <c r="H106">
        <v>145593</v>
      </c>
      <c r="I106">
        <v>144607</v>
      </c>
      <c r="J106">
        <v>146548</v>
      </c>
      <c r="K106">
        <v>144207</v>
      </c>
      <c r="L106">
        <v>144990</v>
      </c>
      <c r="M106" s="10">
        <f t="shared" si="30"/>
        <v>0.14535866666666666</v>
      </c>
      <c r="N106" s="3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</row>
    <row r="107" spans="1:496" x14ac:dyDescent="0.2">
      <c r="B107">
        <v>2</v>
      </c>
      <c r="C107">
        <v>8</v>
      </c>
      <c r="D107" s="1">
        <v>1</v>
      </c>
      <c r="E107">
        <v>18</v>
      </c>
      <c r="F107" s="4">
        <f t="shared" si="31"/>
        <v>256</v>
      </c>
      <c r="G107">
        <v>291461</v>
      </c>
      <c r="H107">
        <v>302502</v>
      </c>
      <c r="I107">
        <v>293724</v>
      </c>
      <c r="J107">
        <v>302159</v>
      </c>
      <c r="K107">
        <v>291668</v>
      </c>
      <c r="L107">
        <v>289383</v>
      </c>
      <c r="M107" s="10">
        <f t="shared" si="30"/>
        <v>0.29514950000000001</v>
      </c>
      <c r="N107" s="3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</row>
    <row r="108" spans="1:496" x14ac:dyDescent="0.2">
      <c r="B108">
        <v>2</v>
      </c>
      <c r="C108">
        <v>8</v>
      </c>
      <c r="D108" s="1">
        <v>1</v>
      </c>
      <c r="E108">
        <v>19</v>
      </c>
      <c r="F108" s="4">
        <f t="shared" si="31"/>
        <v>512</v>
      </c>
      <c r="G108">
        <v>566481</v>
      </c>
      <c r="H108">
        <v>567595</v>
      </c>
      <c r="I108">
        <v>565483</v>
      </c>
      <c r="J108">
        <v>564701</v>
      </c>
      <c r="K108">
        <v>569046</v>
      </c>
      <c r="L108">
        <v>583638</v>
      </c>
      <c r="M108" s="10">
        <f t="shared" si="30"/>
        <v>0.56949066666666659</v>
      </c>
      <c r="N108" s="3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</row>
    <row r="109" spans="1:496" x14ac:dyDescent="0.2">
      <c r="B109">
        <v>2</v>
      </c>
      <c r="C109">
        <v>8</v>
      </c>
      <c r="D109" s="1">
        <v>1</v>
      </c>
      <c r="E109">
        <v>20</v>
      </c>
      <c r="F109" s="4">
        <f t="shared" si="31"/>
        <v>1024</v>
      </c>
      <c r="G109">
        <v>1134758</v>
      </c>
      <c r="H109">
        <v>1127481</v>
      </c>
      <c r="I109">
        <v>1126114</v>
      </c>
      <c r="J109">
        <v>1126739</v>
      </c>
      <c r="K109">
        <v>1129539</v>
      </c>
      <c r="L109">
        <v>1127882</v>
      </c>
      <c r="M109" s="10">
        <f t="shared" si="30"/>
        <v>1.1287521666666667</v>
      </c>
      <c r="N109" s="3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</row>
    <row r="110" spans="1:496" x14ac:dyDescent="0.2">
      <c r="B110">
        <v>2</v>
      </c>
      <c r="C110">
        <v>8</v>
      </c>
      <c r="D110" s="1">
        <v>1</v>
      </c>
      <c r="E110">
        <v>21</v>
      </c>
      <c r="F110" s="4">
        <f t="shared" si="31"/>
        <v>2048</v>
      </c>
      <c r="G110">
        <v>2250357</v>
      </c>
      <c r="H110">
        <v>2254800</v>
      </c>
      <c r="I110">
        <v>2252498</v>
      </c>
      <c r="J110">
        <v>2269918</v>
      </c>
      <c r="K110">
        <v>2252726</v>
      </c>
      <c r="L110">
        <v>2251300</v>
      </c>
      <c r="M110" s="10">
        <f t="shared" si="30"/>
        <v>2.2552664999999998</v>
      </c>
      <c r="N110" s="3"/>
    </row>
    <row r="112" spans="1:496" x14ac:dyDescent="0.2">
      <c r="A112" s="32" t="s">
        <v>63</v>
      </c>
      <c r="B112">
        <v>2</v>
      </c>
      <c r="C112">
        <v>8</v>
      </c>
      <c r="D112" s="1">
        <v>1</v>
      </c>
      <c r="E112">
        <v>16</v>
      </c>
      <c r="F112" s="4">
        <f>2^(E112)/1024</f>
        <v>64</v>
      </c>
      <c r="G112">
        <v>119536</v>
      </c>
      <c r="H112">
        <v>118100</v>
      </c>
      <c r="I112">
        <v>119109</v>
      </c>
      <c r="J112">
        <v>119086</v>
      </c>
      <c r="K112">
        <v>119461</v>
      </c>
      <c r="L112">
        <v>123949</v>
      </c>
      <c r="M112" s="10">
        <f t="shared" ref="M112:M117" si="32">AVERAGE(G112:L112)/1000000</f>
        <v>0.11987349999999999</v>
      </c>
      <c r="N112" s="3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</row>
    <row r="113" spans="1:496" x14ac:dyDescent="0.2">
      <c r="B113">
        <v>2</v>
      </c>
      <c r="C113">
        <v>8</v>
      </c>
      <c r="D113" s="1">
        <v>1</v>
      </c>
      <c r="E113">
        <v>17</v>
      </c>
      <c r="F113" s="4">
        <f t="shared" ref="F113:F117" si="33">2^(E113)/1024</f>
        <v>128</v>
      </c>
      <c r="G113">
        <v>244323</v>
      </c>
      <c r="H113">
        <v>236181</v>
      </c>
      <c r="I113">
        <v>238069</v>
      </c>
      <c r="J113">
        <v>235207</v>
      </c>
      <c r="K113">
        <v>243004</v>
      </c>
      <c r="L113">
        <v>243968</v>
      </c>
      <c r="M113" s="10">
        <f t="shared" si="32"/>
        <v>0.24012533333333333</v>
      </c>
      <c r="N113" s="3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</row>
    <row r="114" spans="1:496" x14ac:dyDescent="0.2">
      <c r="B114">
        <v>2</v>
      </c>
      <c r="C114">
        <v>8</v>
      </c>
      <c r="D114" s="1">
        <v>1</v>
      </c>
      <c r="E114">
        <v>18</v>
      </c>
      <c r="F114" s="4">
        <f t="shared" si="33"/>
        <v>256</v>
      </c>
      <c r="G114">
        <v>486358</v>
      </c>
      <c r="H114">
        <v>468891</v>
      </c>
      <c r="I114">
        <v>473780</v>
      </c>
      <c r="J114">
        <v>472505</v>
      </c>
      <c r="K114">
        <v>476231</v>
      </c>
      <c r="L114">
        <v>476442</v>
      </c>
      <c r="M114" s="10">
        <f t="shared" si="32"/>
        <v>0.47570116666666667</v>
      </c>
      <c r="N114" s="3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</row>
    <row r="115" spans="1:496" x14ac:dyDescent="0.2">
      <c r="B115">
        <v>2</v>
      </c>
      <c r="C115">
        <v>8</v>
      </c>
      <c r="D115" s="1">
        <v>1</v>
      </c>
      <c r="E115">
        <v>19</v>
      </c>
      <c r="F115" s="4">
        <f t="shared" si="33"/>
        <v>512</v>
      </c>
      <c r="G115">
        <v>932761</v>
      </c>
      <c r="H115">
        <v>929575</v>
      </c>
      <c r="I115">
        <v>929761</v>
      </c>
      <c r="J115">
        <v>931252</v>
      </c>
      <c r="K115">
        <v>929139</v>
      </c>
      <c r="L115">
        <v>939038</v>
      </c>
      <c r="M115" s="10">
        <f t="shared" si="32"/>
        <v>0.931921</v>
      </c>
      <c r="N115" s="3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</row>
    <row r="116" spans="1:496" x14ac:dyDescent="0.2">
      <c r="B116">
        <v>2</v>
      </c>
      <c r="C116">
        <v>8</v>
      </c>
      <c r="D116" s="1">
        <v>1</v>
      </c>
      <c r="E116">
        <v>20</v>
      </c>
      <c r="F116" s="4">
        <f t="shared" si="33"/>
        <v>1024</v>
      </c>
      <c r="G116">
        <v>1862182</v>
      </c>
      <c r="H116">
        <v>1876354</v>
      </c>
      <c r="I116">
        <v>1870176</v>
      </c>
      <c r="J116">
        <v>1863569</v>
      </c>
      <c r="K116">
        <v>1860184</v>
      </c>
      <c r="L116">
        <v>1860408</v>
      </c>
      <c r="M116" s="10">
        <f t="shared" si="32"/>
        <v>1.8654788333333332</v>
      </c>
      <c r="N116" s="3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</row>
    <row r="117" spans="1:496" x14ac:dyDescent="0.2">
      <c r="B117">
        <v>2</v>
      </c>
      <c r="C117">
        <v>8</v>
      </c>
      <c r="D117" s="1">
        <v>1</v>
      </c>
      <c r="E117">
        <v>21</v>
      </c>
      <c r="F117" s="4">
        <f t="shared" si="33"/>
        <v>2048</v>
      </c>
      <c r="G117">
        <v>3722864</v>
      </c>
      <c r="H117">
        <v>3727782</v>
      </c>
      <c r="I117">
        <v>3737615</v>
      </c>
      <c r="J117">
        <v>3727212</v>
      </c>
      <c r="K117">
        <v>3724107</v>
      </c>
      <c r="L117">
        <v>3726802</v>
      </c>
      <c r="M117" s="10">
        <f t="shared" si="32"/>
        <v>3.7277303333333336</v>
      </c>
      <c r="N117" s="3"/>
    </row>
    <row r="119" spans="1:496" x14ac:dyDescent="0.2">
      <c r="A119" s="32" t="s">
        <v>64</v>
      </c>
      <c r="B119">
        <v>2</v>
      </c>
      <c r="C119">
        <v>8</v>
      </c>
      <c r="D119" s="1">
        <v>1</v>
      </c>
      <c r="E119">
        <v>16</v>
      </c>
      <c r="F119" s="4">
        <f>2^(E119)/1024</f>
        <v>64</v>
      </c>
      <c r="G119">
        <v>219233</v>
      </c>
      <c r="H119">
        <v>212340</v>
      </c>
      <c r="I119">
        <v>208142</v>
      </c>
      <c r="J119">
        <v>208245</v>
      </c>
      <c r="K119">
        <v>207829</v>
      </c>
      <c r="L119">
        <v>209203</v>
      </c>
      <c r="M119" s="10">
        <f t="shared" ref="M119:M124" si="34">AVERAGE(G119:L119)/1000000</f>
        <v>0.21083199999999999</v>
      </c>
      <c r="N119" s="3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</row>
    <row r="120" spans="1:496" x14ac:dyDescent="0.2">
      <c r="B120">
        <v>2</v>
      </c>
      <c r="C120">
        <v>8</v>
      </c>
      <c r="D120" s="1">
        <v>1</v>
      </c>
      <c r="E120">
        <v>17</v>
      </c>
      <c r="F120" s="4">
        <f t="shared" ref="F120:F124" si="35">2^(E120)/1024</f>
        <v>128</v>
      </c>
      <c r="G120">
        <v>420250</v>
      </c>
      <c r="H120">
        <v>418944</v>
      </c>
      <c r="I120">
        <v>414524</v>
      </c>
      <c r="J120">
        <v>413974</v>
      </c>
      <c r="K120">
        <v>414850</v>
      </c>
      <c r="L120">
        <v>417827</v>
      </c>
      <c r="M120" s="10">
        <f t="shared" si="34"/>
        <v>0.41672816666666668</v>
      </c>
      <c r="N120" s="3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</row>
    <row r="121" spans="1:496" x14ac:dyDescent="0.2">
      <c r="B121">
        <v>2</v>
      </c>
      <c r="C121">
        <v>8</v>
      </c>
      <c r="D121" s="1">
        <v>1</v>
      </c>
      <c r="E121">
        <v>18</v>
      </c>
      <c r="F121" s="4">
        <f t="shared" si="35"/>
        <v>256</v>
      </c>
      <c r="G121">
        <v>829101</v>
      </c>
      <c r="H121">
        <v>836554</v>
      </c>
      <c r="I121">
        <v>837697</v>
      </c>
      <c r="J121">
        <v>839219</v>
      </c>
      <c r="K121">
        <v>838379</v>
      </c>
      <c r="L121">
        <v>838771</v>
      </c>
      <c r="M121" s="10">
        <f t="shared" si="34"/>
        <v>0.83662016666666661</v>
      </c>
      <c r="N121" s="3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</row>
    <row r="122" spans="1:496" x14ac:dyDescent="0.2">
      <c r="B122">
        <v>2</v>
      </c>
      <c r="C122">
        <v>8</v>
      </c>
      <c r="D122" s="1">
        <v>1</v>
      </c>
      <c r="E122">
        <v>19</v>
      </c>
      <c r="F122" s="4">
        <f t="shared" si="35"/>
        <v>512</v>
      </c>
      <c r="G122">
        <v>1666118</v>
      </c>
      <c r="H122">
        <v>1680544</v>
      </c>
      <c r="I122">
        <v>1663476</v>
      </c>
      <c r="J122">
        <v>1678625</v>
      </c>
      <c r="K122">
        <v>1664943</v>
      </c>
      <c r="L122">
        <v>1671585</v>
      </c>
      <c r="M122" s="10">
        <f t="shared" si="34"/>
        <v>1.6708818333333333</v>
      </c>
      <c r="N122" s="3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</row>
    <row r="123" spans="1:496" x14ac:dyDescent="0.2">
      <c r="B123">
        <v>2</v>
      </c>
      <c r="C123">
        <v>8</v>
      </c>
      <c r="D123" s="1">
        <v>1</v>
      </c>
      <c r="E123">
        <v>20</v>
      </c>
      <c r="F123" s="4">
        <f t="shared" si="35"/>
        <v>1024</v>
      </c>
      <c r="G123">
        <v>3329759</v>
      </c>
      <c r="H123">
        <v>3337555</v>
      </c>
      <c r="I123">
        <v>3332847</v>
      </c>
      <c r="J123">
        <v>3347230</v>
      </c>
      <c r="K123">
        <v>3330579</v>
      </c>
      <c r="L123">
        <v>3336349</v>
      </c>
      <c r="M123" s="10">
        <f t="shared" si="34"/>
        <v>3.3357198333333336</v>
      </c>
      <c r="N123" s="3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</row>
    <row r="124" spans="1:496" x14ac:dyDescent="0.2">
      <c r="B124">
        <v>2</v>
      </c>
      <c r="C124">
        <v>8</v>
      </c>
      <c r="D124" s="1">
        <v>1</v>
      </c>
      <c r="E124">
        <v>21</v>
      </c>
      <c r="F124" s="4">
        <f t="shared" si="35"/>
        <v>2048</v>
      </c>
      <c r="G124">
        <v>6672948</v>
      </c>
      <c r="H124">
        <v>6673202</v>
      </c>
      <c r="I124">
        <v>6676767</v>
      </c>
      <c r="J124">
        <v>6692269</v>
      </c>
      <c r="K124">
        <v>6684117</v>
      </c>
      <c r="L124">
        <v>6672579</v>
      </c>
      <c r="M124" s="10">
        <f t="shared" si="34"/>
        <v>6.6786469999999998</v>
      </c>
      <c r="N124" s="3"/>
    </row>
    <row r="126" spans="1:496" x14ac:dyDescent="0.2">
      <c r="A126" s="32" t="s">
        <v>65</v>
      </c>
      <c r="B126">
        <v>2</v>
      </c>
      <c r="C126">
        <v>8</v>
      </c>
      <c r="D126" s="1">
        <v>1</v>
      </c>
      <c r="E126">
        <v>16</v>
      </c>
      <c r="F126" s="4">
        <f>2^(E126)/1024</f>
        <v>64</v>
      </c>
      <c r="G126">
        <v>396454</v>
      </c>
      <c r="H126">
        <v>394922</v>
      </c>
      <c r="I126">
        <v>389276</v>
      </c>
      <c r="J126">
        <v>391030</v>
      </c>
      <c r="K126">
        <v>387780</v>
      </c>
      <c r="L126">
        <v>385929</v>
      </c>
      <c r="M126" s="10">
        <f t="shared" ref="M126:M131" si="36">AVERAGE(G126:L126)/1000000</f>
        <v>0.39089849999999998</v>
      </c>
      <c r="N126" s="3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</row>
    <row r="127" spans="1:496" x14ac:dyDescent="0.2">
      <c r="B127">
        <v>2</v>
      </c>
      <c r="C127">
        <v>8</v>
      </c>
      <c r="D127" s="1">
        <v>1</v>
      </c>
      <c r="E127">
        <v>17</v>
      </c>
      <c r="F127" s="4">
        <f t="shared" ref="F127:F131" si="37">2^(E127)/1024</f>
        <v>128</v>
      </c>
      <c r="G127">
        <v>774234</v>
      </c>
      <c r="H127">
        <v>777031</v>
      </c>
      <c r="I127">
        <v>784088</v>
      </c>
      <c r="J127">
        <v>785737</v>
      </c>
      <c r="K127">
        <v>796605</v>
      </c>
      <c r="L127">
        <v>782962</v>
      </c>
      <c r="M127" s="10">
        <f t="shared" si="36"/>
        <v>0.78344283333333342</v>
      </c>
      <c r="N127" s="3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</row>
    <row r="128" spans="1:496" x14ac:dyDescent="0.2">
      <c r="B128">
        <v>2</v>
      </c>
      <c r="C128">
        <v>8</v>
      </c>
      <c r="D128" s="1">
        <v>1</v>
      </c>
      <c r="E128">
        <v>18</v>
      </c>
      <c r="F128" s="4">
        <f t="shared" si="37"/>
        <v>256</v>
      </c>
      <c r="G128">
        <v>1571618</v>
      </c>
      <c r="H128">
        <v>1564826</v>
      </c>
      <c r="I128">
        <v>1567560</v>
      </c>
      <c r="J128">
        <v>1556934</v>
      </c>
      <c r="K128">
        <v>1562846</v>
      </c>
      <c r="L128">
        <v>1569220</v>
      </c>
      <c r="M128" s="10">
        <f t="shared" si="36"/>
        <v>1.5655006666666667</v>
      </c>
      <c r="N128" s="3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</row>
    <row r="129" spans="1:496" x14ac:dyDescent="0.2">
      <c r="B129">
        <v>2</v>
      </c>
      <c r="C129">
        <v>8</v>
      </c>
      <c r="D129" s="1">
        <v>1</v>
      </c>
      <c r="E129">
        <v>19</v>
      </c>
      <c r="F129" s="4">
        <f t="shared" si="37"/>
        <v>512</v>
      </c>
      <c r="G129">
        <v>3134299</v>
      </c>
      <c r="H129">
        <v>3141122</v>
      </c>
      <c r="I129">
        <v>3125538</v>
      </c>
      <c r="J129">
        <v>3122273</v>
      </c>
      <c r="K129">
        <v>3122826</v>
      </c>
      <c r="L129">
        <v>3133028</v>
      </c>
      <c r="M129" s="10">
        <f t="shared" si="36"/>
        <v>3.1298476666666666</v>
      </c>
      <c r="N129" s="3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</row>
    <row r="130" spans="1:496" x14ac:dyDescent="0.2">
      <c r="B130">
        <v>2</v>
      </c>
      <c r="C130">
        <v>8</v>
      </c>
      <c r="D130" s="1">
        <v>1</v>
      </c>
      <c r="E130">
        <v>20</v>
      </c>
      <c r="F130" s="4">
        <f t="shared" si="37"/>
        <v>1024</v>
      </c>
      <c r="G130">
        <v>6287820</v>
      </c>
      <c r="H130">
        <v>6273481</v>
      </c>
      <c r="I130">
        <v>6270891</v>
      </c>
      <c r="J130">
        <v>6612174</v>
      </c>
      <c r="K130">
        <v>6282385</v>
      </c>
      <c r="L130">
        <v>6274946</v>
      </c>
      <c r="M130" s="10">
        <f t="shared" si="36"/>
        <v>6.3336161666666673</v>
      </c>
      <c r="N130" s="3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</row>
    <row r="131" spans="1:496" x14ac:dyDescent="0.2">
      <c r="B131">
        <v>2</v>
      </c>
      <c r="C131">
        <v>8</v>
      </c>
      <c r="D131" s="1">
        <v>1</v>
      </c>
      <c r="E131">
        <v>21</v>
      </c>
      <c r="F131" s="4">
        <f t="shared" si="37"/>
        <v>2048</v>
      </c>
      <c r="G131">
        <v>12760951</v>
      </c>
      <c r="H131">
        <v>12586522</v>
      </c>
      <c r="I131">
        <v>12578917</v>
      </c>
      <c r="J131">
        <v>12596559</v>
      </c>
      <c r="K131">
        <v>12579414</v>
      </c>
      <c r="L131">
        <v>12572049</v>
      </c>
      <c r="M131" s="10">
        <f t="shared" si="36"/>
        <v>12.612401999999999</v>
      </c>
      <c r="N131" s="3"/>
    </row>
    <row r="132" spans="1:496" x14ac:dyDescent="0.2">
      <c r="A132" s="13"/>
      <c r="B132" s="14"/>
      <c r="C132" s="14"/>
      <c r="D132" s="15"/>
      <c r="E132" s="14"/>
      <c r="F132" s="14"/>
      <c r="G132" s="16"/>
      <c r="H132" s="16"/>
      <c r="I132" s="16"/>
      <c r="J132" s="16"/>
      <c r="K132" s="16"/>
      <c r="L132" s="16"/>
      <c r="M132" s="17"/>
      <c r="N132" s="18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</row>
    <row r="133" spans="1:496" x14ac:dyDescent="0.2">
      <c r="B133" s="22" t="s">
        <v>35</v>
      </c>
      <c r="C133" s="22" t="s">
        <v>36</v>
      </c>
      <c r="D133" s="22" t="s">
        <v>37</v>
      </c>
      <c r="F133" s="2" t="s">
        <v>3</v>
      </c>
      <c r="M133" s="4" t="s">
        <v>4</v>
      </c>
    </row>
    <row r="134" spans="1:496" x14ac:dyDescent="0.2">
      <c r="A134" s="27" t="s">
        <v>38</v>
      </c>
      <c r="B134" s="21">
        <f>2^16</f>
        <v>65536</v>
      </c>
      <c r="C134" s="22">
        <v>1</v>
      </c>
      <c r="D134" s="22">
        <v>8</v>
      </c>
      <c r="F134" s="4">
        <f t="shared" ref="F134:F139" si="38">B134*C134*D134*2*62/1000000</f>
        <v>65.011712000000003</v>
      </c>
      <c r="G134">
        <v>191042</v>
      </c>
      <c r="H134">
        <v>189710</v>
      </c>
      <c r="I134">
        <v>189616</v>
      </c>
      <c r="J134">
        <v>189650</v>
      </c>
      <c r="K134">
        <v>189690</v>
      </c>
      <c r="L134">
        <v>190135</v>
      </c>
      <c r="M134" s="10">
        <f t="shared" ref="M134:M139" si="39">AVERAGE(G134:L134)/1000000</f>
        <v>0.18997383333333334</v>
      </c>
      <c r="N134" s="3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</row>
    <row r="135" spans="1:496" x14ac:dyDescent="0.2">
      <c r="B135" s="21">
        <f>2^17</f>
        <v>131072</v>
      </c>
      <c r="C135" s="4">
        <v>1</v>
      </c>
      <c r="D135" s="4">
        <v>8</v>
      </c>
      <c r="F135" s="4">
        <f t="shared" si="38"/>
        <v>130.02342400000001</v>
      </c>
      <c r="G135">
        <v>377801</v>
      </c>
      <c r="H135">
        <v>378445</v>
      </c>
      <c r="I135">
        <v>377870</v>
      </c>
      <c r="J135">
        <v>377734</v>
      </c>
      <c r="K135">
        <v>377870</v>
      </c>
      <c r="L135">
        <v>378819</v>
      </c>
      <c r="M135" s="10">
        <f t="shared" si="39"/>
        <v>0.37808983333333329</v>
      </c>
      <c r="N135" s="3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</row>
    <row r="136" spans="1:496" x14ac:dyDescent="0.2">
      <c r="B136" s="21">
        <f>2^18</f>
        <v>262144</v>
      </c>
      <c r="C136" s="22">
        <v>1</v>
      </c>
      <c r="D136" s="22">
        <v>8</v>
      </c>
      <c r="F136" s="4">
        <f t="shared" si="38"/>
        <v>260.04684800000001</v>
      </c>
      <c r="G136">
        <v>754114</v>
      </c>
      <c r="H136">
        <v>754123</v>
      </c>
      <c r="I136">
        <v>754149</v>
      </c>
      <c r="J136">
        <v>755242</v>
      </c>
      <c r="K136">
        <v>754770</v>
      </c>
      <c r="L136">
        <v>751870</v>
      </c>
      <c r="M136" s="10">
        <f t="shared" si="39"/>
        <v>0.75404466666666659</v>
      </c>
      <c r="N136" s="3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</row>
    <row r="137" spans="1:496" x14ac:dyDescent="0.2">
      <c r="B137" s="21">
        <f>2^19</f>
        <v>524288</v>
      </c>
      <c r="C137" s="22">
        <v>1</v>
      </c>
      <c r="D137" s="22">
        <v>8</v>
      </c>
      <c r="F137" s="4">
        <f t="shared" si="38"/>
        <v>520.09369600000002</v>
      </c>
      <c r="G137">
        <v>1509942</v>
      </c>
      <c r="H137">
        <v>1506852</v>
      </c>
      <c r="I137">
        <v>1506877</v>
      </c>
      <c r="J137">
        <v>1507084</v>
      </c>
      <c r="K137">
        <v>1507519</v>
      </c>
      <c r="L137">
        <v>1511052</v>
      </c>
      <c r="M137" s="10">
        <f t="shared" si="39"/>
        <v>1.508221</v>
      </c>
      <c r="N137" s="3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</row>
    <row r="138" spans="1:496" x14ac:dyDescent="0.2">
      <c r="B138" s="21">
        <f>2^20</f>
        <v>1048576</v>
      </c>
      <c r="C138" s="22">
        <v>1</v>
      </c>
      <c r="D138" s="22">
        <v>8</v>
      </c>
      <c r="F138" s="4">
        <f t="shared" si="38"/>
        <v>1040.187392</v>
      </c>
      <c r="G138">
        <v>3020528</v>
      </c>
      <c r="H138">
        <v>3015011</v>
      </c>
      <c r="I138">
        <v>3015284</v>
      </c>
      <c r="J138">
        <v>3014408</v>
      </c>
      <c r="K138">
        <v>3012323</v>
      </c>
      <c r="L138">
        <v>3153884</v>
      </c>
      <c r="M138" s="10">
        <f t="shared" si="39"/>
        <v>3.038573</v>
      </c>
      <c r="N138" s="3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</row>
    <row r="139" spans="1:496" x14ac:dyDescent="0.2">
      <c r="B139" s="21">
        <f>2^21</f>
        <v>2097152</v>
      </c>
      <c r="C139" s="22">
        <v>1</v>
      </c>
      <c r="D139" s="22">
        <v>8</v>
      </c>
      <c r="F139" s="4">
        <f t="shared" si="38"/>
        <v>2080.3747840000001</v>
      </c>
      <c r="G139">
        <v>6030815</v>
      </c>
      <c r="H139">
        <v>6030907</v>
      </c>
      <c r="I139">
        <v>6030390</v>
      </c>
      <c r="J139">
        <v>6031452</v>
      </c>
      <c r="K139">
        <v>6030460</v>
      </c>
      <c r="L139">
        <v>6029999</v>
      </c>
      <c r="M139" s="10">
        <f t="shared" si="39"/>
        <v>6.0306705000000003</v>
      </c>
      <c r="N139" s="3"/>
    </row>
    <row r="141" spans="1:496" x14ac:dyDescent="0.2">
      <c r="A141" s="13"/>
      <c r="B141" s="14"/>
      <c r="C141" s="14"/>
      <c r="D141" s="15"/>
      <c r="E141" s="14"/>
      <c r="F141" s="14"/>
      <c r="G141" s="16"/>
      <c r="H141" s="16"/>
      <c r="I141" s="16"/>
      <c r="J141" s="16"/>
      <c r="K141" s="16"/>
      <c r="L141" s="16"/>
      <c r="M141" s="17"/>
      <c r="N141" s="18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</row>
    <row r="142" spans="1:496" x14ac:dyDescent="0.2">
      <c r="B142" s="22"/>
      <c r="C142" s="22" t="s">
        <v>42</v>
      </c>
      <c r="D142" s="22" t="s">
        <v>43</v>
      </c>
      <c r="F142" s="2" t="s">
        <v>3</v>
      </c>
      <c r="M142" s="4" t="s">
        <v>4</v>
      </c>
    </row>
    <row r="143" spans="1:496" x14ac:dyDescent="0.2">
      <c r="A143" s="29" t="s">
        <v>44</v>
      </c>
      <c r="B143" s="21"/>
      <c r="C143">
        <v>20</v>
      </c>
      <c r="D143">
        <v>20</v>
      </c>
      <c r="F143" s="4">
        <f>2^(D143)*512/8388608</f>
        <v>64</v>
      </c>
      <c r="G143">
        <v>1046577</v>
      </c>
      <c r="H143">
        <v>1002592</v>
      </c>
      <c r="I143">
        <v>1092356</v>
      </c>
      <c r="J143">
        <v>1019346</v>
      </c>
      <c r="K143">
        <v>1017585</v>
      </c>
      <c r="L143">
        <v>1002289</v>
      </c>
      <c r="M143" s="10">
        <f t="shared" ref="M143:M149" si="40">AVERAGE(G143:L143)/1000000</f>
        <v>1.0301241666666667</v>
      </c>
      <c r="N143" s="3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</row>
    <row r="144" spans="1:496" x14ac:dyDescent="0.2">
      <c r="B144" s="21"/>
      <c r="C144">
        <v>21</v>
      </c>
      <c r="D144">
        <v>21</v>
      </c>
      <c r="F144" s="4">
        <f t="shared" ref="F144:F149" si="41">2^(D144)*512/8388608</f>
        <v>128</v>
      </c>
      <c r="G144">
        <v>2026901</v>
      </c>
      <c r="H144">
        <v>2008641</v>
      </c>
      <c r="I144">
        <v>2014328</v>
      </c>
      <c r="J144">
        <v>2008215</v>
      </c>
      <c r="K144">
        <v>2012498</v>
      </c>
      <c r="L144">
        <v>2045188</v>
      </c>
      <c r="M144" s="10">
        <f t="shared" si="40"/>
        <v>2.0192951666666668</v>
      </c>
      <c r="N144" s="3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</row>
    <row r="145" spans="1:496" x14ac:dyDescent="0.2">
      <c r="B145" s="21"/>
      <c r="C145">
        <v>22</v>
      </c>
      <c r="D145">
        <v>22</v>
      </c>
      <c r="F145" s="4">
        <f t="shared" si="41"/>
        <v>256</v>
      </c>
      <c r="G145">
        <v>4020046</v>
      </c>
      <c r="H145">
        <v>4094267</v>
      </c>
      <c r="I145">
        <v>4018250</v>
      </c>
      <c r="J145">
        <v>4023665</v>
      </c>
      <c r="K145">
        <v>4108220</v>
      </c>
      <c r="L145">
        <v>4022547</v>
      </c>
      <c r="M145" s="10">
        <f t="shared" si="40"/>
        <v>4.0478325000000002</v>
      </c>
      <c r="N145" s="3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</row>
    <row r="146" spans="1:496" x14ac:dyDescent="0.2">
      <c r="B146" s="21"/>
      <c r="C146">
        <v>23</v>
      </c>
      <c r="D146">
        <v>23</v>
      </c>
      <c r="F146" s="4">
        <f t="shared" si="41"/>
        <v>512</v>
      </c>
      <c r="G146">
        <v>8047587</v>
      </c>
      <c r="H146">
        <v>8217611</v>
      </c>
      <c r="I146">
        <v>8227390</v>
      </c>
      <c r="J146">
        <v>8045745</v>
      </c>
      <c r="K146">
        <v>8185649</v>
      </c>
      <c r="L146">
        <v>8045747</v>
      </c>
      <c r="M146" s="10">
        <f t="shared" si="40"/>
        <v>8.1282881666666675</v>
      </c>
      <c r="N146" s="3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</row>
    <row r="147" spans="1:496" x14ac:dyDescent="0.2">
      <c r="B147" s="21"/>
      <c r="C147">
        <v>24</v>
      </c>
      <c r="D147">
        <v>24</v>
      </c>
      <c r="F147" s="4">
        <f t="shared" si="41"/>
        <v>1024</v>
      </c>
      <c r="G147">
        <v>16367120</v>
      </c>
      <c r="H147">
        <v>16074605</v>
      </c>
      <c r="I147">
        <v>16086796</v>
      </c>
      <c r="J147">
        <v>16115737</v>
      </c>
      <c r="K147">
        <v>16382403</v>
      </c>
      <c r="L147">
        <v>16078984</v>
      </c>
      <c r="M147" s="10">
        <f t="shared" si="40"/>
        <v>16.184274166666665</v>
      </c>
      <c r="N147" s="3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</row>
    <row r="148" spans="1:496" x14ac:dyDescent="0.2">
      <c r="B148" s="21"/>
      <c r="C148">
        <v>25</v>
      </c>
      <c r="D148">
        <v>25</v>
      </c>
      <c r="F148" s="4">
        <f t="shared" si="41"/>
        <v>2048</v>
      </c>
      <c r="G148">
        <v>32165868</v>
      </c>
      <c r="H148">
        <v>32166115</v>
      </c>
      <c r="I148">
        <v>32259933</v>
      </c>
      <c r="J148">
        <v>32179801</v>
      </c>
      <c r="K148">
        <v>32730331</v>
      </c>
      <c r="L148">
        <v>33035838</v>
      </c>
      <c r="M148" s="10">
        <f t="shared" si="40"/>
        <v>32.422981</v>
      </c>
      <c r="N148" s="3"/>
    </row>
    <row r="149" spans="1:496" x14ac:dyDescent="0.2">
      <c r="C149">
        <v>26</v>
      </c>
      <c r="D149">
        <v>26</v>
      </c>
      <c r="F149" s="4">
        <f t="shared" si="41"/>
        <v>4096</v>
      </c>
      <c r="G149">
        <v>64486085</v>
      </c>
      <c r="H149">
        <v>64346872</v>
      </c>
      <c r="I149">
        <v>65505330</v>
      </c>
      <c r="J149">
        <v>64412653</v>
      </c>
      <c r="K149">
        <v>64626517</v>
      </c>
      <c r="L149">
        <v>64430323</v>
      </c>
      <c r="M149" s="10">
        <f t="shared" si="40"/>
        <v>64.634630000000001</v>
      </c>
    </row>
    <row r="151" spans="1:496" x14ac:dyDescent="0.2">
      <c r="A151" s="29" t="s">
        <v>45</v>
      </c>
      <c r="B151" s="21"/>
      <c r="C151">
        <v>20</v>
      </c>
      <c r="D151">
        <v>20</v>
      </c>
      <c r="F151" s="4">
        <f>2^(D151)*512/8388608</f>
        <v>64</v>
      </c>
      <c r="G151">
        <v>1405216</v>
      </c>
      <c r="H151">
        <v>1418329</v>
      </c>
      <c r="I151">
        <v>1411097</v>
      </c>
      <c r="J151">
        <v>1404163</v>
      </c>
      <c r="K151">
        <v>1402834</v>
      </c>
      <c r="L151">
        <v>1401641</v>
      </c>
      <c r="M151" s="10">
        <f t="shared" ref="M151:M157" si="42">AVERAGE(G151:L151)/1000000</f>
        <v>1.4072133333333332</v>
      </c>
      <c r="N151" s="3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</row>
    <row r="152" spans="1:496" x14ac:dyDescent="0.2">
      <c r="B152" s="21"/>
      <c r="C152">
        <v>21</v>
      </c>
      <c r="D152">
        <v>21</v>
      </c>
      <c r="F152" s="4">
        <f t="shared" ref="F152:F157" si="43">2^(D152)*512/8388608</f>
        <v>128</v>
      </c>
      <c r="G152">
        <v>2854712</v>
      </c>
      <c r="H152">
        <v>2828369</v>
      </c>
      <c r="I152">
        <v>2819843</v>
      </c>
      <c r="J152">
        <v>2856531</v>
      </c>
      <c r="K152">
        <v>2820703</v>
      </c>
      <c r="L152">
        <v>2819708</v>
      </c>
      <c r="M152" s="10">
        <f t="shared" si="42"/>
        <v>2.8333110000000001</v>
      </c>
      <c r="N152" s="3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</row>
    <row r="153" spans="1:496" x14ac:dyDescent="0.2">
      <c r="B153" s="21"/>
      <c r="C153">
        <v>22</v>
      </c>
      <c r="D153">
        <v>22</v>
      </c>
      <c r="F153" s="4">
        <f t="shared" si="43"/>
        <v>256</v>
      </c>
      <c r="G153">
        <v>5637967</v>
      </c>
      <c r="H153">
        <v>5636190</v>
      </c>
      <c r="I153">
        <v>5708073</v>
      </c>
      <c r="J153">
        <v>5642844</v>
      </c>
      <c r="K153">
        <v>5632187</v>
      </c>
      <c r="L153">
        <v>5631734</v>
      </c>
      <c r="M153" s="10">
        <f t="shared" si="42"/>
        <v>5.6481658333333327</v>
      </c>
      <c r="N153" s="3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  <c r="BA153" s="6"/>
      <c r="BB153" s="6"/>
      <c r="BC153" s="6"/>
      <c r="BD153" s="6"/>
      <c r="BE153" s="6"/>
      <c r="BF153" s="6"/>
      <c r="BG153" s="6"/>
      <c r="BH153" s="6"/>
      <c r="BI153" s="6"/>
      <c r="BJ153" s="6"/>
      <c r="BK153" s="6"/>
      <c r="BL153" s="6"/>
      <c r="BM153" s="6"/>
      <c r="BN153" s="6"/>
      <c r="BO153" s="6"/>
      <c r="BP153" s="6"/>
      <c r="BQ153" s="6"/>
      <c r="BR153" s="6"/>
      <c r="BS153" s="6"/>
      <c r="BT153" s="6"/>
      <c r="BU153" s="6"/>
      <c r="BV153" s="6"/>
      <c r="BW153" s="6"/>
      <c r="BX153" s="6"/>
      <c r="BY153" s="6"/>
      <c r="BZ153" s="6"/>
      <c r="CA153" s="6"/>
      <c r="CB153" s="6"/>
      <c r="CC153" s="6"/>
      <c r="CD153" s="6"/>
      <c r="CE153" s="6"/>
      <c r="CF153" s="6"/>
      <c r="CG153" s="6"/>
      <c r="CH153" s="6"/>
      <c r="CI153" s="6"/>
      <c r="CJ153" s="6"/>
      <c r="CK153" s="6"/>
      <c r="CL153" s="6"/>
      <c r="CM153" s="6"/>
      <c r="CN153" s="6"/>
      <c r="CO153" s="6"/>
      <c r="CP153" s="6"/>
      <c r="CQ153" s="6"/>
      <c r="CR153" s="6"/>
      <c r="CS153" s="6"/>
      <c r="CT153" s="6"/>
      <c r="CU153" s="6"/>
      <c r="CV153" s="6"/>
      <c r="CW153" s="6"/>
      <c r="CX153" s="6"/>
      <c r="CY153" s="6"/>
      <c r="CZ153" s="6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</row>
    <row r="154" spans="1:496" x14ac:dyDescent="0.2">
      <c r="B154" s="21"/>
      <c r="C154">
        <v>23</v>
      </c>
      <c r="D154">
        <v>23</v>
      </c>
      <c r="F154" s="4">
        <f t="shared" si="43"/>
        <v>512</v>
      </c>
      <c r="G154">
        <v>11285098</v>
      </c>
      <c r="H154">
        <v>11291740</v>
      </c>
      <c r="I154">
        <v>11428013</v>
      </c>
      <c r="J154">
        <v>11433354</v>
      </c>
      <c r="K154">
        <v>11427312</v>
      </c>
      <c r="L154">
        <v>11417501</v>
      </c>
      <c r="M154" s="10">
        <f t="shared" si="42"/>
        <v>11.380502999999999</v>
      </c>
      <c r="N154" s="3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</row>
    <row r="155" spans="1:496" x14ac:dyDescent="0.2">
      <c r="B155" s="21"/>
      <c r="C155">
        <v>24</v>
      </c>
      <c r="D155">
        <v>24</v>
      </c>
      <c r="F155" s="4">
        <f t="shared" si="43"/>
        <v>1024</v>
      </c>
      <c r="G155">
        <v>22614627</v>
      </c>
      <c r="H155">
        <v>22574771</v>
      </c>
      <c r="I155">
        <v>22584038</v>
      </c>
      <c r="J155">
        <v>22561130</v>
      </c>
      <c r="K155">
        <v>22849955</v>
      </c>
      <c r="L155">
        <v>22565858</v>
      </c>
      <c r="M155" s="10">
        <f t="shared" si="42"/>
        <v>22.625063166666667</v>
      </c>
      <c r="N155" s="3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</row>
    <row r="156" spans="1:496" x14ac:dyDescent="0.2">
      <c r="B156" s="21"/>
      <c r="C156">
        <v>25</v>
      </c>
      <c r="D156">
        <v>25</v>
      </c>
      <c r="F156" s="4">
        <f t="shared" si="43"/>
        <v>2048</v>
      </c>
      <c r="G156">
        <v>45201638</v>
      </c>
      <c r="H156">
        <v>45122405</v>
      </c>
      <c r="I156">
        <v>45154969</v>
      </c>
      <c r="J156">
        <v>45682113</v>
      </c>
      <c r="K156">
        <v>45136274</v>
      </c>
      <c r="L156">
        <v>45666619</v>
      </c>
      <c r="M156" s="10">
        <f t="shared" si="42"/>
        <v>45.327336333333335</v>
      </c>
      <c r="N156" s="3"/>
    </row>
    <row r="157" spans="1:496" x14ac:dyDescent="0.2">
      <c r="C157">
        <v>26</v>
      </c>
      <c r="D157">
        <v>26</v>
      </c>
      <c r="F157" s="4">
        <f t="shared" si="43"/>
        <v>4096</v>
      </c>
      <c r="G157">
        <v>90447126</v>
      </c>
      <c r="H157">
        <v>90453019</v>
      </c>
      <c r="I157">
        <v>90422602</v>
      </c>
      <c r="J157">
        <v>91405416</v>
      </c>
      <c r="K157">
        <v>90362569</v>
      </c>
      <c r="L157">
        <v>90232225</v>
      </c>
      <c r="M157" s="10">
        <f t="shared" si="42"/>
        <v>90.553826166666667</v>
      </c>
    </row>
    <row r="159" spans="1:496" x14ac:dyDescent="0.2">
      <c r="A159" s="29" t="s">
        <v>46</v>
      </c>
      <c r="B159" s="21"/>
      <c r="C159">
        <v>20</v>
      </c>
      <c r="D159">
        <v>20</v>
      </c>
      <c r="F159" s="4">
        <f>2^(D159)*512/8388608</f>
        <v>64</v>
      </c>
      <c r="G159">
        <v>1705216</v>
      </c>
      <c r="H159">
        <v>1699015</v>
      </c>
      <c r="I159">
        <v>1702671</v>
      </c>
      <c r="J159">
        <v>1703022</v>
      </c>
      <c r="K159">
        <v>1705426</v>
      </c>
      <c r="L159">
        <v>1724058</v>
      </c>
      <c r="M159" s="10">
        <f t="shared" ref="M159:M165" si="44">AVERAGE(G159:L159)/1000000</f>
        <v>1.7065680000000001</v>
      </c>
      <c r="N159" s="3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  <c r="BA159" s="6"/>
      <c r="BB159" s="6"/>
      <c r="BC159" s="6"/>
      <c r="BD159" s="6"/>
      <c r="BE159" s="6"/>
      <c r="BF159" s="6"/>
      <c r="BG159" s="6"/>
      <c r="BH159" s="6"/>
      <c r="BI159" s="6"/>
      <c r="BJ159" s="6"/>
      <c r="BK159" s="6"/>
      <c r="BL159" s="6"/>
      <c r="BM159" s="6"/>
      <c r="BN159" s="6"/>
      <c r="BO159" s="6"/>
      <c r="BP159" s="6"/>
      <c r="BQ159" s="6"/>
      <c r="BR159" s="6"/>
      <c r="BS159" s="6"/>
      <c r="BT159" s="6"/>
      <c r="BU159" s="6"/>
      <c r="BV159" s="6"/>
      <c r="BW159" s="6"/>
      <c r="BX159" s="6"/>
      <c r="BY159" s="6"/>
      <c r="BZ159" s="6"/>
      <c r="CA159" s="6"/>
      <c r="CB159" s="6"/>
      <c r="CC159" s="6"/>
      <c r="CD159" s="6"/>
      <c r="CE159" s="6"/>
      <c r="CF159" s="6"/>
      <c r="CG159" s="6"/>
      <c r="CH159" s="6"/>
      <c r="CI159" s="6"/>
      <c r="CJ159" s="6"/>
      <c r="CK159" s="6"/>
      <c r="CL159" s="6"/>
      <c r="CM159" s="6"/>
      <c r="CN159" s="6"/>
      <c r="CO159" s="6"/>
      <c r="CP159" s="6"/>
      <c r="CQ159" s="6"/>
      <c r="CR159" s="6"/>
      <c r="CS159" s="6"/>
      <c r="CT159" s="6"/>
      <c r="CU159" s="6"/>
      <c r="CV159" s="6"/>
      <c r="CW159" s="6"/>
      <c r="CX159" s="6"/>
      <c r="CY159" s="6"/>
      <c r="CZ159" s="6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</row>
    <row r="160" spans="1:496" x14ac:dyDescent="0.2">
      <c r="B160" s="21"/>
      <c r="C160">
        <v>21</v>
      </c>
      <c r="D160">
        <v>21</v>
      </c>
      <c r="F160" s="4">
        <f t="shared" ref="F160:F165" si="45">2^(D160)*512/8388608</f>
        <v>128</v>
      </c>
      <c r="G160">
        <v>3453749</v>
      </c>
      <c r="H160">
        <v>3411466</v>
      </c>
      <c r="I160">
        <v>3415521</v>
      </c>
      <c r="J160">
        <v>3457317</v>
      </c>
      <c r="K160">
        <v>3419462</v>
      </c>
      <c r="L160">
        <v>3411630</v>
      </c>
      <c r="M160" s="10">
        <f t="shared" si="44"/>
        <v>3.4281908333333333</v>
      </c>
      <c r="N160" s="3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  <c r="BA160" s="6"/>
      <c r="BB160" s="6"/>
      <c r="BC160" s="6"/>
      <c r="BD160" s="6"/>
      <c r="BE160" s="6"/>
      <c r="BF160" s="6"/>
      <c r="BG160" s="6"/>
      <c r="BH160" s="6"/>
      <c r="BI160" s="6"/>
      <c r="BJ160" s="6"/>
      <c r="BK160" s="6"/>
      <c r="BL160" s="6"/>
      <c r="BM160" s="6"/>
      <c r="BN160" s="6"/>
      <c r="BO160" s="6"/>
      <c r="BP160" s="6"/>
      <c r="BQ160" s="6"/>
      <c r="BR160" s="6"/>
      <c r="BS160" s="6"/>
      <c r="BT160" s="6"/>
      <c r="BU160" s="6"/>
      <c r="BV160" s="6"/>
      <c r="BW160" s="6"/>
      <c r="BX160" s="6"/>
      <c r="BY160" s="6"/>
      <c r="BZ160" s="6"/>
      <c r="CA160" s="6"/>
      <c r="CB160" s="6"/>
      <c r="CC160" s="6"/>
      <c r="CD160" s="6"/>
      <c r="CE160" s="6"/>
      <c r="CF160" s="6"/>
      <c r="CG160" s="6"/>
      <c r="CH160" s="6"/>
      <c r="CI160" s="6"/>
      <c r="CJ160" s="6"/>
      <c r="CK160" s="6"/>
      <c r="CL160" s="6"/>
      <c r="CM160" s="6"/>
      <c r="CN160" s="6"/>
      <c r="CO160" s="6"/>
      <c r="CP160" s="6"/>
      <c r="CQ160" s="6"/>
      <c r="CR160" s="6"/>
      <c r="CS160" s="6"/>
      <c r="CT160" s="6"/>
      <c r="CU160" s="6"/>
      <c r="CV160" s="6"/>
      <c r="CW160" s="6"/>
      <c r="CX160" s="6"/>
      <c r="CY160" s="6"/>
      <c r="CZ160" s="6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"/>
      <c r="PA160" s="6"/>
      <c r="PB160" s="6"/>
      <c r="PC160" s="6"/>
      <c r="PD160" s="6"/>
      <c r="PE160" s="6"/>
      <c r="PF160" s="6"/>
      <c r="PG160" s="6"/>
      <c r="PH160" s="6"/>
      <c r="PI160" s="6"/>
      <c r="PJ160" s="6"/>
      <c r="PK160" s="6"/>
      <c r="PL160" s="6"/>
      <c r="PM160" s="6"/>
      <c r="PN160" s="6"/>
      <c r="PO160" s="6"/>
      <c r="PP160" s="6"/>
      <c r="PQ160" s="6"/>
      <c r="PR160" s="6"/>
      <c r="PS160" s="6"/>
      <c r="PT160" s="6"/>
      <c r="PU160" s="6"/>
      <c r="PV160" s="6"/>
      <c r="PW160" s="6"/>
      <c r="PX160" s="6"/>
      <c r="PY160" s="6"/>
      <c r="PZ160" s="6"/>
      <c r="QA160" s="6"/>
      <c r="QB160" s="6"/>
      <c r="QC160" s="6"/>
      <c r="QD160" s="6"/>
      <c r="QE160" s="6"/>
      <c r="QF160" s="6"/>
      <c r="QG160" s="6"/>
      <c r="QH160" s="6"/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</row>
    <row r="161" spans="1:496" x14ac:dyDescent="0.2">
      <c r="B161" s="21"/>
      <c r="C161">
        <v>22</v>
      </c>
      <c r="D161">
        <v>22</v>
      </c>
      <c r="F161" s="4">
        <f t="shared" si="45"/>
        <v>256</v>
      </c>
      <c r="G161">
        <v>6850635</v>
      </c>
      <c r="H161">
        <v>6839255</v>
      </c>
      <c r="I161">
        <v>6848420</v>
      </c>
      <c r="J161">
        <v>6837624</v>
      </c>
      <c r="K161">
        <v>6836572</v>
      </c>
      <c r="L161">
        <v>6838868</v>
      </c>
      <c r="M161" s="10">
        <f t="shared" si="44"/>
        <v>6.8418956666666668</v>
      </c>
      <c r="N161" s="3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</row>
    <row r="162" spans="1:496" x14ac:dyDescent="0.2">
      <c r="B162" s="21"/>
      <c r="C162">
        <v>23</v>
      </c>
      <c r="D162">
        <v>23</v>
      </c>
      <c r="F162" s="4">
        <f t="shared" si="45"/>
        <v>512</v>
      </c>
      <c r="G162">
        <v>13671398</v>
      </c>
      <c r="H162">
        <v>13713781</v>
      </c>
      <c r="I162">
        <v>13679088</v>
      </c>
      <c r="J162">
        <v>13683087</v>
      </c>
      <c r="K162">
        <v>13718944</v>
      </c>
      <c r="L162">
        <v>13706635</v>
      </c>
      <c r="M162" s="10">
        <f t="shared" si="44"/>
        <v>13.695488833333334</v>
      </c>
      <c r="N162" s="3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</row>
    <row r="163" spans="1:496" x14ac:dyDescent="0.2">
      <c r="B163" s="21"/>
      <c r="C163">
        <v>24</v>
      </c>
      <c r="D163">
        <v>24</v>
      </c>
      <c r="F163" s="4">
        <f t="shared" si="45"/>
        <v>1024</v>
      </c>
      <c r="G163">
        <v>27451742</v>
      </c>
      <c r="H163">
        <v>27603738</v>
      </c>
      <c r="I163">
        <v>27839901</v>
      </c>
      <c r="J163">
        <v>27602092</v>
      </c>
      <c r="K163">
        <v>27630530</v>
      </c>
      <c r="L163">
        <v>27338516</v>
      </c>
      <c r="M163" s="10">
        <f t="shared" si="44"/>
        <v>27.577753166666668</v>
      </c>
      <c r="N163" s="3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</row>
    <row r="164" spans="1:496" x14ac:dyDescent="0.2">
      <c r="B164" s="21"/>
      <c r="C164">
        <v>25</v>
      </c>
      <c r="D164">
        <v>25</v>
      </c>
      <c r="F164" s="4">
        <f t="shared" si="45"/>
        <v>2048</v>
      </c>
      <c r="G164">
        <v>54998554</v>
      </c>
      <c r="H164">
        <v>54904049</v>
      </c>
      <c r="I164">
        <v>55241985</v>
      </c>
      <c r="J164">
        <v>54839210</v>
      </c>
      <c r="K164">
        <v>55503826</v>
      </c>
      <c r="L164">
        <v>55283846</v>
      </c>
      <c r="M164" s="10">
        <f t="shared" si="44"/>
        <v>55.128578333333337</v>
      </c>
      <c r="N164" s="3"/>
    </row>
    <row r="165" spans="1:496" x14ac:dyDescent="0.2">
      <c r="C165">
        <v>26</v>
      </c>
      <c r="D165">
        <v>26</v>
      </c>
      <c r="F165" s="4">
        <f t="shared" si="45"/>
        <v>4096</v>
      </c>
      <c r="G165">
        <v>109365605</v>
      </c>
      <c r="H165">
        <v>109490193</v>
      </c>
      <c r="I165">
        <v>109835922</v>
      </c>
      <c r="J165">
        <v>110317944</v>
      </c>
      <c r="K165">
        <v>109506697</v>
      </c>
      <c r="L165">
        <v>109756052</v>
      </c>
      <c r="M165" s="10">
        <f t="shared" si="44"/>
        <v>109.71206883333333</v>
      </c>
    </row>
    <row r="167" spans="1:496" x14ac:dyDescent="0.2">
      <c r="A167" s="13"/>
      <c r="B167" s="14"/>
      <c r="C167" s="14"/>
      <c r="D167" s="15"/>
      <c r="E167" s="14"/>
      <c r="F167" s="14"/>
      <c r="G167" s="16"/>
      <c r="H167" s="16"/>
      <c r="I167" s="16"/>
      <c r="J167" s="16"/>
      <c r="K167" s="16"/>
      <c r="L167" s="16"/>
      <c r="M167" s="17"/>
      <c r="N167" s="18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  <c r="BA167" s="6"/>
      <c r="BB167" s="6"/>
      <c r="BC167" s="6"/>
      <c r="BD167" s="6"/>
      <c r="BE167" s="6"/>
      <c r="BF167" s="6"/>
      <c r="BG167" s="6"/>
      <c r="BH167" s="6"/>
      <c r="BI167" s="6"/>
      <c r="BJ167" s="6"/>
      <c r="BK167" s="6"/>
      <c r="BL167" s="6"/>
      <c r="BM167" s="6"/>
      <c r="BN167" s="6"/>
      <c r="BO167" s="6"/>
      <c r="BP167" s="6"/>
      <c r="BQ167" s="6"/>
      <c r="BR167" s="6"/>
      <c r="BS167" s="6"/>
      <c r="BT167" s="6"/>
      <c r="BU167" s="6"/>
      <c r="BV167" s="6"/>
      <c r="BW167" s="6"/>
      <c r="BX167" s="6"/>
      <c r="BY167" s="6"/>
      <c r="BZ167" s="6"/>
      <c r="CA167" s="6"/>
      <c r="CB167" s="6"/>
      <c r="CC167" s="6"/>
      <c r="CD167" s="6"/>
      <c r="CE167" s="6"/>
      <c r="CF167" s="6"/>
      <c r="CG167" s="6"/>
      <c r="CH167" s="6"/>
      <c r="CI167" s="6"/>
      <c r="CJ167" s="6"/>
      <c r="CK167" s="6"/>
      <c r="CL167" s="6"/>
      <c r="CM167" s="6"/>
      <c r="CN167" s="6"/>
      <c r="CO167" s="6"/>
      <c r="CP167" s="6"/>
      <c r="CQ167" s="6"/>
      <c r="CR167" s="6"/>
      <c r="CS167" s="6"/>
      <c r="CT167" s="6"/>
      <c r="CU167" s="6"/>
      <c r="CV167" s="6"/>
      <c r="CW167" s="6"/>
      <c r="CX167" s="6"/>
      <c r="CY167" s="6"/>
      <c r="CZ167" s="6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</row>
    <row r="168" spans="1:496" x14ac:dyDescent="0.2">
      <c r="B168" s="22"/>
      <c r="C168" s="22"/>
      <c r="D168" s="22" t="s">
        <v>47</v>
      </c>
      <c r="F168" s="2" t="s">
        <v>3</v>
      </c>
      <c r="M168" s="4" t="s">
        <v>4</v>
      </c>
    </row>
    <row r="169" spans="1:496" x14ac:dyDescent="0.2">
      <c r="A169" s="30" t="s">
        <v>48</v>
      </c>
      <c r="B169" s="21"/>
      <c r="C169"/>
      <c r="D169">
        <v>14</v>
      </c>
      <c r="F169" s="4">
        <f>2^(D169)*4 * 64 * 128/8388608</f>
        <v>64</v>
      </c>
      <c r="G169">
        <v>455877</v>
      </c>
      <c r="H169">
        <v>455878</v>
      </c>
      <c r="I169">
        <v>455985</v>
      </c>
      <c r="J169">
        <v>455647</v>
      </c>
      <c r="K169">
        <v>455804</v>
      </c>
      <c r="L169">
        <v>456862</v>
      </c>
      <c r="M169" s="10">
        <f t="shared" ref="M169:M174" si="46">AVERAGE(G169:L169)/1000000</f>
        <v>0.45600883333333331</v>
      </c>
      <c r="N169" s="3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  <c r="BA169" s="6"/>
      <c r="BB169" s="6"/>
      <c r="BC169" s="6"/>
      <c r="BD169" s="6"/>
      <c r="BE169" s="6"/>
      <c r="BF169" s="6"/>
      <c r="BG169" s="6"/>
      <c r="BH169" s="6"/>
      <c r="BI169" s="6"/>
      <c r="BJ169" s="6"/>
      <c r="BK169" s="6"/>
      <c r="BL169" s="6"/>
      <c r="BM169" s="6"/>
      <c r="BN169" s="6"/>
      <c r="BO169" s="6"/>
      <c r="BP169" s="6"/>
      <c r="BQ169" s="6"/>
      <c r="BR169" s="6"/>
      <c r="BS169" s="6"/>
      <c r="BT169" s="6"/>
      <c r="BU169" s="6"/>
      <c r="BV169" s="6"/>
      <c r="BW169" s="6"/>
      <c r="BX169" s="6"/>
      <c r="BY169" s="6"/>
      <c r="BZ169" s="6"/>
      <c r="CA169" s="6"/>
      <c r="CB169" s="6"/>
      <c r="CC169" s="6"/>
      <c r="CD169" s="6"/>
      <c r="CE169" s="6"/>
      <c r="CF169" s="6"/>
      <c r="CG169" s="6"/>
      <c r="CH169" s="6"/>
      <c r="CI169" s="6"/>
      <c r="CJ169" s="6"/>
      <c r="CK169" s="6"/>
      <c r="CL169" s="6"/>
      <c r="CM169" s="6"/>
      <c r="CN169" s="6"/>
      <c r="CO169" s="6"/>
      <c r="CP169" s="6"/>
      <c r="CQ169" s="6"/>
      <c r="CR169" s="6"/>
      <c r="CS169" s="6"/>
      <c r="CT169" s="6"/>
      <c r="CU169" s="6"/>
      <c r="CV169" s="6"/>
      <c r="CW169" s="6"/>
      <c r="CX169" s="6"/>
      <c r="CY169" s="6"/>
      <c r="CZ169" s="6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</row>
    <row r="170" spans="1:496" x14ac:dyDescent="0.2">
      <c r="B170" s="21"/>
      <c r="C170"/>
      <c r="D170">
        <v>15</v>
      </c>
      <c r="F170" s="4">
        <f t="shared" ref="F170:F174" si="47">2^(D170)*4 * 64 * 128/8388608</f>
        <v>128</v>
      </c>
      <c r="G170">
        <v>909182</v>
      </c>
      <c r="H170">
        <v>909082</v>
      </c>
      <c r="I170">
        <v>909130</v>
      </c>
      <c r="J170">
        <v>908086</v>
      </c>
      <c r="K170">
        <v>911097</v>
      </c>
      <c r="L170">
        <v>908933</v>
      </c>
      <c r="M170" s="10">
        <f t="shared" si="46"/>
        <v>0.90925166666666668</v>
      </c>
      <c r="N170" s="3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</row>
    <row r="171" spans="1:496" x14ac:dyDescent="0.2">
      <c r="B171" s="21"/>
      <c r="C171"/>
      <c r="D171">
        <v>16</v>
      </c>
      <c r="F171" s="4">
        <f t="shared" si="47"/>
        <v>256</v>
      </c>
      <c r="G171">
        <v>1821075</v>
      </c>
      <c r="H171">
        <v>1820033</v>
      </c>
      <c r="I171">
        <v>1817258</v>
      </c>
      <c r="J171">
        <v>1819031</v>
      </c>
      <c r="K171">
        <v>1814969</v>
      </c>
      <c r="L171">
        <v>1811606</v>
      </c>
      <c r="M171" s="10">
        <f t="shared" si="46"/>
        <v>1.8173286666666668</v>
      </c>
      <c r="N171" s="3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</row>
    <row r="172" spans="1:496" x14ac:dyDescent="0.2">
      <c r="B172" s="21"/>
      <c r="C172"/>
      <c r="D172">
        <v>17</v>
      </c>
      <c r="F172" s="4">
        <f t="shared" si="47"/>
        <v>512</v>
      </c>
      <c r="G172">
        <v>3621078</v>
      </c>
      <c r="H172">
        <v>3622372</v>
      </c>
      <c r="I172">
        <v>3633088</v>
      </c>
      <c r="J172">
        <v>3754795</v>
      </c>
      <c r="K172">
        <v>3626179</v>
      </c>
      <c r="L172">
        <v>3618908</v>
      </c>
      <c r="M172" s="10">
        <f t="shared" si="46"/>
        <v>3.6460699999999999</v>
      </c>
      <c r="N172" s="3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</row>
    <row r="173" spans="1:496" x14ac:dyDescent="0.2">
      <c r="B173" s="21"/>
      <c r="C173"/>
      <c r="D173">
        <v>18</v>
      </c>
      <c r="F173" s="4">
        <f t="shared" si="47"/>
        <v>1024</v>
      </c>
      <c r="G173">
        <v>7235577</v>
      </c>
      <c r="H173">
        <v>7247923</v>
      </c>
      <c r="I173">
        <v>7235253</v>
      </c>
      <c r="J173">
        <v>7341964</v>
      </c>
      <c r="K173">
        <v>7235621</v>
      </c>
      <c r="L173">
        <v>7235184</v>
      </c>
      <c r="M173" s="10">
        <f t="shared" si="46"/>
        <v>7.2552536666666674</v>
      </c>
      <c r="N173" s="3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</row>
    <row r="174" spans="1:496" x14ac:dyDescent="0.2">
      <c r="B174" s="21"/>
      <c r="C174"/>
      <c r="D174">
        <v>19</v>
      </c>
      <c r="F174" s="4">
        <f t="shared" si="47"/>
        <v>2048</v>
      </c>
      <c r="G174">
        <v>14464724</v>
      </c>
      <c r="H174">
        <v>14463461</v>
      </c>
      <c r="I174">
        <v>14464411</v>
      </c>
      <c r="J174">
        <v>14464207</v>
      </c>
      <c r="K174">
        <v>14474148</v>
      </c>
      <c r="L174">
        <v>14465474</v>
      </c>
      <c r="M174" s="10">
        <f t="shared" si="46"/>
        <v>14.466070833333333</v>
      </c>
      <c r="N174" s="3"/>
    </row>
    <row r="175" spans="1:496" x14ac:dyDescent="0.2">
      <c r="A175" s="13"/>
      <c r="B175" s="14"/>
      <c r="C175" s="14"/>
      <c r="D175" s="15"/>
      <c r="E175" s="14"/>
      <c r="F175" s="14"/>
      <c r="G175" s="16"/>
      <c r="H175" s="16"/>
      <c r="I175" s="16"/>
      <c r="J175" s="16"/>
      <c r="K175" s="16"/>
      <c r="L175" s="16"/>
      <c r="M175" s="17"/>
      <c r="N175" s="18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  <c r="BA175" s="6"/>
      <c r="BB175" s="6"/>
      <c r="BC175" s="6"/>
      <c r="BD175" s="6"/>
      <c r="BE175" s="6"/>
      <c r="BF175" s="6"/>
      <c r="BG175" s="6"/>
      <c r="BH175" s="6"/>
      <c r="BI175" s="6"/>
      <c r="BJ175" s="6"/>
      <c r="BK175" s="6"/>
      <c r="BL175" s="6"/>
      <c r="BM175" s="6"/>
      <c r="BN175" s="6"/>
      <c r="BO175" s="6"/>
      <c r="BP175" s="6"/>
      <c r="BQ175" s="6"/>
      <c r="BR175" s="6"/>
      <c r="BS175" s="6"/>
      <c r="BT175" s="6"/>
      <c r="BU175" s="6"/>
      <c r="BV175" s="6"/>
      <c r="BW175" s="6"/>
      <c r="BX175" s="6"/>
      <c r="BY175" s="6"/>
      <c r="BZ175" s="6"/>
      <c r="CA175" s="6"/>
      <c r="CB175" s="6"/>
      <c r="CC175" s="6"/>
      <c r="CD175" s="6"/>
      <c r="CE175" s="6"/>
      <c r="CF175" s="6"/>
      <c r="CG175" s="6"/>
      <c r="CH175" s="6"/>
      <c r="CI175" s="6"/>
      <c r="CJ175" s="6"/>
      <c r="CK175" s="6"/>
      <c r="CL175" s="6"/>
      <c r="CM175" s="6"/>
      <c r="CN175" s="6"/>
      <c r="CO175" s="6"/>
      <c r="CP175" s="6"/>
      <c r="CQ175" s="6"/>
      <c r="CR175" s="6"/>
      <c r="CS175" s="6"/>
      <c r="CT175" s="6"/>
      <c r="CU175" s="6"/>
      <c r="CV175" s="6"/>
      <c r="CW175" s="6"/>
      <c r="CX175" s="6"/>
      <c r="CY175" s="6"/>
      <c r="CZ175" s="6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</row>
    <row r="176" spans="1:496" x14ac:dyDescent="0.2">
      <c r="C176" s="22" t="s">
        <v>39</v>
      </c>
      <c r="D176" s="22" t="s">
        <v>40</v>
      </c>
      <c r="F176" s="2" t="s">
        <v>3</v>
      </c>
      <c r="M176" s="4" t="s">
        <v>4</v>
      </c>
    </row>
    <row r="177" spans="1:496" x14ac:dyDescent="0.2">
      <c r="A177" s="28" t="s">
        <v>41</v>
      </c>
      <c r="B177" s="21"/>
      <c r="C177">
        <v>1524846</v>
      </c>
      <c r="D177">
        <v>12961187</v>
      </c>
      <c r="F177" s="4">
        <f>D177 * 8 / 1024 / 1024</f>
        <v>98.886009216308594</v>
      </c>
      <c r="G177">
        <v>4952960</v>
      </c>
      <c r="H177">
        <v>5076201</v>
      </c>
      <c r="I177">
        <v>4867666</v>
      </c>
      <c r="J177">
        <v>4901087</v>
      </c>
      <c r="K177">
        <v>4916217</v>
      </c>
      <c r="L177">
        <v>4869342</v>
      </c>
      <c r="M177" s="10">
        <f t="shared" ref="M177:M180" si="48">AVERAGE(G177:L177)/1000000</f>
        <v>4.9305788333333327</v>
      </c>
      <c r="N177" s="3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</row>
    <row r="178" spans="1:496" x14ac:dyDescent="0.2">
      <c r="B178" s="21"/>
      <c r="C178">
        <v>1676051</v>
      </c>
      <c r="D178">
        <v>14246429</v>
      </c>
      <c r="F178" s="4">
        <f t="shared" ref="F178:F180" si="49">D178 * 8 / 1024 / 1024</f>
        <v>108.69162750244141</v>
      </c>
      <c r="G178">
        <v>6034774</v>
      </c>
      <c r="H178">
        <v>5498452</v>
      </c>
      <c r="I178">
        <v>5392444</v>
      </c>
      <c r="J178">
        <v>5369291</v>
      </c>
      <c r="K178">
        <v>5403070</v>
      </c>
      <c r="L178">
        <v>5394737</v>
      </c>
      <c r="M178" s="10">
        <f t="shared" si="48"/>
        <v>5.5154613333333327</v>
      </c>
      <c r="N178" s="3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</row>
    <row r="179" spans="1:496" x14ac:dyDescent="0.2">
      <c r="B179" s="21"/>
      <c r="C179">
        <v>6358040</v>
      </c>
      <c r="D179">
        <v>54043337</v>
      </c>
      <c r="F179" s="4">
        <f t="shared" si="49"/>
        <v>412.31793975830078</v>
      </c>
      <c r="G179">
        <v>20970465</v>
      </c>
      <c r="H179">
        <v>20909344</v>
      </c>
      <c r="I179">
        <v>20547705</v>
      </c>
      <c r="J179">
        <v>20485767</v>
      </c>
      <c r="K179">
        <v>20499668</v>
      </c>
      <c r="L179">
        <v>20405360</v>
      </c>
      <c r="M179" s="10">
        <f t="shared" si="48"/>
        <v>20.636384833333331</v>
      </c>
      <c r="N179" s="3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</row>
    <row r="180" spans="1:496" x14ac:dyDescent="0.2">
      <c r="B180" s="21"/>
      <c r="C180">
        <v>24234994</v>
      </c>
      <c r="D180">
        <v>205997443</v>
      </c>
      <c r="F180" s="4">
        <f t="shared" si="49"/>
        <v>1571.6357650756836</v>
      </c>
      <c r="G180">
        <v>78973060</v>
      </c>
      <c r="H180">
        <v>80179744</v>
      </c>
      <c r="I180">
        <v>79482527</v>
      </c>
      <c r="J180">
        <v>78517675</v>
      </c>
      <c r="K180">
        <v>78334305</v>
      </c>
      <c r="L180">
        <v>78497978</v>
      </c>
      <c r="M180" s="10">
        <f t="shared" si="48"/>
        <v>78.997548166666675</v>
      </c>
      <c r="N180" s="3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</row>
    <row r="181" spans="1:496" ht="15.75" customHeight="1" x14ac:dyDescent="0.2">
      <c r="A181" s="13"/>
      <c r="B181" s="14"/>
      <c r="C181" s="14"/>
      <c r="D181" s="15"/>
      <c r="E181" s="14"/>
      <c r="F181" s="14"/>
      <c r="G181" s="16"/>
      <c r="H181" s="16"/>
      <c r="I181" s="16"/>
      <c r="J181" s="16"/>
      <c r="K181" s="16"/>
      <c r="L181" s="16"/>
      <c r="M181" s="17"/>
      <c r="N181" s="18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</row>
    <row r="182" spans="1:496" x14ac:dyDescent="0.2">
      <c r="A182" s="6"/>
      <c r="B182" s="21"/>
      <c r="C182" s="6"/>
      <c r="D182" s="6"/>
      <c r="E182" s="7"/>
      <c r="F182" s="25"/>
      <c r="G182" s="6"/>
      <c r="H182" s="6"/>
      <c r="I182" s="6"/>
      <c r="J182" s="6"/>
      <c r="K182" s="6"/>
      <c r="L182" s="6"/>
      <c r="M182" s="11"/>
      <c r="N182" s="2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  <c r="BA182" s="6"/>
      <c r="BB182" s="6"/>
      <c r="BC182" s="6"/>
      <c r="BD182" s="6"/>
      <c r="BE182" s="6"/>
      <c r="BF182" s="6"/>
      <c r="BG182" s="6"/>
      <c r="BH182" s="6"/>
      <c r="BI182" s="6"/>
      <c r="BJ182" s="6"/>
      <c r="BK182" s="6"/>
      <c r="BL182" s="6"/>
      <c r="BM182" s="6"/>
      <c r="BN182" s="6"/>
      <c r="BO182" s="6"/>
      <c r="BP182" s="6"/>
      <c r="BQ182" s="6"/>
      <c r="BR182" s="6"/>
      <c r="BS182" s="6"/>
      <c r="BT182" s="6"/>
      <c r="BU182" s="6"/>
      <c r="BV182" s="6"/>
      <c r="BW182" s="6"/>
      <c r="BX182" s="6"/>
      <c r="BY182" s="6"/>
      <c r="BZ182" s="6"/>
      <c r="CA182" s="6"/>
      <c r="CB182" s="6"/>
      <c r="CC182" s="6"/>
      <c r="CD182" s="6"/>
      <c r="CE182" s="6"/>
      <c r="CF182" s="6"/>
      <c r="CG182" s="6"/>
      <c r="CH182" s="6"/>
      <c r="CI182" s="6"/>
      <c r="CJ182" s="6"/>
      <c r="CK182" s="6"/>
      <c r="CL182" s="6"/>
      <c r="CM182" s="6"/>
      <c r="CN182" s="6"/>
      <c r="CO182" s="6"/>
      <c r="CP182" s="6"/>
      <c r="CQ182" s="6"/>
      <c r="CR182" s="6"/>
      <c r="CS182" s="6"/>
      <c r="CT182" s="6"/>
      <c r="CU182" s="6"/>
      <c r="CV182" s="6"/>
      <c r="CW182" s="6"/>
      <c r="CX182" s="6"/>
      <c r="CY182" s="6"/>
      <c r="CZ182" s="6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</row>
    <row r="183" spans="1:496" x14ac:dyDescent="0.2">
      <c r="A183" s="6"/>
      <c r="B183" s="21"/>
      <c r="C183" s="6"/>
      <c r="D183" s="6"/>
      <c r="E183" s="7"/>
      <c r="F183" s="25"/>
      <c r="G183" s="6"/>
      <c r="H183" s="6"/>
      <c r="I183" s="6"/>
      <c r="J183" s="6"/>
      <c r="K183" s="6"/>
      <c r="L183" s="6"/>
      <c r="M183" s="11"/>
      <c r="N183" s="26"/>
    </row>
    <row r="184" spans="1:496" x14ac:dyDescent="0.2">
      <c r="A184" s="6"/>
      <c r="B184" s="7"/>
      <c r="C184" s="6"/>
      <c r="D184" s="6"/>
      <c r="E184" s="7"/>
      <c r="F184" s="25"/>
      <c r="G184" s="6"/>
      <c r="H184" s="6"/>
      <c r="I184" s="6"/>
      <c r="J184" s="6"/>
      <c r="K184" s="6"/>
      <c r="L184" s="6"/>
      <c r="M184" s="11"/>
      <c r="N184" s="6"/>
    </row>
    <row r="185" spans="1:496" x14ac:dyDescent="0.2">
      <c r="A185" s="6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6"/>
    </row>
    <row r="186" spans="1:496" x14ac:dyDescent="0.2">
      <c r="A186" s="6"/>
      <c r="B186" s="21"/>
      <c r="C186" s="6"/>
      <c r="D186" s="6"/>
      <c r="E186" s="7"/>
      <c r="F186" s="25"/>
      <c r="G186" s="6"/>
      <c r="H186" s="6"/>
      <c r="I186" s="6"/>
      <c r="J186" s="6"/>
      <c r="K186" s="6"/>
      <c r="L186" s="6"/>
      <c r="M186" s="11"/>
      <c r="N186" s="2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</row>
    <row r="187" spans="1:496" x14ac:dyDescent="0.2">
      <c r="A187" s="6"/>
      <c r="B187" s="21"/>
      <c r="C187" s="6"/>
      <c r="D187" s="6"/>
      <c r="E187" s="7"/>
      <c r="F187" s="25"/>
      <c r="G187" s="6"/>
      <c r="H187" s="6"/>
      <c r="I187" s="6"/>
      <c r="J187" s="6"/>
      <c r="K187" s="6"/>
      <c r="L187" s="6"/>
      <c r="M187" s="11"/>
      <c r="N187" s="2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</row>
    <row r="188" spans="1:496" x14ac:dyDescent="0.2">
      <c r="A188" s="6"/>
      <c r="B188" s="21"/>
      <c r="C188" s="6"/>
      <c r="D188" s="6"/>
      <c r="E188" s="7"/>
      <c r="F188" s="25"/>
      <c r="G188" s="6"/>
      <c r="H188" s="6"/>
      <c r="I188" s="6"/>
      <c r="J188" s="6"/>
      <c r="K188" s="6"/>
      <c r="L188" s="6"/>
      <c r="M188" s="11"/>
      <c r="N188" s="2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</row>
    <row r="189" spans="1:496" x14ac:dyDescent="0.2">
      <c r="A189" s="6"/>
      <c r="B189" s="21"/>
      <c r="C189" s="6"/>
      <c r="D189" s="6"/>
      <c r="E189" s="7"/>
      <c r="F189" s="25"/>
      <c r="G189" s="6"/>
      <c r="H189" s="6"/>
      <c r="I189" s="6"/>
      <c r="J189" s="6"/>
      <c r="K189" s="6"/>
      <c r="L189" s="6"/>
      <c r="M189" s="11"/>
      <c r="N189" s="2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  <c r="BA189" s="6"/>
      <c r="BB189" s="6"/>
      <c r="BC189" s="6"/>
      <c r="BD189" s="6"/>
      <c r="BE189" s="6"/>
      <c r="BF189" s="6"/>
      <c r="BG189" s="6"/>
      <c r="BH189" s="6"/>
      <c r="BI189" s="6"/>
      <c r="BJ189" s="6"/>
      <c r="BK189" s="6"/>
      <c r="BL189" s="6"/>
      <c r="BM189" s="6"/>
      <c r="BN189" s="6"/>
      <c r="BO189" s="6"/>
      <c r="BP189" s="6"/>
      <c r="BQ189" s="6"/>
      <c r="BR189" s="6"/>
      <c r="BS189" s="6"/>
      <c r="BT189" s="6"/>
      <c r="BU189" s="6"/>
      <c r="BV189" s="6"/>
      <c r="BW189" s="6"/>
      <c r="BX189" s="6"/>
      <c r="BY189" s="6"/>
      <c r="BZ189" s="6"/>
      <c r="CA189" s="6"/>
      <c r="CB189" s="6"/>
      <c r="CC189" s="6"/>
      <c r="CD189" s="6"/>
      <c r="CE189" s="6"/>
      <c r="CF189" s="6"/>
      <c r="CG189" s="6"/>
      <c r="CH189" s="6"/>
      <c r="CI189" s="6"/>
      <c r="CJ189" s="6"/>
      <c r="CK189" s="6"/>
      <c r="CL189" s="6"/>
      <c r="CM189" s="6"/>
      <c r="CN189" s="6"/>
      <c r="CO189" s="6"/>
      <c r="CP189" s="6"/>
      <c r="CQ189" s="6"/>
      <c r="CR189" s="6"/>
      <c r="CS189" s="6"/>
      <c r="CT189" s="6"/>
      <c r="CU189" s="6"/>
      <c r="CV189" s="6"/>
      <c r="CW189" s="6"/>
      <c r="CX189" s="6"/>
      <c r="CY189" s="6"/>
      <c r="CZ189" s="6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</row>
    <row r="190" spans="1:496" x14ac:dyDescent="0.2">
      <c r="A190" s="6"/>
      <c r="B190" s="21"/>
      <c r="C190" s="6"/>
      <c r="D190" s="6"/>
      <c r="E190" s="7"/>
      <c r="F190" s="25"/>
      <c r="G190" s="6"/>
      <c r="H190" s="6"/>
      <c r="I190" s="6"/>
      <c r="J190" s="6"/>
      <c r="K190" s="6"/>
      <c r="L190" s="6"/>
      <c r="M190" s="11"/>
      <c r="N190" s="2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  <c r="BA190" s="6"/>
      <c r="BB190" s="6"/>
      <c r="BC190" s="6"/>
      <c r="BD190" s="6"/>
      <c r="BE190" s="6"/>
      <c r="BF190" s="6"/>
      <c r="BG190" s="6"/>
      <c r="BH190" s="6"/>
      <c r="BI190" s="6"/>
      <c r="BJ190" s="6"/>
      <c r="BK190" s="6"/>
      <c r="BL190" s="6"/>
      <c r="BM190" s="6"/>
      <c r="BN190" s="6"/>
      <c r="BO190" s="6"/>
      <c r="BP190" s="6"/>
      <c r="BQ190" s="6"/>
      <c r="BR190" s="6"/>
      <c r="BS190" s="6"/>
      <c r="BT190" s="6"/>
      <c r="BU190" s="6"/>
      <c r="BV190" s="6"/>
      <c r="BW190" s="6"/>
      <c r="BX190" s="6"/>
      <c r="BY190" s="6"/>
      <c r="BZ190" s="6"/>
      <c r="CA190" s="6"/>
      <c r="CB190" s="6"/>
      <c r="CC190" s="6"/>
      <c r="CD190" s="6"/>
      <c r="CE190" s="6"/>
      <c r="CF190" s="6"/>
      <c r="CG190" s="6"/>
      <c r="CH190" s="6"/>
      <c r="CI190" s="6"/>
      <c r="CJ190" s="6"/>
      <c r="CK190" s="6"/>
      <c r="CL190" s="6"/>
      <c r="CM190" s="6"/>
      <c r="CN190" s="6"/>
      <c r="CO190" s="6"/>
      <c r="CP190" s="6"/>
      <c r="CQ190" s="6"/>
      <c r="CR190" s="6"/>
      <c r="CS190" s="6"/>
      <c r="CT190" s="6"/>
      <c r="CU190" s="6"/>
      <c r="CV190" s="6"/>
      <c r="CW190" s="6"/>
      <c r="CX190" s="6"/>
      <c r="CY190" s="6"/>
      <c r="CZ190" s="6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</row>
    <row r="191" spans="1:496" x14ac:dyDescent="0.2">
      <c r="A191" s="6"/>
      <c r="B191" s="21"/>
      <c r="C191" s="6"/>
      <c r="D191" s="6"/>
      <c r="E191" s="7"/>
      <c r="F191" s="25"/>
      <c r="G191" s="6"/>
      <c r="H191" s="6"/>
      <c r="I191" s="6"/>
      <c r="J191" s="6"/>
      <c r="K191" s="6"/>
      <c r="L191" s="6"/>
      <c r="M191" s="11"/>
      <c r="N191" s="26"/>
    </row>
    <row r="192" spans="1:496" x14ac:dyDescent="0.2">
      <c r="A192" s="6"/>
      <c r="B192" s="7"/>
      <c r="C192" s="6"/>
      <c r="D192" s="6"/>
      <c r="E192" s="7"/>
      <c r="F192" s="25"/>
      <c r="G192" s="6"/>
      <c r="H192" s="6"/>
      <c r="I192" s="6"/>
      <c r="J192" s="6"/>
      <c r="K192" s="6"/>
      <c r="L192" s="6"/>
      <c r="M192" s="11"/>
      <c r="N192" s="6"/>
    </row>
    <row r="193" spans="1:496" x14ac:dyDescent="0.2">
      <c r="A193" s="6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6"/>
    </row>
    <row r="194" spans="1:496" x14ac:dyDescent="0.2">
      <c r="A194" s="6"/>
      <c r="B194" s="7"/>
      <c r="C194" s="7"/>
      <c r="D194" s="21"/>
      <c r="E194" s="7"/>
      <c r="F194" s="7"/>
      <c r="G194" s="23"/>
      <c r="H194" s="23"/>
      <c r="I194" s="23"/>
      <c r="J194" s="23"/>
      <c r="K194" s="23"/>
      <c r="L194" s="23"/>
      <c r="M194" s="11"/>
      <c r="N194" s="2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</row>
    <row r="195" spans="1:496" x14ac:dyDescent="0.2">
      <c r="A195" s="6"/>
      <c r="B195" s="23"/>
      <c r="C195" s="23"/>
      <c r="D195" s="23"/>
      <c r="E195" s="7"/>
      <c r="F195" s="24"/>
      <c r="G195" s="7"/>
      <c r="H195" s="7"/>
      <c r="I195" s="7"/>
      <c r="J195" s="7"/>
      <c r="K195" s="7"/>
      <c r="L195" s="7"/>
      <c r="M195" s="25"/>
      <c r="N195" s="6"/>
    </row>
    <row r="196" spans="1:496" x14ac:dyDescent="0.2">
      <c r="A196" s="6"/>
      <c r="B196" s="21"/>
      <c r="C196" s="6"/>
      <c r="D196" s="6"/>
      <c r="E196" s="7"/>
      <c r="F196" s="25"/>
      <c r="G196" s="6"/>
      <c r="H196" s="6"/>
      <c r="I196" s="6"/>
      <c r="J196" s="6"/>
      <c r="K196" s="6"/>
      <c r="L196" s="6"/>
      <c r="M196" s="11"/>
      <c r="N196" s="2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  <c r="BA196" s="6"/>
      <c r="BB196" s="6"/>
      <c r="BC196" s="6"/>
      <c r="BD196" s="6"/>
      <c r="BE196" s="6"/>
      <c r="BF196" s="6"/>
      <c r="BG196" s="6"/>
      <c r="BH196" s="6"/>
      <c r="BI196" s="6"/>
      <c r="BJ196" s="6"/>
      <c r="BK196" s="6"/>
      <c r="BL196" s="6"/>
      <c r="BM196" s="6"/>
      <c r="BN196" s="6"/>
      <c r="BO196" s="6"/>
      <c r="BP196" s="6"/>
      <c r="BQ196" s="6"/>
      <c r="BR196" s="6"/>
      <c r="BS196" s="6"/>
      <c r="BT196" s="6"/>
      <c r="BU196" s="6"/>
      <c r="BV196" s="6"/>
      <c r="BW196" s="6"/>
      <c r="BX196" s="6"/>
      <c r="BY196" s="6"/>
      <c r="BZ196" s="6"/>
      <c r="CA196" s="6"/>
      <c r="CB196" s="6"/>
      <c r="CC196" s="6"/>
      <c r="CD196" s="6"/>
      <c r="CE196" s="6"/>
      <c r="CF196" s="6"/>
      <c r="CG196" s="6"/>
      <c r="CH196" s="6"/>
      <c r="CI196" s="6"/>
      <c r="CJ196" s="6"/>
      <c r="CK196" s="6"/>
      <c r="CL196" s="6"/>
      <c r="CM196" s="6"/>
      <c r="CN196" s="6"/>
      <c r="CO196" s="6"/>
      <c r="CP196" s="6"/>
      <c r="CQ196" s="6"/>
      <c r="CR196" s="6"/>
      <c r="CS196" s="6"/>
      <c r="CT196" s="6"/>
      <c r="CU196" s="6"/>
      <c r="CV196" s="6"/>
      <c r="CW196" s="6"/>
      <c r="CX196" s="6"/>
      <c r="CY196" s="6"/>
      <c r="CZ196" s="6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</row>
    <row r="197" spans="1:496" x14ac:dyDescent="0.2">
      <c r="A197" s="6"/>
      <c r="B197" s="21"/>
      <c r="C197" s="6"/>
      <c r="D197" s="6"/>
      <c r="E197" s="7"/>
      <c r="F197" s="25"/>
      <c r="G197" s="6"/>
      <c r="H197" s="6"/>
      <c r="I197" s="6"/>
      <c r="J197" s="6"/>
      <c r="K197" s="6"/>
      <c r="L197" s="6"/>
      <c r="M197" s="11"/>
      <c r="N197" s="2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  <c r="BA197" s="6"/>
      <c r="BB197" s="6"/>
      <c r="BC197" s="6"/>
      <c r="BD197" s="6"/>
      <c r="BE197" s="6"/>
      <c r="BF197" s="6"/>
      <c r="BG197" s="6"/>
      <c r="BH197" s="6"/>
      <c r="BI197" s="6"/>
      <c r="BJ197" s="6"/>
      <c r="BK197" s="6"/>
      <c r="BL197" s="6"/>
      <c r="BM197" s="6"/>
      <c r="BN197" s="6"/>
      <c r="BO197" s="6"/>
      <c r="BP197" s="6"/>
      <c r="BQ197" s="6"/>
      <c r="BR197" s="6"/>
      <c r="BS197" s="6"/>
      <c r="BT197" s="6"/>
      <c r="BU197" s="6"/>
      <c r="BV197" s="6"/>
      <c r="BW197" s="6"/>
      <c r="BX197" s="6"/>
      <c r="BY197" s="6"/>
      <c r="BZ197" s="6"/>
      <c r="CA197" s="6"/>
      <c r="CB197" s="6"/>
      <c r="CC197" s="6"/>
      <c r="CD197" s="6"/>
      <c r="CE197" s="6"/>
      <c r="CF197" s="6"/>
      <c r="CG197" s="6"/>
      <c r="CH197" s="6"/>
      <c r="CI197" s="6"/>
      <c r="CJ197" s="6"/>
      <c r="CK197" s="6"/>
      <c r="CL197" s="6"/>
      <c r="CM197" s="6"/>
      <c r="CN197" s="6"/>
      <c r="CO197" s="6"/>
      <c r="CP197" s="6"/>
      <c r="CQ197" s="6"/>
      <c r="CR197" s="6"/>
      <c r="CS197" s="6"/>
      <c r="CT197" s="6"/>
      <c r="CU197" s="6"/>
      <c r="CV197" s="6"/>
      <c r="CW197" s="6"/>
      <c r="CX197" s="6"/>
      <c r="CY197" s="6"/>
      <c r="CZ197" s="6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</row>
    <row r="198" spans="1:496" x14ac:dyDescent="0.2">
      <c r="A198" s="6"/>
      <c r="B198" s="21"/>
      <c r="C198" s="6"/>
      <c r="D198" s="6"/>
      <c r="E198" s="7"/>
      <c r="F198" s="25"/>
      <c r="G198" s="6"/>
      <c r="H198" s="6"/>
      <c r="I198" s="6"/>
      <c r="J198" s="6"/>
      <c r="K198" s="6"/>
      <c r="L198" s="6"/>
      <c r="M198" s="11"/>
      <c r="N198" s="2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</row>
    <row r="199" spans="1:496" x14ac:dyDescent="0.2">
      <c r="A199" s="6"/>
      <c r="B199" s="21"/>
      <c r="C199" s="6"/>
      <c r="D199" s="6"/>
      <c r="E199" s="7"/>
      <c r="F199" s="25"/>
      <c r="G199" s="6"/>
      <c r="H199" s="6"/>
      <c r="I199" s="6"/>
      <c r="J199" s="6"/>
      <c r="K199" s="6"/>
      <c r="L199" s="6"/>
      <c r="M199" s="11"/>
      <c r="N199" s="2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</row>
    <row r="200" spans="1:496" x14ac:dyDescent="0.2">
      <c r="A200" s="6"/>
      <c r="B200" s="21"/>
      <c r="C200" s="6"/>
      <c r="D200" s="6"/>
      <c r="E200" s="7"/>
      <c r="F200" s="25"/>
      <c r="G200" s="6"/>
      <c r="H200" s="6"/>
      <c r="I200" s="6"/>
      <c r="J200" s="6"/>
      <c r="K200" s="6"/>
      <c r="L200" s="6"/>
      <c r="M200" s="11"/>
      <c r="N200" s="2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</row>
    <row r="201" spans="1:496" x14ac:dyDescent="0.2">
      <c r="A201" s="6"/>
      <c r="B201" s="21"/>
      <c r="C201" s="6"/>
      <c r="D201" s="6"/>
      <c r="E201" s="7"/>
      <c r="F201" s="25"/>
      <c r="G201" s="6"/>
      <c r="H201" s="6"/>
      <c r="I201" s="6"/>
      <c r="J201" s="6"/>
      <c r="K201" s="6"/>
      <c r="L201" s="6"/>
      <c r="M201" s="11"/>
      <c r="N201" s="26"/>
    </row>
    <row r="202" spans="1:496" x14ac:dyDescent="0.2">
      <c r="A202" s="6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6"/>
    </row>
    <row r="203" spans="1:496" x14ac:dyDescent="0.2">
      <c r="A203" s="6"/>
      <c r="B203" s="21"/>
      <c r="C203" s="6"/>
      <c r="D203" s="6"/>
      <c r="E203" s="7"/>
      <c r="F203" s="25"/>
      <c r="G203" s="6"/>
      <c r="H203" s="6"/>
      <c r="I203" s="6"/>
      <c r="J203" s="6"/>
      <c r="K203" s="6"/>
      <c r="L203" s="6"/>
      <c r="M203" s="11"/>
      <c r="N203" s="2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</row>
    <row r="204" spans="1:496" x14ac:dyDescent="0.2">
      <c r="A204" s="6"/>
      <c r="B204" s="21"/>
      <c r="C204" s="6"/>
      <c r="D204" s="6"/>
      <c r="E204" s="7"/>
      <c r="F204" s="25"/>
      <c r="G204" s="6"/>
      <c r="H204" s="6"/>
      <c r="I204" s="6"/>
      <c r="J204" s="6"/>
      <c r="K204" s="6"/>
      <c r="L204" s="6"/>
      <c r="M204" s="11"/>
      <c r="N204" s="2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"/>
      <c r="PA204" s="6"/>
      <c r="PB204" s="6"/>
      <c r="PC204" s="6"/>
      <c r="PD204" s="6"/>
      <c r="PE204" s="6"/>
      <c r="PF204" s="6"/>
      <c r="PG204" s="6"/>
      <c r="PH204" s="6"/>
      <c r="PI204" s="6"/>
      <c r="PJ204" s="6"/>
      <c r="PK204" s="6"/>
      <c r="PL204" s="6"/>
      <c r="PM204" s="6"/>
      <c r="PN204" s="6"/>
      <c r="PO204" s="6"/>
      <c r="PP204" s="6"/>
      <c r="PQ204" s="6"/>
      <c r="PR204" s="6"/>
      <c r="PS204" s="6"/>
      <c r="PT204" s="6"/>
      <c r="PU204" s="6"/>
      <c r="PV204" s="6"/>
      <c r="PW204" s="6"/>
      <c r="PX204" s="6"/>
      <c r="PY204" s="6"/>
      <c r="PZ204" s="6"/>
      <c r="QA204" s="6"/>
      <c r="QB204" s="6"/>
      <c r="QC204" s="6"/>
      <c r="QD204" s="6"/>
      <c r="QE204" s="6"/>
      <c r="QF204" s="6"/>
      <c r="QG204" s="6"/>
      <c r="QH204" s="6"/>
      <c r="QI204" s="6"/>
      <c r="QJ204" s="6"/>
      <c r="QK204" s="6"/>
      <c r="QL204" s="6"/>
      <c r="QM204" s="6"/>
      <c r="QN204" s="6"/>
      <c r="QO204" s="6"/>
      <c r="QP204" s="6"/>
      <c r="QQ204" s="6"/>
      <c r="QR204" s="6"/>
      <c r="QS204" s="6"/>
      <c r="QT204" s="6"/>
      <c r="QU204" s="6"/>
      <c r="QV204" s="6"/>
      <c r="QW204" s="6"/>
      <c r="QX204" s="6"/>
      <c r="QY204" s="6"/>
      <c r="QZ204" s="6"/>
      <c r="RA204" s="6"/>
      <c r="RB204" s="6"/>
      <c r="RC204" s="6"/>
      <c r="RD204" s="6"/>
      <c r="RE204" s="6"/>
      <c r="RF204" s="6"/>
      <c r="RG204" s="6"/>
      <c r="RH204" s="6"/>
      <c r="RI204" s="6"/>
      <c r="RJ204" s="6"/>
      <c r="RK204" s="6"/>
      <c r="RL204" s="6"/>
      <c r="RM204" s="6"/>
      <c r="RN204" s="6"/>
      <c r="RO204" s="6"/>
      <c r="RP204" s="6"/>
      <c r="RQ204" s="6"/>
      <c r="RR204" s="6"/>
      <c r="RS204" s="6"/>
      <c r="RT204" s="6"/>
      <c r="RU204" s="6"/>
      <c r="RV204" s="6"/>
      <c r="RW204" s="6"/>
      <c r="RX204" s="6"/>
      <c r="RY204" s="6"/>
      <c r="RZ204" s="6"/>
      <c r="SA204" s="6"/>
      <c r="SB204" s="6"/>
    </row>
    <row r="205" spans="1:496" x14ac:dyDescent="0.2">
      <c r="A205" s="6"/>
      <c r="B205" s="21"/>
      <c r="C205" s="6"/>
      <c r="D205" s="6"/>
      <c r="E205" s="7"/>
      <c r="F205" s="25"/>
      <c r="G205" s="6"/>
      <c r="H205" s="6"/>
      <c r="I205" s="6"/>
      <c r="J205" s="6"/>
      <c r="K205" s="6"/>
      <c r="L205" s="6"/>
      <c r="M205" s="11"/>
      <c r="N205" s="2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</row>
    <row r="206" spans="1:496" x14ac:dyDescent="0.2">
      <c r="A206" s="6"/>
      <c r="B206" s="21"/>
      <c r="C206" s="6"/>
      <c r="D206" s="6"/>
      <c r="E206" s="7"/>
      <c r="F206" s="25"/>
      <c r="G206" s="6"/>
      <c r="H206" s="6"/>
      <c r="I206" s="6"/>
      <c r="J206" s="6"/>
      <c r="K206" s="6"/>
      <c r="L206" s="6"/>
      <c r="M206" s="11"/>
      <c r="N206" s="2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</row>
    <row r="207" spans="1:496" x14ac:dyDescent="0.2">
      <c r="A207" s="6"/>
      <c r="B207" s="21"/>
      <c r="C207" s="6"/>
      <c r="D207" s="6"/>
      <c r="E207" s="7"/>
      <c r="F207" s="25"/>
      <c r="G207" s="6"/>
      <c r="H207" s="6"/>
      <c r="I207" s="6"/>
      <c r="J207" s="6"/>
      <c r="K207" s="6"/>
      <c r="L207" s="6"/>
      <c r="M207" s="11"/>
      <c r="N207" s="2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</row>
    <row r="208" spans="1:496" x14ac:dyDescent="0.2">
      <c r="A208" s="6"/>
      <c r="B208" s="21"/>
      <c r="C208" s="6"/>
      <c r="D208" s="6"/>
      <c r="E208" s="7"/>
      <c r="F208" s="25"/>
      <c r="G208" s="6"/>
      <c r="H208" s="6"/>
      <c r="I208" s="6"/>
      <c r="J208" s="6"/>
      <c r="K208" s="6"/>
      <c r="L208" s="6"/>
      <c r="M208" s="11"/>
      <c r="N208" s="26"/>
    </row>
    <row r="209" spans="1:496" x14ac:dyDescent="0.2">
      <c r="A209" s="6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6"/>
    </row>
    <row r="210" spans="1:496" x14ac:dyDescent="0.2">
      <c r="A210" s="6"/>
      <c r="B210" s="21"/>
      <c r="C210" s="6"/>
      <c r="D210" s="6"/>
      <c r="E210" s="7"/>
      <c r="F210" s="25"/>
      <c r="G210" s="6"/>
      <c r="H210" s="6"/>
      <c r="I210" s="6"/>
      <c r="J210" s="6"/>
      <c r="K210" s="6"/>
      <c r="L210" s="6"/>
      <c r="M210" s="11"/>
      <c r="N210" s="2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</row>
    <row r="211" spans="1:496" x14ac:dyDescent="0.2">
      <c r="A211" s="6"/>
      <c r="B211" s="21"/>
      <c r="C211" s="6"/>
      <c r="D211" s="6"/>
      <c r="E211" s="7"/>
      <c r="F211" s="25"/>
      <c r="G211" s="6"/>
      <c r="H211" s="6"/>
      <c r="I211" s="6"/>
      <c r="J211" s="6"/>
      <c r="K211" s="6"/>
      <c r="L211" s="6"/>
      <c r="M211" s="11"/>
      <c r="N211" s="2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  <c r="ND211" s="6"/>
      <c r="NE211" s="6"/>
      <c r="NF211" s="6"/>
      <c r="NG211" s="6"/>
      <c r="NH211" s="6"/>
      <c r="NI211" s="6"/>
      <c r="NJ211" s="6"/>
      <c r="NK211" s="6"/>
      <c r="NL211" s="6"/>
      <c r="NM211" s="6"/>
      <c r="NN211" s="6"/>
      <c r="NO211" s="6"/>
      <c r="NP211" s="6"/>
      <c r="NQ211" s="6"/>
      <c r="NR211" s="6"/>
      <c r="NS211" s="6"/>
      <c r="NT211" s="6"/>
      <c r="NU211" s="6"/>
      <c r="NV211" s="6"/>
      <c r="NW211" s="6"/>
      <c r="NX211" s="6"/>
      <c r="NY211" s="6"/>
      <c r="NZ211" s="6"/>
      <c r="OA211" s="6"/>
      <c r="OB211" s="6"/>
      <c r="OC211" s="6"/>
      <c r="OD211" s="6"/>
      <c r="OE211" s="6"/>
      <c r="OF211" s="6"/>
      <c r="OG211" s="6"/>
      <c r="OH211" s="6"/>
      <c r="OI211" s="6"/>
      <c r="OJ211" s="6"/>
      <c r="OK211" s="6"/>
      <c r="OL211" s="6"/>
      <c r="OM211" s="6"/>
      <c r="ON211" s="6"/>
      <c r="OO211" s="6"/>
      <c r="OP211" s="6"/>
      <c r="OQ211" s="6"/>
      <c r="OR211" s="6"/>
      <c r="OS211" s="6"/>
      <c r="OT211" s="6"/>
      <c r="OU211" s="6"/>
      <c r="OV211" s="6"/>
      <c r="OW211" s="6"/>
      <c r="OX211" s="6"/>
      <c r="OY211" s="6"/>
      <c r="OZ211" s="6"/>
      <c r="PA211" s="6"/>
      <c r="PB211" s="6"/>
      <c r="PC211" s="6"/>
      <c r="PD211" s="6"/>
      <c r="PE211" s="6"/>
      <c r="PF211" s="6"/>
      <c r="PG211" s="6"/>
      <c r="PH211" s="6"/>
      <c r="PI211" s="6"/>
      <c r="PJ211" s="6"/>
      <c r="PK211" s="6"/>
      <c r="PL211" s="6"/>
      <c r="PM211" s="6"/>
      <c r="PN211" s="6"/>
      <c r="PO211" s="6"/>
      <c r="PP211" s="6"/>
      <c r="PQ211" s="6"/>
      <c r="PR211" s="6"/>
      <c r="PS211" s="6"/>
      <c r="PT211" s="6"/>
      <c r="PU211" s="6"/>
      <c r="PV211" s="6"/>
      <c r="PW211" s="6"/>
      <c r="PX211" s="6"/>
      <c r="PY211" s="6"/>
      <c r="PZ211" s="6"/>
      <c r="QA211" s="6"/>
      <c r="QB211" s="6"/>
      <c r="QC211" s="6"/>
      <c r="QD211" s="6"/>
      <c r="QE211" s="6"/>
      <c r="QF211" s="6"/>
      <c r="QG211" s="6"/>
      <c r="QH211" s="6"/>
      <c r="QI211" s="6"/>
      <c r="QJ211" s="6"/>
      <c r="QK211" s="6"/>
      <c r="QL211" s="6"/>
      <c r="QM211" s="6"/>
      <c r="QN211" s="6"/>
      <c r="QO211" s="6"/>
      <c r="QP211" s="6"/>
      <c r="QQ211" s="6"/>
      <c r="QR211" s="6"/>
      <c r="QS211" s="6"/>
      <c r="QT211" s="6"/>
      <c r="QU211" s="6"/>
      <c r="QV211" s="6"/>
      <c r="QW211" s="6"/>
      <c r="QX211" s="6"/>
      <c r="QY211" s="6"/>
      <c r="QZ211" s="6"/>
      <c r="RA211" s="6"/>
      <c r="RB211" s="6"/>
      <c r="RC211" s="6"/>
      <c r="RD211" s="6"/>
      <c r="RE211" s="6"/>
      <c r="RF211" s="6"/>
      <c r="RG211" s="6"/>
      <c r="RH211" s="6"/>
      <c r="RI211" s="6"/>
      <c r="RJ211" s="6"/>
      <c r="RK211" s="6"/>
      <c r="RL211" s="6"/>
      <c r="RM211" s="6"/>
      <c r="RN211" s="6"/>
      <c r="RO211" s="6"/>
      <c r="RP211" s="6"/>
      <c r="RQ211" s="6"/>
      <c r="RR211" s="6"/>
      <c r="RS211" s="6"/>
      <c r="RT211" s="6"/>
      <c r="RU211" s="6"/>
      <c r="RV211" s="6"/>
      <c r="RW211" s="6"/>
      <c r="RX211" s="6"/>
      <c r="RY211" s="6"/>
      <c r="RZ211" s="6"/>
      <c r="SA211" s="6"/>
      <c r="SB211" s="6"/>
    </row>
    <row r="212" spans="1:496" x14ac:dyDescent="0.2">
      <c r="A212" s="6"/>
      <c r="B212" s="21"/>
      <c r="C212" s="6"/>
      <c r="D212" s="6"/>
      <c r="E212" s="7"/>
      <c r="F212" s="25"/>
      <c r="G212" s="6"/>
      <c r="H212" s="6"/>
      <c r="I212" s="6"/>
      <c r="J212" s="6"/>
      <c r="K212" s="6"/>
      <c r="L212" s="6"/>
      <c r="M212" s="11"/>
      <c r="N212" s="2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</row>
    <row r="213" spans="1:496" x14ac:dyDescent="0.2">
      <c r="A213" s="6"/>
      <c r="B213" s="21"/>
      <c r="C213" s="6"/>
      <c r="D213" s="6"/>
      <c r="E213" s="7"/>
      <c r="F213" s="25"/>
      <c r="G213" s="6"/>
      <c r="H213" s="6"/>
      <c r="I213" s="6"/>
      <c r="J213" s="6"/>
      <c r="K213" s="6"/>
      <c r="L213" s="6"/>
      <c r="M213" s="11"/>
      <c r="N213" s="2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</row>
    <row r="214" spans="1:496" x14ac:dyDescent="0.2">
      <c r="A214" s="6"/>
      <c r="B214" s="21"/>
      <c r="C214" s="6"/>
      <c r="D214" s="6"/>
      <c r="E214" s="7"/>
      <c r="F214" s="25"/>
      <c r="G214" s="6"/>
      <c r="H214" s="6"/>
      <c r="I214" s="6"/>
      <c r="J214" s="6"/>
      <c r="K214" s="6"/>
      <c r="L214" s="6"/>
      <c r="M214" s="11"/>
      <c r="N214" s="2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</row>
    <row r="215" spans="1:496" x14ac:dyDescent="0.2">
      <c r="A215" s="6"/>
      <c r="B215" s="21"/>
      <c r="C215" s="6"/>
      <c r="D215" s="6"/>
      <c r="E215" s="7"/>
      <c r="F215" s="25"/>
      <c r="G215" s="6"/>
      <c r="H215" s="6"/>
      <c r="I215" s="6"/>
      <c r="J215" s="6"/>
      <c r="K215" s="6"/>
      <c r="L215" s="6"/>
      <c r="M215" s="11"/>
      <c r="N215" s="26"/>
    </row>
    <row r="216" spans="1:496" x14ac:dyDescent="0.2">
      <c r="A216" s="6"/>
      <c r="B216" s="21"/>
      <c r="C216" s="6"/>
      <c r="D216" s="6"/>
      <c r="E216" s="7"/>
      <c r="F216" s="25"/>
      <c r="G216" s="6"/>
      <c r="H216" s="6"/>
      <c r="I216" s="6"/>
      <c r="J216" s="6"/>
      <c r="K216" s="6"/>
      <c r="L216" s="6"/>
      <c r="M216" s="11"/>
      <c r="N216" s="26"/>
    </row>
    <row r="217" spans="1:496" x14ac:dyDescent="0.2">
      <c r="A217" s="6"/>
      <c r="B217" s="7"/>
      <c r="C217" s="7"/>
      <c r="D217" s="21"/>
      <c r="E217" s="7"/>
      <c r="F217" s="7"/>
      <c r="G217" s="23"/>
      <c r="H217" s="23"/>
      <c r="I217" s="23"/>
      <c r="J217" s="23"/>
      <c r="K217" s="23"/>
      <c r="L217" s="23"/>
      <c r="M217" s="11"/>
      <c r="N217" s="2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</row>
    <row r="218" spans="1:496" x14ac:dyDescent="0.2">
      <c r="A218" s="6"/>
      <c r="B218" s="23"/>
      <c r="C218" s="23"/>
      <c r="D218" s="23"/>
      <c r="E218" s="7"/>
      <c r="F218" s="24"/>
      <c r="G218" s="7"/>
      <c r="H218" s="7"/>
      <c r="I218" s="7"/>
      <c r="J218" s="7"/>
      <c r="K218" s="7"/>
      <c r="L218" s="7"/>
      <c r="M218" s="25"/>
      <c r="N218" s="6"/>
    </row>
    <row r="219" spans="1:496" x14ac:dyDescent="0.2">
      <c r="A219" s="6"/>
      <c r="B219" s="21"/>
      <c r="C219" s="6"/>
      <c r="D219" s="6"/>
      <c r="E219" s="7"/>
      <c r="F219" s="25"/>
      <c r="G219" s="6"/>
      <c r="H219" s="6"/>
      <c r="I219" s="6"/>
      <c r="J219" s="6"/>
      <c r="K219" s="6"/>
      <c r="L219" s="6"/>
      <c r="M219" s="11"/>
      <c r="N219" s="2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</row>
    <row r="220" spans="1:496" x14ac:dyDescent="0.2">
      <c r="A220" s="6"/>
      <c r="B220" s="21"/>
      <c r="C220" s="6"/>
      <c r="D220" s="6"/>
      <c r="E220" s="7"/>
      <c r="F220" s="25"/>
      <c r="G220" s="6"/>
      <c r="H220" s="6"/>
      <c r="I220" s="6"/>
      <c r="J220" s="6"/>
      <c r="K220" s="6"/>
      <c r="L220" s="6"/>
      <c r="M220" s="11"/>
      <c r="N220" s="2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</row>
    <row r="221" spans="1:496" x14ac:dyDescent="0.2">
      <c r="A221" s="6"/>
      <c r="B221" s="21"/>
      <c r="C221" s="6"/>
      <c r="D221" s="6"/>
      <c r="E221" s="7"/>
      <c r="F221" s="25"/>
      <c r="G221" s="6"/>
      <c r="H221" s="6"/>
      <c r="I221" s="6"/>
      <c r="J221" s="6"/>
      <c r="K221" s="6"/>
      <c r="L221" s="6"/>
      <c r="M221" s="11"/>
      <c r="N221" s="2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</row>
    <row r="222" spans="1:496" x14ac:dyDescent="0.2">
      <c r="A222" s="6"/>
      <c r="B222" s="21"/>
      <c r="C222" s="6"/>
      <c r="D222" s="6"/>
      <c r="E222" s="7"/>
      <c r="F222" s="25"/>
      <c r="G222" s="6"/>
      <c r="H222" s="6"/>
      <c r="I222" s="6"/>
      <c r="J222" s="6"/>
      <c r="K222" s="6"/>
      <c r="L222" s="6"/>
      <c r="M222" s="11"/>
      <c r="N222" s="2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</row>
    <row r="223" spans="1:496" x14ac:dyDescent="0.2">
      <c r="A223" s="6"/>
      <c r="B223" s="21"/>
      <c r="C223" s="6"/>
      <c r="D223" s="6"/>
      <c r="E223" s="7"/>
      <c r="F223" s="25"/>
      <c r="G223" s="6"/>
      <c r="H223" s="6"/>
      <c r="I223" s="6"/>
      <c r="J223" s="6"/>
      <c r="K223" s="6"/>
      <c r="L223" s="6"/>
      <c r="M223" s="11"/>
      <c r="N223" s="2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</row>
    <row r="224" spans="1:496" x14ac:dyDescent="0.2">
      <c r="A224" s="6"/>
      <c r="B224" s="21"/>
      <c r="C224" s="6"/>
      <c r="D224" s="6"/>
      <c r="E224" s="7"/>
      <c r="F224" s="25"/>
      <c r="G224" s="6"/>
      <c r="H224" s="6"/>
      <c r="I224" s="6"/>
      <c r="J224" s="6"/>
      <c r="K224" s="6"/>
      <c r="L224" s="6"/>
      <c r="M224" s="11"/>
      <c r="N224" s="26"/>
    </row>
    <row r="225" spans="1:496" x14ac:dyDescent="0.2">
      <c r="A225" s="6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6"/>
    </row>
    <row r="226" spans="1:496" x14ac:dyDescent="0.2">
      <c r="A226" s="6"/>
      <c r="B226" s="21"/>
      <c r="C226" s="6"/>
      <c r="D226" s="6"/>
      <c r="E226" s="7"/>
      <c r="F226" s="25"/>
      <c r="G226" s="6"/>
      <c r="H226" s="6"/>
      <c r="I226" s="6"/>
      <c r="J226" s="6"/>
      <c r="K226" s="6"/>
      <c r="L226" s="6"/>
      <c r="M226" s="11"/>
      <c r="N226" s="2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</row>
    <row r="227" spans="1:496" x14ac:dyDescent="0.2">
      <c r="A227" s="6"/>
      <c r="B227" s="21"/>
      <c r="C227" s="6"/>
      <c r="D227" s="6"/>
      <c r="E227" s="7"/>
      <c r="F227" s="25"/>
      <c r="G227" s="6"/>
      <c r="H227" s="6"/>
      <c r="I227" s="6"/>
      <c r="J227" s="6"/>
      <c r="K227" s="6"/>
      <c r="L227" s="6"/>
      <c r="M227" s="11"/>
      <c r="N227" s="2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</row>
    <row r="228" spans="1:496" x14ac:dyDescent="0.2">
      <c r="A228" s="6"/>
      <c r="B228" s="21"/>
      <c r="C228" s="6"/>
      <c r="D228" s="6"/>
      <c r="E228" s="7"/>
      <c r="F228" s="25"/>
      <c r="G228" s="6"/>
      <c r="H228" s="6"/>
      <c r="I228" s="6"/>
      <c r="J228" s="6"/>
      <c r="K228" s="6"/>
      <c r="L228" s="6"/>
      <c r="M228" s="11"/>
      <c r="N228" s="2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</row>
    <row r="229" spans="1:496" x14ac:dyDescent="0.2">
      <c r="A229" s="6"/>
      <c r="B229" s="21"/>
      <c r="C229" s="6"/>
      <c r="D229" s="6"/>
      <c r="E229" s="7"/>
      <c r="F229" s="25"/>
      <c r="G229" s="6"/>
      <c r="H229" s="6"/>
      <c r="I229" s="6"/>
      <c r="J229" s="6"/>
      <c r="K229" s="6"/>
      <c r="L229" s="6"/>
      <c r="M229" s="11"/>
      <c r="N229" s="2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</row>
    <row r="230" spans="1:496" x14ac:dyDescent="0.2">
      <c r="A230" s="6"/>
      <c r="B230" s="21"/>
      <c r="C230" s="6"/>
      <c r="D230" s="6"/>
      <c r="E230" s="7"/>
      <c r="F230" s="25"/>
      <c r="G230" s="6"/>
      <c r="H230" s="6"/>
      <c r="I230" s="6"/>
      <c r="J230" s="6"/>
      <c r="K230" s="6"/>
      <c r="L230" s="6"/>
      <c r="M230" s="11"/>
      <c r="N230" s="2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</row>
    <row r="231" spans="1:496" x14ac:dyDescent="0.2">
      <c r="A231" s="6"/>
      <c r="B231" s="21"/>
      <c r="C231" s="6"/>
      <c r="D231" s="6"/>
      <c r="E231" s="7"/>
      <c r="F231" s="25"/>
      <c r="G231" s="6"/>
      <c r="H231" s="6"/>
      <c r="I231" s="6"/>
      <c r="J231" s="6"/>
      <c r="K231" s="6"/>
      <c r="L231" s="6"/>
      <c r="M231" s="11"/>
      <c r="N231" s="26"/>
    </row>
    <row r="232" spans="1:496" x14ac:dyDescent="0.2">
      <c r="A232" s="6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6"/>
    </row>
    <row r="233" spans="1:496" x14ac:dyDescent="0.2">
      <c r="A233" s="6"/>
      <c r="B233" s="21"/>
      <c r="C233" s="6"/>
      <c r="D233" s="6"/>
      <c r="E233" s="7"/>
      <c r="F233" s="25"/>
      <c r="G233" s="6"/>
      <c r="H233" s="6"/>
      <c r="I233" s="6"/>
      <c r="J233" s="6"/>
      <c r="K233" s="6"/>
      <c r="L233" s="6"/>
      <c r="M233" s="11"/>
      <c r="N233" s="2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"/>
      <c r="PA233" s="6"/>
      <c r="PB233" s="6"/>
      <c r="PC233" s="6"/>
      <c r="PD233" s="6"/>
      <c r="PE233" s="6"/>
      <c r="PF233" s="6"/>
      <c r="PG233" s="6"/>
      <c r="PH233" s="6"/>
      <c r="PI233" s="6"/>
      <c r="PJ233" s="6"/>
      <c r="PK233" s="6"/>
      <c r="PL233" s="6"/>
      <c r="PM233" s="6"/>
      <c r="PN233" s="6"/>
      <c r="PO233" s="6"/>
      <c r="PP233" s="6"/>
      <c r="PQ233" s="6"/>
      <c r="PR233" s="6"/>
      <c r="PS233" s="6"/>
      <c r="PT233" s="6"/>
      <c r="PU233" s="6"/>
      <c r="PV233" s="6"/>
      <c r="PW233" s="6"/>
      <c r="PX233" s="6"/>
      <c r="PY233" s="6"/>
      <c r="PZ233" s="6"/>
      <c r="QA233" s="6"/>
      <c r="QB233" s="6"/>
      <c r="QC233" s="6"/>
      <c r="QD233" s="6"/>
      <c r="QE233" s="6"/>
      <c r="QF233" s="6"/>
      <c r="QG233" s="6"/>
      <c r="QH233" s="6"/>
      <c r="QI233" s="6"/>
      <c r="QJ233" s="6"/>
      <c r="QK233" s="6"/>
      <c r="QL233" s="6"/>
      <c r="QM233" s="6"/>
      <c r="QN233" s="6"/>
      <c r="QO233" s="6"/>
      <c r="QP233" s="6"/>
      <c r="QQ233" s="6"/>
      <c r="QR233" s="6"/>
      <c r="QS233" s="6"/>
      <c r="QT233" s="6"/>
      <c r="QU233" s="6"/>
      <c r="QV233" s="6"/>
      <c r="QW233" s="6"/>
      <c r="QX233" s="6"/>
      <c r="QY233" s="6"/>
      <c r="QZ233" s="6"/>
      <c r="RA233" s="6"/>
      <c r="RB233" s="6"/>
      <c r="RC233" s="6"/>
      <c r="RD233" s="6"/>
      <c r="RE233" s="6"/>
      <c r="RF233" s="6"/>
      <c r="RG233" s="6"/>
      <c r="RH233" s="6"/>
      <c r="RI233" s="6"/>
      <c r="RJ233" s="6"/>
      <c r="RK233" s="6"/>
      <c r="RL233" s="6"/>
      <c r="RM233" s="6"/>
      <c r="RN233" s="6"/>
      <c r="RO233" s="6"/>
      <c r="RP233" s="6"/>
      <c r="RQ233" s="6"/>
      <c r="RR233" s="6"/>
      <c r="RS233" s="6"/>
      <c r="RT233" s="6"/>
      <c r="RU233" s="6"/>
      <c r="RV233" s="6"/>
      <c r="RW233" s="6"/>
      <c r="RX233" s="6"/>
      <c r="RY233" s="6"/>
      <c r="RZ233" s="6"/>
      <c r="SA233" s="6"/>
      <c r="SB233" s="6"/>
    </row>
    <row r="234" spans="1:496" x14ac:dyDescent="0.2">
      <c r="A234" s="6"/>
      <c r="B234" s="21"/>
      <c r="C234" s="6"/>
      <c r="D234" s="6"/>
      <c r="E234" s="7"/>
      <c r="F234" s="25"/>
      <c r="G234" s="6"/>
      <c r="H234" s="6"/>
      <c r="I234" s="6"/>
      <c r="J234" s="6"/>
      <c r="K234" s="6"/>
      <c r="L234" s="6"/>
      <c r="M234" s="11"/>
      <c r="N234" s="2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  <c r="RC234" s="6"/>
      <c r="RD234" s="6"/>
      <c r="RE234" s="6"/>
      <c r="RF234" s="6"/>
      <c r="RG234" s="6"/>
      <c r="RH234" s="6"/>
      <c r="RI234" s="6"/>
      <c r="RJ234" s="6"/>
      <c r="RK234" s="6"/>
      <c r="RL234" s="6"/>
      <c r="RM234" s="6"/>
      <c r="RN234" s="6"/>
      <c r="RO234" s="6"/>
      <c r="RP234" s="6"/>
      <c r="RQ234" s="6"/>
      <c r="RR234" s="6"/>
      <c r="RS234" s="6"/>
      <c r="RT234" s="6"/>
      <c r="RU234" s="6"/>
      <c r="RV234" s="6"/>
      <c r="RW234" s="6"/>
      <c r="RX234" s="6"/>
      <c r="RY234" s="6"/>
      <c r="RZ234" s="6"/>
      <c r="SA234" s="6"/>
      <c r="SB234" s="6"/>
    </row>
    <row r="235" spans="1:496" x14ac:dyDescent="0.2">
      <c r="A235" s="6"/>
      <c r="B235" s="21"/>
      <c r="C235" s="6"/>
      <c r="D235" s="6"/>
      <c r="E235" s="7"/>
      <c r="F235" s="25"/>
      <c r="G235" s="6"/>
      <c r="H235" s="6"/>
      <c r="I235" s="6"/>
      <c r="J235" s="6"/>
      <c r="K235" s="6"/>
      <c r="L235" s="6"/>
      <c r="M235" s="11"/>
      <c r="N235" s="2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</row>
    <row r="236" spans="1:496" x14ac:dyDescent="0.2">
      <c r="A236" s="6"/>
      <c r="B236" s="21"/>
      <c r="C236" s="6"/>
      <c r="D236" s="6"/>
      <c r="E236" s="7"/>
      <c r="F236" s="25"/>
      <c r="G236" s="6"/>
      <c r="H236" s="6"/>
      <c r="I236" s="6"/>
      <c r="J236" s="6"/>
      <c r="K236" s="6"/>
      <c r="L236" s="6"/>
      <c r="M236" s="11"/>
      <c r="N236" s="2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</row>
    <row r="237" spans="1:496" x14ac:dyDescent="0.2">
      <c r="A237" s="6"/>
      <c r="B237" s="21"/>
      <c r="C237" s="6"/>
      <c r="D237" s="6"/>
      <c r="E237" s="7"/>
      <c r="F237" s="25"/>
      <c r="G237" s="6"/>
      <c r="H237" s="6"/>
      <c r="I237" s="6"/>
      <c r="J237" s="6"/>
      <c r="K237" s="6"/>
      <c r="L237" s="6"/>
      <c r="M237" s="11"/>
      <c r="N237" s="2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</row>
    <row r="238" spans="1:496" x14ac:dyDescent="0.2">
      <c r="A238" s="6"/>
      <c r="B238" s="21"/>
      <c r="C238" s="6"/>
      <c r="D238" s="6"/>
      <c r="E238" s="7"/>
      <c r="F238" s="25"/>
      <c r="G238" s="6"/>
      <c r="H238" s="6"/>
      <c r="I238" s="6"/>
      <c r="J238" s="6"/>
      <c r="K238" s="6"/>
      <c r="L238" s="6"/>
      <c r="M238" s="11"/>
      <c r="N238" s="26"/>
    </row>
    <row r="239" spans="1:496" x14ac:dyDescent="0.2">
      <c r="A239" s="6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6"/>
    </row>
    <row r="240" spans="1:496" x14ac:dyDescent="0.2">
      <c r="A240" s="6"/>
      <c r="B240" s="21"/>
      <c r="C240" s="6"/>
      <c r="D240" s="6"/>
      <c r="E240" s="7"/>
      <c r="F240" s="25"/>
      <c r="G240" s="6"/>
      <c r="H240" s="6"/>
      <c r="I240" s="6"/>
      <c r="J240" s="6"/>
      <c r="K240" s="6"/>
      <c r="L240" s="6"/>
      <c r="M240" s="11"/>
      <c r="N240" s="2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"/>
      <c r="PA240" s="6"/>
      <c r="PB240" s="6"/>
      <c r="PC240" s="6"/>
      <c r="PD240" s="6"/>
      <c r="PE240" s="6"/>
      <c r="PF240" s="6"/>
      <c r="PG240" s="6"/>
      <c r="PH240" s="6"/>
      <c r="PI240" s="6"/>
      <c r="PJ240" s="6"/>
      <c r="PK240" s="6"/>
      <c r="PL240" s="6"/>
      <c r="PM240" s="6"/>
      <c r="PN240" s="6"/>
      <c r="PO240" s="6"/>
      <c r="PP240" s="6"/>
      <c r="PQ240" s="6"/>
      <c r="PR240" s="6"/>
      <c r="PS240" s="6"/>
      <c r="PT240" s="6"/>
      <c r="PU240" s="6"/>
      <c r="PV240" s="6"/>
      <c r="PW240" s="6"/>
      <c r="PX240" s="6"/>
      <c r="PY240" s="6"/>
      <c r="PZ240" s="6"/>
      <c r="QA240" s="6"/>
      <c r="QB240" s="6"/>
      <c r="QC240" s="6"/>
      <c r="QD240" s="6"/>
      <c r="QE240" s="6"/>
      <c r="QF240" s="6"/>
      <c r="QG240" s="6"/>
      <c r="QH240" s="6"/>
      <c r="QI240" s="6"/>
      <c r="QJ240" s="6"/>
      <c r="QK240" s="6"/>
      <c r="QL240" s="6"/>
      <c r="QM240" s="6"/>
      <c r="QN240" s="6"/>
      <c r="QO240" s="6"/>
      <c r="QP240" s="6"/>
      <c r="QQ240" s="6"/>
      <c r="QR240" s="6"/>
      <c r="QS240" s="6"/>
      <c r="QT240" s="6"/>
      <c r="QU240" s="6"/>
      <c r="QV240" s="6"/>
      <c r="QW240" s="6"/>
      <c r="QX240" s="6"/>
      <c r="QY240" s="6"/>
      <c r="QZ240" s="6"/>
      <c r="RA240" s="6"/>
      <c r="RB240" s="6"/>
      <c r="RC240" s="6"/>
      <c r="RD240" s="6"/>
      <c r="RE240" s="6"/>
      <c r="RF240" s="6"/>
      <c r="RG240" s="6"/>
      <c r="RH240" s="6"/>
      <c r="RI240" s="6"/>
      <c r="RJ240" s="6"/>
      <c r="RK240" s="6"/>
      <c r="RL240" s="6"/>
      <c r="RM240" s="6"/>
      <c r="RN240" s="6"/>
      <c r="RO240" s="6"/>
      <c r="RP240" s="6"/>
      <c r="RQ240" s="6"/>
      <c r="RR240" s="6"/>
      <c r="RS240" s="6"/>
      <c r="RT240" s="6"/>
      <c r="RU240" s="6"/>
      <c r="RV240" s="6"/>
      <c r="RW240" s="6"/>
      <c r="RX240" s="6"/>
      <c r="RY240" s="6"/>
      <c r="RZ240" s="6"/>
      <c r="SA240" s="6"/>
      <c r="SB240" s="6"/>
    </row>
    <row r="241" spans="1:496" x14ac:dyDescent="0.2">
      <c r="A241" s="6"/>
      <c r="B241" s="21"/>
      <c r="C241" s="6"/>
      <c r="D241" s="6"/>
      <c r="E241" s="7"/>
      <c r="F241" s="25"/>
      <c r="G241" s="6"/>
      <c r="H241" s="6"/>
      <c r="I241" s="6"/>
      <c r="J241" s="6"/>
      <c r="K241" s="6"/>
      <c r="L241" s="6"/>
      <c r="M241" s="11"/>
      <c r="N241" s="2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  <c r="BA241" s="6"/>
      <c r="BB241" s="6"/>
      <c r="BC241" s="6"/>
      <c r="BD241" s="6"/>
      <c r="BE241" s="6"/>
      <c r="BF241" s="6"/>
      <c r="BG241" s="6"/>
      <c r="BH241" s="6"/>
      <c r="BI241" s="6"/>
      <c r="BJ241" s="6"/>
      <c r="BK241" s="6"/>
      <c r="BL241" s="6"/>
      <c r="BM241" s="6"/>
      <c r="BN241" s="6"/>
      <c r="BO241" s="6"/>
      <c r="BP241" s="6"/>
      <c r="BQ241" s="6"/>
      <c r="BR241" s="6"/>
      <c r="BS241" s="6"/>
      <c r="BT241" s="6"/>
      <c r="BU241" s="6"/>
      <c r="BV241" s="6"/>
      <c r="BW241" s="6"/>
      <c r="BX241" s="6"/>
      <c r="BY241" s="6"/>
      <c r="BZ241" s="6"/>
      <c r="CA241" s="6"/>
      <c r="CB241" s="6"/>
      <c r="CC241" s="6"/>
      <c r="CD241" s="6"/>
      <c r="CE241" s="6"/>
      <c r="CF241" s="6"/>
      <c r="CG241" s="6"/>
      <c r="CH241" s="6"/>
      <c r="CI241" s="6"/>
      <c r="CJ241" s="6"/>
      <c r="CK241" s="6"/>
      <c r="CL241" s="6"/>
      <c r="CM241" s="6"/>
      <c r="CN241" s="6"/>
      <c r="CO241" s="6"/>
      <c r="CP241" s="6"/>
      <c r="CQ241" s="6"/>
      <c r="CR241" s="6"/>
      <c r="CS241" s="6"/>
      <c r="CT241" s="6"/>
      <c r="CU241" s="6"/>
      <c r="CV241" s="6"/>
      <c r="CW241" s="6"/>
      <c r="CX241" s="6"/>
      <c r="CY241" s="6"/>
      <c r="CZ241" s="6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</row>
    <row r="242" spans="1:496" x14ac:dyDescent="0.2">
      <c r="A242" s="6"/>
      <c r="B242" s="21"/>
      <c r="C242" s="6"/>
      <c r="D242" s="6"/>
      <c r="E242" s="7"/>
      <c r="F242" s="25"/>
      <c r="G242" s="6"/>
      <c r="H242" s="6"/>
      <c r="I242" s="6"/>
      <c r="J242" s="6"/>
      <c r="K242" s="6"/>
      <c r="L242" s="6"/>
      <c r="M242" s="11"/>
      <c r="N242" s="2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</row>
    <row r="243" spans="1:496" x14ac:dyDescent="0.2">
      <c r="A243" s="6"/>
      <c r="B243" s="21"/>
      <c r="C243" s="6"/>
      <c r="D243" s="6"/>
      <c r="E243" s="7"/>
      <c r="F243" s="25"/>
      <c r="G243" s="6"/>
      <c r="H243" s="6"/>
      <c r="I243" s="6"/>
      <c r="J243" s="6"/>
      <c r="K243" s="6"/>
      <c r="L243" s="6"/>
      <c r="M243" s="11"/>
      <c r="N243" s="2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</row>
    <row r="244" spans="1:496" x14ac:dyDescent="0.2">
      <c r="A244" s="6"/>
      <c r="B244" s="21"/>
      <c r="C244" s="6"/>
      <c r="D244" s="6"/>
      <c r="E244" s="7"/>
      <c r="F244" s="25"/>
      <c r="G244" s="6"/>
      <c r="H244" s="6"/>
      <c r="I244" s="6"/>
      <c r="J244" s="6"/>
      <c r="K244" s="6"/>
      <c r="L244" s="6"/>
      <c r="M244" s="11"/>
      <c r="N244" s="2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</row>
    <row r="245" spans="1:496" x14ac:dyDescent="0.2">
      <c r="A245" s="6"/>
      <c r="B245" s="21"/>
      <c r="C245" s="6"/>
      <c r="D245" s="6"/>
      <c r="E245" s="7"/>
      <c r="F245" s="25"/>
      <c r="G245" s="6"/>
      <c r="H245" s="6"/>
      <c r="I245" s="6"/>
      <c r="J245" s="6"/>
      <c r="K245" s="6"/>
      <c r="L245" s="6"/>
      <c r="M245" s="11"/>
      <c r="N245" s="26"/>
    </row>
    <row r="246" spans="1:496" x14ac:dyDescent="0.2">
      <c r="A246" s="6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6"/>
    </row>
    <row r="247" spans="1:496" x14ac:dyDescent="0.2">
      <c r="A247" s="6"/>
      <c r="B247" s="21"/>
      <c r="C247" s="6"/>
      <c r="D247" s="6"/>
      <c r="E247" s="7"/>
      <c r="F247" s="25"/>
      <c r="G247" s="6"/>
      <c r="H247" s="6"/>
      <c r="I247" s="6"/>
      <c r="J247" s="6"/>
      <c r="K247" s="6"/>
      <c r="L247" s="6"/>
      <c r="M247" s="11"/>
      <c r="N247" s="2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</row>
    <row r="248" spans="1:496" x14ac:dyDescent="0.2">
      <c r="A248" s="6"/>
      <c r="B248" s="21"/>
      <c r="C248" s="6"/>
      <c r="D248" s="6"/>
      <c r="E248" s="7"/>
      <c r="F248" s="25"/>
      <c r="G248" s="6"/>
      <c r="H248" s="6"/>
      <c r="I248" s="6"/>
      <c r="J248" s="6"/>
      <c r="K248" s="6"/>
      <c r="L248" s="6"/>
      <c r="M248" s="11"/>
      <c r="N248" s="2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"/>
      <c r="PA248" s="6"/>
      <c r="PB248" s="6"/>
      <c r="PC248" s="6"/>
      <c r="PD248" s="6"/>
      <c r="PE248" s="6"/>
      <c r="PF248" s="6"/>
      <c r="PG248" s="6"/>
      <c r="PH248" s="6"/>
      <c r="PI248" s="6"/>
      <c r="PJ248" s="6"/>
      <c r="PK248" s="6"/>
      <c r="PL248" s="6"/>
      <c r="PM248" s="6"/>
      <c r="PN248" s="6"/>
      <c r="PO248" s="6"/>
      <c r="PP248" s="6"/>
      <c r="PQ248" s="6"/>
      <c r="PR248" s="6"/>
      <c r="PS248" s="6"/>
      <c r="PT248" s="6"/>
      <c r="PU248" s="6"/>
      <c r="PV248" s="6"/>
      <c r="PW248" s="6"/>
      <c r="PX248" s="6"/>
      <c r="PY248" s="6"/>
      <c r="PZ248" s="6"/>
      <c r="QA248" s="6"/>
      <c r="QB248" s="6"/>
      <c r="QC248" s="6"/>
      <c r="QD248" s="6"/>
      <c r="QE248" s="6"/>
      <c r="QF248" s="6"/>
      <c r="QG248" s="6"/>
      <c r="QH248" s="6"/>
      <c r="QI248" s="6"/>
      <c r="QJ248" s="6"/>
      <c r="QK248" s="6"/>
      <c r="QL248" s="6"/>
      <c r="QM248" s="6"/>
      <c r="QN248" s="6"/>
      <c r="QO248" s="6"/>
      <c r="QP248" s="6"/>
      <c r="QQ248" s="6"/>
      <c r="QR248" s="6"/>
      <c r="QS248" s="6"/>
      <c r="QT248" s="6"/>
      <c r="QU248" s="6"/>
      <c r="QV248" s="6"/>
      <c r="QW248" s="6"/>
      <c r="QX248" s="6"/>
      <c r="QY248" s="6"/>
      <c r="QZ248" s="6"/>
      <c r="RA248" s="6"/>
      <c r="RB248" s="6"/>
      <c r="RC248" s="6"/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</row>
    <row r="249" spans="1:496" x14ac:dyDescent="0.2">
      <c r="A249" s="6"/>
      <c r="B249" s="21"/>
      <c r="C249" s="6"/>
      <c r="D249" s="6"/>
      <c r="E249" s="7"/>
      <c r="F249" s="25"/>
      <c r="G249" s="6"/>
      <c r="H249" s="6"/>
      <c r="I249" s="6"/>
      <c r="J249" s="6"/>
      <c r="K249" s="6"/>
      <c r="L249" s="6"/>
      <c r="M249" s="11"/>
      <c r="N249" s="2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</row>
    <row r="250" spans="1:496" x14ac:dyDescent="0.2">
      <c r="A250" s="6"/>
      <c r="B250" s="21"/>
      <c r="C250" s="6"/>
      <c r="D250" s="6"/>
      <c r="E250" s="7"/>
      <c r="F250" s="25"/>
      <c r="G250" s="6"/>
      <c r="H250" s="6"/>
      <c r="I250" s="6"/>
      <c r="J250" s="6"/>
      <c r="K250" s="6"/>
      <c r="L250" s="6"/>
      <c r="M250" s="11"/>
      <c r="N250" s="2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</row>
    <row r="251" spans="1:496" x14ac:dyDescent="0.2">
      <c r="A251" s="6"/>
      <c r="B251" s="21"/>
      <c r="C251" s="6"/>
      <c r="D251" s="6"/>
      <c r="E251" s="7"/>
      <c r="F251" s="25"/>
      <c r="G251" s="6"/>
      <c r="H251" s="6"/>
      <c r="I251" s="6"/>
      <c r="J251" s="6"/>
      <c r="K251" s="6"/>
      <c r="L251" s="6"/>
      <c r="M251" s="11"/>
      <c r="N251" s="2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</row>
    <row r="252" spans="1:496" x14ac:dyDescent="0.2">
      <c r="A252" s="6"/>
      <c r="B252" s="21"/>
      <c r="C252" s="6"/>
      <c r="D252" s="6"/>
      <c r="E252" s="7"/>
      <c r="F252" s="25"/>
      <c r="G252" s="6"/>
      <c r="H252" s="6"/>
      <c r="I252" s="6"/>
      <c r="J252" s="6"/>
      <c r="K252" s="6"/>
      <c r="L252" s="6"/>
      <c r="M252" s="11"/>
      <c r="N252" s="26"/>
    </row>
    <row r="253" spans="1:496" x14ac:dyDescent="0.2">
      <c r="A253" s="6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6"/>
    </row>
    <row r="254" spans="1:496" x14ac:dyDescent="0.2">
      <c r="A254" s="6"/>
      <c r="B254" s="21"/>
      <c r="C254" s="6"/>
      <c r="D254" s="6"/>
      <c r="E254" s="7"/>
      <c r="F254" s="25"/>
      <c r="G254" s="6"/>
      <c r="H254" s="6"/>
      <c r="I254" s="6"/>
      <c r="J254" s="6"/>
      <c r="K254" s="6"/>
      <c r="L254" s="6"/>
      <c r="M254" s="11"/>
      <c r="N254" s="2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</row>
    <row r="255" spans="1:496" x14ac:dyDescent="0.2">
      <c r="A255" s="6"/>
      <c r="B255" s="21"/>
      <c r="C255" s="6"/>
      <c r="D255" s="6"/>
      <c r="E255" s="7"/>
      <c r="F255" s="25"/>
      <c r="G255" s="6"/>
      <c r="H255" s="6"/>
      <c r="I255" s="6"/>
      <c r="J255" s="6"/>
      <c r="K255" s="6"/>
      <c r="L255" s="6"/>
      <c r="M255" s="11"/>
      <c r="N255" s="2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6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  <c r="ND255" s="6"/>
      <c r="NE255" s="6"/>
      <c r="NF255" s="6"/>
      <c r="NG255" s="6"/>
      <c r="NH255" s="6"/>
      <c r="NI255" s="6"/>
      <c r="NJ255" s="6"/>
      <c r="NK255" s="6"/>
      <c r="NL255" s="6"/>
      <c r="NM255" s="6"/>
      <c r="NN255" s="6"/>
      <c r="NO255" s="6"/>
      <c r="NP255" s="6"/>
      <c r="NQ255" s="6"/>
      <c r="NR255" s="6"/>
      <c r="NS255" s="6"/>
      <c r="NT255" s="6"/>
      <c r="NU255" s="6"/>
      <c r="NV255" s="6"/>
      <c r="NW255" s="6"/>
      <c r="NX255" s="6"/>
      <c r="NY255" s="6"/>
      <c r="NZ255" s="6"/>
      <c r="OA255" s="6"/>
      <c r="OB255" s="6"/>
      <c r="OC255" s="6"/>
      <c r="OD255" s="6"/>
      <c r="OE255" s="6"/>
      <c r="OF255" s="6"/>
      <c r="OG255" s="6"/>
      <c r="OH255" s="6"/>
      <c r="OI255" s="6"/>
      <c r="OJ255" s="6"/>
      <c r="OK255" s="6"/>
      <c r="OL255" s="6"/>
      <c r="OM255" s="6"/>
      <c r="ON255" s="6"/>
      <c r="OO255" s="6"/>
      <c r="OP255" s="6"/>
      <c r="OQ255" s="6"/>
      <c r="OR255" s="6"/>
      <c r="OS255" s="6"/>
      <c r="OT255" s="6"/>
      <c r="OU255" s="6"/>
      <c r="OV255" s="6"/>
      <c r="OW255" s="6"/>
      <c r="OX255" s="6"/>
      <c r="OY255" s="6"/>
      <c r="OZ255" s="6"/>
      <c r="PA255" s="6"/>
      <c r="PB255" s="6"/>
      <c r="PC255" s="6"/>
      <c r="PD255" s="6"/>
      <c r="PE255" s="6"/>
      <c r="PF255" s="6"/>
      <c r="PG255" s="6"/>
      <c r="PH255" s="6"/>
      <c r="PI255" s="6"/>
      <c r="PJ255" s="6"/>
      <c r="PK255" s="6"/>
      <c r="PL255" s="6"/>
      <c r="PM255" s="6"/>
      <c r="PN255" s="6"/>
      <c r="PO255" s="6"/>
      <c r="PP255" s="6"/>
      <c r="PQ255" s="6"/>
      <c r="PR255" s="6"/>
      <c r="PS255" s="6"/>
      <c r="PT255" s="6"/>
      <c r="PU255" s="6"/>
      <c r="PV255" s="6"/>
      <c r="PW255" s="6"/>
      <c r="PX255" s="6"/>
      <c r="PY255" s="6"/>
      <c r="PZ255" s="6"/>
      <c r="QA255" s="6"/>
      <c r="QB255" s="6"/>
      <c r="QC255" s="6"/>
      <c r="QD255" s="6"/>
      <c r="QE255" s="6"/>
      <c r="QF255" s="6"/>
      <c r="QG255" s="6"/>
      <c r="QH255" s="6"/>
      <c r="QI255" s="6"/>
      <c r="QJ255" s="6"/>
      <c r="QK255" s="6"/>
      <c r="QL255" s="6"/>
      <c r="QM255" s="6"/>
      <c r="QN255" s="6"/>
      <c r="QO255" s="6"/>
      <c r="QP255" s="6"/>
      <c r="QQ255" s="6"/>
      <c r="QR255" s="6"/>
      <c r="QS255" s="6"/>
      <c r="QT255" s="6"/>
      <c r="QU255" s="6"/>
      <c r="QV255" s="6"/>
      <c r="QW255" s="6"/>
      <c r="QX255" s="6"/>
      <c r="QY255" s="6"/>
      <c r="QZ255" s="6"/>
      <c r="RA255" s="6"/>
      <c r="RB255" s="6"/>
      <c r="RC255" s="6"/>
      <c r="RD255" s="6"/>
      <c r="RE255" s="6"/>
      <c r="RF255" s="6"/>
      <c r="RG255" s="6"/>
      <c r="RH255" s="6"/>
      <c r="RI255" s="6"/>
      <c r="RJ255" s="6"/>
      <c r="RK255" s="6"/>
      <c r="RL255" s="6"/>
      <c r="RM255" s="6"/>
      <c r="RN255" s="6"/>
      <c r="RO255" s="6"/>
      <c r="RP255" s="6"/>
      <c r="RQ255" s="6"/>
      <c r="RR255" s="6"/>
      <c r="RS255" s="6"/>
      <c r="RT255" s="6"/>
      <c r="RU255" s="6"/>
      <c r="RV255" s="6"/>
      <c r="RW255" s="6"/>
      <c r="RX255" s="6"/>
      <c r="RY255" s="6"/>
      <c r="RZ255" s="6"/>
      <c r="SA255" s="6"/>
      <c r="SB255" s="6"/>
    </row>
    <row r="256" spans="1:496" x14ac:dyDescent="0.2">
      <c r="A256" s="6"/>
      <c r="B256" s="21"/>
      <c r="C256" s="6"/>
      <c r="D256" s="6"/>
      <c r="E256" s="7"/>
      <c r="F256" s="25"/>
      <c r="G256" s="6"/>
      <c r="H256" s="6"/>
      <c r="I256" s="6"/>
      <c r="J256" s="6"/>
      <c r="K256" s="6"/>
      <c r="L256" s="6"/>
      <c r="M256" s="11"/>
      <c r="N256" s="2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</row>
    <row r="257" spans="1:496" x14ac:dyDescent="0.2">
      <c r="A257" s="6"/>
      <c r="B257" s="21"/>
      <c r="C257" s="6"/>
      <c r="D257" s="6"/>
      <c r="E257" s="7"/>
      <c r="F257" s="25"/>
      <c r="G257" s="6"/>
      <c r="H257" s="6"/>
      <c r="I257" s="6"/>
      <c r="J257" s="6"/>
      <c r="K257" s="6"/>
      <c r="L257" s="6"/>
      <c r="M257" s="11"/>
      <c r="N257" s="2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</row>
    <row r="258" spans="1:496" x14ac:dyDescent="0.2">
      <c r="A258" s="6"/>
      <c r="B258" s="21"/>
      <c r="C258" s="6"/>
      <c r="D258" s="6"/>
      <c r="E258" s="7"/>
      <c r="F258" s="25"/>
      <c r="G258" s="6"/>
      <c r="H258" s="6"/>
      <c r="I258" s="6"/>
      <c r="J258" s="6"/>
      <c r="K258" s="6"/>
      <c r="L258" s="6"/>
      <c r="M258" s="11"/>
      <c r="N258" s="2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</row>
    <row r="259" spans="1:496" x14ac:dyDescent="0.2">
      <c r="A259" s="6"/>
      <c r="B259" s="21"/>
      <c r="C259" s="6"/>
      <c r="D259" s="6"/>
      <c r="E259" s="7"/>
      <c r="F259" s="25"/>
      <c r="G259" s="6"/>
      <c r="H259" s="6"/>
      <c r="I259" s="6"/>
      <c r="J259" s="6"/>
      <c r="K259" s="6"/>
      <c r="L259" s="6"/>
      <c r="M259" s="11"/>
      <c r="N259" s="26"/>
    </row>
    <row r="260" spans="1:496" x14ac:dyDescent="0.2">
      <c r="A260" s="6"/>
      <c r="B260" s="7"/>
      <c r="C260" s="7"/>
      <c r="D260" s="7"/>
      <c r="E260" s="7"/>
      <c r="F260" s="7"/>
      <c r="G260" s="7"/>
      <c r="H260" s="7"/>
      <c r="I260" s="7"/>
      <c r="J260" s="7"/>
      <c r="K260" s="7"/>
      <c r="L260" s="7"/>
      <c r="M260" s="7"/>
      <c r="N260" s="6"/>
    </row>
    <row r="261" spans="1:496" x14ac:dyDescent="0.2">
      <c r="A261" s="6"/>
      <c r="B261" s="21"/>
      <c r="C261" s="6"/>
      <c r="D261" s="6"/>
      <c r="E261" s="7"/>
      <c r="F261" s="25"/>
      <c r="G261" s="6"/>
      <c r="H261" s="6"/>
      <c r="I261" s="6"/>
      <c r="J261" s="6"/>
      <c r="K261" s="6"/>
      <c r="L261" s="6"/>
      <c r="M261" s="11"/>
      <c r="N261" s="2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"/>
      <c r="PA261" s="6"/>
      <c r="PB261" s="6"/>
      <c r="PC261" s="6"/>
      <c r="PD261" s="6"/>
      <c r="PE261" s="6"/>
      <c r="PF261" s="6"/>
      <c r="PG261" s="6"/>
      <c r="PH261" s="6"/>
      <c r="PI261" s="6"/>
      <c r="PJ261" s="6"/>
      <c r="PK261" s="6"/>
      <c r="PL261" s="6"/>
      <c r="PM261" s="6"/>
      <c r="PN261" s="6"/>
      <c r="PO261" s="6"/>
      <c r="PP261" s="6"/>
      <c r="PQ261" s="6"/>
      <c r="PR261" s="6"/>
      <c r="PS261" s="6"/>
      <c r="PT261" s="6"/>
      <c r="PU261" s="6"/>
      <c r="PV261" s="6"/>
      <c r="PW261" s="6"/>
      <c r="PX261" s="6"/>
      <c r="PY261" s="6"/>
      <c r="PZ261" s="6"/>
      <c r="QA261" s="6"/>
      <c r="QB261" s="6"/>
      <c r="QC261" s="6"/>
      <c r="QD261" s="6"/>
      <c r="QE261" s="6"/>
      <c r="QF261" s="6"/>
      <c r="QG261" s="6"/>
      <c r="QH261" s="6"/>
      <c r="QI261" s="6"/>
      <c r="QJ261" s="6"/>
      <c r="QK261" s="6"/>
      <c r="QL261" s="6"/>
      <c r="QM261" s="6"/>
      <c r="QN261" s="6"/>
      <c r="QO261" s="6"/>
      <c r="QP261" s="6"/>
      <c r="QQ261" s="6"/>
      <c r="QR261" s="6"/>
      <c r="QS261" s="6"/>
      <c r="QT261" s="6"/>
      <c r="QU261" s="6"/>
      <c r="QV261" s="6"/>
      <c r="QW261" s="6"/>
      <c r="QX261" s="6"/>
      <c r="QY261" s="6"/>
      <c r="QZ261" s="6"/>
      <c r="RA261" s="6"/>
      <c r="RB261" s="6"/>
      <c r="RC261" s="6"/>
      <c r="RD261" s="6"/>
      <c r="RE261" s="6"/>
      <c r="RF261" s="6"/>
      <c r="RG261" s="6"/>
      <c r="RH261" s="6"/>
      <c r="RI261" s="6"/>
      <c r="RJ261" s="6"/>
      <c r="RK261" s="6"/>
      <c r="RL261" s="6"/>
      <c r="RM261" s="6"/>
      <c r="RN261" s="6"/>
      <c r="RO261" s="6"/>
      <c r="RP261" s="6"/>
      <c r="RQ261" s="6"/>
      <c r="RR261" s="6"/>
      <c r="RS261" s="6"/>
      <c r="RT261" s="6"/>
      <c r="RU261" s="6"/>
      <c r="RV261" s="6"/>
      <c r="RW261" s="6"/>
      <c r="RX261" s="6"/>
      <c r="RY261" s="6"/>
      <c r="RZ261" s="6"/>
      <c r="SA261" s="6"/>
      <c r="SB261" s="6"/>
    </row>
    <row r="262" spans="1:496" x14ac:dyDescent="0.2">
      <c r="A262" s="6"/>
      <c r="B262" s="21"/>
      <c r="C262" s="6"/>
      <c r="D262" s="6"/>
      <c r="E262" s="7"/>
      <c r="F262" s="25"/>
      <c r="G262" s="6"/>
      <c r="H262" s="6"/>
      <c r="I262" s="6"/>
      <c r="J262" s="6"/>
      <c r="K262" s="6"/>
      <c r="L262" s="6"/>
      <c r="M262" s="11"/>
      <c r="N262" s="2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  <c r="ND262" s="6"/>
      <c r="NE262" s="6"/>
      <c r="NF262" s="6"/>
      <c r="NG262" s="6"/>
      <c r="NH262" s="6"/>
      <c r="NI262" s="6"/>
      <c r="NJ262" s="6"/>
      <c r="NK262" s="6"/>
      <c r="NL262" s="6"/>
      <c r="NM262" s="6"/>
      <c r="NN262" s="6"/>
      <c r="NO262" s="6"/>
      <c r="NP262" s="6"/>
      <c r="NQ262" s="6"/>
      <c r="NR262" s="6"/>
      <c r="NS262" s="6"/>
      <c r="NT262" s="6"/>
      <c r="NU262" s="6"/>
      <c r="NV262" s="6"/>
      <c r="NW262" s="6"/>
      <c r="NX262" s="6"/>
      <c r="NY262" s="6"/>
      <c r="NZ262" s="6"/>
      <c r="OA262" s="6"/>
      <c r="OB262" s="6"/>
      <c r="OC262" s="6"/>
      <c r="OD262" s="6"/>
      <c r="OE262" s="6"/>
      <c r="OF262" s="6"/>
      <c r="OG262" s="6"/>
      <c r="OH262" s="6"/>
      <c r="OI262" s="6"/>
      <c r="OJ262" s="6"/>
      <c r="OK262" s="6"/>
      <c r="OL262" s="6"/>
      <c r="OM262" s="6"/>
      <c r="ON262" s="6"/>
      <c r="OO262" s="6"/>
      <c r="OP262" s="6"/>
      <c r="OQ262" s="6"/>
      <c r="OR262" s="6"/>
      <c r="OS262" s="6"/>
      <c r="OT262" s="6"/>
      <c r="OU262" s="6"/>
      <c r="OV262" s="6"/>
      <c r="OW262" s="6"/>
      <c r="OX262" s="6"/>
      <c r="OY262" s="6"/>
      <c r="OZ262" s="6"/>
      <c r="PA262" s="6"/>
      <c r="PB262" s="6"/>
      <c r="PC262" s="6"/>
      <c r="PD262" s="6"/>
      <c r="PE262" s="6"/>
      <c r="PF262" s="6"/>
      <c r="PG262" s="6"/>
      <c r="PH262" s="6"/>
      <c r="PI262" s="6"/>
      <c r="PJ262" s="6"/>
      <c r="PK262" s="6"/>
      <c r="PL262" s="6"/>
      <c r="PM262" s="6"/>
      <c r="PN262" s="6"/>
      <c r="PO262" s="6"/>
      <c r="PP262" s="6"/>
      <c r="PQ262" s="6"/>
      <c r="PR262" s="6"/>
      <c r="PS262" s="6"/>
      <c r="PT262" s="6"/>
      <c r="PU262" s="6"/>
      <c r="PV262" s="6"/>
      <c r="PW262" s="6"/>
      <c r="PX262" s="6"/>
      <c r="PY262" s="6"/>
      <c r="PZ262" s="6"/>
      <c r="QA262" s="6"/>
      <c r="QB262" s="6"/>
      <c r="QC262" s="6"/>
      <c r="QD262" s="6"/>
      <c r="QE262" s="6"/>
      <c r="QF262" s="6"/>
      <c r="QG262" s="6"/>
      <c r="QH262" s="6"/>
      <c r="QI262" s="6"/>
      <c r="QJ262" s="6"/>
      <c r="QK262" s="6"/>
      <c r="QL262" s="6"/>
      <c r="QM262" s="6"/>
      <c r="QN262" s="6"/>
      <c r="QO262" s="6"/>
      <c r="QP262" s="6"/>
      <c r="QQ262" s="6"/>
      <c r="QR262" s="6"/>
      <c r="QS262" s="6"/>
      <c r="QT262" s="6"/>
      <c r="QU262" s="6"/>
      <c r="QV262" s="6"/>
      <c r="QW262" s="6"/>
      <c r="QX262" s="6"/>
      <c r="QY262" s="6"/>
      <c r="QZ262" s="6"/>
      <c r="RA262" s="6"/>
      <c r="RB262" s="6"/>
      <c r="RC262" s="6"/>
      <c r="RD262" s="6"/>
      <c r="RE262" s="6"/>
      <c r="RF262" s="6"/>
      <c r="RG262" s="6"/>
      <c r="RH262" s="6"/>
      <c r="RI262" s="6"/>
      <c r="RJ262" s="6"/>
      <c r="RK262" s="6"/>
      <c r="RL262" s="6"/>
      <c r="RM262" s="6"/>
      <c r="RN262" s="6"/>
      <c r="RO262" s="6"/>
      <c r="RP262" s="6"/>
      <c r="RQ262" s="6"/>
      <c r="RR262" s="6"/>
      <c r="RS262" s="6"/>
      <c r="RT262" s="6"/>
      <c r="RU262" s="6"/>
      <c r="RV262" s="6"/>
      <c r="RW262" s="6"/>
      <c r="RX262" s="6"/>
      <c r="RY262" s="6"/>
      <c r="RZ262" s="6"/>
      <c r="SA262" s="6"/>
      <c r="SB262" s="6"/>
    </row>
    <row r="263" spans="1:496" x14ac:dyDescent="0.2">
      <c r="A263" s="6"/>
      <c r="B263" s="21"/>
      <c r="C263" s="6"/>
      <c r="D263" s="6"/>
      <c r="E263" s="7"/>
      <c r="F263" s="25"/>
      <c r="G263" s="6"/>
      <c r="H263" s="6"/>
      <c r="I263" s="6"/>
      <c r="J263" s="6"/>
      <c r="K263" s="6"/>
      <c r="L263" s="6"/>
      <c r="M263" s="11"/>
      <c r="N263" s="2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</row>
    <row r="264" spans="1:496" x14ac:dyDescent="0.2">
      <c r="A264" s="6"/>
      <c r="B264" s="21"/>
      <c r="C264" s="6"/>
      <c r="D264" s="6"/>
      <c r="E264" s="7"/>
      <c r="F264" s="25"/>
      <c r="G264" s="6"/>
      <c r="H264" s="6"/>
      <c r="I264" s="6"/>
      <c r="J264" s="6"/>
      <c r="K264" s="6"/>
      <c r="L264" s="6"/>
      <c r="M264" s="11"/>
      <c r="N264" s="2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</row>
    <row r="265" spans="1:496" x14ac:dyDescent="0.2">
      <c r="A265" s="6"/>
      <c r="B265" s="21"/>
      <c r="C265" s="6"/>
      <c r="D265" s="6"/>
      <c r="E265" s="7"/>
      <c r="F265" s="25"/>
      <c r="G265" s="6"/>
      <c r="H265" s="6"/>
      <c r="I265" s="6"/>
      <c r="J265" s="6"/>
      <c r="K265" s="6"/>
      <c r="L265" s="6"/>
      <c r="M265" s="11"/>
      <c r="N265" s="2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</row>
    <row r="266" spans="1:496" x14ac:dyDescent="0.2">
      <c r="A266" s="6"/>
      <c r="B266" s="21"/>
      <c r="C266" s="6"/>
      <c r="D266" s="6"/>
      <c r="E266" s="7"/>
      <c r="F266" s="25"/>
      <c r="G266" s="6"/>
      <c r="H266" s="6"/>
      <c r="I266" s="6"/>
      <c r="J266" s="6"/>
      <c r="K266" s="6"/>
      <c r="L266" s="6"/>
      <c r="M266" s="11"/>
      <c r="N266" s="26"/>
    </row>
    <row r="267" spans="1:496" x14ac:dyDescent="0.2">
      <c r="A267" s="6"/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6"/>
    </row>
    <row r="268" spans="1:496" x14ac:dyDescent="0.2">
      <c r="A268" s="6"/>
      <c r="B268" s="7"/>
      <c r="C268" s="7"/>
      <c r="D268" s="21"/>
      <c r="E268" s="7"/>
      <c r="F268" s="7"/>
      <c r="G268" s="23"/>
      <c r="H268" s="23"/>
      <c r="I268" s="23"/>
      <c r="J268" s="23"/>
      <c r="K268" s="23"/>
      <c r="L268" s="23"/>
      <c r="M268" s="11"/>
      <c r="N268" s="2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  <c r="ND268" s="6"/>
      <c r="NE268" s="6"/>
      <c r="NF268" s="6"/>
      <c r="NG268" s="6"/>
      <c r="NH268" s="6"/>
      <c r="NI268" s="6"/>
      <c r="NJ268" s="6"/>
      <c r="NK268" s="6"/>
      <c r="NL268" s="6"/>
      <c r="NM268" s="6"/>
      <c r="NN268" s="6"/>
      <c r="NO268" s="6"/>
      <c r="NP268" s="6"/>
      <c r="NQ268" s="6"/>
      <c r="NR268" s="6"/>
      <c r="NS268" s="6"/>
      <c r="NT268" s="6"/>
      <c r="NU268" s="6"/>
      <c r="NV268" s="6"/>
      <c r="NW268" s="6"/>
      <c r="NX268" s="6"/>
      <c r="NY268" s="6"/>
      <c r="NZ268" s="6"/>
      <c r="OA268" s="6"/>
      <c r="OB268" s="6"/>
      <c r="OC268" s="6"/>
      <c r="OD268" s="6"/>
      <c r="OE268" s="6"/>
      <c r="OF268" s="6"/>
      <c r="OG268" s="6"/>
      <c r="OH268" s="6"/>
      <c r="OI268" s="6"/>
      <c r="OJ268" s="6"/>
      <c r="OK268" s="6"/>
      <c r="OL268" s="6"/>
      <c r="OM268" s="6"/>
      <c r="ON268" s="6"/>
      <c r="OO268" s="6"/>
      <c r="OP268" s="6"/>
      <c r="OQ268" s="6"/>
      <c r="OR268" s="6"/>
      <c r="OS268" s="6"/>
      <c r="OT268" s="6"/>
      <c r="OU268" s="6"/>
      <c r="OV268" s="6"/>
      <c r="OW268" s="6"/>
      <c r="OX268" s="6"/>
      <c r="OY268" s="6"/>
      <c r="OZ268" s="6"/>
      <c r="PA268" s="6"/>
      <c r="PB268" s="6"/>
      <c r="PC268" s="6"/>
      <c r="PD268" s="6"/>
      <c r="PE268" s="6"/>
      <c r="PF268" s="6"/>
      <c r="PG268" s="6"/>
      <c r="PH268" s="6"/>
      <c r="PI268" s="6"/>
      <c r="PJ268" s="6"/>
      <c r="PK268" s="6"/>
      <c r="PL268" s="6"/>
      <c r="PM268" s="6"/>
      <c r="PN268" s="6"/>
      <c r="PO268" s="6"/>
      <c r="PP268" s="6"/>
      <c r="PQ268" s="6"/>
      <c r="PR268" s="6"/>
      <c r="PS268" s="6"/>
      <c r="PT268" s="6"/>
      <c r="PU268" s="6"/>
      <c r="PV268" s="6"/>
      <c r="PW268" s="6"/>
      <c r="PX268" s="6"/>
      <c r="PY268" s="6"/>
      <c r="PZ268" s="6"/>
      <c r="QA268" s="6"/>
      <c r="QB268" s="6"/>
      <c r="QC268" s="6"/>
      <c r="QD268" s="6"/>
      <c r="QE268" s="6"/>
      <c r="QF268" s="6"/>
      <c r="QG268" s="6"/>
      <c r="QH268" s="6"/>
      <c r="QI268" s="6"/>
      <c r="QJ268" s="6"/>
      <c r="QK268" s="6"/>
      <c r="QL268" s="6"/>
      <c r="QM268" s="6"/>
      <c r="QN268" s="6"/>
      <c r="QO268" s="6"/>
      <c r="QP268" s="6"/>
      <c r="QQ268" s="6"/>
      <c r="QR268" s="6"/>
      <c r="QS268" s="6"/>
      <c r="QT268" s="6"/>
      <c r="QU268" s="6"/>
      <c r="QV268" s="6"/>
      <c r="QW268" s="6"/>
      <c r="QX268" s="6"/>
      <c r="QY268" s="6"/>
      <c r="QZ268" s="6"/>
      <c r="RA268" s="6"/>
      <c r="RB268" s="6"/>
      <c r="RC268" s="6"/>
      <c r="RD268" s="6"/>
      <c r="RE268" s="6"/>
      <c r="RF268" s="6"/>
      <c r="RG268" s="6"/>
      <c r="RH268" s="6"/>
      <c r="RI268" s="6"/>
      <c r="RJ268" s="6"/>
      <c r="RK268" s="6"/>
      <c r="RL268" s="6"/>
      <c r="RM268" s="6"/>
      <c r="RN268" s="6"/>
      <c r="RO268" s="6"/>
      <c r="RP268" s="6"/>
      <c r="RQ268" s="6"/>
      <c r="RR268" s="6"/>
      <c r="RS268" s="6"/>
      <c r="RT268" s="6"/>
      <c r="RU268" s="6"/>
      <c r="RV268" s="6"/>
      <c r="RW268" s="6"/>
      <c r="RX268" s="6"/>
      <c r="RY268" s="6"/>
      <c r="RZ268" s="6"/>
      <c r="SA268" s="6"/>
      <c r="SB268" s="6"/>
    </row>
    <row r="269" spans="1:496" x14ac:dyDescent="0.2">
      <c r="A269" s="6"/>
      <c r="B269" s="23"/>
      <c r="C269" s="23"/>
      <c r="D269" s="7"/>
      <c r="E269" s="23"/>
      <c r="F269" s="24"/>
      <c r="G269" s="7"/>
      <c r="H269" s="7"/>
      <c r="I269" s="7"/>
      <c r="J269" s="7"/>
      <c r="K269" s="7"/>
      <c r="L269" s="7"/>
      <c r="M269" s="25"/>
      <c r="N269" s="6"/>
    </row>
    <row r="270" spans="1:496" x14ac:dyDescent="0.2">
      <c r="A270" s="6"/>
      <c r="B270" s="6"/>
      <c r="C270" s="6"/>
      <c r="D270" s="7"/>
      <c r="E270" s="6"/>
      <c r="F270" s="25"/>
      <c r="G270" s="6"/>
      <c r="H270" s="6"/>
      <c r="I270" s="6"/>
      <c r="J270" s="6"/>
      <c r="K270" s="6"/>
      <c r="L270" s="6"/>
      <c r="M270" s="11"/>
      <c r="N270" s="2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"/>
      <c r="PA270" s="6"/>
      <c r="PB270" s="6"/>
      <c r="PC270" s="6"/>
      <c r="PD270" s="6"/>
      <c r="PE270" s="6"/>
      <c r="PF270" s="6"/>
      <c r="PG270" s="6"/>
      <c r="PH270" s="6"/>
      <c r="PI270" s="6"/>
      <c r="PJ270" s="6"/>
      <c r="PK270" s="6"/>
      <c r="PL270" s="6"/>
      <c r="PM270" s="6"/>
      <c r="PN270" s="6"/>
      <c r="PO270" s="6"/>
      <c r="PP270" s="6"/>
      <c r="PQ270" s="6"/>
      <c r="PR270" s="6"/>
      <c r="PS270" s="6"/>
      <c r="PT270" s="6"/>
      <c r="PU270" s="6"/>
      <c r="PV270" s="6"/>
      <c r="PW270" s="6"/>
      <c r="PX270" s="6"/>
      <c r="PY270" s="6"/>
      <c r="PZ270" s="6"/>
      <c r="QA270" s="6"/>
      <c r="QB270" s="6"/>
      <c r="QC270" s="6"/>
      <c r="QD270" s="6"/>
      <c r="QE270" s="6"/>
      <c r="QF270" s="6"/>
      <c r="QG270" s="6"/>
      <c r="QH270" s="6"/>
      <c r="QI270" s="6"/>
      <c r="QJ270" s="6"/>
      <c r="QK270" s="6"/>
      <c r="QL270" s="6"/>
      <c r="QM270" s="6"/>
      <c r="QN270" s="6"/>
      <c r="QO270" s="6"/>
      <c r="QP270" s="6"/>
      <c r="QQ270" s="6"/>
      <c r="QR270" s="6"/>
      <c r="QS270" s="6"/>
      <c r="QT270" s="6"/>
      <c r="QU270" s="6"/>
      <c r="QV270" s="6"/>
      <c r="QW270" s="6"/>
      <c r="QX270" s="6"/>
      <c r="QY270" s="6"/>
      <c r="QZ270" s="6"/>
      <c r="RA270" s="6"/>
      <c r="RB270" s="6"/>
      <c r="RC270" s="6"/>
      <c r="RD270" s="6"/>
      <c r="RE270" s="6"/>
      <c r="RF270" s="6"/>
      <c r="RG270" s="6"/>
      <c r="RH270" s="6"/>
      <c r="RI270" s="6"/>
      <c r="RJ270" s="6"/>
      <c r="RK270" s="6"/>
      <c r="RL270" s="6"/>
      <c r="RM270" s="6"/>
      <c r="RN270" s="6"/>
      <c r="RO270" s="6"/>
      <c r="RP270" s="6"/>
      <c r="RQ270" s="6"/>
      <c r="RR270" s="6"/>
      <c r="RS270" s="6"/>
      <c r="RT270" s="6"/>
      <c r="RU270" s="6"/>
      <c r="RV270" s="6"/>
      <c r="RW270" s="6"/>
      <c r="RX270" s="6"/>
      <c r="RY270" s="6"/>
      <c r="RZ270" s="6"/>
      <c r="SA270" s="6"/>
      <c r="SB270" s="6"/>
    </row>
    <row r="271" spans="1:496" x14ac:dyDescent="0.2">
      <c r="A271" s="6"/>
      <c r="B271" s="6"/>
      <c r="C271" s="6"/>
      <c r="D271" s="7"/>
      <c r="E271" s="6"/>
      <c r="F271" s="25"/>
      <c r="G271" s="6"/>
      <c r="H271" s="6"/>
      <c r="I271" s="6"/>
      <c r="J271" s="6"/>
      <c r="K271" s="6"/>
      <c r="L271" s="6"/>
      <c r="M271" s="11"/>
      <c r="N271" s="2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</row>
    <row r="272" spans="1:496" x14ac:dyDescent="0.2">
      <c r="A272" s="6"/>
      <c r="B272" s="6"/>
      <c r="C272" s="6"/>
      <c r="D272" s="7"/>
      <c r="E272" s="6"/>
      <c r="F272" s="25"/>
      <c r="G272" s="6"/>
      <c r="H272" s="6"/>
      <c r="I272" s="6"/>
      <c r="J272" s="6"/>
      <c r="K272" s="6"/>
      <c r="L272" s="6"/>
      <c r="M272" s="11"/>
      <c r="N272" s="2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</row>
    <row r="273" spans="1:496" x14ac:dyDescent="0.2">
      <c r="A273" s="6"/>
      <c r="B273" s="6"/>
      <c r="C273" s="6"/>
      <c r="D273" s="7"/>
      <c r="E273" s="6"/>
      <c r="F273" s="25"/>
      <c r="G273" s="6"/>
      <c r="H273" s="6"/>
      <c r="I273" s="6"/>
      <c r="J273" s="6"/>
      <c r="K273" s="6"/>
      <c r="L273" s="6"/>
      <c r="M273" s="11"/>
      <c r="N273" s="2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</row>
    <row r="274" spans="1:496" x14ac:dyDescent="0.2">
      <c r="A274" s="6"/>
      <c r="B274" s="6"/>
      <c r="C274" s="6"/>
      <c r="D274" s="7"/>
      <c r="E274" s="6"/>
      <c r="F274" s="25"/>
      <c r="G274" s="6"/>
      <c r="H274" s="6"/>
      <c r="I274" s="6"/>
      <c r="J274" s="6"/>
      <c r="K274" s="6"/>
      <c r="L274" s="6"/>
      <c r="M274" s="11"/>
      <c r="N274" s="2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</row>
    <row r="275" spans="1:496" x14ac:dyDescent="0.2">
      <c r="A275" s="6"/>
      <c r="B275" s="6"/>
      <c r="C275" s="6"/>
      <c r="D275" s="7"/>
      <c r="E275" s="6"/>
      <c r="F275" s="25"/>
      <c r="G275" s="6"/>
      <c r="H275" s="6"/>
      <c r="I275" s="6"/>
      <c r="J275" s="6"/>
      <c r="K275" s="6"/>
      <c r="L275" s="6"/>
      <c r="M275" s="11"/>
      <c r="N275" s="26"/>
    </row>
    <row r="276" spans="1:496" x14ac:dyDescent="0.2">
      <c r="A276" s="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6"/>
    </row>
    <row r="277" spans="1:496" x14ac:dyDescent="0.2">
      <c r="A277" s="6"/>
      <c r="B277" s="6"/>
      <c r="C277" s="6"/>
      <c r="D277" s="7"/>
      <c r="E277" s="6"/>
      <c r="F277" s="25"/>
      <c r="G277" s="6"/>
      <c r="H277" s="6"/>
      <c r="I277" s="6"/>
      <c r="J277" s="6"/>
      <c r="K277" s="6"/>
      <c r="L277" s="6"/>
      <c r="M277" s="11"/>
      <c r="N277" s="2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</row>
    <row r="278" spans="1:496" x14ac:dyDescent="0.2">
      <c r="A278" s="6"/>
      <c r="B278" s="6"/>
      <c r="C278" s="6"/>
      <c r="D278" s="7"/>
      <c r="E278" s="6"/>
      <c r="F278" s="25"/>
      <c r="G278" s="6"/>
      <c r="H278" s="6"/>
      <c r="I278" s="6"/>
      <c r="J278" s="6"/>
      <c r="K278" s="6"/>
      <c r="L278" s="6"/>
      <c r="M278" s="11"/>
      <c r="N278" s="2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</row>
    <row r="279" spans="1:496" x14ac:dyDescent="0.2">
      <c r="A279" s="6"/>
      <c r="B279" s="6"/>
      <c r="C279" s="6"/>
      <c r="D279" s="7"/>
      <c r="E279" s="6"/>
      <c r="F279" s="25"/>
      <c r="G279" s="6"/>
      <c r="H279" s="6"/>
      <c r="I279" s="6"/>
      <c r="J279" s="6"/>
      <c r="K279" s="6"/>
      <c r="L279" s="6"/>
      <c r="M279" s="11"/>
      <c r="N279" s="2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</row>
    <row r="280" spans="1:496" x14ac:dyDescent="0.2">
      <c r="A280" s="6"/>
      <c r="B280" s="6"/>
      <c r="C280" s="6"/>
      <c r="D280" s="7"/>
      <c r="E280" s="6"/>
      <c r="F280" s="25"/>
      <c r="G280" s="6"/>
      <c r="H280" s="6"/>
      <c r="I280" s="6"/>
      <c r="J280" s="6"/>
      <c r="K280" s="6"/>
      <c r="L280" s="6"/>
      <c r="M280" s="11"/>
      <c r="N280" s="2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</row>
    <row r="281" spans="1:496" x14ac:dyDescent="0.2">
      <c r="A281" s="6"/>
      <c r="B281" s="6"/>
      <c r="C281" s="6"/>
      <c r="D281" s="7"/>
      <c r="E281" s="6"/>
      <c r="F281" s="25"/>
      <c r="G281" s="6"/>
      <c r="H281" s="6"/>
      <c r="I281" s="6"/>
      <c r="J281" s="6"/>
      <c r="K281" s="6"/>
      <c r="L281" s="6"/>
      <c r="M281" s="11"/>
      <c r="N281" s="2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</row>
    <row r="282" spans="1:496" x14ac:dyDescent="0.2">
      <c r="A282" s="6"/>
      <c r="B282" s="6"/>
      <c r="C282" s="6"/>
      <c r="D282" s="7"/>
      <c r="E282" s="6"/>
      <c r="F282" s="25"/>
      <c r="G282" s="6"/>
      <c r="H282" s="6"/>
      <c r="I282" s="6"/>
      <c r="J282" s="6"/>
      <c r="K282" s="6"/>
      <c r="L282" s="6"/>
      <c r="M282" s="11"/>
      <c r="N282" s="26"/>
    </row>
    <row r="283" spans="1:496" x14ac:dyDescent="0.2">
      <c r="A283" s="6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6"/>
    </row>
    <row r="284" spans="1:496" x14ac:dyDescent="0.2">
      <c r="A284" s="6"/>
      <c r="B284" s="6"/>
      <c r="C284" s="6"/>
      <c r="D284" s="7"/>
      <c r="E284" s="6"/>
      <c r="F284" s="25"/>
      <c r="G284" s="6"/>
      <c r="H284" s="6"/>
      <c r="I284" s="6"/>
      <c r="J284" s="6"/>
      <c r="K284" s="6"/>
      <c r="L284" s="6"/>
      <c r="M284" s="11"/>
      <c r="N284" s="2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</row>
    <row r="285" spans="1:496" x14ac:dyDescent="0.2">
      <c r="A285" s="6"/>
      <c r="B285" s="6"/>
      <c r="C285" s="6"/>
      <c r="D285" s="7"/>
      <c r="E285" s="6"/>
      <c r="F285" s="25"/>
      <c r="G285" s="6"/>
      <c r="H285" s="6"/>
      <c r="I285" s="6"/>
      <c r="J285" s="6"/>
      <c r="K285" s="6"/>
      <c r="L285" s="6"/>
      <c r="M285" s="11"/>
      <c r="N285" s="2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</row>
    <row r="286" spans="1:496" x14ac:dyDescent="0.2">
      <c r="A286" s="6"/>
      <c r="B286" s="6"/>
      <c r="C286" s="6"/>
      <c r="D286" s="7"/>
      <c r="E286" s="6"/>
      <c r="F286" s="25"/>
      <c r="G286" s="6"/>
      <c r="H286" s="6"/>
      <c r="I286" s="6"/>
      <c r="J286" s="6"/>
      <c r="K286" s="6"/>
      <c r="L286" s="6"/>
      <c r="M286" s="11"/>
      <c r="N286" s="2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</row>
    <row r="287" spans="1:496" x14ac:dyDescent="0.2">
      <c r="A287" s="6"/>
      <c r="B287" s="6"/>
      <c r="C287" s="6"/>
      <c r="D287" s="7"/>
      <c r="E287" s="6"/>
      <c r="F287" s="25"/>
      <c r="G287" s="6"/>
      <c r="H287" s="6"/>
      <c r="I287" s="6"/>
      <c r="J287" s="6"/>
      <c r="K287" s="6"/>
      <c r="L287" s="6"/>
      <c r="M287" s="11"/>
      <c r="N287" s="2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</row>
    <row r="288" spans="1:496" x14ac:dyDescent="0.2">
      <c r="A288" s="6"/>
      <c r="B288" s="6"/>
      <c r="C288" s="6"/>
      <c r="D288" s="7"/>
      <c r="E288" s="6"/>
      <c r="F288" s="25"/>
      <c r="G288" s="6"/>
      <c r="H288" s="6"/>
      <c r="I288" s="6"/>
      <c r="J288" s="6"/>
      <c r="K288" s="6"/>
      <c r="L288" s="6"/>
      <c r="M288" s="11"/>
      <c r="N288" s="2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</row>
    <row r="289" spans="1:496" x14ac:dyDescent="0.2">
      <c r="A289" s="6"/>
      <c r="B289" s="6"/>
      <c r="C289" s="6"/>
      <c r="D289" s="7"/>
      <c r="E289" s="6"/>
      <c r="F289" s="25"/>
      <c r="G289" s="6"/>
      <c r="H289" s="6"/>
      <c r="I289" s="6"/>
      <c r="J289" s="6"/>
      <c r="K289" s="6"/>
      <c r="L289" s="6"/>
      <c r="M289" s="11"/>
      <c r="N289" s="26"/>
    </row>
    <row r="290" spans="1:496" x14ac:dyDescent="0.2">
      <c r="A290" s="6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6"/>
    </row>
    <row r="291" spans="1:496" x14ac:dyDescent="0.2">
      <c r="A291" s="6"/>
      <c r="B291" s="6"/>
      <c r="C291" s="6"/>
      <c r="D291" s="7"/>
      <c r="E291" s="6"/>
      <c r="F291" s="25"/>
      <c r="G291" s="6"/>
      <c r="H291" s="6"/>
      <c r="I291" s="6"/>
      <c r="J291" s="6"/>
      <c r="K291" s="6"/>
      <c r="L291" s="6"/>
      <c r="M291" s="11"/>
      <c r="N291" s="2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</row>
    <row r="292" spans="1:496" x14ac:dyDescent="0.2">
      <c r="A292" s="6"/>
      <c r="B292" s="6"/>
      <c r="C292" s="6"/>
      <c r="D292" s="7"/>
      <c r="E292" s="6"/>
      <c r="F292" s="25"/>
      <c r="G292" s="6"/>
      <c r="H292" s="6"/>
      <c r="I292" s="6"/>
      <c r="J292" s="6"/>
      <c r="K292" s="6"/>
      <c r="L292" s="6"/>
      <c r="M292" s="11"/>
      <c r="N292" s="2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</row>
    <row r="293" spans="1:496" x14ac:dyDescent="0.2">
      <c r="A293" s="6"/>
      <c r="B293" s="6"/>
      <c r="C293" s="6"/>
      <c r="D293" s="7"/>
      <c r="E293" s="6"/>
      <c r="F293" s="25"/>
      <c r="G293" s="6"/>
      <c r="H293" s="6"/>
      <c r="I293" s="6"/>
      <c r="J293" s="6"/>
      <c r="K293" s="6"/>
      <c r="L293" s="6"/>
      <c r="M293" s="11"/>
      <c r="N293" s="2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</row>
    <row r="294" spans="1:496" x14ac:dyDescent="0.2">
      <c r="A294" s="6"/>
      <c r="B294" s="6"/>
      <c r="C294" s="6"/>
      <c r="D294" s="7"/>
      <c r="E294" s="6"/>
      <c r="F294" s="25"/>
      <c r="G294" s="6"/>
      <c r="H294" s="6"/>
      <c r="I294" s="6"/>
      <c r="J294" s="6"/>
      <c r="K294" s="6"/>
      <c r="L294" s="6"/>
      <c r="M294" s="11"/>
      <c r="N294" s="2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</row>
    <row r="295" spans="1:496" x14ac:dyDescent="0.2">
      <c r="A295" s="6"/>
      <c r="B295" s="6"/>
      <c r="C295" s="6"/>
      <c r="D295" s="7"/>
      <c r="E295" s="6"/>
      <c r="F295" s="25"/>
      <c r="G295" s="6"/>
      <c r="H295" s="6"/>
      <c r="I295" s="6"/>
      <c r="J295" s="6"/>
      <c r="K295" s="6"/>
      <c r="L295" s="6"/>
      <c r="M295" s="11"/>
      <c r="N295" s="2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</row>
    <row r="296" spans="1:496" x14ac:dyDescent="0.2">
      <c r="A296" s="6"/>
      <c r="B296" s="6"/>
      <c r="C296" s="6"/>
      <c r="D296" s="7"/>
      <c r="E296" s="6"/>
      <c r="F296" s="25"/>
      <c r="G296" s="6"/>
      <c r="H296" s="6"/>
      <c r="I296" s="6"/>
      <c r="J296" s="6"/>
      <c r="K296" s="6"/>
      <c r="L296" s="6"/>
      <c r="M296" s="11"/>
      <c r="N296" s="26"/>
    </row>
    <row r="297" spans="1:496" x14ac:dyDescent="0.2">
      <c r="A297" s="6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6"/>
    </row>
    <row r="298" spans="1:496" x14ac:dyDescent="0.2">
      <c r="A298" s="6"/>
      <c r="B298" s="6"/>
      <c r="C298" s="6"/>
      <c r="D298" s="7"/>
      <c r="E298" s="6"/>
      <c r="F298" s="25"/>
      <c r="G298" s="6"/>
      <c r="H298" s="6"/>
      <c r="I298" s="6"/>
      <c r="J298" s="6"/>
      <c r="K298" s="6"/>
      <c r="L298" s="6"/>
      <c r="M298" s="11"/>
      <c r="N298" s="2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</row>
    <row r="299" spans="1:496" x14ac:dyDescent="0.2">
      <c r="A299" s="6"/>
      <c r="B299" s="6"/>
      <c r="C299" s="6"/>
      <c r="D299" s="7"/>
      <c r="E299" s="6"/>
      <c r="F299" s="25"/>
      <c r="G299" s="6"/>
      <c r="H299" s="6"/>
      <c r="I299" s="6"/>
      <c r="J299" s="6"/>
      <c r="K299" s="6"/>
      <c r="L299" s="6"/>
      <c r="M299" s="11"/>
      <c r="N299" s="2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</row>
    <row r="300" spans="1:496" x14ac:dyDescent="0.2">
      <c r="A300" s="6"/>
      <c r="B300" s="6"/>
      <c r="C300" s="6"/>
      <c r="D300" s="7"/>
      <c r="E300" s="6"/>
      <c r="F300" s="25"/>
      <c r="G300" s="6"/>
      <c r="H300" s="6"/>
      <c r="I300" s="6"/>
      <c r="J300" s="6"/>
      <c r="K300" s="6"/>
      <c r="L300" s="6"/>
      <c r="M300" s="11"/>
      <c r="N300" s="2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</row>
    <row r="301" spans="1:496" x14ac:dyDescent="0.2">
      <c r="A301" s="6"/>
      <c r="B301" s="6"/>
      <c r="C301" s="6"/>
      <c r="D301" s="7"/>
      <c r="E301" s="6"/>
      <c r="F301" s="25"/>
      <c r="G301" s="6"/>
      <c r="H301" s="6"/>
      <c r="I301" s="6"/>
      <c r="J301" s="6"/>
      <c r="K301" s="6"/>
      <c r="L301" s="6"/>
      <c r="M301" s="11"/>
      <c r="N301" s="2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</row>
    <row r="302" spans="1:496" x14ac:dyDescent="0.2">
      <c r="A302" s="6"/>
      <c r="B302" s="6"/>
      <c r="C302" s="6"/>
      <c r="D302" s="7"/>
      <c r="E302" s="6"/>
      <c r="F302" s="25"/>
      <c r="G302" s="6"/>
      <c r="H302" s="6"/>
      <c r="I302" s="6"/>
      <c r="J302" s="6"/>
      <c r="K302" s="6"/>
      <c r="L302" s="6"/>
      <c r="M302" s="11"/>
      <c r="N302" s="2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</row>
    <row r="303" spans="1:496" x14ac:dyDescent="0.2">
      <c r="A303" s="6"/>
      <c r="B303" s="6"/>
      <c r="C303" s="6"/>
      <c r="D303" s="7"/>
      <c r="E303" s="6"/>
      <c r="F303" s="25"/>
      <c r="G303" s="6"/>
      <c r="H303" s="6"/>
      <c r="I303" s="6"/>
      <c r="J303" s="6"/>
      <c r="K303" s="6"/>
      <c r="L303" s="6"/>
      <c r="M303" s="11"/>
      <c r="N303" s="26"/>
    </row>
    <row r="304" spans="1:496" x14ac:dyDescent="0.2">
      <c r="A304" s="6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6"/>
    </row>
    <row r="305" spans="1:496" x14ac:dyDescent="0.2">
      <c r="A305" s="6"/>
      <c r="B305" s="6"/>
      <c r="C305" s="6"/>
      <c r="D305" s="7"/>
      <c r="E305" s="6"/>
      <c r="F305" s="25"/>
      <c r="G305" s="6"/>
      <c r="H305" s="6"/>
      <c r="I305" s="6"/>
      <c r="J305" s="6"/>
      <c r="K305" s="6"/>
      <c r="L305" s="6"/>
      <c r="M305" s="11"/>
      <c r="N305" s="2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  <c r="ND305" s="6"/>
      <c r="NE305" s="6"/>
      <c r="NF305" s="6"/>
      <c r="NG305" s="6"/>
      <c r="NH305" s="6"/>
      <c r="NI305" s="6"/>
      <c r="NJ305" s="6"/>
      <c r="NK305" s="6"/>
      <c r="NL305" s="6"/>
      <c r="NM305" s="6"/>
      <c r="NN305" s="6"/>
      <c r="NO305" s="6"/>
      <c r="NP305" s="6"/>
      <c r="NQ305" s="6"/>
      <c r="NR305" s="6"/>
      <c r="NS305" s="6"/>
      <c r="NT305" s="6"/>
      <c r="NU305" s="6"/>
      <c r="NV305" s="6"/>
      <c r="NW305" s="6"/>
      <c r="NX305" s="6"/>
      <c r="NY305" s="6"/>
      <c r="NZ305" s="6"/>
      <c r="OA305" s="6"/>
      <c r="OB305" s="6"/>
      <c r="OC305" s="6"/>
      <c r="OD305" s="6"/>
      <c r="OE305" s="6"/>
      <c r="OF305" s="6"/>
      <c r="OG305" s="6"/>
      <c r="OH305" s="6"/>
      <c r="OI305" s="6"/>
      <c r="OJ305" s="6"/>
      <c r="OK305" s="6"/>
      <c r="OL305" s="6"/>
      <c r="OM305" s="6"/>
      <c r="ON305" s="6"/>
      <c r="OO305" s="6"/>
      <c r="OP305" s="6"/>
      <c r="OQ305" s="6"/>
      <c r="OR305" s="6"/>
      <c r="OS305" s="6"/>
      <c r="OT305" s="6"/>
      <c r="OU305" s="6"/>
      <c r="OV305" s="6"/>
      <c r="OW305" s="6"/>
      <c r="OX305" s="6"/>
      <c r="OY305" s="6"/>
      <c r="OZ305" s="6"/>
      <c r="PA305" s="6"/>
      <c r="PB305" s="6"/>
      <c r="PC305" s="6"/>
      <c r="PD305" s="6"/>
      <c r="PE305" s="6"/>
      <c r="PF305" s="6"/>
      <c r="PG305" s="6"/>
      <c r="PH305" s="6"/>
      <c r="PI305" s="6"/>
      <c r="PJ305" s="6"/>
      <c r="PK305" s="6"/>
      <c r="PL305" s="6"/>
      <c r="PM305" s="6"/>
      <c r="PN305" s="6"/>
      <c r="PO305" s="6"/>
      <c r="PP305" s="6"/>
      <c r="PQ305" s="6"/>
      <c r="PR305" s="6"/>
      <c r="PS305" s="6"/>
      <c r="PT305" s="6"/>
      <c r="PU305" s="6"/>
      <c r="PV305" s="6"/>
      <c r="PW305" s="6"/>
      <c r="PX305" s="6"/>
      <c r="PY305" s="6"/>
      <c r="PZ305" s="6"/>
      <c r="QA305" s="6"/>
      <c r="QB305" s="6"/>
      <c r="QC305" s="6"/>
      <c r="QD305" s="6"/>
      <c r="QE305" s="6"/>
      <c r="QF305" s="6"/>
      <c r="QG305" s="6"/>
      <c r="QH305" s="6"/>
      <c r="QI305" s="6"/>
      <c r="QJ305" s="6"/>
      <c r="QK305" s="6"/>
      <c r="QL305" s="6"/>
      <c r="QM305" s="6"/>
      <c r="QN305" s="6"/>
      <c r="QO305" s="6"/>
      <c r="QP305" s="6"/>
      <c r="QQ305" s="6"/>
      <c r="QR305" s="6"/>
      <c r="QS305" s="6"/>
      <c r="QT305" s="6"/>
      <c r="QU305" s="6"/>
      <c r="QV305" s="6"/>
      <c r="QW305" s="6"/>
      <c r="QX305" s="6"/>
      <c r="QY305" s="6"/>
      <c r="QZ305" s="6"/>
      <c r="RA305" s="6"/>
      <c r="RB305" s="6"/>
      <c r="RC305" s="6"/>
      <c r="RD305" s="6"/>
      <c r="RE305" s="6"/>
      <c r="RF305" s="6"/>
      <c r="RG305" s="6"/>
      <c r="RH305" s="6"/>
      <c r="RI305" s="6"/>
      <c r="RJ305" s="6"/>
      <c r="RK305" s="6"/>
      <c r="RL305" s="6"/>
      <c r="RM305" s="6"/>
      <c r="RN305" s="6"/>
      <c r="RO305" s="6"/>
      <c r="RP305" s="6"/>
      <c r="RQ305" s="6"/>
      <c r="RR305" s="6"/>
      <c r="RS305" s="6"/>
      <c r="RT305" s="6"/>
      <c r="RU305" s="6"/>
      <c r="RV305" s="6"/>
      <c r="RW305" s="6"/>
      <c r="RX305" s="6"/>
      <c r="RY305" s="6"/>
      <c r="RZ305" s="6"/>
      <c r="SA305" s="6"/>
      <c r="SB305" s="6"/>
    </row>
    <row r="306" spans="1:496" x14ac:dyDescent="0.2">
      <c r="A306" s="6"/>
      <c r="B306" s="6"/>
      <c r="C306" s="6"/>
      <c r="D306" s="7"/>
      <c r="E306" s="6"/>
      <c r="F306" s="25"/>
      <c r="G306" s="6"/>
      <c r="H306" s="6"/>
      <c r="I306" s="6"/>
      <c r="J306" s="6"/>
      <c r="K306" s="6"/>
      <c r="L306" s="6"/>
      <c r="M306" s="11"/>
      <c r="N306" s="2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"/>
      <c r="PA306" s="6"/>
      <c r="PB306" s="6"/>
      <c r="PC306" s="6"/>
      <c r="PD306" s="6"/>
      <c r="PE306" s="6"/>
      <c r="PF306" s="6"/>
      <c r="PG306" s="6"/>
      <c r="PH306" s="6"/>
      <c r="PI306" s="6"/>
      <c r="PJ306" s="6"/>
      <c r="PK306" s="6"/>
      <c r="PL306" s="6"/>
      <c r="PM306" s="6"/>
      <c r="PN306" s="6"/>
      <c r="PO306" s="6"/>
      <c r="PP306" s="6"/>
      <c r="PQ306" s="6"/>
      <c r="PR306" s="6"/>
      <c r="PS306" s="6"/>
      <c r="PT306" s="6"/>
      <c r="PU306" s="6"/>
      <c r="PV306" s="6"/>
      <c r="PW306" s="6"/>
      <c r="PX306" s="6"/>
      <c r="PY306" s="6"/>
      <c r="PZ306" s="6"/>
      <c r="QA306" s="6"/>
      <c r="QB306" s="6"/>
      <c r="QC306" s="6"/>
      <c r="QD306" s="6"/>
      <c r="QE306" s="6"/>
      <c r="QF306" s="6"/>
      <c r="QG306" s="6"/>
      <c r="QH306" s="6"/>
      <c r="QI306" s="6"/>
      <c r="QJ306" s="6"/>
      <c r="QK306" s="6"/>
      <c r="QL306" s="6"/>
      <c r="QM306" s="6"/>
      <c r="QN306" s="6"/>
      <c r="QO306" s="6"/>
      <c r="QP306" s="6"/>
      <c r="QQ306" s="6"/>
      <c r="QR306" s="6"/>
      <c r="QS306" s="6"/>
      <c r="QT306" s="6"/>
      <c r="QU306" s="6"/>
      <c r="QV306" s="6"/>
      <c r="QW306" s="6"/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</row>
    <row r="307" spans="1:496" x14ac:dyDescent="0.2">
      <c r="A307" s="6"/>
      <c r="B307" s="6"/>
      <c r="C307" s="6"/>
      <c r="D307" s="7"/>
      <c r="E307" s="6"/>
      <c r="F307" s="25"/>
      <c r="G307" s="6"/>
      <c r="H307" s="6"/>
      <c r="I307" s="6"/>
      <c r="J307" s="6"/>
      <c r="K307" s="6"/>
      <c r="L307" s="6"/>
      <c r="M307" s="11"/>
      <c r="N307" s="2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</row>
    <row r="308" spans="1:496" x14ac:dyDescent="0.2">
      <c r="A308" s="6"/>
      <c r="B308" s="6"/>
      <c r="C308" s="6"/>
      <c r="D308" s="7"/>
      <c r="E308" s="6"/>
      <c r="F308" s="25"/>
      <c r="G308" s="6"/>
      <c r="H308" s="6"/>
      <c r="I308" s="6"/>
      <c r="J308" s="6"/>
      <c r="K308" s="6"/>
      <c r="L308" s="6"/>
      <c r="M308" s="11"/>
      <c r="N308" s="2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</row>
    <row r="309" spans="1:496" x14ac:dyDescent="0.2">
      <c r="A309" s="6"/>
      <c r="B309" s="6"/>
      <c r="C309" s="6"/>
      <c r="D309" s="7"/>
      <c r="E309" s="6"/>
      <c r="F309" s="25"/>
      <c r="G309" s="6"/>
      <c r="H309" s="6"/>
      <c r="I309" s="6"/>
      <c r="J309" s="6"/>
      <c r="K309" s="6"/>
      <c r="L309" s="6"/>
      <c r="M309" s="11"/>
      <c r="N309" s="2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</row>
    <row r="310" spans="1:496" x14ac:dyDescent="0.2">
      <c r="A310" s="6"/>
      <c r="B310" s="6"/>
      <c r="C310" s="6"/>
      <c r="D310" s="7"/>
      <c r="E310" s="6"/>
      <c r="F310" s="25"/>
      <c r="G310" s="6"/>
      <c r="H310" s="6"/>
      <c r="I310" s="6"/>
      <c r="J310" s="6"/>
      <c r="K310" s="6"/>
      <c r="L310" s="6"/>
      <c r="M310" s="11"/>
      <c r="N310" s="26"/>
    </row>
    <row r="311" spans="1:496" x14ac:dyDescent="0.2">
      <c r="A311" s="6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6"/>
    </row>
    <row r="312" spans="1:496" x14ac:dyDescent="0.2">
      <c r="A312" s="6"/>
      <c r="B312" s="6"/>
      <c r="C312" s="6"/>
      <c r="D312" s="7"/>
      <c r="E312" s="6"/>
      <c r="F312" s="25"/>
      <c r="G312" s="6"/>
      <c r="H312" s="6"/>
      <c r="I312" s="6"/>
      <c r="J312" s="6"/>
      <c r="K312" s="6"/>
      <c r="L312" s="6"/>
      <c r="M312" s="11"/>
      <c r="N312" s="2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</row>
    <row r="313" spans="1:496" x14ac:dyDescent="0.2">
      <c r="A313" s="6"/>
      <c r="B313" s="6"/>
      <c r="C313" s="6"/>
      <c r="D313" s="7"/>
      <c r="E313" s="6"/>
      <c r="F313" s="25"/>
      <c r="G313" s="6"/>
      <c r="H313" s="6"/>
      <c r="I313" s="6"/>
      <c r="J313" s="6"/>
      <c r="K313" s="6"/>
      <c r="L313" s="6"/>
      <c r="M313" s="11"/>
      <c r="N313" s="2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</row>
    <row r="314" spans="1:496" x14ac:dyDescent="0.2">
      <c r="A314" s="6"/>
      <c r="B314" s="6"/>
      <c r="C314" s="6"/>
      <c r="D314" s="7"/>
      <c r="E314" s="6"/>
      <c r="F314" s="25"/>
      <c r="G314" s="6"/>
      <c r="H314" s="6"/>
      <c r="I314" s="6"/>
      <c r="J314" s="6"/>
      <c r="K314" s="6"/>
      <c r="L314" s="6"/>
      <c r="M314" s="11"/>
      <c r="N314" s="2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</row>
    <row r="315" spans="1:496" x14ac:dyDescent="0.2">
      <c r="A315" s="6"/>
      <c r="B315" s="6"/>
      <c r="C315" s="6"/>
      <c r="D315" s="7"/>
      <c r="E315" s="6"/>
      <c r="F315" s="25"/>
      <c r="G315" s="6"/>
      <c r="H315" s="6"/>
      <c r="I315" s="6"/>
      <c r="J315" s="6"/>
      <c r="K315" s="6"/>
      <c r="L315" s="6"/>
      <c r="M315" s="11"/>
      <c r="N315" s="2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</row>
    <row r="316" spans="1:496" x14ac:dyDescent="0.2">
      <c r="A316" s="6"/>
      <c r="B316" s="6"/>
      <c r="C316" s="6"/>
      <c r="D316" s="7"/>
      <c r="E316" s="6"/>
      <c r="F316" s="25"/>
      <c r="G316" s="6"/>
      <c r="H316" s="6"/>
      <c r="I316" s="6"/>
      <c r="J316" s="6"/>
      <c r="K316" s="6"/>
      <c r="L316" s="6"/>
      <c r="M316" s="11"/>
      <c r="N316" s="2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</row>
    <row r="317" spans="1:496" x14ac:dyDescent="0.2">
      <c r="A317" s="6"/>
      <c r="B317" s="6"/>
      <c r="C317" s="6"/>
      <c r="D317" s="7"/>
      <c r="E317" s="6"/>
      <c r="F317" s="25"/>
      <c r="G317" s="6"/>
      <c r="H317" s="6"/>
      <c r="I317" s="6"/>
      <c r="J317" s="6"/>
      <c r="K317" s="6"/>
      <c r="L317" s="6"/>
      <c r="M317" s="11"/>
      <c r="N317" s="26"/>
    </row>
    <row r="318" spans="1:496" x14ac:dyDescent="0.2">
      <c r="A318" s="6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6"/>
    </row>
    <row r="319" spans="1:496" x14ac:dyDescent="0.2">
      <c r="A319" s="6"/>
      <c r="B319" s="6"/>
      <c r="C319" s="6"/>
      <c r="D319" s="7"/>
      <c r="E319" s="6"/>
      <c r="F319" s="25"/>
      <c r="G319" s="6"/>
      <c r="H319" s="6"/>
      <c r="I319" s="6"/>
      <c r="J319" s="6"/>
      <c r="K319" s="6"/>
      <c r="L319" s="6"/>
      <c r="M319" s="11"/>
      <c r="N319" s="2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</row>
    <row r="320" spans="1:496" x14ac:dyDescent="0.2">
      <c r="A320" s="6"/>
      <c r="B320" s="6"/>
      <c r="C320" s="6"/>
      <c r="D320" s="7"/>
      <c r="E320" s="6"/>
      <c r="F320" s="25"/>
      <c r="G320" s="6"/>
      <c r="H320" s="6"/>
      <c r="I320" s="6"/>
      <c r="J320" s="6"/>
      <c r="K320" s="6"/>
      <c r="L320" s="6"/>
      <c r="M320" s="11"/>
      <c r="N320" s="2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</row>
    <row r="321" spans="1:496" x14ac:dyDescent="0.2">
      <c r="A321" s="6"/>
      <c r="B321" s="6"/>
      <c r="C321" s="6"/>
      <c r="D321" s="7"/>
      <c r="E321" s="6"/>
      <c r="F321" s="25"/>
      <c r="G321" s="6"/>
      <c r="H321" s="6"/>
      <c r="I321" s="6"/>
      <c r="J321" s="6"/>
      <c r="K321" s="6"/>
      <c r="L321" s="6"/>
      <c r="M321" s="11"/>
      <c r="N321" s="2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</row>
    <row r="322" spans="1:496" x14ac:dyDescent="0.2">
      <c r="A322" s="6"/>
      <c r="B322" s="6"/>
      <c r="C322" s="6"/>
      <c r="D322" s="7"/>
      <c r="E322" s="6"/>
      <c r="F322" s="25"/>
      <c r="G322" s="6"/>
      <c r="H322" s="6"/>
      <c r="I322" s="6"/>
      <c r="J322" s="6"/>
      <c r="K322" s="6"/>
      <c r="L322" s="6"/>
      <c r="M322" s="11"/>
      <c r="N322" s="2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</row>
    <row r="323" spans="1:496" x14ac:dyDescent="0.2">
      <c r="A323" s="6"/>
      <c r="B323" s="6"/>
      <c r="C323" s="6"/>
      <c r="D323" s="7"/>
      <c r="E323" s="6"/>
      <c r="F323" s="25"/>
      <c r="G323" s="6"/>
      <c r="H323" s="6"/>
      <c r="I323" s="6"/>
      <c r="J323" s="6"/>
      <c r="K323" s="6"/>
      <c r="L323" s="6"/>
      <c r="M323" s="11"/>
      <c r="N323" s="2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</row>
    <row r="324" spans="1:496" x14ac:dyDescent="0.2">
      <c r="A324" s="6"/>
      <c r="B324" s="6"/>
      <c r="C324" s="6"/>
      <c r="D324" s="7"/>
      <c r="E324" s="6"/>
      <c r="F324" s="25"/>
      <c r="G324" s="6"/>
      <c r="H324" s="6"/>
      <c r="I324" s="6"/>
      <c r="J324" s="6"/>
      <c r="K324" s="6"/>
      <c r="L324" s="6"/>
      <c r="M324" s="11"/>
      <c r="N324" s="26"/>
    </row>
    <row r="325" spans="1:496" x14ac:dyDescent="0.2">
      <c r="A325" s="6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6"/>
    </row>
    <row r="326" spans="1:496" x14ac:dyDescent="0.2">
      <c r="A326" s="6"/>
      <c r="B326" s="6"/>
      <c r="C326" s="6"/>
      <c r="D326" s="7"/>
      <c r="E326" s="6"/>
      <c r="F326" s="25"/>
      <c r="G326" s="6"/>
      <c r="H326" s="6"/>
      <c r="I326" s="6"/>
      <c r="J326" s="6"/>
      <c r="K326" s="6"/>
      <c r="L326" s="6"/>
      <c r="M326" s="11"/>
      <c r="N326" s="2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</row>
    <row r="327" spans="1:496" x14ac:dyDescent="0.2">
      <c r="A327" s="6"/>
      <c r="B327" s="6"/>
      <c r="C327" s="6"/>
      <c r="D327" s="7"/>
      <c r="E327" s="6"/>
      <c r="F327" s="25"/>
      <c r="G327" s="6"/>
      <c r="H327" s="6"/>
      <c r="I327" s="6"/>
      <c r="J327" s="6"/>
      <c r="K327" s="6"/>
      <c r="L327" s="6"/>
      <c r="M327" s="11"/>
      <c r="N327" s="2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</row>
    <row r="328" spans="1:496" x14ac:dyDescent="0.2">
      <c r="A328" s="6"/>
      <c r="B328" s="6"/>
      <c r="C328" s="6"/>
      <c r="D328" s="7"/>
      <c r="E328" s="6"/>
      <c r="F328" s="25"/>
      <c r="G328" s="6"/>
      <c r="H328" s="6"/>
      <c r="I328" s="6"/>
      <c r="J328" s="6"/>
      <c r="K328" s="6"/>
      <c r="L328" s="6"/>
      <c r="M328" s="11"/>
      <c r="N328" s="2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</row>
    <row r="329" spans="1:496" x14ac:dyDescent="0.2">
      <c r="A329" s="6"/>
      <c r="B329" s="6"/>
      <c r="C329" s="6"/>
      <c r="D329" s="7"/>
      <c r="E329" s="6"/>
      <c r="F329" s="25"/>
      <c r="G329" s="6"/>
      <c r="H329" s="6"/>
      <c r="I329" s="6"/>
      <c r="J329" s="6"/>
      <c r="K329" s="6"/>
      <c r="L329" s="6"/>
      <c r="M329" s="11"/>
      <c r="N329" s="2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</row>
    <row r="330" spans="1:496" x14ac:dyDescent="0.2">
      <c r="A330" s="6"/>
      <c r="B330" s="6"/>
      <c r="C330" s="6"/>
      <c r="D330" s="7"/>
      <c r="E330" s="6"/>
      <c r="F330" s="25"/>
      <c r="G330" s="6"/>
      <c r="H330" s="6"/>
      <c r="I330" s="6"/>
      <c r="J330" s="6"/>
      <c r="K330" s="6"/>
      <c r="L330" s="6"/>
      <c r="M330" s="11"/>
      <c r="N330" s="2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</row>
    <row r="331" spans="1:496" x14ac:dyDescent="0.2">
      <c r="A331" s="6"/>
      <c r="B331" s="6"/>
      <c r="C331" s="6"/>
      <c r="D331" s="7"/>
      <c r="E331" s="6"/>
      <c r="F331" s="25"/>
      <c r="G331" s="6"/>
      <c r="H331" s="6"/>
      <c r="I331" s="6"/>
      <c r="J331" s="6"/>
      <c r="K331" s="6"/>
      <c r="L331" s="6"/>
      <c r="M331" s="11"/>
      <c r="N331" s="26"/>
    </row>
    <row r="332" spans="1:496" x14ac:dyDescent="0.2">
      <c r="A332" s="6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6"/>
    </row>
    <row r="333" spans="1:496" x14ac:dyDescent="0.2">
      <c r="A333" s="6"/>
      <c r="B333" s="6"/>
      <c r="C333" s="6"/>
      <c r="D333" s="7"/>
      <c r="E333" s="6"/>
      <c r="F333" s="25"/>
      <c r="G333" s="6"/>
      <c r="H333" s="6"/>
      <c r="I333" s="6"/>
      <c r="J333" s="6"/>
      <c r="K333" s="6"/>
      <c r="L333" s="6"/>
      <c r="M333" s="11"/>
      <c r="N333" s="2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</row>
    <row r="334" spans="1:496" x14ac:dyDescent="0.2">
      <c r="A334" s="6"/>
      <c r="B334" s="6"/>
      <c r="C334" s="6"/>
      <c r="D334" s="7"/>
      <c r="E334" s="6"/>
      <c r="F334" s="25"/>
      <c r="G334" s="6"/>
      <c r="H334" s="6"/>
      <c r="I334" s="6"/>
      <c r="J334" s="6"/>
      <c r="K334" s="6"/>
      <c r="L334" s="6"/>
      <c r="M334" s="11"/>
      <c r="N334" s="2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</row>
    <row r="335" spans="1:496" x14ac:dyDescent="0.2">
      <c r="A335" s="6"/>
      <c r="B335" s="6"/>
      <c r="C335" s="6"/>
      <c r="D335" s="7"/>
      <c r="E335" s="6"/>
      <c r="F335" s="25"/>
      <c r="G335" s="6"/>
      <c r="H335" s="6"/>
      <c r="I335" s="6"/>
      <c r="J335" s="6"/>
      <c r="K335" s="6"/>
      <c r="L335" s="6"/>
      <c r="M335" s="11"/>
      <c r="N335" s="2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</row>
    <row r="336" spans="1:496" x14ac:dyDescent="0.2">
      <c r="A336" s="6"/>
      <c r="B336" s="6"/>
      <c r="C336" s="6"/>
      <c r="D336" s="7"/>
      <c r="E336" s="6"/>
      <c r="F336" s="25"/>
      <c r="G336" s="6"/>
      <c r="H336" s="6"/>
      <c r="I336" s="6"/>
      <c r="J336" s="6"/>
      <c r="K336" s="6"/>
      <c r="L336" s="6"/>
      <c r="M336" s="11"/>
      <c r="N336" s="2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</row>
    <row r="337" spans="1:496" x14ac:dyDescent="0.2">
      <c r="A337" s="6"/>
      <c r="B337" s="6"/>
      <c r="C337" s="6"/>
      <c r="D337" s="7"/>
      <c r="E337" s="6"/>
      <c r="F337" s="25"/>
      <c r="G337" s="6"/>
      <c r="H337" s="6"/>
      <c r="I337" s="6"/>
      <c r="J337" s="6"/>
      <c r="K337" s="6"/>
      <c r="L337" s="6"/>
      <c r="M337" s="11"/>
      <c r="N337" s="2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</row>
    <row r="338" spans="1:496" x14ac:dyDescent="0.2">
      <c r="A338" s="6"/>
      <c r="B338" s="6"/>
      <c r="C338" s="6"/>
      <c r="D338" s="7"/>
      <c r="E338" s="6"/>
      <c r="F338" s="25"/>
      <c r="G338" s="6"/>
      <c r="H338" s="6"/>
      <c r="I338" s="6"/>
      <c r="J338" s="6"/>
      <c r="K338" s="6"/>
      <c r="L338" s="6"/>
      <c r="M338" s="11"/>
      <c r="N338" s="26"/>
    </row>
    <row r="339" spans="1:496" x14ac:dyDescent="0.2">
      <c r="A339" s="6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6"/>
    </row>
    <row r="340" spans="1:496" x14ac:dyDescent="0.2">
      <c r="A340" s="6"/>
      <c r="B340" s="6"/>
      <c r="C340" s="6"/>
      <c r="D340" s="7"/>
      <c r="E340" s="6"/>
      <c r="F340" s="25"/>
      <c r="G340" s="6"/>
      <c r="H340" s="6"/>
      <c r="I340" s="6"/>
      <c r="J340" s="6"/>
      <c r="K340" s="6"/>
      <c r="L340" s="6"/>
      <c r="M340" s="11"/>
      <c r="N340" s="2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</row>
    <row r="341" spans="1:496" x14ac:dyDescent="0.2">
      <c r="A341" s="6"/>
      <c r="B341" s="6"/>
      <c r="C341" s="6"/>
      <c r="D341" s="7"/>
      <c r="E341" s="6"/>
      <c r="F341" s="25"/>
      <c r="G341" s="6"/>
      <c r="H341" s="6"/>
      <c r="I341" s="6"/>
      <c r="J341" s="6"/>
      <c r="K341" s="6"/>
      <c r="L341" s="6"/>
      <c r="M341" s="11"/>
      <c r="N341" s="2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</row>
    <row r="342" spans="1:496" x14ac:dyDescent="0.2">
      <c r="A342" s="6"/>
      <c r="B342" s="6"/>
      <c r="C342" s="6"/>
      <c r="D342" s="7"/>
      <c r="E342" s="6"/>
      <c r="F342" s="25"/>
      <c r="G342" s="6"/>
      <c r="H342" s="6"/>
      <c r="I342" s="6"/>
      <c r="J342" s="6"/>
      <c r="K342" s="6"/>
      <c r="L342" s="6"/>
      <c r="M342" s="11"/>
      <c r="N342" s="2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</row>
    <row r="343" spans="1:496" x14ac:dyDescent="0.2">
      <c r="A343" s="6"/>
      <c r="B343" s="6"/>
      <c r="C343" s="6"/>
      <c r="D343" s="7"/>
      <c r="E343" s="6"/>
      <c r="F343" s="25"/>
      <c r="G343" s="6"/>
      <c r="H343" s="6"/>
      <c r="I343" s="6"/>
      <c r="J343" s="6"/>
      <c r="K343" s="6"/>
      <c r="L343" s="6"/>
      <c r="M343" s="11"/>
      <c r="N343" s="2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</row>
    <row r="344" spans="1:496" x14ac:dyDescent="0.2">
      <c r="A344" s="6"/>
      <c r="B344" s="6"/>
      <c r="C344" s="6"/>
      <c r="D344" s="7"/>
      <c r="E344" s="6"/>
      <c r="F344" s="25"/>
      <c r="G344" s="6"/>
      <c r="H344" s="6"/>
      <c r="I344" s="6"/>
      <c r="J344" s="6"/>
      <c r="K344" s="6"/>
      <c r="L344" s="6"/>
      <c r="M344" s="11"/>
      <c r="N344" s="2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</row>
    <row r="345" spans="1:496" x14ac:dyDescent="0.2">
      <c r="A345" s="6"/>
      <c r="B345" s="6"/>
      <c r="C345" s="6"/>
      <c r="D345" s="7"/>
      <c r="E345" s="6"/>
      <c r="F345" s="25"/>
      <c r="G345" s="6"/>
      <c r="H345" s="6"/>
      <c r="I345" s="6"/>
      <c r="J345" s="6"/>
      <c r="K345" s="6"/>
      <c r="L345" s="6"/>
      <c r="M345" s="11"/>
      <c r="N345" s="26"/>
    </row>
    <row r="346" spans="1:496" x14ac:dyDescent="0.2">
      <c r="A346" s="6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6"/>
    </row>
    <row r="347" spans="1:496" x14ac:dyDescent="0.2">
      <c r="A347" s="6"/>
      <c r="B347" s="6"/>
      <c r="C347" s="6"/>
      <c r="D347" s="7"/>
      <c r="E347" s="6"/>
      <c r="F347" s="25"/>
      <c r="G347" s="6"/>
      <c r="H347" s="6"/>
      <c r="I347" s="6"/>
      <c r="J347" s="6"/>
      <c r="K347" s="6"/>
      <c r="L347" s="6"/>
      <c r="M347" s="11"/>
      <c r="N347" s="2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  <c r="OK347" s="6"/>
      <c r="OL347" s="6"/>
      <c r="OM347" s="6"/>
      <c r="ON347" s="6"/>
      <c r="OO347" s="6"/>
      <c r="OP347" s="6"/>
      <c r="OQ347" s="6"/>
      <c r="OR347" s="6"/>
      <c r="OS347" s="6"/>
      <c r="OT347" s="6"/>
      <c r="OU347" s="6"/>
      <c r="OV347" s="6"/>
      <c r="OW347" s="6"/>
      <c r="OX347" s="6"/>
      <c r="OY347" s="6"/>
      <c r="OZ347" s="6"/>
      <c r="PA347" s="6"/>
      <c r="PB347" s="6"/>
      <c r="PC347" s="6"/>
      <c r="PD347" s="6"/>
      <c r="PE347" s="6"/>
      <c r="PF347" s="6"/>
      <c r="PG347" s="6"/>
      <c r="PH347" s="6"/>
      <c r="PI347" s="6"/>
      <c r="PJ347" s="6"/>
      <c r="PK347" s="6"/>
      <c r="PL347" s="6"/>
      <c r="PM347" s="6"/>
      <c r="PN347" s="6"/>
      <c r="PO347" s="6"/>
      <c r="PP347" s="6"/>
      <c r="PQ347" s="6"/>
      <c r="PR347" s="6"/>
      <c r="PS347" s="6"/>
      <c r="PT347" s="6"/>
      <c r="PU347" s="6"/>
      <c r="PV347" s="6"/>
      <c r="PW347" s="6"/>
      <c r="PX347" s="6"/>
      <c r="PY347" s="6"/>
      <c r="PZ347" s="6"/>
      <c r="QA347" s="6"/>
      <c r="QB347" s="6"/>
      <c r="QC347" s="6"/>
      <c r="QD347" s="6"/>
      <c r="QE347" s="6"/>
      <c r="QF347" s="6"/>
      <c r="QG347" s="6"/>
      <c r="QH347" s="6"/>
      <c r="QI347" s="6"/>
      <c r="QJ347" s="6"/>
      <c r="QK347" s="6"/>
      <c r="QL347" s="6"/>
      <c r="QM347" s="6"/>
      <c r="QN347" s="6"/>
      <c r="QO347" s="6"/>
      <c r="QP347" s="6"/>
      <c r="QQ347" s="6"/>
      <c r="QR347" s="6"/>
      <c r="QS347" s="6"/>
      <c r="QT347" s="6"/>
      <c r="QU347" s="6"/>
      <c r="QV347" s="6"/>
      <c r="QW347" s="6"/>
      <c r="QX347" s="6"/>
      <c r="QY347" s="6"/>
      <c r="QZ347" s="6"/>
      <c r="RA347" s="6"/>
      <c r="RB347" s="6"/>
      <c r="RC347" s="6"/>
      <c r="RD347" s="6"/>
      <c r="RE347" s="6"/>
      <c r="RF347" s="6"/>
      <c r="RG347" s="6"/>
      <c r="RH347" s="6"/>
      <c r="RI347" s="6"/>
      <c r="RJ347" s="6"/>
      <c r="RK347" s="6"/>
      <c r="RL347" s="6"/>
      <c r="RM347" s="6"/>
      <c r="RN347" s="6"/>
      <c r="RO347" s="6"/>
      <c r="RP347" s="6"/>
      <c r="RQ347" s="6"/>
      <c r="RR347" s="6"/>
      <c r="RS347" s="6"/>
      <c r="RT347" s="6"/>
      <c r="RU347" s="6"/>
      <c r="RV347" s="6"/>
      <c r="RW347" s="6"/>
      <c r="RX347" s="6"/>
      <c r="RY347" s="6"/>
      <c r="RZ347" s="6"/>
      <c r="SA347" s="6"/>
      <c r="SB347" s="6"/>
    </row>
    <row r="348" spans="1:496" x14ac:dyDescent="0.2">
      <c r="A348" s="6"/>
      <c r="B348" s="6"/>
      <c r="C348" s="6"/>
      <c r="D348" s="7"/>
      <c r="E348" s="6"/>
      <c r="F348" s="25"/>
      <c r="G348" s="6"/>
      <c r="H348" s="6"/>
      <c r="I348" s="6"/>
      <c r="J348" s="6"/>
      <c r="K348" s="6"/>
      <c r="L348" s="6"/>
      <c r="M348" s="11"/>
      <c r="N348" s="2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"/>
      <c r="PA348" s="6"/>
      <c r="PB348" s="6"/>
      <c r="PC348" s="6"/>
      <c r="PD348" s="6"/>
      <c r="PE348" s="6"/>
      <c r="PF348" s="6"/>
      <c r="PG348" s="6"/>
      <c r="PH348" s="6"/>
      <c r="PI348" s="6"/>
      <c r="PJ348" s="6"/>
      <c r="PK348" s="6"/>
      <c r="PL348" s="6"/>
      <c r="PM348" s="6"/>
      <c r="PN348" s="6"/>
      <c r="PO348" s="6"/>
      <c r="PP348" s="6"/>
      <c r="PQ348" s="6"/>
      <c r="PR348" s="6"/>
      <c r="PS348" s="6"/>
      <c r="PT348" s="6"/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r="RN348" s="6"/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</row>
    <row r="349" spans="1:496" x14ac:dyDescent="0.2">
      <c r="A349" s="6"/>
      <c r="B349" s="6"/>
      <c r="C349" s="6"/>
      <c r="D349" s="7"/>
      <c r="E349" s="6"/>
      <c r="F349" s="25"/>
      <c r="G349" s="6"/>
      <c r="H349" s="6"/>
      <c r="I349" s="6"/>
      <c r="J349" s="6"/>
      <c r="K349" s="6"/>
      <c r="L349" s="6"/>
      <c r="M349" s="11"/>
      <c r="N349" s="2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</row>
    <row r="350" spans="1:496" x14ac:dyDescent="0.2">
      <c r="A350" s="6"/>
      <c r="B350" s="6"/>
      <c r="C350" s="6"/>
      <c r="D350" s="7"/>
      <c r="E350" s="6"/>
      <c r="F350" s="25"/>
      <c r="G350" s="6"/>
      <c r="H350" s="6"/>
      <c r="I350" s="6"/>
      <c r="J350" s="6"/>
      <c r="K350" s="6"/>
      <c r="L350" s="6"/>
      <c r="M350" s="11"/>
      <c r="N350" s="2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</row>
    <row r="351" spans="1:496" x14ac:dyDescent="0.2">
      <c r="A351" s="6"/>
      <c r="B351" s="6"/>
      <c r="C351" s="6"/>
      <c r="D351" s="7"/>
      <c r="E351" s="6"/>
      <c r="F351" s="25"/>
      <c r="G351" s="6"/>
      <c r="H351" s="6"/>
      <c r="I351" s="6"/>
      <c r="J351" s="6"/>
      <c r="K351" s="6"/>
      <c r="L351" s="6"/>
      <c r="M351" s="11"/>
      <c r="N351" s="2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</row>
    <row r="352" spans="1:496" x14ac:dyDescent="0.2">
      <c r="A352" s="6"/>
      <c r="B352" s="6"/>
      <c r="C352" s="6"/>
      <c r="D352" s="7"/>
      <c r="E352" s="6"/>
      <c r="F352" s="25"/>
      <c r="G352" s="6"/>
      <c r="H352" s="6"/>
      <c r="I352" s="6"/>
      <c r="J352" s="6"/>
      <c r="K352" s="6"/>
      <c r="L352" s="6"/>
      <c r="M352" s="11"/>
      <c r="N352" s="26"/>
    </row>
    <row r="353" spans="1:496" x14ac:dyDescent="0.2">
      <c r="A353" s="6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6"/>
    </row>
    <row r="354" spans="1:496" x14ac:dyDescent="0.2">
      <c r="A354" s="6"/>
      <c r="B354" s="6"/>
      <c r="C354" s="6"/>
      <c r="D354" s="7"/>
      <c r="E354" s="6"/>
      <c r="F354" s="25"/>
      <c r="G354" s="6"/>
      <c r="H354" s="6"/>
      <c r="I354" s="6"/>
      <c r="J354" s="6"/>
      <c r="K354" s="6"/>
      <c r="L354" s="6"/>
      <c r="M354" s="11"/>
      <c r="N354" s="2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</row>
    <row r="355" spans="1:496" x14ac:dyDescent="0.2">
      <c r="A355" s="6"/>
      <c r="B355" s="6"/>
      <c r="C355" s="6"/>
      <c r="D355" s="7"/>
      <c r="E355" s="6"/>
      <c r="F355" s="25"/>
      <c r="G355" s="6"/>
      <c r="H355" s="6"/>
      <c r="I355" s="6"/>
      <c r="J355" s="6"/>
      <c r="K355" s="6"/>
      <c r="L355" s="6"/>
      <c r="M355" s="11"/>
      <c r="N355" s="2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"/>
      <c r="PA355" s="6"/>
      <c r="PB355" s="6"/>
      <c r="PC355" s="6"/>
      <c r="PD355" s="6"/>
      <c r="PE355" s="6"/>
      <c r="PF355" s="6"/>
      <c r="PG355" s="6"/>
      <c r="PH355" s="6"/>
      <c r="PI355" s="6"/>
      <c r="PJ355" s="6"/>
      <c r="PK355" s="6"/>
      <c r="PL355" s="6"/>
      <c r="PM355" s="6"/>
      <c r="PN355" s="6"/>
      <c r="PO355" s="6"/>
      <c r="PP355" s="6"/>
      <c r="PQ355" s="6"/>
      <c r="PR355" s="6"/>
      <c r="PS355" s="6"/>
      <c r="PT355" s="6"/>
      <c r="PU355" s="6"/>
      <c r="PV355" s="6"/>
      <c r="PW355" s="6"/>
      <c r="PX355" s="6"/>
      <c r="PY355" s="6"/>
      <c r="PZ355" s="6"/>
      <c r="QA355" s="6"/>
      <c r="QB355" s="6"/>
      <c r="QC355" s="6"/>
      <c r="QD355" s="6"/>
      <c r="QE355" s="6"/>
      <c r="QF355" s="6"/>
      <c r="QG355" s="6"/>
      <c r="QH355" s="6"/>
      <c r="QI355" s="6"/>
      <c r="QJ355" s="6"/>
      <c r="QK355" s="6"/>
      <c r="QL355" s="6"/>
      <c r="QM355" s="6"/>
      <c r="QN355" s="6"/>
      <c r="QO355" s="6"/>
      <c r="QP355" s="6"/>
      <c r="QQ355" s="6"/>
      <c r="QR355" s="6"/>
      <c r="QS355" s="6"/>
      <c r="QT355" s="6"/>
      <c r="QU355" s="6"/>
      <c r="QV355" s="6"/>
      <c r="QW355" s="6"/>
      <c r="QX355" s="6"/>
      <c r="QY355" s="6"/>
      <c r="QZ355" s="6"/>
      <c r="RA355" s="6"/>
      <c r="RB355" s="6"/>
      <c r="RC355" s="6"/>
      <c r="RD355" s="6"/>
      <c r="RE355" s="6"/>
      <c r="RF355" s="6"/>
      <c r="RG355" s="6"/>
      <c r="RH355" s="6"/>
      <c r="RI355" s="6"/>
      <c r="RJ355" s="6"/>
      <c r="RK355" s="6"/>
      <c r="RL355" s="6"/>
      <c r="RM355" s="6"/>
      <c r="RN355" s="6"/>
      <c r="RO355" s="6"/>
      <c r="RP355" s="6"/>
      <c r="RQ355" s="6"/>
      <c r="RR355" s="6"/>
      <c r="RS355" s="6"/>
      <c r="RT355" s="6"/>
      <c r="RU355" s="6"/>
      <c r="RV355" s="6"/>
      <c r="RW355" s="6"/>
      <c r="RX355" s="6"/>
      <c r="RY355" s="6"/>
      <c r="RZ355" s="6"/>
      <c r="SA355" s="6"/>
      <c r="SB355" s="6"/>
    </row>
    <row r="356" spans="1:496" x14ac:dyDescent="0.2">
      <c r="A356" s="6"/>
      <c r="B356" s="6"/>
      <c r="C356" s="6"/>
      <c r="D356" s="7"/>
      <c r="E356" s="6"/>
      <c r="F356" s="25"/>
      <c r="G356" s="6"/>
      <c r="H356" s="6"/>
      <c r="I356" s="6"/>
      <c r="J356" s="6"/>
      <c r="K356" s="6"/>
      <c r="L356" s="6"/>
      <c r="M356" s="11"/>
      <c r="N356" s="2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</row>
    <row r="357" spans="1:496" x14ac:dyDescent="0.2">
      <c r="A357" s="6"/>
      <c r="B357" s="6"/>
      <c r="C357" s="6"/>
      <c r="D357" s="7"/>
      <c r="E357" s="6"/>
      <c r="F357" s="25"/>
      <c r="G357" s="6"/>
      <c r="H357" s="6"/>
      <c r="I357" s="6"/>
      <c r="J357" s="6"/>
      <c r="K357" s="6"/>
      <c r="L357" s="6"/>
      <c r="M357" s="11"/>
      <c r="N357" s="2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</row>
    <row r="358" spans="1:496" x14ac:dyDescent="0.2">
      <c r="A358" s="6"/>
      <c r="B358" s="6"/>
      <c r="C358" s="6"/>
      <c r="D358" s="7"/>
      <c r="E358" s="6"/>
      <c r="F358" s="25"/>
      <c r="G358" s="6"/>
      <c r="H358" s="6"/>
      <c r="I358" s="6"/>
      <c r="J358" s="6"/>
      <c r="K358" s="6"/>
      <c r="L358" s="6"/>
      <c r="M358" s="11"/>
      <c r="N358" s="2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</row>
    <row r="359" spans="1:496" x14ac:dyDescent="0.2">
      <c r="A359" s="6"/>
      <c r="B359" s="6"/>
      <c r="C359" s="6"/>
      <c r="D359" s="7"/>
      <c r="E359" s="6"/>
      <c r="F359" s="25"/>
      <c r="G359" s="6"/>
      <c r="H359" s="6"/>
      <c r="I359" s="6"/>
      <c r="J359" s="6"/>
      <c r="K359" s="6"/>
      <c r="L359" s="6"/>
      <c r="M359" s="11"/>
      <c r="N359" s="26"/>
    </row>
    <row r="360" spans="1:496" x14ac:dyDescent="0.2">
      <c r="A360" s="6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6"/>
    </row>
    <row r="361" spans="1:496" x14ac:dyDescent="0.2">
      <c r="A361" s="6"/>
      <c r="B361" s="6"/>
      <c r="C361" s="6"/>
      <c r="D361" s="7"/>
      <c r="E361" s="6"/>
      <c r="F361" s="25"/>
      <c r="G361" s="6"/>
      <c r="H361" s="6"/>
      <c r="I361" s="6"/>
      <c r="J361" s="6"/>
      <c r="K361" s="6"/>
      <c r="L361" s="6"/>
      <c r="M361" s="11"/>
      <c r="N361" s="2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</row>
    <row r="362" spans="1:496" x14ac:dyDescent="0.2">
      <c r="A362" s="6"/>
      <c r="B362" s="6"/>
      <c r="C362" s="6"/>
      <c r="D362" s="7"/>
      <c r="E362" s="6"/>
      <c r="F362" s="25"/>
      <c r="G362" s="6"/>
      <c r="H362" s="6"/>
      <c r="I362" s="6"/>
      <c r="J362" s="6"/>
      <c r="K362" s="6"/>
      <c r="L362" s="6"/>
      <c r="M362" s="11"/>
      <c r="N362" s="2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</row>
    <row r="363" spans="1:496" x14ac:dyDescent="0.2">
      <c r="A363" s="6"/>
      <c r="B363" s="6"/>
      <c r="C363" s="6"/>
      <c r="D363" s="7"/>
      <c r="E363" s="6"/>
      <c r="F363" s="25"/>
      <c r="G363" s="6"/>
      <c r="H363" s="6"/>
      <c r="I363" s="6"/>
      <c r="J363" s="6"/>
      <c r="K363" s="6"/>
      <c r="L363" s="6"/>
      <c r="M363" s="11"/>
      <c r="N363" s="2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</row>
    <row r="364" spans="1:496" x14ac:dyDescent="0.2">
      <c r="A364" s="6"/>
      <c r="B364" s="6"/>
      <c r="C364" s="6"/>
      <c r="D364" s="7"/>
      <c r="E364" s="6"/>
      <c r="F364" s="25"/>
      <c r="G364" s="6"/>
      <c r="H364" s="6"/>
      <c r="I364" s="6"/>
      <c r="J364" s="6"/>
      <c r="K364" s="6"/>
      <c r="L364" s="6"/>
      <c r="M364" s="11"/>
      <c r="N364" s="2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</row>
    <row r="365" spans="1:496" x14ac:dyDescent="0.2">
      <c r="A365" s="6"/>
      <c r="B365" s="6"/>
      <c r="C365" s="6"/>
      <c r="D365" s="7"/>
      <c r="E365" s="6"/>
      <c r="F365" s="25"/>
      <c r="G365" s="6"/>
      <c r="H365" s="6"/>
      <c r="I365" s="6"/>
      <c r="J365" s="6"/>
      <c r="K365" s="6"/>
      <c r="L365" s="6"/>
      <c r="M365" s="11"/>
      <c r="N365" s="2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</row>
    <row r="366" spans="1:496" x14ac:dyDescent="0.2">
      <c r="A366" s="6"/>
      <c r="B366" s="6"/>
      <c r="C366" s="6"/>
      <c r="D366" s="7"/>
      <c r="E366" s="6"/>
      <c r="F366" s="25"/>
      <c r="G366" s="6"/>
      <c r="H366" s="6"/>
      <c r="I366" s="6"/>
      <c r="J366" s="6"/>
      <c r="K366" s="6"/>
      <c r="L366" s="6"/>
      <c r="M366" s="11"/>
      <c r="N366" s="26"/>
    </row>
    <row r="367" spans="1:496" x14ac:dyDescent="0.2">
      <c r="A367" s="6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6"/>
    </row>
    <row r="368" spans="1:496" x14ac:dyDescent="0.2">
      <c r="A368" s="6"/>
      <c r="B368" s="6"/>
      <c r="C368" s="6"/>
      <c r="D368" s="7"/>
      <c r="E368" s="6"/>
      <c r="F368" s="25"/>
      <c r="G368" s="6"/>
      <c r="H368" s="6"/>
      <c r="I368" s="6"/>
      <c r="J368" s="6"/>
      <c r="K368" s="6"/>
      <c r="L368" s="6"/>
      <c r="M368" s="11"/>
      <c r="N368" s="2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</row>
    <row r="369" spans="1:496" x14ac:dyDescent="0.2">
      <c r="A369" s="6"/>
      <c r="B369" s="6"/>
      <c r="C369" s="6"/>
      <c r="D369" s="7"/>
      <c r="E369" s="6"/>
      <c r="F369" s="25"/>
      <c r="G369" s="6"/>
      <c r="H369" s="6"/>
      <c r="I369" s="6"/>
      <c r="J369" s="6"/>
      <c r="K369" s="6"/>
      <c r="L369" s="6"/>
      <c r="M369" s="11"/>
      <c r="N369" s="2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</row>
    <row r="370" spans="1:496" x14ac:dyDescent="0.2">
      <c r="A370" s="6"/>
      <c r="B370" s="6"/>
      <c r="C370" s="6"/>
      <c r="D370" s="7"/>
      <c r="E370" s="6"/>
      <c r="F370" s="25"/>
      <c r="G370" s="6"/>
      <c r="H370" s="6"/>
      <c r="I370" s="6"/>
      <c r="J370" s="6"/>
      <c r="K370" s="6"/>
      <c r="L370" s="6"/>
      <c r="M370" s="11"/>
      <c r="N370" s="2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</row>
    <row r="371" spans="1:496" x14ac:dyDescent="0.2">
      <c r="A371" s="6"/>
      <c r="B371" s="6"/>
      <c r="C371" s="6"/>
      <c r="D371" s="7"/>
      <c r="E371" s="6"/>
      <c r="F371" s="25"/>
      <c r="G371" s="6"/>
      <c r="H371" s="6"/>
      <c r="I371" s="6"/>
      <c r="J371" s="6"/>
      <c r="K371" s="6"/>
      <c r="L371" s="6"/>
      <c r="M371" s="11"/>
      <c r="N371" s="2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</row>
    <row r="372" spans="1:496" x14ac:dyDescent="0.2">
      <c r="A372" s="6"/>
      <c r="B372" s="6"/>
      <c r="C372" s="6"/>
      <c r="D372" s="7"/>
      <c r="E372" s="6"/>
      <c r="F372" s="25"/>
      <c r="G372" s="6"/>
      <c r="H372" s="6"/>
      <c r="I372" s="6"/>
      <c r="J372" s="6"/>
      <c r="K372" s="6"/>
      <c r="L372" s="6"/>
      <c r="M372" s="11"/>
      <c r="N372" s="2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</row>
    <row r="373" spans="1:496" x14ac:dyDescent="0.2">
      <c r="A373" s="6"/>
      <c r="B373" s="6"/>
      <c r="C373" s="6"/>
      <c r="D373" s="7"/>
      <c r="E373" s="6"/>
      <c r="F373" s="25"/>
      <c r="G373" s="6"/>
      <c r="H373" s="6"/>
      <c r="I373" s="6"/>
      <c r="J373" s="6"/>
      <c r="K373" s="6"/>
      <c r="L373" s="6"/>
      <c r="M373" s="11"/>
      <c r="N373" s="26"/>
    </row>
    <row r="374" spans="1:496" x14ac:dyDescent="0.2">
      <c r="A374" s="6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6"/>
    </row>
    <row r="375" spans="1:496" x14ac:dyDescent="0.2">
      <c r="A375" s="6"/>
      <c r="B375" s="6"/>
      <c r="C375" s="6"/>
      <c r="D375" s="7"/>
      <c r="E375" s="6"/>
      <c r="F375" s="25"/>
      <c r="G375" s="6"/>
      <c r="H375" s="6"/>
      <c r="I375" s="6"/>
      <c r="J375" s="6"/>
      <c r="K375" s="6"/>
      <c r="L375" s="6"/>
      <c r="M375" s="11"/>
      <c r="N375" s="2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"/>
      <c r="PA375" s="6"/>
      <c r="PB375" s="6"/>
      <c r="PC375" s="6"/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r="QW375" s="6"/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</row>
    <row r="376" spans="1:496" x14ac:dyDescent="0.2">
      <c r="A376" s="6"/>
      <c r="B376" s="6"/>
      <c r="C376" s="6"/>
      <c r="D376" s="7"/>
      <c r="E376" s="6"/>
      <c r="F376" s="25"/>
      <c r="G376" s="6"/>
      <c r="H376" s="6"/>
      <c r="I376" s="6"/>
      <c r="J376" s="6"/>
      <c r="K376" s="6"/>
      <c r="L376" s="6"/>
      <c r="M376" s="11"/>
      <c r="N376" s="2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6"/>
      <c r="PG376" s="6"/>
      <c r="PH376" s="6"/>
      <c r="PI376" s="6"/>
      <c r="PJ376" s="6"/>
      <c r="PK376" s="6"/>
      <c r="PL376" s="6"/>
      <c r="PM376" s="6"/>
      <c r="PN376" s="6"/>
      <c r="PO376" s="6"/>
      <c r="PP376" s="6"/>
      <c r="PQ376" s="6"/>
      <c r="PR376" s="6"/>
      <c r="PS376" s="6"/>
      <c r="PT376" s="6"/>
      <c r="PU376" s="6"/>
      <c r="PV376" s="6"/>
      <c r="PW376" s="6"/>
      <c r="PX376" s="6"/>
      <c r="PY376" s="6"/>
      <c r="PZ376" s="6"/>
      <c r="QA376" s="6"/>
      <c r="QB376" s="6"/>
      <c r="QC376" s="6"/>
      <c r="QD376" s="6"/>
      <c r="QE376" s="6"/>
      <c r="QF376" s="6"/>
      <c r="QG376" s="6"/>
      <c r="QH376" s="6"/>
      <c r="QI376" s="6"/>
      <c r="QJ376" s="6"/>
      <c r="QK376" s="6"/>
      <c r="QL376" s="6"/>
      <c r="QM376" s="6"/>
      <c r="QN376" s="6"/>
      <c r="QO376" s="6"/>
      <c r="QP376" s="6"/>
      <c r="QQ376" s="6"/>
      <c r="QR376" s="6"/>
      <c r="QS376" s="6"/>
      <c r="QT376" s="6"/>
      <c r="QU376" s="6"/>
      <c r="QV376" s="6"/>
      <c r="QW376" s="6"/>
      <c r="QX376" s="6"/>
      <c r="QY376" s="6"/>
      <c r="QZ376" s="6"/>
      <c r="RA376" s="6"/>
      <c r="RB376" s="6"/>
      <c r="RC376" s="6"/>
      <c r="RD376" s="6"/>
      <c r="RE376" s="6"/>
      <c r="RF376" s="6"/>
      <c r="RG376" s="6"/>
      <c r="RH376" s="6"/>
      <c r="RI376" s="6"/>
      <c r="RJ376" s="6"/>
      <c r="RK376" s="6"/>
      <c r="RL376" s="6"/>
      <c r="RM376" s="6"/>
      <c r="RN376" s="6"/>
      <c r="RO376" s="6"/>
      <c r="RP376" s="6"/>
      <c r="RQ376" s="6"/>
      <c r="RR376" s="6"/>
      <c r="RS376" s="6"/>
      <c r="RT376" s="6"/>
      <c r="RU376" s="6"/>
      <c r="RV376" s="6"/>
      <c r="RW376" s="6"/>
      <c r="RX376" s="6"/>
      <c r="RY376" s="6"/>
      <c r="RZ376" s="6"/>
      <c r="SA376" s="6"/>
      <c r="SB376" s="6"/>
    </row>
    <row r="377" spans="1:496" x14ac:dyDescent="0.2">
      <c r="A377" s="6"/>
      <c r="B377" s="6"/>
      <c r="C377" s="6"/>
      <c r="D377" s="7"/>
      <c r="E377" s="6"/>
      <c r="F377" s="25"/>
      <c r="G377" s="6"/>
      <c r="H377" s="6"/>
      <c r="I377" s="6"/>
      <c r="J377" s="6"/>
      <c r="K377" s="6"/>
      <c r="L377" s="6"/>
      <c r="M377" s="11"/>
      <c r="N377" s="2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</row>
    <row r="378" spans="1:496" x14ac:dyDescent="0.2">
      <c r="A378" s="6"/>
      <c r="B378" s="6"/>
      <c r="C378" s="6"/>
      <c r="D378" s="7"/>
      <c r="E378" s="6"/>
      <c r="F378" s="25"/>
      <c r="G378" s="6"/>
      <c r="H378" s="6"/>
      <c r="I378" s="6"/>
      <c r="J378" s="6"/>
      <c r="K378" s="6"/>
      <c r="L378" s="6"/>
      <c r="M378" s="11"/>
      <c r="N378" s="2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</row>
    <row r="379" spans="1:496" x14ac:dyDescent="0.2">
      <c r="A379" s="6"/>
      <c r="B379" s="6"/>
      <c r="C379" s="6"/>
      <c r="D379" s="7"/>
      <c r="E379" s="6"/>
      <c r="F379" s="25"/>
      <c r="G379" s="6"/>
      <c r="H379" s="6"/>
      <c r="I379" s="6"/>
      <c r="J379" s="6"/>
      <c r="K379" s="6"/>
      <c r="L379" s="6"/>
      <c r="M379" s="11"/>
      <c r="N379" s="2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</row>
    <row r="380" spans="1:496" x14ac:dyDescent="0.2">
      <c r="A380" s="6"/>
      <c r="B380" s="6"/>
      <c r="C380" s="6"/>
      <c r="D380" s="7"/>
      <c r="E380" s="6"/>
      <c r="F380" s="25"/>
      <c r="G380" s="6"/>
      <c r="H380" s="6"/>
      <c r="I380" s="6"/>
      <c r="J380" s="6"/>
      <c r="K380" s="6"/>
      <c r="L380" s="6"/>
      <c r="M380" s="11"/>
      <c r="N380" s="26"/>
    </row>
    <row r="381" spans="1:496" x14ac:dyDescent="0.2">
      <c r="A381" s="6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6"/>
    </row>
    <row r="382" spans="1:496" x14ac:dyDescent="0.2">
      <c r="A382" s="6"/>
      <c r="B382" s="6"/>
      <c r="C382" s="6"/>
      <c r="D382" s="7"/>
      <c r="E382" s="6"/>
      <c r="F382" s="25"/>
      <c r="G382" s="6"/>
      <c r="H382" s="6"/>
      <c r="I382" s="6"/>
      <c r="J382" s="6"/>
      <c r="K382" s="6"/>
      <c r="L382" s="6"/>
      <c r="M382" s="11"/>
      <c r="N382" s="2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  <c r="ND382" s="6"/>
      <c r="NE382" s="6"/>
      <c r="NF382" s="6"/>
      <c r="NG382" s="6"/>
      <c r="NH382" s="6"/>
      <c r="NI382" s="6"/>
      <c r="NJ382" s="6"/>
      <c r="NK382" s="6"/>
      <c r="NL382" s="6"/>
      <c r="NM382" s="6"/>
      <c r="NN382" s="6"/>
      <c r="NO382" s="6"/>
      <c r="NP382" s="6"/>
      <c r="NQ382" s="6"/>
      <c r="NR382" s="6"/>
      <c r="NS382" s="6"/>
      <c r="NT382" s="6"/>
      <c r="NU382" s="6"/>
      <c r="NV382" s="6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6"/>
      <c r="OH382" s="6"/>
      <c r="OI382" s="6"/>
      <c r="OJ382" s="6"/>
      <c r="OK382" s="6"/>
      <c r="OL382" s="6"/>
      <c r="OM382" s="6"/>
      <c r="ON382" s="6"/>
      <c r="OO382" s="6"/>
      <c r="OP382" s="6"/>
      <c r="OQ382" s="6"/>
      <c r="OR382" s="6"/>
      <c r="OS382" s="6"/>
      <c r="OT382" s="6"/>
      <c r="OU382" s="6"/>
      <c r="OV382" s="6"/>
      <c r="OW382" s="6"/>
      <c r="OX382" s="6"/>
      <c r="OY382" s="6"/>
      <c r="OZ382" s="6"/>
      <c r="PA382" s="6"/>
      <c r="PB382" s="6"/>
      <c r="PC382" s="6"/>
      <c r="PD382" s="6"/>
      <c r="PE382" s="6"/>
      <c r="PF382" s="6"/>
      <c r="PG382" s="6"/>
      <c r="PH382" s="6"/>
      <c r="PI382" s="6"/>
      <c r="PJ382" s="6"/>
      <c r="PK382" s="6"/>
      <c r="PL382" s="6"/>
      <c r="PM382" s="6"/>
      <c r="PN382" s="6"/>
      <c r="PO382" s="6"/>
      <c r="PP382" s="6"/>
      <c r="PQ382" s="6"/>
      <c r="PR382" s="6"/>
      <c r="PS382" s="6"/>
      <c r="PT382" s="6"/>
      <c r="PU382" s="6"/>
      <c r="PV382" s="6"/>
      <c r="PW382" s="6"/>
      <c r="PX382" s="6"/>
      <c r="PY382" s="6"/>
      <c r="PZ382" s="6"/>
      <c r="QA382" s="6"/>
      <c r="QB382" s="6"/>
      <c r="QC382" s="6"/>
      <c r="QD382" s="6"/>
      <c r="QE382" s="6"/>
      <c r="QF382" s="6"/>
      <c r="QG382" s="6"/>
      <c r="QH382" s="6"/>
      <c r="QI382" s="6"/>
      <c r="QJ382" s="6"/>
      <c r="QK382" s="6"/>
      <c r="QL382" s="6"/>
      <c r="QM382" s="6"/>
      <c r="QN382" s="6"/>
      <c r="QO382" s="6"/>
      <c r="QP382" s="6"/>
      <c r="QQ382" s="6"/>
      <c r="QR382" s="6"/>
      <c r="QS382" s="6"/>
      <c r="QT382" s="6"/>
      <c r="QU382" s="6"/>
      <c r="QV382" s="6"/>
      <c r="QW382" s="6"/>
      <c r="QX382" s="6"/>
      <c r="QY382" s="6"/>
      <c r="QZ382" s="6"/>
      <c r="RA382" s="6"/>
      <c r="RB382" s="6"/>
      <c r="RC382" s="6"/>
      <c r="RD382" s="6"/>
      <c r="RE382" s="6"/>
      <c r="RF382" s="6"/>
      <c r="RG382" s="6"/>
      <c r="RH382" s="6"/>
      <c r="RI382" s="6"/>
      <c r="RJ382" s="6"/>
      <c r="RK382" s="6"/>
      <c r="RL382" s="6"/>
      <c r="RM382" s="6"/>
      <c r="RN382" s="6"/>
      <c r="RO382" s="6"/>
      <c r="RP382" s="6"/>
      <c r="RQ382" s="6"/>
      <c r="RR382" s="6"/>
      <c r="RS382" s="6"/>
      <c r="RT382" s="6"/>
      <c r="RU382" s="6"/>
      <c r="RV382" s="6"/>
      <c r="RW382" s="6"/>
      <c r="RX382" s="6"/>
      <c r="RY382" s="6"/>
      <c r="RZ382" s="6"/>
      <c r="SA382" s="6"/>
      <c r="SB382" s="6"/>
    </row>
    <row r="383" spans="1:496" x14ac:dyDescent="0.2">
      <c r="A383" s="6"/>
      <c r="B383" s="6"/>
      <c r="C383" s="6"/>
      <c r="D383" s="7"/>
      <c r="E383" s="6"/>
      <c r="F383" s="25"/>
      <c r="G383" s="6"/>
      <c r="H383" s="6"/>
      <c r="I383" s="6"/>
      <c r="J383" s="6"/>
      <c r="K383" s="6"/>
      <c r="L383" s="6"/>
      <c r="M383" s="11"/>
      <c r="N383" s="2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6"/>
      <c r="OA383" s="6"/>
      <c r="OB383" s="6"/>
      <c r="OC383" s="6"/>
      <c r="OD383" s="6"/>
      <c r="OE383" s="6"/>
      <c r="OF383" s="6"/>
      <c r="OG383" s="6"/>
      <c r="OH383" s="6"/>
      <c r="OI383" s="6"/>
      <c r="OJ383" s="6"/>
      <c r="OK383" s="6"/>
      <c r="OL383" s="6"/>
      <c r="OM383" s="6"/>
      <c r="ON383" s="6"/>
      <c r="OO383" s="6"/>
      <c r="OP383" s="6"/>
      <c r="OQ383" s="6"/>
      <c r="OR383" s="6"/>
      <c r="OS383" s="6"/>
      <c r="OT383" s="6"/>
      <c r="OU383" s="6"/>
      <c r="OV383" s="6"/>
      <c r="OW383" s="6"/>
      <c r="OX383" s="6"/>
      <c r="OY383" s="6"/>
      <c r="OZ383" s="6"/>
      <c r="PA383" s="6"/>
      <c r="PB383" s="6"/>
      <c r="PC383" s="6"/>
      <c r="PD383" s="6"/>
      <c r="PE383" s="6"/>
      <c r="PF383" s="6"/>
      <c r="PG383" s="6"/>
      <c r="PH383" s="6"/>
      <c r="PI383" s="6"/>
      <c r="PJ383" s="6"/>
      <c r="PK383" s="6"/>
      <c r="PL383" s="6"/>
      <c r="PM383" s="6"/>
      <c r="PN383" s="6"/>
      <c r="PO383" s="6"/>
      <c r="PP383" s="6"/>
      <c r="PQ383" s="6"/>
      <c r="PR383" s="6"/>
      <c r="PS383" s="6"/>
      <c r="PT383" s="6"/>
      <c r="PU383" s="6"/>
      <c r="PV383" s="6"/>
      <c r="PW383" s="6"/>
      <c r="PX383" s="6"/>
      <c r="PY383" s="6"/>
      <c r="PZ383" s="6"/>
      <c r="QA383" s="6"/>
      <c r="QB383" s="6"/>
      <c r="QC383" s="6"/>
      <c r="QD383" s="6"/>
      <c r="QE383" s="6"/>
      <c r="QF383" s="6"/>
      <c r="QG383" s="6"/>
      <c r="QH383" s="6"/>
      <c r="QI383" s="6"/>
      <c r="QJ383" s="6"/>
      <c r="QK383" s="6"/>
      <c r="QL383" s="6"/>
      <c r="QM383" s="6"/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r="SB383" s="6"/>
    </row>
    <row r="384" spans="1:496" x14ac:dyDescent="0.2">
      <c r="A384" s="6"/>
      <c r="B384" s="6"/>
      <c r="C384" s="6"/>
      <c r="D384" s="7"/>
      <c r="E384" s="6"/>
      <c r="F384" s="25"/>
      <c r="G384" s="6"/>
      <c r="H384" s="6"/>
      <c r="I384" s="6"/>
      <c r="J384" s="6"/>
      <c r="K384" s="6"/>
      <c r="L384" s="6"/>
      <c r="M384" s="11"/>
      <c r="N384" s="2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"/>
      <c r="PA384" s="6"/>
      <c r="PB384" s="6"/>
      <c r="PC384" s="6"/>
      <c r="PD384" s="6"/>
      <c r="PE384" s="6"/>
      <c r="PF384" s="6"/>
      <c r="PG384" s="6"/>
      <c r="PH384" s="6"/>
      <c r="PI384" s="6"/>
      <c r="PJ384" s="6"/>
      <c r="PK384" s="6"/>
      <c r="PL384" s="6"/>
      <c r="PM384" s="6"/>
      <c r="PN384" s="6"/>
      <c r="PO384" s="6"/>
      <c r="PP384" s="6"/>
      <c r="PQ384" s="6"/>
      <c r="PR384" s="6"/>
      <c r="PS384" s="6"/>
      <c r="PT384" s="6"/>
      <c r="PU384" s="6"/>
      <c r="PV384" s="6"/>
      <c r="PW384" s="6"/>
      <c r="PX384" s="6"/>
      <c r="PY384" s="6"/>
      <c r="PZ384" s="6"/>
      <c r="QA384" s="6"/>
      <c r="QB384" s="6"/>
      <c r="QC384" s="6"/>
      <c r="QD384" s="6"/>
      <c r="QE384" s="6"/>
      <c r="QF384" s="6"/>
      <c r="QG384" s="6"/>
      <c r="QH384" s="6"/>
      <c r="QI384" s="6"/>
      <c r="QJ384" s="6"/>
      <c r="QK384" s="6"/>
      <c r="QL384" s="6"/>
      <c r="QM384" s="6"/>
      <c r="QN384" s="6"/>
      <c r="QO384" s="6"/>
      <c r="QP384" s="6"/>
      <c r="QQ384" s="6"/>
      <c r="QR384" s="6"/>
      <c r="QS384" s="6"/>
      <c r="QT384" s="6"/>
      <c r="QU384" s="6"/>
      <c r="QV384" s="6"/>
      <c r="QW384" s="6"/>
      <c r="QX384" s="6"/>
      <c r="QY384" s="6"/>
      <c r="QZ384" s="6"/>
      <c r="RA384" s="6"/>
      <c r="RB384" s="6"/>
      <c r="RC384" s="6"/>
      <c r="RD384" s="6"/>
      <c r="RE384" s="6"/>
      <c r="RF384" s="6"/>
      <c r="RG384" s="6"/>
      <c r="RH384" s="6"/>
      <c r="RI384" s="6"/>
      <c r="RJ384" s="6"/>
      <c r="RK384" s="6"/>
      <c r="RL384" s="6"/>
      <c r="RM384" s="6"/>
      <c r="RN384" s="6"/>
      <c r="RO384" s="6"/>
      <c r="RP384" s="6"/>
      <c r="RQ384" s="6"/>
      <c r="RR384" s="6"/>
      <c r="RS384" s="6"/>
      <c r="RT384" s="6"/>
      <c r="RU384" s="6"/>
      <c r="RV384" s="6"/>
      <c r="RW384" s="6"/>
      <c r="RX384" s="6"/>
      <c r="RY384" s="6"/>
      <c r="RZ384" s="6"/>
      <c r="SA384" s="6"/>
      <c r="SB384" s="6"/>
    </row>
    <row r="385" spans="1:496" x14ac:dyDescent="0.2">
      <c r="A385" s="6"/>
      <c r="B385" s="6"/>
      <c r="C385" s="6"/>
      <c r="D385" s="7"/>
      <c r="E385" s="6"/>
      <c r="F385" s="25"/>
      <c r="G385" s="6"/>
      <c r="H385" s="6"/>
      <c r="I385" s="6"/>
      <c r="J385" s="6"/>
      <c r="K385" s="6"/>
      <c r="L385" s="6"/>
      <c r="M385" s="11"/>
      <c r="N385" s="2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"/>
      <c r="PA385" s="6"/>
      <c r="PB385" s="6"/>
      <c r="PC385" s="6"/>
      <c r="PD385" s="6"/>
      <c r="PE385" s="6"/>
      <c r="PF385" s="6"/>
      <c r="PG385" s="6"/>
      <c r="PH385" s="6"/>
      <c r="PI385" s="6"/>
      <c r="PJ385" s="6"/>
      <c r="PK385" s="6"/>
      <c r="PL385" s="6"/>
      <c r="PM385" s="6"/>
      <c r="PN385" s="6"/>
      <c r="PO385" s="6"/>
      <c r="PP385" s="6"/>
      <c r="PQ385" s="6"/>
      <c r="PR385" s="6"/>
      <c r="PS385" s="6"/>
      <c r="PT385" s="6"/>
      <c r="PU385" s="6"/>
      <c r="PV385" s="6"/>
      <c r="PW385" s="6"/>
      <c r="PX385" s="6"/>
      <c r="PY385" s="6"/>
      <c r="PZ385" s="6"/>
      <c r="QA385" s="6"/>
      <c r="QB385" s="6"/>
      <c r="QC385" s="6"/>
      <c r="QD385" s="6"/>
      <c r="QE385" s="6"/>
      <c r="QF385" s="6"/>
      <c r="QG385" s="6"/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</row>
    <row r="386" spans="1:496" x14ac:dyDescent="0.2">
      <c r="A386" s="6"/>
      <c r="B386" s="6"/>
      <c r="C386" s="6"/>
      <c r="D386" s="7"/>
      <c r="E386" s="6"/>
      <c r="F386" s="25"/>
      <c r="G386" s="6"/>
      <c r="H386" s="6"/>
      <c r="I386" s="6"/>
      <c r="J386" s="6"/>
      <c r="K386" s="6"/>
      <c r="L386" s="6"/>
      <c r="M386" s="11"/>
      <c r="N386" s="2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"/>
      <c r="PA386" s="6"/>
      <c r="PB386" s="6"/>
      <c r="PC386" s="6"/>
      <c r="PD386" s="6"/>
      <c r="PE386" s="6"/>
      <c r="PF386" s="6"/>
      <c r="PG386" s="6"/>
      <c r="PH386" s="6"/>
      <c r="PI386" s="6"/>
      <c r="PJ386" s="6"/>
      <c r="PK386" s="6"/>
      <c r="PL386" s="6"/>
      <c r="PM386" s="6"/>
      <c r="PN386" s="6"/>
      <c r="PO386" s="6"/>
      <c r="PP386" s="6"/>
      <c r="PQ386" s="6"/>
      <c r="PR386" s="6"/>
      <c r="PS386" s="6"/>
      <c r="PT386" s="6"/>
      <c r="PU386" s="6"/>
      <c r="PV386" s="6"/>
      <c r="PW386" s="6"/>
      <c r="PX386" s="6"/>
      <c r="PY386" s="6"/>
      <c r="PZ386" s="6"/>
      <c r="QA386" s="6"/>
      <c r="QB386" s="6"/>
      <c r="QC386" s="6"/>
      <c r="QD386" s="6"/>
      <c r="QE386" s="6"/>
      <c r="QF386" s="6"/>
      <c r="QG386" s="6"/>
      <c r="QH386" s="6"/>
      <c r="QI386" s="6"/>
      <c r="QJ386" s="6"/>
      <c r="QK386" s="6"/>
      <c r="QL386" s="6"/>
      <c r="QM386" s="6"/>
      <c r="QN386" s="6"/>
      <c r="QO386" s="6"/>
      <c r="QP386" s="6"/>
      <c r="QQ386" s="6"/>
      <c r="QR386" s="6"/>
      <c r="QS386" s="6"/>
      <c r="QT386" s="6"/>
      <c r="QU386" s="6"/>
      <c r="QV386" s="6"/>
      <c r="QW386" s="6"/>
      <c r="QX386" s="6"/>
      <c r="QY386" s="6"/>
      <c r="QZ386" s="6"/>
      <c r="RA386" s="6"/>
      <c r="RB386" s="6"/>
      <c r="RC386" s="6"/>
      <c r="RD386" s="6"/>
      <c r="RE386" s="6"/>
      <c r="RF386" s="6"/>
      <c r="RG386" s="6"/>
      <c r="RH386" s="6"/>
      <c r="RI386" s="6"/>
      <c r="RJ386" s="6"/>
      <c r="RK386" s="6"/>
      <c r="RL386" s="6"/>
      <c r="RM386" s="6"/>
      <c r="RN386" s="6"/>
      <c r="RO386" s="6"/>
      <c r="RP386" s="6"/>
      <c r="RQ386" s="6"/>
      <c r="RR386" s="6"/>
      <c r="RS386" s="6"/>
      <c r="RT386" s="6"/>
      <c r="RU386" s="6"/>
      <c r="RV386" s="6"/>
      <c r="RW386" s="6"/>
      <c r="RX386" s="6"/>
      <c r="RY386" s="6"/>
      <c r="RZ386" s="6"/>
      <c r="SA386" s="6"/>
      <c r="SB386" s="6"/>
    </row>
    <row r="387" spans="1:496" x14ac:dyDescent="0.2">
      <c r="A387" s="6"/>
      <c r="B387" s="6"/>
      <c r="C387" s="6"/>
      <c r="D387" s="7"/>
      <c r="E387" s="6"/>
      <c r="F387" s="25"/>
      <c r="G387" s="6"/>
      <c r="H387" s="6"/>
      <c r="I387" s="6"/>
      <c r="J387" s="6"/>
      <c r="K387" s="6"/>
      <c r="L387" s="6"/>
      <c r="M387" s="11"/>
      <c r="N387" s="26"/>
    </row>
    <row r="388" spans="1:496" x14ac:dyDescent="0.2">
      <c r="A388" s="6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6"/>
    </row>
    <row r="389" spans="1:496" x14ac:dyDescent="0.2">
      <c r="A389" s="6"/>
      <c r="B389" s="6"/>
      <c r="C389" s="6"/>
      <c r="D389" s="7"/>
      <c r="E389" s="6"/>
      <c r="F389" s="25"/>
      <c r="G389" s="6"/>
      <c r="H389" s="6"/>
      <c r="I389" s="6"/>
      <c r="J389" s="6"/>
      <c r="K389" s="6"/>
      <c r="L389" s="6"/>
      <c r="M389" s="11"/>
      <c r="N389" s="2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</row>
    <row r="390" spans="1:496" x14ac:dyDescent="0.2">
      <c r="A390" s="6"/>
      <c r="B390" s="6"/>
      <c r="C390" s="6"/>
      <c r="D390" s="7"/>
      <c r="E390" s="6"/>
      <c r="F390" s="25"/>
      <c r="G390" s="6"/>
      <c r="H390" s="6"/>
      <c r="I390" s="6"/>
      <c r="J390" s="6"/>
      <c r="K390" s="6"/>
      <c r="L390" s="6"/>
      <c r="M390" s="11"/>
      <c r="N390" s="2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</row>
    <row r="391" spans="1:496" x14ac:dyDescent="0.2">
      <c r="A391" s="6"/>
      <c r="B391" s="6"/>
      <c r="C391" s="6"/>
      <c r="D391" s="7"/>
      <c r="E391" s="6"/>
      <c r="F391" s="25"/>
      <c r="G391" s="6"/>
      <c r="H391" s="6"/>
      <c r="I391" s="6"/>
      <c r="J391" s="6"/>
      <c r="K391" s="6"/>
      <c r="L391" s="6"/>
      <c r="M391" s="11"/>
      <c r="N391" s="2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</row>
    <row r="392" spans="1:496" x14ac:dyDescent="0.2">
      <c r="A392" s="6"/>
      <c r="B392" s="6"/>
      <c r="C392" s="6"/>
      <c r="D392" s="7"/>
      <c r="E392" s="6"/>
      <c r="F392" s="25"/>
      <c r="G392" s="6"/>
      <c r="H392" s="6"/>
      <c r="I392" s="6"/>
      <c r="J392" s="6"/>
      <c r="K392" s="6"/>
      <c r="L392" s="6"/>
      <c r="M392" s="11"/>
      <c r="N392" s="2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</row>
    <row r="393" spans="1:496" x14ac:dyDescent="0.2">
      <c r="A393" s="6"/>
      <c r="B393" s="6"/>
      <c r="C393" s="6"/>
      <c r="D393" s="7"/>
      <c r="E393" s="6"/>
      <c r="F393" s="25"/>
      <c r="G393" s="6"/>
      <c r="H393" s="6"/>
      <c r="I393" s="6"/>
      <c r="J393" s="6"/>
      <c r="K393" s="6"/>
      <c r="L393" s="6"/>
      <c r="M393" s="11"/>
      <c r="N393" s="2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</row>
    <row r="394" spans="1:496" x14ac:dyDescent="0.2">
      <c r="A394" s="6"/>
      <c r="B394" s="6"/>
      <c r="C394" s="6"/>
      <c r="D394" s="7"/>
      <c r="E394" s="6"/>
      <c r="F394" s="25"/>
      <c r="G394" s="6"/>
      <c r="H394" s="6"/>
      <c r="I394" s="6"/>
      <c r="J394" s="6"/>
      <c r="K394" s="6"/>
      <c r="L394" s="6"/>
      <c r="M394" s="11"/>
      <c r="N394" s="26"/>
    </row>
    <row r="395" spans="1:496" x14ac:dyDescent="0.2">
      <c r="A395" s="6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6"/>
    </row>
    <row r="396" spans="1:496" x14ac:dyDescent="0.2">
      <c r="A396" s="6"/>
      <c r="B396" s="6"/>
      <c r="C396" s="6"/>
      <c r="D396" s="7"/>
      <c r="E396" s="6"/>
      <c r="F396" s="25"/>
      <c r="G396" s="6"/>
      <c r="H396" s="6"/>
      <c r="I396" s="6"/>
      <c r="J396" s="6"/>
      <c r="K396" s="6"/>
      <c r="L396" s="6"/>
      <c r="M396" s="11"/>
      <c r="N396" s="2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r="LL396" s="6"/>
      <c r="LM396" s="6"/>
      <c r="LN396" s="6"/>
      <c r="LO396" s="6"/>
      <c r="LP396" s="6"/>
      <c r="LQ396" s="6"/>
      <c r="LR396" s="6"/>
      <c r="LS396" s="6"/>
      <c r="LT396" s="6"/>
      <c r="LU396" s="6"/>
      <c r="LV396" s="6"/>
      <c r="LW396" s="6"/>
      <c r="LX396" s="6"/>
      <c r="LY396" s="6"/>
      <c r="LZ396" s="6"/>
      <c r="MA396" s="6"/>
      <c r="MB396" s="6"/>
      <c r="MC396" s="6"/>
      <c r="MD396" s="6"/>
      <c r="ME396" s="6"/>
      <c r="MF396" s="6"/>
      <c r="MG396" s="6"/>
      <c r="MH396" s="6"/>
      <c r="MI396" s="6"/>
      <c r="MJ396" s="6"/>
      <c r="MK396" s="6"/>
      <c r="ML396" s="6"/>
      <c r="MM396" s="6"/>
      <c r="MN396" s="6"/>
      <c r="MO396" s="6"/>
      <c r="MP396" s="6"/>
      <c r="MQ396" s="6"/>
      <c r="MR396" s="6"/>
      <c r="MS396" s="6"/>
      <c r="MT396" s="6"/>
      <c r="MU396" s="6"/>
      <c r="MV396" s="6"/>
      <c r="MW396" s="6"/>
      <c r="MX396" s="6"/>
      <c r="MY396" s="6"/>
      <c r="MZ396" s="6"/>
      <c r="NA396" s="6"/>
      <c r="NB396" s="6"/>
      <c r="NC396" s="6"/>
      <c r="ND396" s="6"/>
      <c r="NE396" s="6"/>
      <c r="NF396" s="6"/>
      <c r="NG396" s="6"/>
      <c r="NH396" s="6"/>
      <c r="NI396" s="6"/>
      <c r="NJ396" s="6"/>
      <c r="NK396" s="6"/>
      <c r="NL396" s="6"/>
      <c r="NM396" s="6"/>
      <c r="NN396" s="6"/>
      <c r="NO396" s="6"/>
      <c r="NP396" s="6"/>
      <c r="NQ396" s="6"/>
      <c r="NR396" s="6"/>
      <c r="NS396" s="6"/>
      <c r="NT396" s="6"/>
      <c r="NU396" s="6"/>
      <c r="NV396" s="6"/>
      <c r="NW396" s="6"/>
      <c r="NX396" s="6"/>
      <c r="NY396" s="6"/>
      <c r="NZ396" s="6"/>
      <c r="OA396" s="6"/>
      <c r="OB396" s="6"/>
      <c r="OC396" s="6"/>
      <c r="OD396" s="6"/>
      <c r="OE396" s="6"/>
      <c r="OF396" s="6"/>
      <c r="OG396" s="6"/>
      <c r="OH396" s="6"/>
      <c r="OI396" s="6"/>
      <c r="OJ396" s="6"/>
      <c r="OK396" s="6"/>
      <c r="OL396" s="6"/>
      <c r="OM396" s="6"/>
      <c r="ON396" s="6"/>
      <c r="OO396" s="6"/>
      <c r="OP396" s="6"/>
      <c r="OQ396" s="6"/>
      <c r="OR396" s="6"/>
      <c r="OS396" s="6"/>
      <c r="OT396" s="6"/>
      <c r="OU396" s="6"/>
      <c r="OV396" s="6"/>
      <c r="OW396" s="6"/>
      <c r="OX396" s="6"/>
      <c r="OY396" s="6"/>
      <c r="OZ396" s="6"/>
      <c r="PA396" s="6"/>
      <c r="PB396" s="6"/>
      <c r="PC396" s="6"/>
      <c r="PD396" s="6"/>
      <c r="PE396" s="6"/>
      <c r="PF396" s="6"/>
      <c r="PG396" s="6"/>
      <c r="PH396" s="6"/>
      <c r="PI396" s="6"/>
      <c r="PJ396" s="6"/>
      <c r="PK396" s="6"/>
      <c r="PL396" s="6"/>
      <c r="PM396" s="6"/>
      <c r="PN396" s="6"/>
      <c r="PO396" s="6"/>
      <c r="PP396" s="6"/>
      <c r="PQ396" s="6"/>
      <c r="PR396" s="6"/>
      <c r="PS396" s="6"/>
      <c r="PT396" s="6"/>
      <c r="PU396" s="6"/>
      <c r="PV396" s="6"/>
      <c r="PW396" s="6"/>
      <c r="PX396" s="6"/>
      <c r="PY396" s="6"/>
      <c r="PZ396" s="6"/>
      <c r="QA396" s="6"/>
      <c r="QB396" s="6"/>
      <c r="QC396" s="6"/>
      <c r="QD396" s="6"/>
      <c r="QE396" s="6"/>
      <c r="QF396" s="6"/>
      <c r="QG396" s="6"/>
      <c r="QH396" s="6"/>
      <c r="QI396" s="6"/>
      <c r="QJ396" s="6"/>
      <c r="QK396" s="6"/>
      <c r="QL396" s="6"/>
      <c r="QM396" s="6"/>
      <c r="QN396" s="6"/>
      <c r="QO396" s="6"/>
      <c r="QP396" s="6"/>
      <c r="QQ396" s="6"/>
      <c r="QR396" s="6"/>
      <c r="QS396" s="6"/>
      <c r="QT396" s="6"/>
      <c r="QU396" s="6"/>
      <c r="QV396" s="6"/>
      <c r="QW396" s="6"/>
      <c r="QX396" s="6"/>
      <c r="QY396" s="6"/>
      <c r="QZ396" s="6"/>
      <c r="RA396" s="6"/>
      <c r="RB396" s="6"/>
      <c r="RC396" s="6"/>
      <c r="RD396" s="6"/>
      <c r="RE396" s="6"/>
      <c r="RF396" s="6"/>
      <c r="RG396" s="6"/>
      <c r="RH396" s="6"/>
      <c r="RI396" s="6"/>
      <c r="RJ396" s="6"/>
      <c r="RK396" s="6"/>
      <c r="RL396" s="6"/>
      <c r="RM396" s="6"/>
      <c r="RN396" s="6"/>
      <c r="RO396" s="6"/>
      <c r="RP396" s="6"/>
      <c r="RQ396" s="6"/>
      <c r="RR396" s="6"/>
      <c r="RS396" s="6"/>
      <c r="RT396" s="6"/>
      <c r="RU396" s="6"/>
      <c r="RV396" s="6"/>
      <c r="RW396" s="6"/>
      <c r="RX396" s="6"/>
      <c r="RY396" s="6"/>
      <c r="RZ396" s="6"/>
      <c r="SA396" s="6"/>
      <c r="SB396" s="6"/>
    </row>
    <row r="397" spans="1:496" x14ac:dyDescent="0.2">
      <c r="A397" s="6"/>
      <c r="B397" s="6"/>
      <c r="C397" s="6"/>
      <c r="D397" s="7"/>
      <c r="E397" s="6"/>
      <c r="F397" s="25"/>
      <c r="G397" s="6"/>
      <c r="H397" s="6"/>
      <c r="I397" s="6"/>
      <c r="J397" s="6"/>
      <c r="K397" s="6"/>
      <c r="L397" s="6"/>
      <c r="M397" s="11"/>
      <c r="N397" s="2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</row>
    <row r="398" spans="1:496" x14ac:dyDescent="0.2">
      <c r="A398" s="6"/>
      <c r="B398" s="6"/>
      <c r="C398" s="6"/>
      <c r="D398" s="7"/>
      <c r="E398" s="6"/>
      <c r="F398" s="25"/>
      <c r="G398" s="6"/>
      <c r="H398" s="6"/>
      <c r="I398" s="6"/>
      <c r="J398" s="6"/>
      <c r="K398" s="6"/>
      <c r="L398" s="6"/>
      <c r="M398" s="11"/>
      <c r="N398" s="2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</row>
    <row r="399" spans="1:496" x14ac:dyDescent="0.2">
      <c r="A399" s="6"/>
      <c r="B399" s="6"/>
      <c r="C399" s="6"/>
      <c r="D399" s="7"/>
      <c r="E399" s="6"/>
      <c r="F399" s="25"/>
      <c r="G399" s="6"/>
      <c r="H399" s="6"/>
      <c r="I399" s="6"/>
      <c r="J399" s="6"/>
      <c r="K399" s="6"/>
      <c r="L399" s="6"/>
      <c r="M399" s="11"/>
      <c r="N399" s="2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  <c r="ND399" s="6"/>
      <c r="NE399" s="6"/>
      <c r="NF399" s="6"/>
      <c r="NG399" s="6"/>
      <c r="NH399" s="6"/>
      <c r="NI399" s="6"/>
      <c r="NJ399" s="6"/>
      <c r="NK399" s="6"/>
      <c r="NL399" s="6"/>
      <c r="NM399" s="6"/>
      <c r="NN399" s="6"/>
      <c r="NO399" s="6"/>
      <c r="NP399" s="6"/>
      <c r="NQ399" s="6"/>
      <c r="NR399" s="6"/>
      <c r="NS399" s="6"/>
      <c r="NT399" s="6"/>
      <c r="NU399" s="6"/>
      <c r="NV399" s="6"/>
      <c r="NW399" s="6"/>
      <c r="NX399" s="6"/>
      <c r="NY399" s="6"/>
      <c r="NZ399" s="6"/>
      <c r="OA399" s="6"/>
      <c r="OB399" s="6"/>
      <c r="OC399" s="6"/>
      <c r="OD399" s="6"/>
      <c r="OE399" s="6"/>
      <c r="OF399" s="6"/>
      <c r="OG399" s="6"/>
      <c r="OH399" s="6"/>
      <c r="OI399" s="6"/>
      <c r="OJ399" s="6"/>
      <c r="OK399" s="6"/>
      <c r="OL399" s="6"/>
      <c r="OM399" s="6"/>
      <c r="ON399" s="6"/>
      <c r="OO399" s="6"/>
      <c r="OP399" s="6"/>
      <c r="OQ399" s="6"/>
      <c r="OR399" s="6"/>
      <c r="OS399" s="6"/>
      <c r="OT399" s="6"/>
      <c r="OU399" s="6"/>
      <c r="OV399" s="6"/>
      <c r="OW399" s="6"/>
      <c r="OX399" s="6"/>
      <c r="OY399" s="6"/>
      <c r="OZ399" s="6"/>
      <c r="PA399" s="6"/>
      <c r="PB399" s="6"/>
      <c r="PC399" s="6"/>
      <c r="PD399" s="6"/>
      <c r="PE399" s="6"/>
      <c r="PF399" s="6"/>
      <c r="PG399" s="6"/>
      <c r="PH399" s="6"/>
      <c r="PI399" s="6"/>
      <c r="PJ399" s="6"/>
      <c r="PK399" s="6"/>
      <c r="PL399" s="6"/>
      <c r="PM399" s="6"/>
      <c r="PN399" s="6"/>
      <c r="PO399" s="6"/>
      <c r="PP399" s="6"/>
      <c r="PQ399" s="6"/>
      <c r="PR399" s="6"/>
      <c r="PS399" s="6"/>
      <c r="PT399" s="6"/>
      <c r="PU399" s="6"/>
      <c r="PV399" s="6"/>
      <c r="PW399" s="6"/>
      <c r="PX399" s="6"/>
      <c r="PY399" s="6"/>
      <c r="PZ399" s="6"/>
      <c r="QA399" s="6"/>
      <c r="QB399" s="6"/>
      <c r="QC399" s="6"/>
      <c r="QD399" s="6"/>
      <c r="QE399" s="6"/>
      <c r="QF399" s="6"/>
      <c r="QG399" s="6"/>
      <c r="QH399" s="6"/>
      <c r="QI399" s="6"/>
      <c r="QJ399" s="6"/>
      <c r="QK399" s="6"/>
      <c r="QL399" s="6"/>
      <c r="QM399" s="6"/>
      <c r="QN399" s="6"/>
      <c r="QO399" s="6"/>
      <c r="QP399" s="6"/>
      <c r="QQ399" s="6"/>
      <c r="QR399" s="6"/>
      <c r="QS399" s="6"/>
      <c r="QT399" s="6"/>
      <c r="QU399" s="6"/>
      <c r="QV399" s="6"/>
      <c r="QW399" s="6"/>
      <c r="QX399" s="6"/>
      <c r="QY399" s="6"/>
      <c r="QZ399" s="6"/>
      <c r="RA399" s="6"/>
      <c r="RB399" s="6"/>
      <c r="RC399" s="6"/>
      <c r="RD399" s="6"/>
      <c r="RE399" s="6"/>
      <c r="RF399" s="6"/>
      <c r="RG399" s="6"/>
      <c r="RH399" s="6"/>
      <c r="RI399" s="6"/>
      <c r="RJ399" s="6"/>
      <c r="RK399" s="6"/>
      <c r="RL399" s="6"/>
      <c r="RM399" s="6"/>
      <c r="RN399" s="6"/>
      <c r="RO399" s="6"/>
      <c r="RP399" s="6"/>
      <c r="RQ399" s="6"/>
      <c r="RR399" s="6"/>
      <c r="RS399" s="6"/>
      <c r="RT399" s="6"/>
      <c r="RU399" s="6"/>
      <c r="RV399" s="6"/>
      <c r="RW399" s="6"/>
      <c r="RX399" s="6"/>
      <c r="RY399" s="6"/>
      <c r="RZ399" s="6"/>
      <c r="SA399" s="6"/>
      <c r="SB399" s="6"/>
    </row>
    <row r="400" spans="1:496" x14ac:dyDescent="0.2">
      <c r="A400" s="6"/>
      <c r="B400" s="6"/>
      <c r="C400" s="6"/>
      <c r="D400" s="7"/>
      <c r="E400" s="6"/>
      <c r="F400" s="25"/>
      <c r="G400" s="6"/>
      <c r="H400" s="6"/>
      <c r="I400" s="6"/>
      <c r="J400" s="6"/>
      <c r="K400" s="6"/>
      <c r="L400" s="6"/>
      <c r="M400" s="11"/>
      <c r="N400" s="2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  <c r="ND400" s="6"/>
      <c r="NE400" s="6"/>
      <c r="NF400" s="6"/>
      <c r="NG400" s="6"/>
      <c r="NH400" s="6"/>
      <c r="NI400" s="6"/>
      <c r="NJ400" s="6"/>
      <c r="NK400" s="6"/>
      <c r="NL400" s="6"/>
      <c r="NM400" s="6"/>
      <c r="NN400" s="6"/>
      <c r="NO400" s="6"/>
      <c r="NP400" s="6"/>
      <c r="NQ400" s="6"/>
      <c r="NR400" s="6"/>
      <c r="NS400" s="6"/>
      <c r="NT400" s="6"/>
      <c r="NU400" s="6"/>
      <c r="NV400" s="6"/>
      <c r="NW400" s="6"/>
      <c r="NX400" s="6"/>
      <c r="NY400" s="6"/>
      <c r="NZ400" s="6"/>
      <c r="OA400" s="6"/>
      <c r="OB400" s="6"/>
      <c r="OC400" s="6"/>
      <c r="OD400" s="6"/>
      <c r="OE400" s="6"/>
      <c r="OF400" s="6"/>
      <c r="OG400" s="6"/>
      <c r="OH400" s="6"/>
      <c r="OI400" s="6"/>
      <c r="OJ400" s="6"/>
      <c r="OK400" s="6"/>
      <c r="OL400" s="6"/>
      <c r="OM400" s="6"/>
      <c r="ON400" s="6"/>
      <c r="OO400" s="6"/>
      <c r="OP400" s="6"/>
      <c r="OQ400" s="6"/>
      <c r="OR400" s="6"/>
      <c r="OS400" s="6"/>
      <c r="OT400" s="6"/>
      <c r="OU400" s="6"/>
      <c r="OV400" s="6"/>
      <c r="OW400" s="6"/>
      <c r="OX400" s="6"/>
      <c r="OY400" s="6"/>
      <c r="OZ400" s="6"/>
      <c r="PA400" s="6"/>
      <c r="PB400" s="6"/>
      <c r="PC400" s="6"/>
      <c r="PD400" s="6"/>
      <c r="PE400" s="6"/>
      <c r="PF400" s="6"/>
      <c r="PG400" s="6"/>
      <c r="PH400" s="6"/>
      <c r="PI400" s="6"/>
      <c r="PJ400" s="6"/>
      <c r="PK400" s="6"/>
      <c r="PL400" s="6"/>
      <c r="PM400" s="6"/>
      <c r="PN400" s="6"/>
      <c r="PO400" s="6"/>
      <c r="PP400" s="6"/>
      <c r="PQ400" s="6"/>
      <c r="PR400" s="6"/>
      <c r="PS400" s="6"/>
      <c r="PT400" s="6"/>
      <c r="PU400" s="6"/>
      <c r="PV400" s="6"/>
      <c r="PW400" s="6"/>
      <c r="PX400" s="6"/>
      <c r="PY400" s="6"/>
      <c r="PZ400" s="6"/>
      <c r="QA400" s="6"/>
      <c r="QB400" s="6"/>
      <c r="QC400" s="6"/>
      <c r="QD400" s="6"/>
      <c r="QE400" s="6"/>
      <c r="QF400" s="6"/>
      <c r="QG400" s="6"/>
      <c r="QH400" s="6"/>
      <c r="QI400" s="6"/>
      <c r="QJ400" s="6"/>
      <c r="QK400" s="6"/>
      <c r="QL400" s="6"/>
      <c r="QM400" s="6"/>
      <c r="QN400" s="6"/>
      <c r="QO400" s="6"/>
      <c r="QP400" s="6"/>
      <c r="QQ400" s="6"/>
      <c r="QR400" s="6"/>
      <c r="QS400" s="6"/>
      <c r="QT400" s="6"/>
      <c r="QU400" s="6"/>
      <c r="QV400" s="6"/>
      <c r="QW400" s="6"/>
      <c r="QX400" s="6"/>
      <c r="QY400" s="6"/>
      <c r="QZ400" s="6"/>
      <c r="RA400" s="6"/>
      <c r="RB400" s="6"/>
      <c r="RC400" s="6"/>
      <c r="RD400" s="6"/>
      <c r="RE400" s="6"/>
      <c r="RF400" s="6"/>
      <c r="RG400" s="6"/>
      <c r="RH400" s="6"/>
      <c r="RI400" s="6"/>
      <c r="RJ400" s="6"/>
      <c r="RK400" s="6"/>
      <c r="RL400" s="6"/>
      <c r="RM400" s="6"/>
      <c r="RN400" s="6"/>
      <c r="RO400" s="6"/>
      <c r="RP400" s="6"/>
      <c r="RQ400" s="6"/>
      <c r="RR400" s="6"/>
      <c r="RS400" s="6"/>
      <c r="RT400" s="6"/>
      <c r="RU400" s="6"/>
      <c r="RV400" s="6"/>
      <c r="RW400" s="6"/>
      <c r="RX400" s="6"/>
      <c r="RY400" s="6"/>
      <c r="RZ400" s="6"/>
      <c r="SA400" s="6"/>
      <c r="SB400" s="6"/>
    </row>
    <row r="401" spans="1:496" x14ac:dyDescent="0.2">
      <c r="A401" s="6"/>
      <c r="B401" s="6"/>
      <c r="C401" s="6"/>
      <c r="D401" s="7"/>
      <c r="E401" s="6"/>
      <c r="F401" s="25"/>
      <c r="G401" s="6"/>
      <c r="H401" s="6"/>
      <c r="I401" s="6"/>
      <c r="J401" s="6"/>
      <c r="K401" s="6"/>
      <c r="L401" s="6"/>
      <c r="M401" s="11"/>
      <c r="N401" s="26"/>
    </row>
    <row r="402" spans="1:496" x14ac:dyDescent="0.2">
      <c r="A402" s="6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6"/>
    </row>
    <row r="403" spans="1:496" x14ac:dyDescent="0.2">
      <c r="A403" s="6"/>
      <c r="B403" s="6"/>
      <c r="C403" s="6"/>
      <c r="D403" s="7"/>
      <c r="E403" s="6"/>
      <c r="F403" s="25"/>
      <c r="G403" s="6"/>
      <c r="H403" s="6"/>
      <c r="I403" s="6"/>
      <c r="J403" s="6"/>
      <c r="K403" s="6"/>
      <c r="L403" s="6"/>
      <c r="M403" s="11"/>
      <c r="N403" s="2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6"/>
      <c r="PQ403" s="6"/>
      <c r="PR403" s="6"/>
      <c r="PS403" s="6"/>
      <c r="PT403" s="6"/>
      <c r="PU403" s="6"/>
      <c r="PV403" s="6"/>
      <c r="PW403" s="6"/>
      <c r="PX403" s="6"/>
      <c r="PY403" s="6"/>
      <c r="PZ403" s="6"/>
      <c r="QA403" s="6"/>
      <c r="QB403" s="6"/>
      <c r="QC403" s="6"/>
      <c r="QD403" s="6"/>
      <c r="QE403" s="6"/>
      <c r="QF403" s="6"/>
      <c r="QG403" s="6"/>
      <c r="QH403" s="6"/>
      <c r="QI403" s="6"/>
      <c r="QJ403" s="6"/>
      <c r="QK403" s="6"/>
      <c r="QL403" s="6"/>
      <c r="QM403" s="6"/>
      <c r="QN403" s="6"/>
      <c r="QO403" s="6"/>
      <c r="QP403" s="6"/>
      <c r="QQ403" s="6"/>
      <c r="QR403" s="6"/>
      <c r="QS403" s="6"/>
      <c r="QT403" s="6"/>
      <c r="QU403" s="6"/>
      <c r="QV403" s="6"/>
      <c r="QW403" s="6"/>
      <c r="QX403" s="6"/>
      <c r="QY403" s="6"/>
      <c r="QZ403" s="6"/>
      <c r="RA403" s="6"/>
      <c r="RB403" s="6"/>
      <c r="RC403" s="6"/>
      <c r="RD403" s="6"/>
      <c r="RE403" s="6"/>
      <c r="RF403" s="6"/>
      <c r="RG403" s="6"/>
      <c r="RH403" s="6"/>
      <c r="RI403" s="6"/>
      <c r="RJ403" s="6"/>
      <c r="RK403" s="6"/>
      <c r="RL403" s="6"/>
      <c r="RM403" s="6"/>
      <c r="RN403" s="6"/>
      <c r="RO403" s="6"/>
      <c r="RP403" s="6"/>
      <c r="RQ403" s="6"/>
      <c r="RR403" s="6"/>
      <c r="RS403" s="6"/>
      <c r="RT403" s="6"/>
      <c r="RU403" s="6"/>
      <c r="RV403" s="6"/>
      <c r="RW403" s="6"/>
      <c r="RX403" s="6"/>
      <c r="RY403" s="6"/>
      <c r="RZ403" s="6"/>
      <c r="SA403" s="6"/>
      <c r="SB403" s="6"/>
    </row>
    <row r="404" spans="1:496" x14ac:dyDescent="0.2">
      <c r="A404" s="6"/>
      <c r="B404" s="6"/>
      <c r="C404" s="6"/>
      <c r="D404" s="7"/>
      <c r="E404" s="6"/>
      <c r="F404" s="25"/>
      <c r="G404" s="6"/>
      <c r="H404" s="6"/>
      <c r="I404" s="6"/>
      <c r="J404" s="6"/>
      <c r="K404" s="6"/>
      <c r="L404" s="6"/>
      <c r="M404" s="11"/>
      <c r="N404" s="2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  <c r="LJ404" s="6"/>
      <c r="LK404" s="6"/>
      <c r="LL404" s="6"/>
      <c r="LM404" s="6"/>
      <c r="LN404" s="6"/>
      <c r="LO404" s="6"/>
      <c r="LP404" s="6"/>
      <c r="LQ404" s="6"/>
      <c r="LR404" s="6"/>
      <c r="LS404" s="6"/>
      <c r="LT404" s="6"/>
      <c r="LU404" s="6"/>
      <c r="LV404" s="6"/>
      <c r="LW404" s="6"/>
      <c r="LX404" s="6"/>
      <c r="LY404" s="6"/>
      <c r="LZ404" s="6"/>
      <c r="MA404" s="6"/>
      <c r="MB404" s="6"/>
      <c r="MC404" s="6"/>
      <c r="MD404" s="6"/>
      <c r="ME404" s="6"/>
      <c r="MF404" s="6"/>
      <c r="MG404" s="6"/>
      <c r="MH404" s="6"/>
      <c r="MI404" s="6"/>
      <c r="MJ404" s="6"/>
      <c r="MK404" s="6"/>
      <c r="ML404" s="6"/>
      <c r="MM404" s="6"/>
      <c r="MN404" s="6"/>
      <c r="MO404" s="6"/>
      <c r="MP404" s="6"/>
      <c r="MQ404" s="6"/>
      <c r="MR404" s="6"/>
      <c r="MS404" s="6"/>
      <c r="MT404" s="6"/>
      <c r="MU404" s="6"/>
      <c r="MV404" s="6"/>
      <c r="MW404" s="6"/>
      <c r="MX404" s="6"/>
      <c r="MY404" s="6"/>
      <c r="MZ404" s="6"/>
      <c r="NA404" s="6"/>
      <c r="NB404" s="6"/>
      <c r="NC404" s="6"/>
      <c r="ND404" s="6"/>
      <c r="NE404" s="6"/>
      <c r="NF404" s="6"/>
      <c r="NG404" s="6"/>
      <c r="NH404" s="6"/>
      <c r="NI404" s="6"/>
      <c r="NJ404" s="6"/>
      <c r="NK404" s="6"/>
      <c r="NL404" s="6"/>
      <c r="NM404" s="6"/>
      <c r="NN404" s="6"/>
      <c r="NO404" s="6"/>
      <c r="NP404" s="6"/>
      <c r="NQ404" s="6"/>
      <c r="NR404" s="6"/>
      <c r="NS404" s="6"/>
      <c r="NT404" s="6"/>
      <c r="NU404" s="6"/>
      <c r="NV404" s="6"/>
      <c r="NW404" s="6"/>
      <c r="NX404" s="6"/>
      <c r="NY404" s="6"/>
      <c r="NZ404" s="6"/>
      <c r="OA404" s="6"/>
      <c r="OB404" s="6"/>
      <c r="OC404" s="6"/>
      <c r="OD404" s="6"/>
      <c r="OE404" s="6"/>
      <c r="OF404" s="6"/>
      <c r="OG404" s="6"/>
      <c r="OH404" s="6"/>
      <c r="OI404" s="6"/>
      <c r="OJ404" s="6"/>
      <c r="OK404" s="6"/>
      <c r="OL404" s="6"/>
      <c r="OM404" s="6"/>
      <c r="ON404" s="6"/>
      <c r="OO404" s="6"/>
      <c r="OP404" s="6"/>
      <c r="OQ404" s="6"/>
      <c r="OR404" s="6"/>
      <c r="OS404" s="6"/>
      <c r="OT404" s="6"/>
      <c r="OU404" s="6"/>
      <c r="OV404" s="6"/>
      <c r="OW404" s="6"/>
      <c r="OX404" s="6"/>
      <c r="OY404" s="6"/>
      <c r="OZ404" s="6"/>
      <c r="PA404" s="6"/>
      <c r="PB404" s="6"/>
      <c r="PC404" s="6"/>
      <c r="PD404" s="6"/>
      <c r="PE404" s="6"/>
      <c r="PF404" s="6"/>
      <c r="PG404" s="6"/>
      <c r="PH404" s="6"/>
      <c r="PI404" s="6"/>
      <c r="PJ404" s="6"/>
      <c r="PK404" s="6"/>
      <c r="PL404" s="6"/>
      <c r="PM404" s="6"/>
      <c r="PN404" s="6"/>
      <c r="PO404" s="6"/>
      <c r="PP404" s="6"/>
      <c r="PQ404" s="6"/>
      <c r="PR404" s="6"/>
      <c r="PS404" s="6"/>
      <c r="PT404" s="6"/>
      <c r="PU404" s="6"/>
      <c r="PV404" s="6"/>
      <c r="PW404" s="6"/>
      <c r="PX404" s="6"/>
      <c r="PY404" s="6"/>
      <c r="PZ404" s="6"/>
      <c r="QA404" s="6"/>
      <c r="QB404" s="6"/>
      <c r="QC404" s="6"/>
      <c r="QD404" s="6"/>
      <c r="QE404" s="6"/>
      <c r="QF404" s="6"/>
      <c r="QG404" s="6"/>
      <c r="QH404" s="6"/>
      <c r="QI404" s="6"/>
      <c r="QJ404" s="6"/>
      <c r="QK404" s="6"/>
      <c r="QL404" s="6"/>
      <c r="QM404" s="6"/>
      <c r="QN404" s="6"/>
      <c r="QO404" s="6"/>
      <c r="QP404" s="6"/>
      <c r="QQ404" s="6"/>
      <c r="QR404" s="6"/>
      <c r="QS404" s="6"/>
      <c r="QT404" s="6"/>
      <c r="QU404" s="6"/>
      <c r="QV404" s="6"/>
      <c r="QW404" s="6"/>
      <c r="QX404" s="6"/>
      <c r="QY404" s="6"/>
      <c r="QZ404" s="6"/>
      <c r="RA404" s="6"/>
      <c r="RB404" s="6"/>
      <c r="RC404" s="6"/>
      <c r="RD404" s="6"/>
      <c r="RE404" s="6"/>
      <c r="RF404" s="6"/>
      <c r="RG404" s="6"/>
      <c r="RH404" s="6"/>
      <c r="RI404" s="6"/>
      <c r="RJ404" s="6"/>
      <c r="RK404" s="6"/>
      <c r="RL404" s="6"/>
      <c r="RM404" s="6"/>
      <c r="RN404" s="6"/>
      <c r="RO404" s="6"/>
      <c r="RP404" s="6"/>
      <c r="RQ404" s="6"/>
      <c r="RR404" s="6"/>
      <c r="RS404" s="6"/>
      <c r="RT404" s="6"/>
      <c r="RU404" s="6"/>
      <c r="RV404" s="6"/>
      <c r="RW404" s="6"/>
      <c r="RX404" s="6"/>
      <c r="RY404" s="6"/>
      <c r="RZ404" s="6"/>
      <c r="SA404" s="6"/>
      <c r="SB404" s="6"/>
    </row>
    <row r="405" spans="1:496" x14ac:dyDescent="0.2">
      <c r="A405" s="6"/>
      <c r="B405" s="6"/>
      <c r="C405" s="6"/>
      <c r="D405" s="7"/>
      <c r="E405" s="6"/>
      <c r="F405" s="25"/>
      <c r="G405" s="6"/>
      <c r="H405" s="6"/>
      <c r="I405" s="6"/>
      <c r="J405" s="6"/>
      <c r="K405" s="6"/>
      <c r="L405" s="6"/>
      <c r="M405" s="11"/>
      <c r="N405" s="2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  <c r="ND405" s="6"/>
      <c r="NE405" s="6"/>
      <c r="NF405" s="6"/>
      <c r="NG405" s="6"/>
      <c r="NH405" s="6"/>
      <c r="NI405" s="6"/>
      <c r="NJ405" s="6"/>
      <c r="NK405" s="6"/>
      <c r="NL405" s="6"/>
      <c r="NM405" s="6"/>
      <c r="NN405" s="6"/>
      <c r="NO405" s="6"/>
      <c r="NP405" s="6"/>
      <c r="NQ405" s="6"/>
      <c r="NR405" s="6"/>
      <c r="NS405" s="6"/>
      <c r="NT405" s="6"/>
      <c r="NU405" s="6"/>
      <c r="NV405" s="6"/>
      <c r="NW405" s="6"/>
      <c r="NX405" s="6"/>
      <c r="NY405" s="6"/>
      <c r="NZ405" s="6"/>
      <c r="OA405" s="6"/>
      <c r="OB405" s="6"/>
      <c r="OC405" s="6"/>
      <c r="OD405" s="6"/>
      <c r="OE405" s="6"/>
      <c r="OF405" s="6"/>
      <c r="OG405" s="6"/>
      <c r="OH405" s="6"/>
      <c r="OI405" s="6"/>
      <c r="OJ405" s="6"/>
      <c r="OK405" s="6"/>
      <c r="OL405" s="6"/>
      <c r="OM405" s="6"/>
      <c r="ON405" s="6"/>
      <c r="OO405" s="6"/>
      <c r="OP405" s="6"/>
      <c r="OQ405" s="6"/>
      <c r="OR405" s="6"/>
      <c r="OS405" s="6"/>
      <c r="OT405" s="6"/>
      <c r="OU405" s="6"/>
      <c r="OV405" s="6"/>
      <c r="OW405" s="6"/>
      <c r="OX405" s="6"/>
      <c r="OY405" s="6"/>
      <c r="OZ405" s="6"/>
      <c r="PA405" s="6"/>
      <c r="PB405" s="6"/>
      <c r="PC405" s="6"/>
      <c r="PD405" s="6"/>
      <c r="PE405" s="6"/>
      <c r="PF405" s="6"/>
      <c r="PG405" s="6"/>
      <c r="PH405" s="6"/>
      <c r="PI405" s="6"/>
      <c r="PJ405" s="6"/>
      <c r="PK405" s="6"/>
      <c r="PL405" s="6"/>
      <c r="PM405" s="6"/>
      <c r="PN405" s="6"/>
      <c r="PO405" s="6"/>
      <c r="PP405" s="6"/>
      <c r="PQ405" s="6"/>
      <c r="PR405" s="6"/>
      <c r="PS405" s="6"/>
      <c r="PT405" s="6"/>
      <c r="PU405" s="6"/>
      <c r="PV405" s="6"/>
      <c r="PW405" s="6"/>
      <c r="PX405" s="6"/>
      <c r="PY405" s="6"/>
      <c r="PZ405" s="6"/>
      <c r="QA405" s="6"/>
      <c r="QB405" s="6"/>
      <c r="QC405" s="6"/>
      <c r="QD405" s="6"/>
      <c r="QE405" s="6"/>
      <c r="QF405" s="6"/>
      <c r="QG405" s="6"/>
      <c r="QH405" s="6"/>
      <c r="QI405" s="6"/>
      <c r="QJ405" s="6"/>
      <c r="QK405" s="6"/>
      <c r="QL405" s="6"/>
      <c r="QM405" s="6"/>
      <c r="QN405" s="6"/>
      <c r="QO405" s="6"/>
      <c r="QP405" s="6"/>
      <c r="QQ405" s="6"/>
      <c r="QR405" s="6"/>
      <c r="QS405" s="6"/>
      <c r="QT405" s="6"/>
      <c r="QU405" s="6"/>
      <c r="QV405" s="6"/>
      <c r="QW405" s="6"/>
      <c r="QX405" s="6"/>
      <c r="QY405" s="6"/>
      <c r="QZ405" s="6"/>
      <c r="RA405" s="6"/>
      <c r="RB405" s="6"/>
      <c r="RC405" s="6"/>
      <c r="RD405" s="6"/>
      <c r="RE405" s="6"/>
      <c r="RF405" s="6"/>
      <c r="RG405" s="6"/>
      <c r="RH405" s="6"/>
      <c r="RI405" s="6"/>
      <c r="RJ405" s="6"/>
      <c r="RK405" s="6"/>
      <c r="RL405" s="6"/>
      <c r="RM405" s="6"/>
      <c r="RN405" s="6"/>
      <c r="RO405" s="6"/>
      <c r="RP405" s="6"/>
      <c r="RQ405" s="6"/>
      <c r="RR405" s="6"/>
      <c r="RS405" s="6"/>
      <c r="RT405" s="6"/>
      <c r="RU405" s="6"/>
      <c r="RV405" s="6"/>
      <c r="RW405" s="6"/>
      <c r="RX405" s="6"/>
      <c r="RY405" s="6"/>
      <c r="RZ405" s="6"/>
      <c r="SA405" s="6"/>
      <c r="SB405" s="6"/>
    </row>
    <row r="406" spans="1:496" x14ac:dyDescent="0.2">
      <c r="A406" s="6"/>
      <c r="B406" s="6"/>
      <c r="C406" s="6"/>
      <c r="D406" s="7"/>
      <c r="E406" s="6"/>
      <c r="F406" s="25"/>
      <c r="G406" s="6"/>
      <c r="H406" s="6"/>
      <c r="I406" s="6"/>
      <c r="J406" s="6"/>
      <c r="K406" s="6"/>
      <c r="L406" s="6"/>
      <c r="M406" s="11"/>
      <c r="N406" s="2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  <c r="ND406" s="6"/>
      <c r="NE406" s="6"/>
      <c r="NF406" s="6"/>
      <c r="NG406" s="6"/>
      <c r="NH406" s="6"/>
      <c r="NI406" s="6"/>
      <c r="NJ406" s="6"/>
      <c r="NK406" s="6"/>
      <c r="NL406" s="6"/>
      <c r="NM406" s="6"/>
      <c r="NN406" s="6"/>
      <c r="NO406" s="6"/>
      <c r="NP406" s="6"/>
      <c r="NQ406" s="6"/>
      <c r="NR406" s="6"/>
      <c r="NS406" s="6"/>
      <c r="NT406" s="6"/>
      <c r="NU406" s="6"/>
      <c r="NV406" s="6"/>
      <c r="NW406" s="6"/>
      <c r="NX406" s="6"/>
      <c r="NY406" s="6"/>
      <c r="NZ406" s="6"/>
      <c r="OA406" s="6"/>
      <c r="OB406" s="6"/>
      <c r="OC406" s="6"/>
      <c r="OD406" s="6"/>
      <c r="OE406" s="6"/>
      <c r="OF406" s="6"/>
      <c r="OG406" s="6"/>
      <c r="OH406" s="6"/>
      <c r="OI406" s="6"/>
      <c r="OJ406" s="6"/>
      <c r="OK406" s="6"/>
      <c r="OL406" s="6"/>
      <c r="OM406" s="6"/>
      <c r="ON406" s="6"/>
      <c r="OO406" s="6"/>
      <c r="OP406" s="6"/>
      <c r="OQ406" s="6"/>
      <c r="OR406" s="6"/>
      <c r="OS406" s="6"/>
      <c r="OT406" s="6"/>
      <c r="OU406" s="6"/>
      <c r="OV406" s="6"/>
      <c r="OW406" s="6"/>
      <c r="OX406" s="6"/>
      <c r="OY406" s="6"/>
      <c r="OZ406" s="6"/>
      <c r="PA406" s="6"/>
      <c r="PB406" s="6"/>
      <c r="PC406" s="6"/>
      <c r="PD406" s="6"/>
      <c r="PE406" s="6"/>
      <c r="PF406" s="6"/>
      <c r="PG406" s="6"/>
      <c r="PH406" s="6"/>
      <c r="PI406" s="6"/>
      <c r="PJ406" s="6"/>
      <c r="PK406" s="6"/>
      <c r="PL406" s="6"/>
      <c r="PM406" s="6"/>
      <c r="PN406" s="6"/>
      <c r="PO406" s="6"/>
      <c r="PP406" s="6"/>
      <c r="PQ406" s="6"/>
      <c r="PR406" s="6"/>
      <c r="PS406" s="6"/>
      <c r="PT406" s="6"/>
      <c r="PU406" s="6"/>
      <c r="PV406" s="6"/>
      <c r="PW406" s="6"/>
      <c r="PX406" s="6"/>
      <c r="PY406" s="6"/>
      <c r="PZ406" s="6"/>
      <c r="QA406" s="6"/>
      <c r="QB406" s="6"/>
      <c r="QC406" s="6"/>
      <c r="QD406" s="6"/>
      <c r="QE406" s="6"/>
      <c r="QF406" s="6"/>
      <c r="QG406" s="6"/>
      <c r="QH406" s="6"/>
      <c r="QI406" s="6"/>
      <c r="QJ406" s="6"/>
      <c r="QK406" s="6"/>
      <c r="QL406" s="6"/>
      <c r="QM406" s="6"/>
      <c r="QN406" s="6"/>
      <c r="QO406" s="6"/>
      <c r="QP406" s="6"/>
      <c r="QQ406" s="6"/>
      <c r="QR406" s="6"/>
      <c r="QS406" s="6"/>
      <c r="QT406" s="6"/>
      <c r="QU406" s="6"/>
      <c r="QV406" s="6"/>
      <c r="QW406" s="6"/>
      <c r="QX406" s="6"/>
      <c r="QY406" s="6"/>
      <c r="QZ406" s="6"/>
      <c r="RA406" s="6"/>
      <c r="RB406" s="6"/>
      <c r="RC406" s="6"/>
      <c r="RD406" s="6"/>
      <c r="RE406" s="6"/>
      <c r="RF406" s="6"/>
      <c r="RG406" s="6"/>
      <c r="RH406" s="6"/>
      <c r="RI406" s="6"/>
      <c r="RJ406" s="6"/>
      <c r="RK406" s="6"/>
      <c r="RL406" s="6"/>
      <c r="RM406" s="6"/>
      <c r="RN406" s="6"/>
      <c r="RO406" s="6"/>
      <c r="RP406" s="6"/>
      <c r="RQ406" s="6"/>
      <c r="RR406" s="6"/>
      <c r="RS406" s="6"/>
      <c r="RT406" s="6"/>
      <c r="RU406" s="6"/>
      <c r="RV406" s="6"/>
      <c r="RW406" s="6"/>
      <c r="RX406" s="6"/>
      <c r="RY406" s="6"/>
      <c r="RZ406" s="6"/>
      <c r="SA406" s="6"/>
      <c r="SB406" s="6"/>
    </row>
    <row r="407" spans="1:496" x14ac:dyDescent="0.2">
      <c r="A407" s="6"/>
      <c r="B407" s="6"/>
      <c r="C407" s="6"/>
      <c r="D407" s="7"/>
      <c r="E407" s="6"/>
      <c r="F407" s="25"/>
      <c r="G407" s="6"/>
      <c r="H407" s="6"/>
      <c r="I407" s="6"/>
      <c r="J407" s="6"/>
      <c r="K407" s="6"/>
      <c r="L407" s="6"/>
      <c r="M407" s="11"/>
      <c r="N407" s="2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  <c r="ND407" s="6"/>
      <c r="NE407" s="6"/>
      <c r="NF407" s="6"/>
      <c r="NG407" s="6"/>
      <c r="NH407" s="6"/>
      <c r="NI407" s="6"/>
      <c r="NJ407" s="6"/>
      <c r="NK407" s="6"/>
      <c r="NL407" s="6"/>
      <c r="NM407" s="6"/>
      <c r="NN407" s="6"/>
      <c r="NO407" s="6"/>
      <c r="NP407" s="6"/>
      <c r="NQ407" s="6"/>
      <c r="NR407" s="6"/>
      <c r="NS407" s="6"/>
      <c r="NT407" s="6"/>
      <c r="NU407" s="6"/>
      <c r="NV407" s="6"/>
      <c r="NW407" s="6"/>
      <c r="NX407" s="6"/>
      <c r="NY407" s="6"/>
      <c r="NZ407" s="6"/>
      <c r="OA407" s="6"/>
      <c r="OB407" s="6"/>
      <c r="OC407" s="6"/>
      <c r="OD407" s="6"/>
      <c r="OE407" s="6"/>
      <c r="OF407" s="6"/>
      <c r="OG407" s="6"/>
      <c r="OH407" s="6"/>
      <c r="OI407" s="6"/>
      <c r="OJ407" s="6"/>
      <c r="OK407" s="6"/>
      <c r="OL407" s="6"/>
      <c r="OM407" s="6"/>
      <c r="ON407" s="6"/>
      <c r="OO407" s="6"/>
      <c r="OP407" s="6"/>
      <c r="OQ407" s="6"/>
      <c r="OR407" s="6"/>
      <c r="OS407" s="6"/>
      <c r="OT407" s="6"/>
      <c r="OU407" s="6"/>
      <c r="OV407" s="6"/>
      <c r="OW407" s="6"/>
      <c r="OX407" s="6"/>
      <c r="OY407" s="6"/>
      <c r="OZ407" s="6"/>
      <c r="PA407" s="6"/>
      <c r="PB407" s="6"/>
      <c r="PC407" s="6"/>
      <c r="PD407" s="6"/>
      <c r="PE407" s="6"/>
      <c r="PF407" s="6"/>
      <c r="PG407" s="6"/>
      <c r="PH407" s="6"/>
      <c r="PI407" s="6"/>
      <c r="PJ407" s="6"/>
      <c r="PK407" s="6"/>
      <c r="PL407" s="6"/>
      <c r="PM407" s="6"/>
      <c r="PN407" s="6"/>
      <c r="PO407" s="6"/>
      <c r="PP407" s="6"/>
      <c r="PQ407" s="6"/>
      <c r="PR407" s="6"/>
      <c r="PS407" s="6"/>
      <c r="PT407" s="6"/>
      <c r="PU407" s="6"/>
      <c r="PV407" s="6"/>
      <c r="PW407" s="6"/>
      <c r="PX407" s="6"/>
      <c r="PY407" s="6"/>
      <c r="PZ407" s="6"/>
      <c r="QA407" s="6"/>
      <c r="QB407" s="6"/>
      <c r="QC407" s="6"/>
      <c r="QD407" s="6"/>
      <c r="QE407" s="6"/>
      <c r="QF407" s="6"/>
      <c r="QG407" s="6"/>
      <c r="QH407" s="6"/>
      <c r="QI407" s="6"/>
      <c r="QJ407" s="6"/>
      <c r="QK407" s="6"/>
      <c r="QL407" s="6"/>
      <c r="QM407" s="6"/>
      <c r="QN407" s="6"/>
      <c r="QO407" s="6"/>
      <c r="QP407" s="6"/>
      <c r="QQ407" s="6"/>
      <c r="QR407" s="6"/>
      <c r="QS407" s="6"/>
      <c r="QT407" s="6"/>
      <c r="QU407" s="6"/>
      <c r="QV407" s="6"/>
      <c r="QW407" s="6"/>
      <c r="QX407" s="6"/>
      <c r="QY407" s="6"/>
      <c r="QZ407" s="6"/>
      <c r="RA407" s="6"/>
      <c r="RB407" s="6"/>
      <c r="RC407" s="6"/>
      <c r="RD407" s="6"/>
      <c r="RE407" s="6"/>
      <c r="RF407" s="6"/>
      <c r="RG407" s="6"/>
      <c r="RH407" s="6"/>
      <c r="RI407" s="6"/>
      <c r="RJ407" s="6"/>
      <c r="RK407" s="6"/>
      <c r="RL407" s="6"/>
      <c r="RM407" s="6"/>
      <c r="RN407" s="6"/>
      <c r="RO407" s="6"/>
      <c r="RP407" s="6"/>
      <c r="RQ407" s="6"/>
      <c r="RR407" s="6"/>
      <c r="RS407" s="6"/>
      <c r="RT407" s="6"/>
      <c r="RU407" s="6"/>
      <c r="RV407" s="6"/>
      <c r="RW407" s="6"/>
      <c r="RX407" s="6"/>
      <c r="RY407" s="6"/>
      <c r="RZ407" s="6"/>
      <c r="SA407" s="6"/>
      <c r="SB407" s="6"/>
    </row>
    <row r="408" spans="1:496" x14ac:dyDescent="0.2">
      <c r="A408" s="6"/>
      <c r="B408" s="6"/>
      <c r="C408" s="6"/>
      <c r="D408" s="7"/>
      <c r="E408" s="6"/>
      <c r="F408" s="25"/>
      <c r="G408" s="6"/>
      <c r="H408" s="6"/>
      <c r="I408" s="6"/>
      <c r="J408" s="6"/>
      <c r="K408" s="6"/>
      <c r="L408" s="6"/>
      <c r="M408" s="11"/>
      <c r="N408" s="26"/>
    </row>
    <row r="409" spans="1:496" x14ac:dyDescent="0.2">
      <c r="A409" s="6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6"/>
    </row>
    <row r="410" spans="1:496" x14ac:dyDescent="0.2">
      <c r="A410" s="6"/>
      <c r="B410" s="6"/>
      <c r="C410" s="6"/>
      <c r="D410" s="7"/>
      <c r="E410" s="6"/>
      <c r="F410" s="25"/>
      <c r="G410" s="6"/>
      <c r="H410" s="6"/>
      <c r="I410" s="6"/>
      <c r="J410" s="6"/>
      <c r="K410" s="6"/>
      <c r="L410" s="6"/>
      <c r="M410" s="11"/>
      <c r="N410" s="2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"/>
      <c r="PA410" s="6"/>
      <c r="PB410" s="6"/>
      <c r="PC410" s="6"/>
      <c r="PD410" s="6"/>
      <c r="PE410" s="6"/>
      <c r="PF410" s="6"/>
      <c r="PG410" s="6"/>
      <c r="PH410" s="6"/>
      <c r="PI410" s="6"/>
      <c r="PJ410" s="6"/>
      <c r="PK410" s="6"/>
      <c r="PL410" s="6"/>
      <c r="PM410" s="6"/>
      <c r="PN410" s="6"/>
      <c r="PO410" s="6"/>
      <c r="PP410" s="6"/>
      <c r="PQ410" s="6"/>
      <c r="PR410" s="6"/>
      <c r="PS410" s="6"/>
      <c r="PT410" s="6"/>
      <c r="PU410" s="6"/>
      <c r="PV410" s="6"/>
      <c r="PW410" s="6"/>
      <c r="PX410" s="6"/>
      <c r="PY410" s="6"/>
      <c r="PZ410" s="6"/>
      <c r="QA410" s="6"/>
      <c r="QB410" s="6"/>
      <c r="QC410" s="6"/>
      <c r="QD410" s="6"/>
      <c r="QE410" s="6"/>
      <c r="QF410" s="6"/>
      <c r="QG410" s="6"/>
      <c r="QH410" s="6"/>
      <c r="QI410" s="6"/>
      <c r="QJ410" s="6"/>
      <c r="QK410" s="6"/>
      <c r="QL410" s="6"/>
      <c r="QM410" s="6"/>
      <c r="QN410" s="6"/>
      <c r="QO410" s="6"/>
      <c r="QP410" s="6"/>
      <c r="QQ410" s="6"/>
      <c r="QR410" s="6"/>
      <c r="QS410" s="6"/>
      <c r="QT410" s="6"/>
      <c r="QU410" s="6"/>
      <c r="QV410" s="6"/>
      <c r="QW410" s="6"/>
      <c r="QX410" s="6"/>
      <c r="QY410" s="6"/>
      <c r="QZ410" s="6"/>
      <c r="RA410" s="6"/>
      <c r="RB410" s="6"/>
      <c r="RC410" s="6"/>
      <c r="RD410" s="6"/>
      <c r="RE410" s="6"/>
      <c r="RF410" s="6"/>
      <c r="RG410" s="6"/>
      <c r="RH410" s="6"/>
      <c r="RI410" s="6"/>
      <c r="RJ410" s="6"/>
      <c r="RK410" s="6"/>
      <c r="RL410" s="6"/>
      <c r="RM410" s="6"/>
      <c r="RN410" s="6"/>
      <c r="RO410" s="6"/>
      <c r="RP410" s="6"/>
      <c r="RQ410" s="6"/>
      <c r="RR410" s="6"/>
      <c r="RS410" s="6"/>
      <c r="RT410" s="6"/>
      <c r="RU410" s="6"/>
      <c r="RV410" s="6"/>
      <c r="RW410" s="6"/>
      <c r="RX410" s="6"/>
      <c r="RY410" s="6"/>
      <c r="RZ410" s="6"/>
      <c r="SA410" s="6"/>
      <c r="SB410" s="6"/>
    </row>
    <row r="411" spans="1:496" x14ac:dyDescent="0.2">
      <c r="A411" s="6"/>
      <c r="B411" s="6"/>
      <c r="C411" s="6"/>
      <c r="D411" s="7"/>
      <c r="E411" s="6"/>
      <c r="F411" s="25"/>
      <c r="G411" s="6"/>
      <c r="H411" s="6"/>
      <c r="I411" s="6"/>
      <c r="J411" s="6"/>
      <c r="K411" s="6"/>
      <c r="L411" s="6"/>
      <c r="M411" s="11"/>
      <c r="N411" s="2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  <c r="ND411" s="6"/>
      <c r="NE411" s="6"/>
      <c r="NF411" s="6"/>
      <c r="NG411" s="6"/>
      <c r="NH411" s="6"/>
      <c r="NI411" s="6"/>
      <c r="NJ411" s="6"/>
      <c r="NK411" s="6"/>
      <c r="NL411" s="6"/>
      <c r="NM411" s="6"/>
      <c r="NN411" s="6"/>
      <c r="NO411" s="6"/>
      <c r="NP411" s="6"/>
      <c r="NQ411" s="6"/>
      <c r="NR411" s="6"/>
      <c r="NS411" s="6"/>
      <c r="NT411" s="6"/>
      <c r="NU411" s="6"/>
      <c r="NV411" s="6"/>
      <c r="NW411" s="6"/>
      <c r="NX411" s="6"/>
      <c r="NY411" s="6"/>
      <c r="NZ411" s="6"/>
      <c r="OA411" s="6"/>
      <c r="OB411" s="6"/>
      <c r="OC411" s="6"/>
      <c r="OD411" s="6"/>
      <c r="OE411" s="6"/>
      <c r="OF411" s="6"/>
      <c r="OG411" s="6"/>
      <c r="OH411" s="6"/>
      <c r="OI411" s="6"/>
      <c r="OJ411" s="6"/>
      <c r="OK411" s="6"/>
      <c r="OL411" s="6"/>
      <c r="OM411" s="6"/>
      <c r="ON411" s="6"/>
      <c r="OO411" s="6"/>
      <c r="OP411" s="6"/>
      <c r="OQ411" s="6"/>
      <c r="OR411" s="6"/>
      <c r="OS411" s="6"/>
      <c r="OT411" s="6"/>
      <c r="OU411" s="6"/>
      <c r="OV411" s="6"/>
      <c r="OW411" s="6"/>
      <c r="OX411" s="6"/>
      <c r="OY411" s="6"/>
      <c r="OZ411" s="6"/>
      <c r="PA411" s="6"/>
      <c r="PB411" s="6"/>
      <c r="PC411" s="6"/>
      <c r="PD411" s="6"/>
      <c r="PE411" s="6"/>
      <c r="PF411" s="6"/>
      <c r="PG411" s="6"/>
      <c r="PH411" s="6"/>
      <c r="PI411" s="6"/>
      <c r="PJ411" s="6"/>
      <c r="PK411" s="6"/>
      <c r="PL411" s="6"/>
      <c r="PM411" s="6"/>
      <c r="PN411" s="6"/>
      <c r="PO411" s="6"/>
      <c r="PP411" s="6"/>
      <c r="PQ411" s="6"/>
      <c r="PR411" s="6"/>
      <c r="PS411" s="6"/>
      <c r="PT411" s="6"/>
      <c r="PU411" s="6"/>
      <c r="PV411" s="6"/>
      <c r="PW411" s="6"/>
      <c r="PX411" s="6"/>
      <c r="PY411" s="6"/>
      <c r="PZ411" s="6"/>
      <c r="QA411" s="6"/>
      <c r="QB411" s="6"/>
      <c r="QC411" s="6"/>
      <c r="QD411" s="6"/>
      <c r="QE411" s="6"/>
      <c r="QF411" s="6"/>
      <c r="QG411" s="6"/>
      <c r="QH411" s="6"/>
      <c r="QI411" s="6"/>
      <c r="QJ411" s="6"/>
      <c r="QK411" s="6"/>
      <c r="QL411" s="6"/>
      <c r="QM411" s="6"/>
      <c r="QN411" s="6"/>
      <c r="QO411" s="6"/>
      <c r="QP411" s="6"/>
      <c r="QQ411" s="6"/>
      <c r="QR411" s="6"/>
      <c r="QS411" s="6"/>
      <c r="QT411" s="6"/>
      <c r="QU411" s="6"/>
      <c r="QV411" s="6"/>
      <c r="QW411" s="6"/>
      <c r="QX411" s="6"/>
      <c r="QY411" s="6"/>
      <c r="QZ411" s="6"/>
      <c r="RA411" s="6"/>
      <c r="RB411" s="6"/>
      <c r="RC411" s="6"/>
      <c r="RD411" s="6"/>
      <c r="RE411" s="6"/>
      <c r="RF411" s="6"/>
      <c r="RG411" s="6"/>
      <c r="RH411" s="6"/>
      <c r="RI411" s="6"/>
      <c r="RJ411" s="6"/>
      <c r="RK411" s="6"/>
      <c r="RL411" s="6"/>
      <c r="RM411" s="6"/>
      <c r="RN411" s="6"/>
      <c r="RO411" s="6"/>
      <c r="RP411" s="6"/>
      <c r="RQ411" s="6"/>
      <c r="RR411" s="6"/>
      <c r="RS411" s="6"/>
      <c r="RT411" s="6"/>
      <c r="RU411" s="6"/>
      <c r="RV411" s="6"/>
      <c r="RW411" s="6"/>
      <c r="RX411" s="6"/>
      <c r="RY411" s="6"/>
      <c r="RZ411" s="6"/>
      <c r="SA411" s="6"/>
      <c r="SB411" s="6"/>
    </row>
    <row r="412" spans="1:496" x14ac:dyDescent="0.2">
      <c r="A412" s="6"/>
      <c r="B412" s="6"/>
      <c r="C412" s="6"/>
      <c r="D412" s="7"/>
      <c r="E412" s="6"/>
      <c r="F412" s="25"/>
      <c r="G412" s="6"/>
      <c r="H412" s="6"/>
      <c r="I412" s="6"/>
      <c r="J412" s="6"/>
      <c r="K412" s="6"/>
      <c r="L412" s="6"/>
      <c r="M412" s="11"/>
      <c r="N412" s="2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r="QT412" s="6"/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</row>
    <row r="413" spans="1:496" x14ac:dyDescent="0.2">
      <c r="A413" s="6"/>
      <c r="B413" s="6"/>
      <c r="C413" s="6"/>
      <c r="D413" s="7"/>
      <c r="E413" s="6"/>
      <c r="F413" s="25"/>
      <c r="G413" s="6"/>
      <c r="H413" s="6"/>
      <c r="I413" s="6"/>
      <c r="J413" s="6"/>
      <c r="K413" s="6"/>
      <c r="L413" s="6"/>
      <c r="M413" s="11"/>
      <c r="N413" s="2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"/>
      <c r="PA413" s="6"/>
      <c r="PB413" s="6"/>
      <c r="PC413" s="6"/>
      <c r="PD413" s="6"/>
      <c r="PE413" s="6"/>
      <c r="PF413" s="6"/>
      <c r="PG413" s="6"/>
      <c r="PH413" s="6"/>
      <c r="PI413" s="6"/>
      <c r="PJ413" s="6"/>
      <c r="PK413" s="6"/>
      <c r="PL413" s="6"/>
      <c r="PM413" s="6"/>
      <c r="PN413" s="6"/>
      <c r="PO413" s="6"/>
      <c r="PP413" s="6"/>
      <c r="PQ413" s="6"/>
      <c r="PR413" s="6"/>
      <c r="PS413" s="6"/>
      <c r="PT413" s="6"/>
      <c r="PU413" s="6"/>
      <c r="PV413" s="6"/>
      <c r="PW413" s="6"/>
      <c r="PX413" s="6"/>
      <c r="PY413" s="6"/>
      <c r="PZ413" s="6"/>
      <c r="QA413" s="6"/>
      <c r="QB413" s="6"/>
      <c r="QC413" s="6"/>
      <c r="QD413" s="6"/>
      <c r="QE413" s="6"/>
      <c r="QF413" s="6"/>
      <c r="QG413" s="6"/>
      <c r="QH413" s="6"/>
      <c r="QI413" s="6"/>
      <c r="QJ413" s="6"/>
      <c r="QK413" s="6"/>
      <c r="QL413" s="6"/>
      <c r="QM413" s="6"/>
      <c r="QN413" s="6"/>
      <c r="QO413" s="6"/>
      <c r="QP413" s="6"/>
      <c r="QQ413" s="6"/>
      <c r="QR413" s="6"/>
      <c r="QS413" s="6"/>
      <c r="QT413" s="6"/>
      <c r="QU413" s="6"/>
      <c r="QV413" s="6"/>
      <c r="QW413" s="6"/>
      <c r="QX413" s="6"/>
      <c r="QY413" s="6"/>
      <c r="QZ413" s="6"/>
      <c r="RA413" s="6"/>
      <c r="RB413" s="6"/>
      <c r="RC413" s="6"/>
      <c r="RD413" s="6"/>
      <c r="RE413" s="6"/>
      <c r="RF413" s="6"/>
      <c r="RG413" s="6"/>
      <c r="RH413" s="6"/>
      <c r="RI413" s="6"/>
      <c r="RJ413" s="6"/>
      <c r="RK413" s="6"/>
      <c r="RL413" s="6"/>
      <c r="RM413" s="6"/>
      <c r="RN413" s="6"/>
      <c r="RO413" s="6"/>
      <c r="RP413" s="6"/>
      <c r="RQ413" s="6"/>
      <c r="RR413" s="6"/>
      <c r="RS413" s="6"/>
      <c r="RT413" s="6"/>
      <c r="RU413" s="6"/>
      <c r="RV413" s="6"/>
      <c r="RW413" s="6"/>
      <c r="RX413" s="6"/>
      <c r="RY413" s="6"/>
      <c r="RZ413" s="6"/>
      <c r="SA413" s="6"/>
      <c r="SB413" s="6"/>
    </row>
    <row r="414" spans="1:496" x14ac:dyDescent="0.2">
      <c r="A414" s="6"/>
      <c r="B414" s="6"/>
      <c r="C414" s="6"/>
      <c r="D414" s="7"/>
      <c r="E414" s="6"/>
      <c r="F414" s="25"/>
      <c r="G414" s="6"/>
      <c r="H414" s="6"/>
      <c r="I414" s="6"/>
      <c r="J414" s="6"/>
      <c r="K414" s="6"/>
      <c r="L414" s="6"/>
      <c r="M414" s="11"/>
      <c r="N414" s="2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r="QT414" s="6"/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</row>
    <row r="415" spans="1:496" x14ac:dyDescent="0.2">
      <c r="A415" s="6"/>
      <c r="B415" s="6"/>
      <c r="C415" s="6"/>
      <c r="D415" s="7"/>
      <c r="E415" s="6"/>
      <c r="F415" s="25"/>
      <c r="G415" s="6"/>
      <c r="H415" s="6"/>
      <c r="I415" s="6"/>
      <c r="J415" s="6"/>
      <c r="K415" s="6"/>
      <c r="L415" s="6"/>
      <c r="M415" s="11"/>
      <c r="N415" s="26"/>
    </row>
    <row r="416" spans="1:496" x14ac:dyDescent="0.2">
      <c r="A416" s="6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6"/>
    </row>
    <row r="417" spans="1:496" x14ac:dyDescent="0.2">
      <c r="A417" s="6"/>
      <c r="B417" s="6"/>
      <c r="C417" s="6"/>
      <c r="D417" s="7"/>
      <c r="E417" s="6"/>
      <c r="F417" s="25"/>
      <c r="G417" s="6"/>
      <c r="H417" s="6"/>
      <c r="I417" s="6"/>
      <c r="J417" s="6"/>
      <c r="K417" s="6"/>
      <c r="L417" s="6"/>
      <c r="M417" s="11"/>
      <c r="N417" s="2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</row>
    <row r="418" spans="1:496" x14ac:dyDescent="0.2">
      <c r="A418" s="6"/>
      <c r="B418" s="6"/>
      <c r="C418" s="6"/>
      <c r="D418" s="7"/>
      <c r="E418" s="6"/>
      <c r="F418" s="25"/>
      <c r="G418" s="6"/>
      <c r="H418" s="6"/>
      <c r="I418" s="6"/>
      <c r="J418" s="6"/>
      <c r="K418" s="6"/>
      <c r="L418" s="6"/>
      <c r="M418" s="11"/>
      <c r="N418" s="2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</row>
    <row r="419" spans="1:496" x14ac:dyDescent="0.2">
      <c r="A419" s="6"/>
      <c r="B419" s="6"/>
      <c r="C419" s="6"/>
      <c r="D419" s="7"/>
      <c r="E419" s="6"/>
      <c r="F419" s="25"/>
      <c r="G419" s="6"/>
      <c r="H419" s="6"/>
      <c r="I419" s="6"/>
      <c r="J419" s="6"/>
      <c r="K419" s="6"/>
      <c r="L419" s="6"/>
      <c r="M419" s="11"/>
      <c r="N419" s="2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</row>
    <row r="420" spans="1:496" x14ac:dyDescent="0.2">
      <c r="A420" s="6"/>
      <c r="B420" s="6"/>
      <c r="C420" s="6"/>
      <c r="D420" s="7"/>
      <c r="E420" s="6"/>
      <c r="F420" s="25"/>
      <c r="G420" s="6"/>
      <c r="H420" s="6"/>
      <c r="I420" s="6"/>
      <c r="J420" s="6"/>
      <c r="K420" s="6"/>
      <c r="L420" s="6"/>
      <c r="M420" s="11"/>
      <c r="N420" s="2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</row>
    <row r="421" spans="1:496" x14ac:dyDescent="0.2">
      <c r="A421" s="6"/>
      <c r="B421" s="6"/>
      <c r="C421" s="6"/>
      <c r="D421" s="7"/>
      <c r="E421" s="6"/>
      <c r="F421" s="25"/>
      <c r="G421" s="6"/>
      <c r="H421" s="6"/>
      <c r="I421" s="6"/>
      <c r="J421" s="6"/>
      <c r="K421" s="6"/>
      <c r="L421" s="6"/>
      <c r="M421" s="11"/>
      <c r="N421" s="2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</row>
    <row r="422" spans="1:496" x14ac:dyDescent="0.2">
      <c r="A422" s="6"/>
      <c r="B422" s="6"/>
      <c r="C422" s="6"/>
      <c r="D422" s="7"/>
      <c r="E422" s="6"/>
      <c r="F422" s="25"/>
      <c r="G422" s="6"/>
      <c r="H422" s="6"/>
      <c r="I422" s="6"/>
      <c r="J422" s="6"/>
      <c r="K422" s="6"/>
      <c r="L422" s="6"/>
      <c r="M422" s="11"/>
      <c r="N422" s="26"/>
    </row>
    <row r="423" spans="1:496" x14ac:dyDescent="0.2">
      <c r="A423" s="6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6"/>
    </row>
    <row r="424" spans="1:496" x14ac:dyDescent="0.2">
      <c r="A424" s="6"/>
      <c r="B424" s="6"/>
      <c r="C424" s="6"/>
      <c r="D424" s="7"/>
      <c r="E424" s="6"/>
      <c r="F424" s="25"/>
      <c r="G424" s="6"/>
      <c r="H424" s="6"/>
      <c r="I424" s="6"/>
      <c r="J424" s="6"/>
      <c r="K424" s="6"/>
      <c r="L424" s="6"/>
      <c r="M424" s="11"/>
      <c r="N424" s="2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</row>
    <row r="425" spans="1:496" x14ac:dyDescent="0.2">
      <c r="A425" s="6"/>
      <c r="B425" s="6"/>
      <c r="C425" s="6"/>
      <c r="D425" s="7"/>
      <c r="E425" s="6"/>
      <c r="F425" s="25"/>
      <c r="G425" s="6"/>
      <c r="H425" s="6"/>
      <c r="I425" s="6"/>
      <c r="J425" s="6"/>
      <c r="K425" s="6"/>
      <c r="L425" s="6"/>
      <c r="M425" s="11"/>
      <c r="N425" s="2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</row>
    <row r="426" spans="1:496" x14ac:dyDescent="0.2">
      <c r="A426" s="6"/>
      <c r="B426" s="6"/>
      <c r="C426" s="6"/>
      <c r="D426" s="7"/>
      <c r="E426" s="6"/>
      <c r="F426" s="25"/>
      <c r="G426" s="6"/>
      <c r="H426" s="6"/>
      <c r="I426" s="6"/>
      <c r="J426" s="6"/>
      <c r="K426" s="6"/>
      <c r="L426" s="6"/>
      <c r="M426" s="11"/>
      <c r="N426" s="2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</row>
    <row r="427" spans="1:496" x14ac:dyDescent="0.2">
      <c r="A427" s="6"/>
      <c r="B427" s="6"/>
      <c r="C427" s="6"/>
      <c r="D427" s="7"/>
      <c r="E427" s="6"/>
      <c r="F427" s="25"/>
      <c r="G427" s="6"/>
      <c r="H427" s="6"/>
      <c r="I427" s="6"/>
      <c r="J427" s="6"/>
      <c r="K427" s="6"/>
      <c r="L427" s="6"/>
      <c r="M427" s="11"/>
      <c r="N427" s="2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</row>
    <row r="428" spans="1:496" x14ac:dyDescent="0.2">
      <c r="A428" s="6"/>
      <c r="B428" s="6"/>
      <c r="C428" s="6"/>
      <c r="D428" s="7"/>
      <c r="E428" s="6"/>
      <c r="F428" s="25"/>
      <c r="G428" s="6"/>
      <c r="H428" s="6"/>
      <c r="I428" s="6"/>
      <c r="J428" s="6"/>
      <c r="K428" s="6"/>
      <c r="L428" s="6"/>
      <c r="M428" s="11"/>
      <c r="N428" s="2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</row>
    <row r="429" spans="1:496" x14ac:dyDescent="0.2">
      <c r="A429" s="6"/>
      <c r="B429" s="6"/>
      <c r="C429" s="6"/>
      <c r="D429" s="7"/>
      <c r="E429" s="6"/>
      <c r="F429" s="25"/>
      <c r="G429" s="6"/>
      <c r="H429" s="6"/>
      <c r="I429" s="6"/>
      <c r="J429" s="6"/>
      <c r="K429" s="6"/>
      <c r="L429" s="6"/>
      <c r="M429" s="11"/>
      <c r="N429" s="26"/>
    </row>
    <row r="430" spans="1:496" x14ac:dyDescent="0.2">
      <c r="A430" s="6"/>
      <c r="B430" s="7"/>
      <c r="C430" s="7"/>
      <c r="D430" s="7"/>
      <c r="E430" s="7"/>
      <c r="F430" s="7"/>
      <c r="G430" s="7"/>
      <c r="H430" s="7"/>
      <c r="I430" s="7"/>
      <c r="J430" s="7"/>
      <c r="K430" s="7"/>
      <c r="L430" s="7"/>
      <c r="M430" s="7"/>
      <c r="N430" s="6"/>
    </row>
    <row r="431" spans="1:496" x14ac:dyDescent="0.2">
      <c r="A431" s="6"/>
      <c r="B431" s="6"/>
      <c r="C431" s="6"/>
      <c r="D431" s="7"/>
      <c r="E431" s="6"/>
      <c r="F431" s="25"/>
      <c r="G431" s="6"/>
      <c r="H431" s="6"/>
      <c r="I431" s="6"/>
      <c r="J431" s="6"/>
      <c r="K431" s="6"/>
      <c r="L431" s="6"/>
      <c r="M431" s="11"/>
      <c r="N431" s="2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</row>
    <row r="432" spans="1:496" x14ac:dyDescent="0.2">
      <c r="A432" s="6"/>
      <c r="B432" s="6"/>
      <c r="C432" s="6"/>
      <c r="D432" s="7"/>
      <c r="E432" s="6"/>
      <c r="F432" s="25"/>
      <c r="G432" s="6"/>
      <c r="H432" s="6"/>
      <c r="I432" s="6"/>
      <c r="J432" s="6"/>
      <c r="K432" s="6"/>
      <c r="L432" s="6"/>
      <c r="M432" s="11"/>
      <c r="N432" s="2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</row>
    <row r="433" spans="1:496" x14ac:dyDescent="0.2">
      <c r="A433" s="6"/>
      <c r="B433" s="6"/>
      <c r="C433" s="6"/>
      <c r="D433" s="7"/>
      <c r="E433" s="6"/>
      <c r="F433" s="25"/>
      <c r="G433" s="6"/>
      <c r="H433" s="6"/>
      <c r="I433" s="6"/>
      <c r="J433" s="6"/>
      <c r="K433" s="6"/>
      <c r="L433" s="6"/>
      <c r="M433" s="11"/>
      <c r="N433" s="2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</row>
    <row r="434" spans="1:496" x14ac:dyDescent="0.2">
      <c r="A434" s="6"/>
      <c r="B434" s="6"/>
      <c r="C434" s="6"/>
      <c r="D434" s="7"/>
      <c r="E434" s="6"/>
      <c r="F434" s="25"/>
      <c r="G434" s="6"/>
      <c r="H434" s="6"/>
      <c r="I434" s="6"/>
      <c r="J434" s="6"/>
      <c r="K434" s="6"/>
      <c r="L434" s="6"/>
      <c r="M434" s="11"/>
      <c r="N434" s="2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</row>
    <row r="435" spans="1:496" x14ac:dyDescent="0.2">
      <c r="A435" s="6"/>
      <c r="B435" s="6"/>
      <c r="C435" s="6"/>
      <c r="D435" s="7"/>
      <c r="E435" s="6"/>
      <c r="F435" s="25"/>
      <c r="G435" s="6"/>
      <c r="H435" s="6"/>
      <c r="I435" s="6"/>
      <c r="J435" s="6"/>
      <c r="K435" s="6"/>
      <c r="L435" s="6"/>
      <c r="M435" s="11"/>
      <c r="N435" s="2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</row>
    <row r="436" spans="1:496" x14ac:dyDescent="0.2">
      <c r="A436" s="6"/>
      <c r="B436" s="6"/>
      <c r="C436" s="6"/>
      <c r="D436" s="7"/>
      <c r="E436" s="6"/>
      <c r="F436" s="25"/>
      <c r="G436" s="6"/>
      <c r="H436" s="6"/>
      <c r="I436" s="6"/>
      <c r="J436" s="6"/>
      <c r="K436" s="6"/>
      <c r="L436" s="6"/>
      <c r="M436" s="11"/>
      <c r="N436" s="26"/>
    </row>
    <row r="437" spans="1:496" x14ac:dyDescent="0.2">
      <c r="A437" s="6"/>
      <c r="B437" s="7"/>
      <c r="C437" s="7"/>
      <c r="D437" s="7"/>
      <c r="E437" s="7"/>
      <c r="F437" s="7"/>
      <c r="G437" s="7"/>
      <c r="H437" s="7"/>
      <c r="I437" s="7"/>
      <c r="J437" s="7"/>
      <c r="K437" s="7"/>
      <c r="L437" s="7"/>
      <c r="M437" s="7"/>
      <c r="N437" s="6"/>
    </row>
    <row r="438" spans="1:496" x14ac:dyDescent="0.2">
      <c r="A438" s="6"/>
      <c r="B438" s="7"/>
      <c r="C438" s="7"/>
      <c r="D438" s="7"/>
      <c r="E438" s="7"/>
      <c r="F438" s="7"/>
      <c r="G438" s="7"/>
      <c r="H438" s="7"/>
      <c r="I438" s="7"/>
      <c r="J438" s="7"/>
      <c r="K438" s="7"/>
      <c r="L438" s="7"/>
      <c r="M438" s="7"/>
      <c r="N438" s="6"/>
    </row>
    <row r="439" spans="1:496" x14ac:dyDescent="0.2">
      <c r="A439" s="6"/>
      <c r="B439" s="7"/>
      <c r="C439" s="7"/>
      <c r="D439" s="7"/>
      <c r="E439" s="7"/>
      <c r="F439" s="7"/>
      <c r="G439" s="7"/>
      <c r="H439" s="7"/>
      <c r="I439" s="7"/>
      <c r="J439" s="7"/>
      <c r="K439" s="7"/>
      <c r="L439" s="7"/>
      <c r="M439" s="7"/>
      <c r="N439" s="6"/>
    </row>
    <row r="440" spans="1:496" x14ac:dyDescent="0.2">
      <c r="A440" s="6"/>
      <c r="B440" s="7"/>
      <c r="C440" s="7"/>
      <c r="D440" s="7"/>
      <c r="E440" s="7"/>
      <c r="F440" s="7"/>
      <c r="G440" s="7"/>
      <c r="H440" s="7"/>
      <c r="I440" s="7"/>
      <c r="J440" s="7"/>
      <c r="K440" s="7"/>
      <c r="L440" s="7"/>
      <c r="M440" s="7"/>
      <c r="N440" s="6"/>
    </row>
    <row r="441" spans="1:496" x14ac:dyDescent="0.2">
      <c r="A441" s="6"/>
      <c r="B441" s="7"/>
      <c r="C441" s="7"/>
      <c r="D441" s="7"/>
      <c r="E441" s="7"/>
      <c r="F441" s="7"/>
      <c r="G441" s="7"/>
      <c r="H441" s="7"/>
      <c r="I441" s="7"/>
      <c r="J441" s="7"/>
      <c r="K441" s="7"/>
      <c r="L441" s="7"/>
      <c r="M441" s="7"/>
      <c r="N441" s="6"/>
    </row>
    <row r="442" spans="1:496" x14ac:dyDescent="0.2">
      <c r="A442" s="6"/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6"/>
    </row>
    <row r="443" spans="1:496" x14ac:dyDescent="0.2">
      <c r="A443" s="6"/>
      <c r="B443" s="7"/>
      <c r="C443" s="7"/>
      <c r="D443" s="7"/>
      <c r="E443" s="7"/>
      <c r="F443" s="7"/>
      <c r="G443" s="7"/>
      <c r="H443" s="7"/>
      <c r="I443" s="7"/>
      <c r="J443" s="7"/>
      <c r="K443" s="7"/>
      <c r="L443" s="7"/>
      <c r="M443" s="7"/>
      <c r="N443" s="6"/>
    </row>
    <row r="444" spans="1:496" x14ac:dyDescent="0.2">
      <c r="A444" s="6"/>
      <c r="B444" s="7"/>
      <c r="C444" s="7"/>
      <c r="D444" s="7"/>
      <c r="E444" s="7"/>
      <c r="F444" s="7"/>
      <c r="G444" s="7"/>
      <c r="H444" s="7"/>
      <c r="I444" s="7"/>
      <c r="J444" s="7"/>
      <c r="K444" s="7"/>
      <c r="L444" s="7"/>
      <c r="M444" s="7"/>
      <c r="N444" s="6"/>
    </row>
    <row r="445" spans="1:496" x14ac:dyDescent="0.2">
      <c r="A445" s="6"/>
      <c r="B445" s="7"/>
      <c r="C445" s="7"/>
      <c r="D445" s="7"/>
      <c r="E445" s="7"/>
      <c r="F445" s="7"/>
      <c r="G445" s="7"/>
      <c r="H445" s="7"/>
      <c r="I445" s="7"/>
      <c r="J445" s="7"/>
      <c r="K445" s="7"/>
      <c r="L445" s="7"/>
      <c r="M445" s="7"/>
      <c r="N445" s="6"/>
    </row>
    <row r="446" spans="1:496" x14ac:dyDescent="0.2">
      <c r="A446" s="6"/>
      <c r="B446" s="7"/>
      <c r="C446" s="7"/>
      <c r="D446" s="7"/>
      <c r="E446" s="7"/>
      <c r="F446" s="7"/>
      <c r="G446" s="7"/>
      <c r="H446" s="7"/>
      <c r="I446" s="7"/>
      <c r="J446" s="7"/>
      <c r="K446" s="7"/>
      <c r="L446" s="7"/>
      <c r="M446" s="7"/>
      <c r="N446" s="6"/>
    </row>
    <row r="447" spans="1:496" x14ac:dyDescent="0.2">
      <c r="A447" s="6"/>
      <c r="B447" s="7"/>
      <c r="C447" s="7"/>
      <c r="D447" s="7"/>
      <c r="E447" s="7"/>
      <c r="F447" s="7"/>
      <c r="G447" s="7"/>
      <c r="H447" s="7"/>
      <c r="I447" s="7"/>
      <c r="J447" s="7"/>
      <c r="K447" s="7"/>
      <c r="L447" s="7"/>
      <c r="M447" s="7"/>
      <c r="N447" s="6"/>
    </row>
    <row r="448" spans="1:496" x14ac:dyDescent="0.2">
      <c r="A448" s="6"/>
      <c r="B448" s="7"/>
      <c r="C448" s="7"/>
      <c r="D448" s="7"/>
      <c r="E448" s="7"/>
      <c r="F448" s="7"/>
      <c r="G448" s="7"/>
      <c r="H448" s="7"/>
      <c r="I448" s="7"/>
      <c r="J448" s="7"/>
      <c r="K448" s="7"/>
      <c r="L448" s="7"/>
      <c r="M448" s="7"/>
      <c r="N448" s="6"/>
    </row>
    <row r="449" spans="1:14" x14ac:dyDescent="0.2">
      <c r="A449" s="6"/>
      <c r="B449" s="7"/>
      <c r="C449" s="7"/>
      <c r="D449" s="7"/>
      <c r="E449" s="7"/>
      <c r="F449" s="7"/>
      <c r="G449" s="7"/>
      <c r="H449" s="7"/>
      <c r="I449" s="7"/>
      <c r="J449" s="7"/>
      <c r="K449" s="7"/>
      <c r="L449" s="7"/>
      <c r="M449" s="7"/>
      <c r="N449" s="6"/>
    </row>
    <row r="450" spans="1:14" x14ac:dyDescent="0.2">
      <c r="A450" s="6"/>
      <c r="B450" s="7"/>
      <c r="C450" s="7"/>
      <c r="D450" s="7"/>
      <c r="E450" s="7"/>
      <c r="F450" s="7"/>
      <c r="G450" s="7"/>
      <c r="H450" s="7"/>
      <c r="I450" s="7"/>
      <c r="J450" s="7"/>
      <c r="K450" s="7"/>
      <c r="L450" s="7"/>
      <c r="M450" s="7"/>
      <c r="N450" s="6"/>
    </row>
    <row r="451" spans="1:14" x14ac:dyDescent="0.2">
      <c r="A451" s="6"/>
      <c r="B451" s="7"/>
      <c r="C451" s="7"/>
      <c r="D451" s="7"/>
      <c r="E451" s="7"/>
      <c r="F451" s="7"/>
      <c r="G451" s="7"/>
      <c r="H451" s="7"/>
      <c r="I451" s="7"/>
      <c r="J451" s="7"/>
      <c r="K451" s="7"/>
      <c r="L451" s="7"/>
      <c r="M451" s="7"/>
      <c r="N451" s="6"/>
    </row>
    <row r="452" spans="1:14" x14ac:dyDescent="0.2">
      <c r="A452" s="6"/>
      <c r="B452" s="7"/>
      <c r="C452" s="7"/>
      <c r="D452" s="7"/>
      <c r="E452" s="7"/>
      <c r="F452" s="7"/>
      <c r="G452" s="7"/>
      <c r="H452" s="7"/>
      <c r="I452" s="7"/>
      <c r="J452" s="7"/>
      <c r="K452" s="7"/>
      <c r="L452" s="7"/>
      <c r="M452" s="7"/>
      <c r="N452" s="6"/>
    </row>
    <row r="453" spans="1:14" x14ac:dyDescent="0.2">
      <c r="A453" s="6"/>
      <c r="B453" s="7"/>
      <c r="C453" s="7"/>
      <c r="D453" s="7"/>
      <c r="E453" s="7"/>
      <c r="F453" s="7"/>
      <c r="G453" s="7"/>
      <c r="H453" s="7"/>
      <c r="I453" s="7"/>
      <c r="J453" s="7"/>
      <c r="K453" s="7"/>
      <c r="L453" s="7"/>
      <c r="M453" s="7"/>
      <c r="N453" s="6"/>
    </row>
    <row r="454" spans="1:14" x14ac:dyDescent="0.2">
      <c r="A454" s="6"/>
      <c r="B454" s="7"/>
      <c r="C454" s="7"/>
      <c r="D454" s="7"/>
      <c r="E454" s="7"/>
      <c r="F454" s="7"/>
      <c r="G454" s="7"/>
      <c r="H454" s="7"/>
      <c r="I454" s="7"/>
      <c r="J454" s="7"/>
      <c r="K454" s="7"/>
      <c r="L454" s="7"/>
      <c r="M454" s="7"/>
      <c r="N454" s="6"/>
    </row>
    <row r="455" spans="1:14" x14ac:dyDescent="0.2">
      <c r="A455" s="6"/>
      <c r="B455" s="7"/>
      <c r="C455" s="7"/>
      <c r="D455" s="7"/>
      <c r="E455" s="7"/>
      <c r="F455" s="7"/>
      <c r="G455" s="7"/>
      <c r="H455" s="7"/>
      <c r="I455" s="7"/>
      <c r="J455" s="7"/>
      <c r="K455" s="7"/>
      <c r="L455" s="7"/>
      <c r="M455" s="7"/>
      <c r="N455" s="6"/>
    </row>
    <row r="456" spans="1:14" x14ac:dyDescent="0.2">
      <c r="A456" s="6"/>
      <c r="B456" s="7"/>
      <c r="C456" s="7"/>
      <c r="D456" s="7"/>
      <c r="E456" s="7"/>
      <c r="F456" s="7"/>
      <c r="G456" s="7"/>
      <c r="H456" s="7"/>
      <c r="I456" s="7"/>
      <c r="J456" s="7"/>
      <c r="K456" s="7"/>
      <c r="L456" s="7"/>
      <c r="M456" s="7"/>
      <c r="N456" s="6"/>
    </row>
    <row r="457" spans="1:14" x14ac:dyDescent="0.2">
      <c r="A457" s="6"/>
      <c r="B457" s="7"/>
      <c r="C457" s="7"/>
      <c r="D457" s="7"/>
      <c r="E457" s="7"/>
      <c r="F457" s="7"/>
      <c r="G457" s="7"/>
      <c r="H457" s="7"/>
      <c r="I457" s="7"/>
      <c r="J457" s="7"/>
      <c r="K457" s="7"/>
      <c r="L457" s="7"/>
      <c r="M457" s="7"/>
      <c r="N457" s="6"/>
    </row>
    <row r="458" spans="1:14" x14ac:dyDescent="0.2">
      <c r="A458" s="6"/>
      <c r="B458" s="7"/>
      <c r="C458" s="7"/>
      <c r="D458" s="7"/>
      <c r="E458" s="7"/>
      <c r="F458" s="7"/>
      <c r="G458" s="7"/>
      <c r="H458" s="7"/>
      <c r="I458" s="7"/>
      <c r="J458" s="7"/>
      <c r="K458" s="7"/>
      <c r="L458" s="7"/>
      <c r="M458" s="7"/>
      <c r="N458" s="6"/>
    </row>
    <row r="459" spans="1:14" x14ac:dyDescent="0.2">
      <c r="A459" s="6"/>
      <c r="B459" s="7"/>
      <c r="C459" s="7"/>
      <c r="D459" s="7"/>
      <c r="E459" s="7"/>
      <c r="F459" s="7"/>
      <c r="G459" s="7"/>
      <c r="H459" s="7"/>
      <c r="I459" s="7"/>
      <c r="J459" s="7"/>
      <c r="K459" s="7"/>
      <c r="L459" s="7"/>
      <c r="M459" s="7"/>
      <c r="N459" s="6"/>
    </row>
    <row r="460" spans="1:14" x14ac:dyDescent="0.2">
      <c r="A460" s="6"/>
      <c r="B460" s="7"/>
      <c r="C460" s="7"/>
      <c r="D460" s="7"/>
      <c r="E460" s="7"/>
      <c r="F460" s="7"/>
      <c r="G460" s="7"/>
      <c r="H460" s="7"/>
      <c r="I460" s="7"/>
      <c r="J460" s="7"/>
      <c r="K460" s="7"/>
      <c r="L460" s="7"/>
      <c r="M460" s="7"/>
      <c r="N460" s="6"/>
    </row>
    <row r="461" spans="1:14" x14ac:dyDescent="0.2">
      <c r="A461" s="6"/>
      <c r="B461" s="7"/>
      <c r="C461" s="7"/>
      <c r="D461" s="7"/>
      <c r="E461" s="7"/>
      <c r="F461" s="7"/>
      <c r="G461" s="7"/>
      <c r="H461" s="7"/>
      <c r="I461" s="7"/>
      <c r="J461" s="7"/>
      <c r="K461" s="7"/>
      <c r="L461" s="7"/>
      <c r="M461" s="7"/>
      <c r="N461" s="6"/>
    </row>
    <row r="462" spans="1:14" x14ac:dyDescent="0.2">
      <c r="A462" s="6"/>
      <c r="B462" s="7"/>
      <c r="C462" s="7"/>
      <c r="D462" s="7"/>
      <c r="E462" s="7"/>
      <c r="F462" s="7"/>
      <c r="G462" s="7"/>
      <c r="H462" s="7"/>
      <c r="I462" s="7"/>
      <c r="J462" s="7"/>
      <c r="K462" s="7"/>
      <c r="L462" s="7"/>
      <c r="M462" s="7"/>
      <c r="N462" s="6"/>
    </row>
    <row r="463" spans="1:14" x14ac:dyDescent="0.2">
      <c r="A463" s="6"/>
      <c r="B463" s="7"/>
      <c r="C463" s="7"/>
      <c r="D463" s="7"/>
      <c r="E463" s="7"/>
      <c r="F463" s="7"/>
      <c r="G463" s="7"/>
      <c r="H463" s="7"/>
      <c r="I463" s="7"/>
      <c r="J463" s="7"/>
      <c r="K463" s="7"/>
      <c r="L463" s="7"/>
      <c r="M463" s="7"/>
      <c r="N463" s="6"/>
    </row>
    <row r="464" spans="1:14" x14ac:dyDescent="0.2">
      <c r="A464" s="6"/>
      <c r="B464" s="7"/>
      <c r="C464" s="7"/>
      <c r="D464" s="7"/>
      <c r="E464" s="7"/>
      <c r="F464" s="7"/>
      <c r="G464" s="7"/>
      <c r="H464" s="7"/>
      <c r="I464" s="7"/>
      <c r="J464" s="7"/>
      <c r="K464" s="7"/>
      <c r="L464" s="7"/>
      <c r="M464" s="7"/>
      <c r="N464" s="6"/>
    </row>
    <row r="465" spans="1:14" x14ac:dyDescent="0.2">
      <c r="A465" s="6"/>
      <c r="B465" s="7"/>
      <c r="C465" s="7"/>
      <c r="D465" s="7"/>
      <c r="E465" s="7"/>
      <c r="F465" s="7"/>
      <c r="G465" s="7"/>
      <c r="H465" s="7"/>
      <c r="I465" s="7"/>
      <c r="J465" s="7"/>
      <c r="K465" s="7"/>
      <c r="L465" s="7"/>
      <c r="M465" s="7"/>
      <c r="N465" s="6"/>
    </row>
    <row r="466" spans="1:14" x14ac:dyDescent="0.2">
      <c r="A466" s="6"/>
      <c r="B466" s="7"/>
      <c r="C466" s="7"/>
      <c r="D466" s="7"/>
      <c r="E466" s="7"/>
      <c r="F466" s="7"/>
      <c r="G466" s="7"/>
      <c r="H466" s="7"/>
      <c r="I466" s="7"/>
      <c r="J466" s="7"/>
      <c r="K466" s="7"/>
      <c r="L466" s="7"/>
      <c r="M466" s="7"/>
      <c r="N466" s="6"/>
    </row>
    <row r="467" spans="1:14" x14ac:dyDescent="0.2">
      <c r="A467" s="6"/>
      <c r="B467" s="7"/>
      <c r="C467" s="7"/>
      <c r="D467" s="7"/>
      <c r="E467" s="7"/>
      <c r="F467" s="7"/>
      <c r="G467" s="7"/>
      <c r="H467" s="7"/>
      <c r="I467" s="7"/>
      <c r="J467" s="7"/>
      <c r="K467" s="7"/>
      <c r="L467" s="7"/>
      <c r="M467" s="7"/>
      <c r="N467" s="6"/>
    </row>
    <row r="468" spans="1:14" x14ac:dyDescent="0.2">
      <c r="A468" s="6"/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6"/>
    </row>
    <row r="469" spans="1:14" x14ac:dyDescent="0.2">
      <c r="A469" s="6"/>
      <c r="B469" s="7"/>
      <c r="C469" s="7"/>
      <c r="D469" s="7"/>
      <c r="E469" s="7"/>
      <c r="F469" s="7"/>
      <c r="G469" s="7"/>
      <c r="H469" s="7"/>
      <c r="I469" s="7"/>
      <c r="J469" s="7"/>
      <c r="K469" s="7"/>
      <c r="L469" s="7"/>
      <c r="M469" s="7"/>
      <c r="N469" s="6"/>
    </row>
    <row r="470" spans="1:14" x14ac:dyDescent="0.2">
      <c r="A470" s="6"/>
      <c r="B470" s="7"/>
      <c r="C470" s="7"/>
      <c r="D470" s="7"/>
      <c r="E470" s="7"/>
      <c r="F470" s="7"/>
      <c r="G470" s="7"/>
      <c r="H470" s="7"/>
      <c r="I470" s="7"/>
      <c r="J470" s="7"/>
      <c r="K470" s="7"/>
      <c r="L470" s="7"/>
      <c r="M470" s="7"/>
      <c r="N470" s="6"/>
    </row>
    <row r="471" spans="1:14" x14ac:dyDescent="0.2">
      <c r="A471" s="6"/>
      <c r="B471" s="7"/>
      <c r="C471" s="7"/>
      <c r="D471" s="7"/>
      <c r="E471" s="7"/>
      <c r="F471" s="7"/>
      <c r="G471" s="7"/>
      <c r="H471" s="7"/>
      <c r="I471" s="7"/>
      <c r="J471" s="7"/>
      <c r="K471" s="7"/>
      <c r="L471" s="7"/>
      <c r="M471" s="7"/>
      <c r="N471" s="6"/>
    </row>
    <row r="472" spans="1:14" x14ac:dyDescent="0.2">
      <c r="A472" s="6"/>
      <c r="B472" s="7"/>
      <c r="C472" s="7"/>
      <c r="D472" s="7"/>
      <c r="E472" s="7"/>
      <c r="F472" s="7"/>
      <c r="G472" s="7"/>
      <c r="H472" s="7"/>
      <c r="I472" s="7"/>
      <c r="J472" s="7"/>
      <c r="K472" s="7"/>
      <c r="L472" s="7"/>
      <c r="M472" s="7"/>
      <c r="N472" s="6"/>
    </row>
    <row r="473" spans="1:14" x14ac:dyDescent="0.2">
      <c r="A473" s="6"/>
      <c r="B473" s="7"/>
      <c r="C473" s="7"/>
      <c r="D473" s="7"/>
      <c r="E473" s="7"/>
      <c r="F473" s="7"/>
      <c r="G473" s="7"/>
      <c r="H473" s="7"/>
      <c r="I473" s="7"/>
      <c r="J473" s="7"/>
      <c r="K473" s="7"/>
      <c r="L473" s="7"/>
      <c r="M473" s="7"/>
      <c r="N473" s="6"/>
    </row>
    <row r="474" spans="1:14" x14ac:dyDescent="0.2">
      <c r="A474" s="6"/>
      <c r="B474" s="7"/>
      <c r="C474" s="7"/>
      <c r="D474" s="7"/>
      <c r="E474" s="7"/>
      <c r="F474" s="7"/>
      <c r="G474" s="7"/>
      <c r="H474" s="7"/>
      <c r="I474" s="7"/>
      <c r="J474" s="7"/>
      <c r="K474" s="7"/>
      <c r="L474" s="7"/>
      <c r="M474" s="7"/>
      <c r="N474" s="6"/>
    </row>
    <row r="475" spans="1:14" x14ac:dyDescent="0.2">
      <c r="A475" s="6"/>
      <c r="B475" s="7"/>
      <c r="C475" s="7"/>
      <c r="D475" s="7"/>
      <c r="E475" s="7"/>
      <c r="F475" s="7"/>
      <c r="G475" s="7"/>
      <c r="H475" s="7"/>
      <c r="I475" s="7"/>
      <c r="J475" s="7"/>
      <c r="K475" s="7"/>
      <c r="L475" s="7"/>
      <c r="M475" s="7"/>
      <c r="N475" s="6"/>
    </row>
    <row r="476" spans="1:14" x14ac:dyDescent="0.2">
      <c r="A476" s="6"/>
      <c r="B476" s="7"/>
      <c r="C476" s="7"/>
      <c r="D476" s="7"/>
      <c r="E476" s="7"/>
      <c r="F476" s="7"/>
      <c r="G476" s="7"/>
      <c r="H476" s="7"/>
      <c r="I476" s="7"/>
      <c r="J476" s="7"/>
      <c r="K476" s="7"/>
      <c r="L476" s="7"/>
      <c r="M476" s="7"/>
      <c r="N476" s="6"/>
    </row>
  </sheetData>
  <mergeCells count="1">
    <mergeCell ref="A1:N1"/>
  </mergeCells>
  <pageMargins left="0.78749999999999998" right="0.78749999999999998" top="1.05277777777778" bottom="1.05277777777778" header="0.78749999999999998" footer="0.78749999999999998"/>
  <pageSetup orientation="portrait" useFirstPageNumber="1" horizontalDpi="1200" verticalDpi="12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427"/>
  <sheetViews>
    <sheetView topLeftCell="A20" zoomScale="40" zoomScaleNormal="40" workbookViewId="0">
      <selection activeCell="G76" sqref="G76:L81"/>
    </sheetView>
  </sheetViews>
  <sheetFormatPr defaultColWidth="11.5703125" defaultRowHeight="12.75" x14ac:dyDescent="0.2"/>
  <cols>
    <col min="1" max="1" width="22.28515625" bestFit="1" customWidth="1"/>
    <col min="2" max="4" width="11.5703125" style="1"/>
    <col min="5" max="5" width="15.85546875" style="1" customWidth="1"/>
    <col min="6" max="12" width="11.5703125" style="1"/>
    <col min="13" max="13" width="11.7109375" style="1" bestFit="1" customWidth="1"/>
  </cols>
  <sheetData>
    <row r="1" spans="1:496" x14ac:dyDescent="0.2">
      <c r="A1" s="33" t="s">
        <v>80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</row>
    <row r="2" spans="1:496" x14ac:dyDescent="0.2">
      <c r="A2" s="22"/>
      <c r="B2" s="2" t="s">
        <v>0</v>
      </c>
      <c r="C2" s="2" t="s">
        <v>1</v>
      </c>
      <c r="D2" s="2" t="s">
        <v>2</v>
      </c>
      <c r="E2" s="2"/>
      <c r="F2" s="2" t="s">
        <v>3</v>
      </c>
      <c r="G2"/>
      <c r="H2" s="2"/>
      <c r="I2" s="2"/>
      <c r="J2" s="2"/>
      <c r="K2" s="2"/>
      <c r="L2" s="2"/>
      <c r="M2" s="4" t="s">
        <v>4</v>
      </c>
      <c r="N2" s="3"/>
    </row>
    <row r="3" spans="1:496" x14ac:dyDescent="0.2">
      <c r="A3" s="8" t="s">
        <v>19</v>
      </c>
      <c r="B3" s="1">
        <v>1</v>
      </c>
      <c r="C3">
        <v>256</v>
      </c>
      <c r="D3">
        <v>4096</v>
      </c>
      <c r="E3" s="1">
        <f>C3*D3*96</f>
        <v>100663296</v>
      </c>
      <c r="F3" s="1">
        <f t="shared" ref="F3:F7" si="0">E3/1000000</f>
        <v>100.663296</v>
      </c>
      <c r="G3">
        <v>43405</v>
      </c>
      <c r="H3">
        <v>45323</v>
      </c>
      <c r="I3">
        <v>43482</v>
      </c>
      <c r="J3">
        <v>45355</v>
      </c>
      <c r="K3">
        <v>43323</v>
      </c>
      <c r="L3">
        <v>42536</v>
      </c>
      <c r="M3" s="10">
        <f>AVERAGE(G3:L3)/1000000</f>
        <v>4.3903999999999999E-2</v>
      </c>
      <c r="N3" s="3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</row>
    <row r="4" spans="1:496" x14ac:dyDescent="0.2">
      <c r="B4" s="1">
        <v>1</v>
      </c>
      <c r="C4">
        <v>256</v>
      </c>
      <c r="D4">
        <v>8192</v>
      </c>
      <c r="E4" s="1">
        <f>C4*D4*96</f>
        <v>201326592</v>
      </c>
      <c r="F4" s="1">
        <f t="shared" si="0"/>
        <v>201.32659200000001</v>
      </c>
      <c r="G4">
        <v>87606</v>
      </c>
      <c r="H4">
        <v>88292</v>
      </c>
      <c r="I4">
        <v>86987</v>
      </c>
      <c r="J4">
        <v>87382</v>
      </c>
      <c r="K4">
        <v>87519</v>
      </c>
      <c r="L4">
        <v>85436</v>
      </c>
      <c r="M4" s="10">
        <f t="shared" ref="M4:M31" si="1">AVERAGE(G4:L4)/1000000</f>
        <v>8.7203666666666665E-2</v>
      </c>
      <c r="N4" s="3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</row>
    <row r="5" spans="1:496" x14ac:dyDescent="0.2">
      <c r="B5" s="1">
        <v>1</v>
      </c>
      <c r="C5">
        <v>256</v>
      </c>
      <c r="D5">
        <v>16384</v>
      </c>
      <c r="E5" s="1">
        <f>C5*D5*96</f>
        <v>402653184</v>
      </c>
      <c r="F5" s="1">
        <f t="shared" si="0"/>
        <v>402.65318400000001</v>
      </c>
      <c r="G5">
        <v>172716</v>
      </c>
      <c r="H5">
        <v>174090</v>
      </c>
      <c r="I5">
        <v>170615</v>
      </c>
      <c r="J5">
        <v>172826</v>
      </c>
      <c r="K5">
        <v>171421</v>
      </c>
      <c r="L5">
        <v>173428</v>
      </c>
      <c r="M5" s="10">
        <f t="shared" si="1"/>
        <v>0.172516</v>
      </c>
      <c r="N5" s="3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</row>
    <row r="6" spans="1:496" x14ac:dyDescent="0.2">
      <c r="B6" s="1">
        <v>1</v>
      </c>
      <c r="C6">
        <v>256</v>
      </c>
      <c r="D6">
        <v>32768</v>
      </c>
      <c r="E6" s="1">
        <f>C6*D6*96</f>
        <v>805306368</v>
      </c>
      <c r="F6" s="1">
        <f t="shared" si="0"/>
        <v>805.30636800000002</v>
      </c>
      <c r="G6">
        <v>343063</v>
      </c>
      <c r="H6">
        <v>342225</v>
      </c>
      <c r="I6">
        <v>344589</v>
      </c>
      <c r="J6">
        <v>346918</v>
      </c>
      <c r="K6">
        <v>342940</v>
      </c>
      <c r="L6">
        <v>343874</v>
      </c>
      <c r="M6" s="10">
        <f t="shared" si="1"/>
        <v>0.3439348333333333</v>
      </c>
      <c r="N6" s="3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</row>
    <row r="7" spans="1:496" x14ac:dyDescent="0.2">
      <c r="B7" s="1">
        <v>1</v>
      </c>
      <c r="C7">
        <v>256</v>
      </c>
      <c r="D7">
        <v>65536</v>
      </c>
      <c r="E7" s="1">
        <f>C7*D7*96</f>
        <v>1610612736</v>
      </c>
      <c r="F7" s="1">
        <f t="shared" si="0"/>
        <v>1610.612736</v>
      </c>
      <c r="G7">
        <v>688788</v>
      </c>
      <c r="H7">
        <v>687407</v>
      </c>
      <c r="I7">
        <v>684791</v>
      </c>
      <c r="J7">
        <v>690115</v>
      </c>
      <c r="K7">
        <v>689161</v>
      </c>
      <c r="L7">
        <v>687106</v>
      </c>
      <c r="M7" s="10">
        <f t="shared" si="1"/>
        <v>0.68789466666666665</v>
      </c>
      <c r="N7" s="3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</row>
    <row r="8" spans="1:496" x14ac:dyDescent="0.2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10"/>
      <c r="N8" s="3"/>
    </row>
    <row r="9" spans="1:496" x14ac:dyDescent="0.2">
      <c r="A9" s="8" t="s">
        <v>20</v>
      </c>
      <c r="B9" s="7">
        <v>2</v>
      </c>
      <c r="C9">
        <v>256</v>
      </c>
      <c r="D9">
        <v>4096</v>
      </c>
      <c r="E9" s="7">
        <f>C9*D9*96</f>
        <v>100663296</v>
      </c>
      <c r="F9" s="1">
        <f t="shared" ref="F9:F13" si="2">E9/1000000</f>
        <v>100.663296</v>
      </c>
      <c r="G9">
        <v>62352</v>
      </c>
      <c r="H9">
        <v>62294</v>
      </c>
      <c r="I9">
        <v>62473</v>
      </c>
      <c r="J9">
        <v>61423</v>
      </c>
      <c r="K9">
        <v>62285</v>
      </c>
      <c r="L9">
        <v>62327</v>
      </c>
      <c r="M9" s="10">
        <f t="shared" si="1"/>
        <v>6.2192333333333336E-2</v>
      </c>
      <c r="N9" s="3"/>
    </row>
    <row r="10" spans="1:496" x14ac:dyDescent="0.2">
      <c r="A10" s="6"/>
      <c r="B10" s="7">
        <v>2</v>
      </c>
      <c r="C10">
        <v>256</v>
      </c>
      <c r="D10">
        <v>8192</v>
      </c>
      <c r="E10" s="7">
        <f t="shared" ref="E10:E13" si="3">C10*D10*96</f>
        <v>201326592</v>
      </c>
      <c r="F10" s="1">
        <f t="shared" si="2"/>
        <v>201.32659200000001</v>
      </c>
      <c r="G10">
        <v>124122</v>
      </c>
      <c r="H10">
        <v>125953</v>
      </c>
      <c r="I10">
        <v>125892</v>
      </c>
      <c r="J10">
        <v>125894</v>
      </c>
      <c r="K10">
        <v>125874</v>
      </c>
      <c r="L10">
        <v>123776</v>
      </c>
      <c r="M10" s="10">
        <f t="shared" si="1"/>
        <v>0.12525183333333334</v>
      </c>
      <c r="N10" s="3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</row>
    <row r="11" spans="1:496" x14ac:dyDescent="0.2">
      <c r="A11" s="6"/>
      <c r="B11" s="7">
        <v>2</v>
      </c>
      <c r="C11">
        <v>256</v>
      </c>
      <c r="D11">
        <v>16384</v>
      </c>
      <c r="E11" s="7">
        <f t="shared" si="3"/>
        <v>402653184</v>
      </c>
      <c r="F11" s="1">
        <f t="shared" si="2"/>
        <v>402.65318400000001</v>
      </c>
      <c r="G11">
        <v>251022</v>
      </c>
      <c r="H11">
        <v>250146</v>
      </c>
      <c r="I11">
        <v>250580</v>
      </c>
      <c r="J11">
        <v>250401</v>
      </c>
      <c r="K11">
        <v>252138</v>
      </c>
      <c r="L11">
        <v>247872</v>
      </c>
      <c r="M11" s="10">
        <f t="shared" si="1"/>
        <v>0.25035983333333334</v>
      </c>
      <c r="N11" s="3"/>
    </row>
    <row r="12" spans="1:496" x14ac:dyDescent="0.2">
      <c r="A12" s="6"/>
      <c r="B12" s="7">
        <v>2</v>
      </c>
      <c r="C12">
        <v>256</v>
      </c>
      <c r="D12">
        <v>32768</v>
      </c>
      <c r="E12" s="7">
        <f t="shared" si="3"/>
        <v>805306368</v>
      </c>
      <c r="F12" s="1">
        <f t="shared" si="2"/>
        <v>805.30636800000002</v>
      </c>
      <c r="G12">
        <v>499880</v>
      </c>
      <c r="H12">
        <v>497698</v>
      </c>
      <c r="I12">
        <v>504222</v>
      </c>
      <c r="J12">
        <v>499073</v>
      </c>
      <c r="K12">
        <v>499268</v>
      </c>
      <c r="L12">
        <v>499598</v>
      </c>
      <c r="M12" s="10">
        <f t="shared" si="1"/>
        <v>0.49995650000000003</v>
      </c>
      <c r="N12" s="3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</row>
    <row r="13" spans="1:496" x14ac:dyDescent="0.2">
      <c r="A13" s="6"/>
      <c r="B13" s="7">
        <v>2</v>
      </c>
      <c r="C13">
        <v>256</v>
      </c>
      <c r="D13">
        <v>65536</v>
      </c>
      <c r="E13" s="7">
        <f t="shared" si="3"/>
        <v>1610612736</v>
      </c>
      <c r="F13" s="1">
        <f t="shared" si="2"/>
        <v>1610.612736</v>
      </c>
      <c r="G13">
        <v>995838</v>
      </c>
      <c r="H13">
        <v>1005024</v>
      </c>
      <c r="I13">
        <v>1004370</v>
      </c>
      <c r="J13">
        <v>1005119</v>
      </c>
      <c r="K13">
        <v>1000628</v>
      </c>
      <c r="L13">
        <v>1001737</v>
      </c>
      <c r="M13" s="10">
        <f t="shared" si="1"/>
        <v>1.0021193333333334</v>
      </c>
      <c r="N13" s="3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</row>
    <row r="14" spans="1:496" x14ac:dyDescent="0.2">
      <c r="G14" s="7"/>
      <c r="H14" s="7"/>
      <c r="I14" s="7"/>
      <c r="J14" s="7"/>
      <c r="K14" s="7"/>
      <c r="L14" s="7"/>
      <c r="M14" s="10"/>
      <c r="N14" s="3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</row>
    <row r="15" spans="1:496" x14ac:dyDescent="0.2">
      <c r="A15" s="8" t="s">
        <v>21</v>
      </c>
      <c r="B15" s="1">
        <v>3</v>
      </c>
      <c r="C15">
        <v>256</v>
      </c>
      <c r="D15">
        <v>4096</v>
      </c>
      <c r="E15" s="7">
        <f>C15*D15*96</f>
        <v>100663296</v>
      </c>
      <c r="F15" s="1">
        <f t="shared" ref="F15:F19" si="4">E15/1000000</f>
        <v>100.663296</v>
      </c>
      <c r="G15">
        <v>82215</v>
      </c>
      <c r="H15">
        <v>81259</v>
      </c>
      <c r="I15">
        <v>80487</v>
      </c>
      <c r="J15">
        <v>80305</v>
      </c>
      <c r="K15">
        <v>81243</v>
      </c>
      <c r="L15">
        <v>81190</v>
      </c>
      <c r="M15" s="10">
        <f t="shared" si="1"/>
        <v>8.1116499999999994E-2</v>
      </c>
      <c r="N15" s="3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</row>
    <row r="16" spans="1:496" x14ac:dyDescent="0.2">
      <c r="B16" s="1">
        <v>3</v>
      </c>
      <c r="C16">
        <v>256</v>
      </c>
      <c r="D16">
        <v>8192</v>
      </c>
      <c r="E16" s="7">
        <f t="shared" ref="E16:E19" si="5">C16*D16*96</f>
        <v>201326592</v>
      </c>
      <c r="F16" s="1">
        <f t="shared" si="4"/>
        <v>201.32659200000001</v>
      </c>
      <c r="G16">
        <v>162171</v>
      </c>
      <c r="H16">
        <v>163051</v>
      </c>
      <c r="I16">
        <v>164026</v>
      </c>
      <c r="J16">
        <v>163742</v>
      </c>
      <c r="K16">
        <v>163760</v>
      </c>
      <c r="L16">
        <v>163967</v>
      </c>
      <c r="M16" s="10">
        <f t="shared" si="1"/>
        <v>0.16345283333333335</v>
      </c>
      <c r="N16" s="3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</row>
    <row r="17" spans="1:496" x14ac:dyDescent="0.2">
      <c r="B17" s="1">
        <v>3</v>
      </c>
      <c r="C17">
        <v>256</v>
      </c>
      <c r="D17">
        <v>16384</v>
      </c>
      <c r="E17" s="7">
        <f t="shared" si="5"/>
        <v>402653184</v>
      </c>
      <c r="F17" s="1">
        <f t="shared" si="4"/>
        <v>402.65318400000001</v>
      </c>
      <c r="G17">
        <v>329470</v>
      </c>
      <c r="H17">
        <v>328091</v>
      </c>
      <c r="I17">
        <v>329069</v>
      </c>
      <c r="J17">
        <v>325105</v>
      </c>
      <c r="K17">
        <v>326922</v>
      </c>
      <c r="L17">
        <v>327756</v>
      </c>
      <c r="M17" s="10">
        <f t="shared" si="1"/>
        <v>0.32773550000000001</v>
      </c>
      <c r="N17" s="3"/>
    </row>
    <row r="18" spans="1:496" x14ac:dyDescent="0.2">
      <c r="B18" s="1">
        <v>3</v>
      </c>
      <c r="C18">
        <v>256</v>
      </c>
      <c r="D18">
        <v>32768</v>
      </c>
      <c r="E18" s="7">
        <f t="shared" si="5"/>
        <v>805306368</v>
      </c>
      <c r="F18" s="1">
        <f t="shared" si="4"/>
        <v>805.30636800000002</v>
      </c>
      <c r="G18">
        <v>655113</v>
      </c>
      <c r="H18">
        <v>657350</v>
      </c>
      <c r="I18">
        <v>659981</v>
      </c>
      <c r="J18">
        <v>657604</v>
      </c>
      <c r="K18">
        <v>657088</v>
      </c>
      <c r="L18">
        <v>659629</v>
      </c>
      <c r="M18" s="10">
        <f t="shared" si="1"/>
        <v>0.65779416666666668</v>
      </c>
      <c r="N18" s="3"/>
    </row>
    <row r="19" spans="1:496" x14ac:dyDescent="0.2">
      <c r="B19" s="1">
        <v>3</v>
      </c>
      <c r="C19">
        <v>256</v>
      </c>
      <c r="D19">
        <v>65536</v>
      </c>
      <c r="E19" s="7">
        <f t="shared" si="5"/>
        <v>1610612736</v>
      </c>
      <c r="F19" s="1">
        <f t="shared" si="4"/>
        <v>1610.612736</v>
      </c>
      <c r="G19">
        <v>1319487</v>
      </c>
      <c r="H19">
        <v>1310964</v>
      </c>
      <c r="I19">
        <v>1311283</v>
      </c>
      <c r="J19">
        <v>1315652</v>
      </c>
      <c r="K19">
        <v>1309976</v>
      </c>
      <c r="L19">
        <v>1315900</v>
      </c>
      <c r="M19" s="10">
        <f t="shared" si="1"/>
        <v>1.313877</v>
      </c>
      <c r="N19" s="3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</row>
    <row r="20" spans="1:496" x14ac:dyDescent="0.2">
      <c r="G20" s="7"/>
      <c r="H20" s="7"/>
      <c r="I20" s="7"/>
      <c r="J20" s="7"/>
      <c r="K20" s="7"/>
      <c r="L20" s="7"/>
      <c r="M20" s="10"/>
      <c r="N20" s="3"/>
    </row>
    <row r="21" spans="1:496" x14ac:dyDescent="0.2">
      <c r="A21" s="8" t="s">
        <v>22</v>
      </c>
      <c r="B21" s="1">
        <v>4</v>
      </c>
      <c r="C21">
        <v>256</v>
      </c>
      <c r="D21">
        <v>4096</v>
      </c>
      <c r="E21" s="7">
        <f>C21*D21*96</f>
        <v>100663296</v>
      </c>
      <c r="F21" s="1">
        <f t="shared" ref="F21:F25" si="6">E21/1000000</f>
        <v>100.663296</v>
      </c>
      <c r="G21">
        <v>99474</v>
      </c>
      <c r="H21">
        <v>100223</v>
      </c>
      <c r="I21">
        <v>99290</v>
      </c>
      <c r="J21">
        <v>100033</v>
      </c>
      <c r="K21">
        <v>101481</v>
      </c>
      <c r="L21">
        <v>101986</v>
      </c>
      <c r="M21" s="10">
        <f t="shared" si="1"/>
        <v>0.1004145</v>
      </c>
      <c r="N21" s="3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</row>
    <row r="22" spans="1:496" x14ac:dyDescent="0.2">
      <c r="B22" s="1">
        <v>4</v>
      </c>
      <c r="C22">
        <v>256</v>
      </c>
      <c r="D22">
        <v>8192</v>
      </c>
      <c r="E22" s="7">
        <f t="shared" ref="E22:E25" si="7">C22*D22*96</f>
        <v>201326592</v>
      </c>
      <c r="F22" s="1">
        <f t="shared" si="6"/>
        <v>201.32659200000001</v>
      </c>
      <c r="G22">
        <v>200332</v>
      </c>
      <c r="H22">
        <v>201864</v>
      </c>
      <c r="I22">
        <v>200195</v>
      </c>
      <c r="J22">
        <v>202915</v>
      </c>
      <c r="K22">
        <v>202751</v>
      </c>
      <c r="L22">
        <v>202034</v>
      </c>
      <c r="M22" s="10">
        <f t="shared" si="1"/>
        <v>0.20168183333333334</v>
      </c>
      <c r="N22" s="3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</row>
    <row r="23" spans="1:496" x14ac:dyDescent="0.2">
      <c r="B23" s="1">
        <v>4</v>
      </c>
      <c r="C23">
        <v>256</v>
      </c>
      <c r="D23">
        <v>16384</v>
      </c>
      <c r="E23" s="7">
        <f t="shared" si="7"/>
        <v>402653184</v>
      </c>
      <c r="F23" s="1">
        <f t="shared" si="6"/>
        <v>402.65318400000001</v>
      </c>
      <c r="G23">
        <v>404940</v>
      </c>
      <c r="H23">
        <v>406463</v>
      </c>
      <c r="I23">
        <v>403376</v>
      </c>
      <c r="J23">
        <v>403565</v>
      </c>
      <c r="K23">
        <v>404484</v>
      </c>
      <c r="L23">
        <v>405079</v>
      </c>
      <c r="M23" s="10">
        <f t="shared" si="1"/>
        <v>0.40465116666666667</v>
      </c>
      <c r="N23" s="3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</row>
    <row r="24" spans="1:496" x14ac:dyDescent="0.2">
      <c r="B24" s="1">
        <v>4</v>
      </c>
      <c r="C24">
        <v>256</v>
      </c>
      <c r="D24">
        <v>32768</v>
      </c>
      <c r="E24" s="7">
        <f t="shared" si="7"/>
        <v>805306368</v>
      </c>
      <c r="F24" s="1">
        <f t="shared" si="6"/>
        <v>805.30636800000002</v>
      </c>
      <c r="G24">
        <v>811388</v>
      </c>
      <c r="H24">
        <v>815303</v>
      </c>
      <c r="I24">
        <v>812544</v>
      </c>
      <c r="J24">
        <v>814091</v>
      </c>
      <c r="K24">
        <v>816685</v>
      </c>
      <c r="L24">
        <v>813457</v>
      </c>
      <c r="M24" s="10">
        <f t="shared" si="1"/>
        <v>0.81391133333333332</v>
      </c>
      <c r="N24" s="3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</row>
    <row r="25" spans="1:496" x14ac:dyDescent="0.2">
      <c r="B25" s="1">
        <v>4</v>
      </c>
      <c r="C25">
        <v>256</v>
      </c>
      <c r="D25">
        <v>65536</v>
      </c>
      <c r="E25" s="7">
        <f t="shared" si="7"/>
        <v>1610612736</v>
      </c>
      <c r="F25" s="1">
        <f t="shared" si="6"/>
        <v>1610.612736</v>
      </c>
      <c r="G25">
        <v>1626563</v>
      </c>
      <c r="H25">
        <v>1627019</v>
      </c>
      <c r="I25">
        <v>1624138</v>
      </c>
      <c r="J25">
        <v>1621856</v>
      </c>
      <c r="K25">
        <v>1627038</v>
      </c>
      <c r="L25">
        <v>1621758</v>
      </c>
      <c r="M25" s="10">
        <f t="shared" si="1"/>
        <v>1.6247286666666667</v>
      </c>
      <c r="N25" s="3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</row>
    <row r="26" spans="1:496" x14ac:dyDescent="0.2">
      <c r="G26" s="7"/>
      <c r="H26" s="7"/>
      <c r="I26" s="7"/>
      <c r="J26" s="7"/>
      <c r="K26" s="7"/>
      <c r="L26" s="7"/>
      <c r="M26" s="10"/>
      <c r="N26" s="3"/>
    </row>
    <row r="27" spans="1:496" x14ac:dyDescent="0.2">
      <c r="A27" s="8" t="s">
        <v>23</v>
      </c>
      <c r="B27" s="1">
        <v>5</v>
      </c>
      <c r="C27">
        <v>256</v>
      </c>
      <c r="D27">
        <v>4096</v>
      </c>
      <c r="E27" s="7">
        <f>C27*D27*96</f>
        <v>100663296</v>
      </c>
      <c r="F27" s="1">
        <f t="shared" ref="F27:F31" si="8">E27/1000000</f>
        <v>100.663296</v>
      </c>
      <c r="G27">
        <v>118090</v>
      </c>
      <c r="H27">
        <v>119133</v>
      </c>
      <c r="I27">
        <v>121116</v>
      </c>
      <c r="J27">
        <v>119393</v>
      </c>
      <c r="K27">
        <v>120435</v>
      </c>
      <c r="L27">
        <v>121076</v>
      </c>
      <c r="M27" s="10">
        <f t="shared" si="1"/>
        <v>0.11987383333333333</v>
      </c>
      <c r="N27" s="3"/>
    </row>
    <row r="28" spans="1:496" x14ac:dyDescent="0.2">
      <c r="B28" s="1">
        <v>5</v>
      </c>
      <c r="C28">
        <v>256</v>
      </c>
      <c r="D28">
        <v>8192</v>
      </c>
      <c r="E28" s="7">
        <f t="shared" ref="E28:E31" si="9">C28*D28*96</f>
        <v>201326592</v>
      </c>
      <c r="F28" s="1">
        <f t="shared" si="8"/>
        <v>201.32659200000001</v>
      </c>
      <c r="G28">
        <v>238940</v>
      </c>
      <c r="H28">
        <v>240477</v>
      </c>
      <c r="I28">
        <v>240994</v>
      </c>
      <c r="J28">
        <v>240685</v>
      </c>
      <c r="K28">
        <v>240626</v>
      </c>
      <c r="L28">
        <v>240863</v>
      </c>
      <c r="M28" s="10">
        <f t="shared" si="1"/>
        <v>0.24043083333333334</v>
      </c>
      <c r="N28" s="3"/>
    </row>
    <row r="29" spans="1:496" x14ac:dyDescent="0.2">
      <c r="B29" s="1">
        <v>5</v>
      </c>
      <c r="C29">
        <v>256</v>
      </c>
      <c r="D29">
        <v>16384</v>
      </c>
      <c r="E29" s="7">
        <f t="shared" si="9"/>
        <v>402653184</v>
      </c>
      <c r="F29" s="1">
        <f t="shared" si="8"/>
        <v>402.65318400000001</v>
      </c>
      <c r="G29">
        <v>481035</v>
      </c>
      <c r="H29">
        <v>480136</v>
      </c>
      <c r="I29">
        <v>480135</v>
      </c>
      <c r="J29">
        <v>482997</v>
      </c>
      <c r="K29">
        <v>483600</v>
      </c>
      <c r="L29">
        <v>481989</v>
      </c>
      <c r="M29" s="10">
        <f t="shared" si="1"/>
        <v>0.48164866666666667</v>
      </c>
      <c r="N29" s="3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</row>
    <row r="30" spans="1:496" x14ac:dyDescent="0.2">
      <c r="B30" s="1">
        <v>5</v>
      </c>
      <c r="C30">
        <v>256</v>
      </c>
      <c r="D30">
        <v>32768</v>
      </c>
      <c r="E30" s="7">
        <f t="shared" si="9"/>
        <v>805306368</v>
      </c>
      <c r="F30" s="1">
        <f t="shared" si="8"/>
        <v>805.30636800000002</v>
      </c>
      <c r="G30">
        <v>967489</v>
      </c>
      <c r="H30">
        <v>966555</v>
      </c>
      <c r="I30">
        <v>969451</v>
      </c>
      <c r="J30">
        <v>973025</v>
      </c>
      <c r="K30">
        <v>971707</v>
      </c>
      <c r="L30">
        <v>967260</v>
      </c>
      <c r="M30" s="10">
        <f t="shared" si="1"/>
        <v>0.96924783333333342</v>
      </c>
      <c r="N30" s="3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</row>
    <row r="31" spans="1:496" x14ac:dyDescent="0.2">
      <c r="B31" s="1">
        <v>5</v>
      </c>
      <c r="C31">
        <v>256</v>
      </c>
      <c r="D31">
        <v>65536</v>
      </c>
      <c r="E31" s="7">
        <f t="shared" si="9"/>
        <v>1610612736</v>
      </c>
      <c r="F31" s="1">
        <f t="shared" si="8"/>
        <v>1610.612736</v>
      </c>
      <c r="G31">
        <v>1940756</v>
      </c>
      <c r="H31">
        <v>1937945</v>
      </c>
      <c r="I31">
        <v>1937660</v>
      </c>
      <c r="J31">
        <v>1946897</v>
      </c>
      <c r="K31">
        <v>1943457</v>
      </c>
      <c r="L31">
        <v>1941600</v>
      </c>
      <c r="M31" s="10">
        <f t="shared" si="1"/>
        <v>1.9413858333333334</v>
      </c>
      <c r="N31" s="3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</row>
    <row r="32" spans="1:496" x14ac:dyDescent="0.2">
      <c r="A32" s="13"/>
      <c r="B32" s="14"/>
      <c r="C32" s="14"/>
      <c r="D32" s="15"/>
      <c r="E32" s="14"/>
      <c r="F32" s="14"/>
      <c r="G32" s="16"/>
      <c r="H32" s="16"/>
      <c r="I32" s="16"/>
      <c r="J32" s="16"/>
      <c r="K32" s="16"/>
      <c r="L32" s="16"/>
      <c r="M32" s="17"/>
      <c r="N32" s="18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</row>
    <row r="33" spans="1:496" x14ac:dyDescent="0.2">
      <c r="B33" s="22"/>
      <c r="C33" s="22"/>
      <c r="D33" s="22" t="s">
        <v>47</v>
      </c>
      <c r="F33" s="2" t="s">
        <v>3</v>
      </c>
      <c r="M33" s="4" t="s">
        <v>4</v>
      </c>
    </row>
    <row r="34" spans="1:496" x14ac:dyDescent="0.2">
      <c r="A34" s="31" t="s">
        <v>66</v>
      </c>
      <c r="B34" s="21"/>
      <c r="C34"/>
      <c r="D34">
        <v>13</v>
      </c>
      <c r="F34" s="4">
        <f>2^(D34)*4 * 64 * 128/8388608 * 2</f>
        <v>64</v>
      </c>
      <c r="G34">
        <v>28708</v>
      </c>
      <c r="H34">
        <v>28450</v>
      </c>
      <c r="I34">
        <v>31709</v>
      </c>
      <c r="J34">
        <v>30392</v>
      </c>
      <c r="K34">
        <v>32388</v>
      </c>
      <c r="L34">
        <v>31645</v>
      </c>
      <c r="M34" s="10">
        <f t="shared" ref="M34:M39" si="10">AVERAGE(G34:L34)/1000000</f>
        <v>3.0548666666666668E-2</v>
      </c>
      <c r="N34" s="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</row>
    <row r="35" spans="1:496" x14ac:dyDescent="0.2">
      <c r="B35" s="21"/>
      <c r="C35"/>
      <c r="D35">
        <v>14</v>
      </c>
      <c r="F35" s="4">
        <f t="shared" ref="F35:F39" si="11">2^(D35)*4 * 64 * 128/8388608 * 2</f>
        <v>128</v>
      </c>
      <c r="G35">
        <v>64288</v>
      </c>
      <c r="H35">
        <v>61416</v>
      </c>
      <c r="I35">
        <v>63434</v>
      </c>
      <c r="J35">
        <v>64268</v>
      </c>
      <c r="K35">
        <v>61829</v>
      </c>
      <c r="L35">
        <v>64191</v>
      </c>
      <c r="M35" s="10">
        <f t="shared" si="10"/>
        <v>6.3237666666666664E-2</v>
      </c>
      <c r="N35" s="3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</row>
    <row r="36" spans="1:496" x14ac:dyDescent="0.2">
      <c r="B36" s="21"/>
      <c r="C36"/>
      <c r="D36">
        <v>15</v>
      </c>
      <c r="F36" s="4">
        <f t="shared" si="11"/>
        <v>256</v>
      </c>
      <c r="G36">
        <v>125513</v>
      </c>
      <c r="H36">
        <v>125022</v>
      </c>
      <c r="I36">
        <v>124788</v>
      </c>
      <c r="J36">
        <v>127775</v>
      </c>
      <c r="K36">
        <v>128856</v>
      </c>
      <c r="L36">
        <v>129426</v>
      </c>
      <c r="M36" s="10">
        <f t="shared" si="10"/>
        <v>0.12689666666666669</v>
      </c>
      <c r="N36" s="3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</row>
    <row r="37" spans="1:496" x14ac:dyDescent="0.2">
      <c r="B37" s="21"/>
      <c r="C37"/>
      <c r="D37">
        <v>16</v>
      </c>
      <c r="F37" s="4">
        <f t="shared" si="11"/>
        <v>512</v>
      </c>
      <c r="G37">
        <v>260080</v>
      </c>
      <c r="H37">
        <v>251891</v>
      </c>
      <c r="I37">
        <v>250931</v>
      </c>
      <c r="J37">
        <v>250581</v>
      </c>
      <c r="K37">
        <v>252339</v>
      </c>
      <c r="L37">
        <v>254343</v>
      </c>
      <c r="M37" s="10">
        <f t="shared" si="10"/>
        <v>0.25336083333333337</v>
      </c>
      <c r="N37" s="3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</row>
    <row r="38" spans="1:496" x14ac:dyDescent="0.2">
      <c r="B38" s="21"/>
      <c r="C38"/>
      <c r="D38">
        <v>17</v>
      </c>
      <c r="F38" s="4">
        <f t="shared" si="11"/>
        <v>1024</v>
      </c>
      <c r="G38">
        <v>482586</v>
      </c>
      <c r="H38">
        <v>447989</v>
      </c>
      <c r="I38">
        <v>447879</v>
      </c>
      <c r="J38">
        <v>436602</v>
      </c>
      <c r="K38">
        <v>447630</v>
      </c>
      <c r="L38">
        <v>435902</v>
      </c>
      <c r="M38" s="10">
        <f t="shared" si="10"/>
        <v>0.4497646666666667</v>
      </c>
      <c r="N38" s="3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</row>
    <row r="39" spans="1:496" x14ac:dyDescent="0.2">
      <c r="B39" s="21"/>
      <c r="C39"/>
      <c r="D39">
        <v>18</v>
      </c>
      <c r="F39" s="4">
        <f t="shared" si="11"/>
        <v>2048</v>
      </c>
      <c r="G39">
        <v>902567</v>
      </c>
      <c r="H39">
        <v>890725</v>
      </c>
      <c r="I39">
        <v>900882</v>
      </c>
      <c r="J39">
        <v>905194</v>
      </c>
      <c r="K39">
        <v>895425</v>
      </c>
      <c r="L39">
        <v>902941</v>
      </c>
      <c r="M39" s="10">
        <f t="shared" si="10"/>
        <v>0.89962233333333341</v>
      </c>
      <c r="N39" s="3"/>
    </row>
    <row r="41" spans="1:496" x14ac:dyDescent="0.2">
      <c r="A41" s="31" t="s">
        <v>67</v>
      </c>
      <c r="B41" s="21"/>
      <c r="C41"/>
      <c r="D41">
        <v>13</v>
      </c>
      <c r="F41" s="4">
        <f>2^(D41)*4 * 64 * 128/8388608 * 2</f>
        <v>64</v>
      </c>
      <c r="G41">
        <v>31450</v>
      </c>
      <c r="H41">
        <v>33725</v>
      </c>
      <c r="I41">
        <v>34321</v>
      </c>
      <c r="J41">
        <v>34422</v>
      </c>
      <c r="K41">
        <v>38834</v>
      </c>
      <c r="L41">
        <v>37212</v>
      </c>
      <c r="M41" s="10">
        <f t="shared" ref="M41:M46" si="12">AVERAGE(G41:L41)/1000000</f>
        <v>3.4993999999999997E-2</v>
      </c>
      <c r="N41" s="3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</row>
    <row r="42" spans="1:496" x14ac:dyDescent="0.2">
      <c r="B42" s="21"/>
      <c r="C42"/>
      <c r="D42">
        <v>14</v>
      </c>
      <c r="F42" s="4">
        <f t="shared" ref="F42:F46" si="13">2^(D42)*4 * 64 * 128/8388608 * 2</f>
        <v>128</v>
      </c>
      <c r="G42">
        <v>74424</v>
      </c>
      <c r="H42">
        <v>74979</v>
      </c>
      <c r="I42">
        <v>74223</v>
      </c>
      <c r="J42">
        <v>77310</v>
      </c>
      <c r="K42">
        <v>76527</v>
      </c>
      <c r="L42">
        <v>77245</v>
      </c>
      <c r="M42" s="10">
        <f t="shared" si="12"/>
        <v>7.5784666666666667E-2</v>
      </c>
      <c r="N42" s="3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</row>
    <row r="43" spans="1:496" x14ac:dyDescent="0.2">
      <c r="B43" s="21"/>
      <c r="C43"/>
      <c r="D43">
        <v>15</v>
      </c>
      <c r="F43" s="4">
        <f t="shared" si="13"/>
        <v>256</v>
      </c>
      <c r="G43">
        <v>151925</v>
      </c>
      <c r="H43">
        <v>153931</v>
      </c>
      <c r="I43">
        <v>148798</v>
      </c>
      <c r="J43">
        <v>155245</v>
      </c>
      <c r="K43">
        <v>155490</v>
      </c>
      <c r="L43">
        <v>153973</v>
      </c>
      <c r="M43" s="10">
        <f t="shared" si="12"/>
        <v>0.153227</v>
      </c>
      <c r="N43" s="3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</row>
    <row r="44" spans="1:496" x14ac:dyDescent="0.2">
      <c r="B44" s="21"/>
      <c r="C44"/>
      <c r="D44">
        <v>16</v>
      </c>
      <c r="F44" s="4">
        <f t="shared" si="13"/>
        <v>512</v>
      </c>
      <c r="G44">
        <v>310890</v>
      </c>
      <c r="H44">
        <v>302287</v>
      </c>
      <c r="I44">
        <v>303294</v>
      </c>
      <c r="J44">
        <v>310118</v>
      </c>
      <c r="K44">
        <v>310876</v>
      </c>
      <c r="L44">
        <v>301062</v>
      </c>
      <c r="M44" s="10">
        <f t="shared" si="12"/>
        <v>0.30642116666666669</v>
      </c>
      <c r="N44" s="3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</row>
    <row r="45" spans="1:496" x14ac:dyDescent="0.2">
      <c r="B45" s="21"/>
      <c r="C45"/>
      <c r="D45">
        <v>17</v>
      </c>
      <c r="F45" s="4">
        <f t="shared" si="13"/>
        <v>1024</v>
      </c>
      <c r="G45">
        <v>555181</v>
      </c>
      <c r="H45">
        <v>531058</v>
      </c>
      <c r="I45">
        <v>519268</v>
      </c>
      <c r="J45">
        <v>535269</v>
      </c>
      <c r="K45">
        <v>519262</v>
      </c>
      <c r="L45">
        <v>521266</v>
      </c>
      <c r="M45" s="10">
        <f t="shared" si="12"/>
        <v>0.53021733333333332</v>
      </c>
      <c r="N45" s="3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</row>
    <row r="46" spans="1:496" x14ac:dyDescent="0.2">
      <c r="B46" s="21"/>
      <c r="C46"/>
      <c r="D46">
        <v>18</v>
      </c>
      <c r="F46" s="4">
        <f t="shared" si="13"/>
        <v>2048</v>
      </c>
      <c r="G46">
        <v>1071738</v>
      </c>
      <c r="H46">
        <v>1048324</v>
      </c>
      <c r="I46">
        <v>1046467</v>
      </c>
      <c r="J46">
        <v>1055196</v>
      </c>
      <c r="K46">
        <v>1045642</v>
      </c>
      <c r="L46">
        <v>1050873</v>
      </c>
      <c r="M46" s="10">
        <f t="shared" si="12"/>
        <v>1.05304</v>
      </c>
      <c r="N46" s="3"/>
    </row>
    <row r="48" spans="1:496" x14ac:dyDescent="0.2">
      <c r="A48" s="31" t="s">
        <v>68</v>
      </c>
      <c r="B48" s="21"/>
      <c r="C48"/>
      <c r="D48">
        <v>13</v>
      </c>
      <c r="F48" s="4">
        <f>2^(D48)*4 * 64 * 128/8388608 * 2</f>
        <v>64</v>
      </c>
      <c r="G48">
        <v>39324</v>
      </c>
      <c r="H48">
        <v>36566</v>
      </c>
      <c r="I48">
        <v>37178</v>
      </c>
      <c r="J48">
        <v>38998</v>
      </c>
      <c r="K48">
        <v>38376</v>
      </c>
      <c r="L48">
        <v>35114</v>
      </c>
      <c r="M48" s="10">
        <f t="shared" ref="M48:M53" si="14">AVERAGE(G48:L48)/1000000</f>
        <v>3.7592666666666663E-2</v>
      </c>
      <c r="N48" s="3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</row>
    <row r="49" spans="1:496" x14ac:dyDescent="0.2">
      <c r="B49" s="21"/>
      <c r="C49"/>
      <c r="D49">
        <v>14</v>
      </c>
      <c r="F49" s="4">
        <f t="shared" ref="F49:F53" si="15">2^(D49)*4 * 64 * 128/8388608 * 2</f>
        <v>128</v>
      </c>
      <c r="G49">
        <v>85424</v>
      </c>
      <c r="H49">
        <v>88292</v>
      </c>
      <c r="I49">
        <v>86716</v>
      </c>
      <c r="J49">
        <v>88173</v>
      </c>
      <c r="K49">
        <v>87476</v>
      </c>
      <c r="L49">
        <v>85896</v>
      </c>
      <c r="M49" s="10">
        <f t="shared" si="14"/>
        <v>8.6996166666666666E-2</v>
      </c>
      <c r="N49" s="3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</row>
    <row r="50" spans="1:496" x14ac:dyDescent="0.2">
      <c r="B50" s="21"/>
      <c r="C50"/>
      <c r="D50">
        <v>15</v>
      </c>
      <c r="F50" s="4">
        <f t="shared" si="15"/>
        <v>256</v>
      </c>
      <c r="G50">
        <v>176288</v>
      </c>
      <c r="H50">
        <v>176711</v>
      </c>
      <c r="I50">
        <v>172865</v>
      </c>
      <c r="J50">
        <v>177003</v>
      </c>
      <c r="K50">
        <v>175992</v>
      </c>
      <c r="L50">
        <v>178580</v>
      </c>
      <c r="M50" s="10">
        <f t="shared" si="14"/>
        <v>0.17623983333333335</v>
      </c>
      <c r="N50" s="3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</row>
    <row r="51" spans="1:496" x14ac:dyDescent="0.2">
      <c r="B51" s="21"/>
      <c r="C51"/>
      <c r="D51">
        <v>16</v>
      </c>
      <c r="F51" s="4">
        <f t="shared" si="15"/>
        <v>512</v>
      </c>
      <c r="G51">
        <v>358275</v>
      </c>
      <c r="H51">
        <v>342612</v>
      </c>
      <c r="I51">
        <v>309674</v>
      </c>
      <c r="J51">
        <v>309800</v>
      </c>
      <c r="K51">
        <v>308063</v>
      </c>
      <c r="L51">
        <v>298545</v>
      </c>
      <c r="M51" s="10">
        <f t="shared" si="14"/>
        <v>0.32116149999999999</v>
      </c>
      <c r="N51" s="3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</row>
    <row r="52" spans="1:496" x14ac:dyDescent="0.2">
      <c r="B52" s="21"/>
      <c r="C52"/>
      <c r="D52">
        <v>17</v>
      </c>
      <c r="F52" s="4">
        <f t="shared" si="15"/>
        <v>1024</v>
      </c>
      <c r="G52">
        <v>617232</v>
      </c>
      <c r="H52">
        <v>607145</v>
      </c>
      <c r="I52">
        <v>605778</v>
      </c>
      <c r="J52">
        <v>606222</v>
      </c>
      <c r="K52">
        <v>616248</v>
      </c>
      <c r="L52">
        <v>605383</v>
      </c>
      <c r="M52" s="10">
        <f t="shared" si="14"/>
        <v>0.60966799999999999</v>
      </c>
      <c r="N52" s="3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</row>
    <row r="53" spans="1:496" x14ac:dyDescent="0.2">
      <c r="B53" s="21"/>
      <c r="C53"/>
      <c r="D53">
        <v>18</v>
      </c>
      <c r="F53" s="4">
        <f t="shared" si="15"/>
        <v>2048</v>
      </c>
      <c r="G53">
        <v>1234430</v>
      </c>
      <c r="H53">
        <v>1241316</v>
      </c>
      <c r="I53">
        <v>1217190</v>
      </c>
      <c r="J53">
        <v>1239832</v>
      </c>
      <c r="K53">
        <v>1243178</v>
      </c>
      <c r="L53">
        <v>1236009</v>
      </c>
      <c r="M53" s="10">
        <f t="shared" si="14"/>
        <v>1.2353258333333332</v>
      </c>
      <c r="N53" s="3"/>
    </row>
    <row r="55" spans="1:496" x14ac:dyDescent="0.2">
      <c r="A55" s="31" t="s">
        <v>69</v>
      </c>
      <c r="B55" s="21"/>
      <c r="C55"/>
      <c r="D55">
        <v>13</v>
      </c>
      <c r="F55" s="4">
        <f>2^(D55)*4 * 64 * 128/8388608 * 2</f>
        <v>64</v>
      </c>
      <c r="G55">
        <v>51221</v>
      </c>
      <c r="H55">
        <v>50613</v>
      </c>
      <c r="I55">
        <v>52910</v>
      </c>
      <c r="J55">
        <v>51636</v>
      </c>
      <c r="K55">
        <v>53666</v>
      </c>
      <c r="L55">
        <v>54097</v>
      </c>
      <c r="M55" s="10">
        <f t="shared" ref="M55:M60" si="16">AVERAGE(G55:L55)/1000000</f>
        <v>5.2357166666666663E-2</v>
      </c>
      <c r="N55" s="3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</row>
    <row r="56" spans="1:496" x14ac:dyDescent="0.2">
      <c r="B56" s="21"/>
      <c r="C56"/>
      <c r="D56">
        <v>14</v>
      </c>
      <c r="F56" s="4">
        <f t="shared" ref="F56:F60" si="17">2^(D56)*4 * 64 * 128/8388608 * 2</f>
        <v>128</v>
      </c>
      <c r="G56">
        <v>104762</v>
      </c>
      <c r="H56">
        <v>105866</v>
      </c>
      <c r="I56">
        <v>105772</v>
      </c>
      <c r="J56">
        <v>105520</v>
      </c>
      <c r="K56">
        <v>107714</v>
      </c>
      <c r="L56">
        <v>107899</v>
      </c>
      <c r="M56" s="10">
        <f t="shared" si="16"/>
        <v>0.1062555</v>
      </c>
      <c r="N56" s="3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</row>
    <row r="57" spans="1:496" x14ac:dyDescent="0.2">
      <c r="B57" s="21"/>
      <c r="C57"/>
      <c r="D57">
        <v>15</v>
      </c>
      <c r="F57" s="4">
        <f t="shared" si="17"/>
        <v>256</v>
      </c>
      <c r="G57">
        <v>211616</v>
      </c>
      <c r="H57">
        <v>215439</v>
      </c>
      <c r="I57">
        <v>212573</v>
      </c>
      <c r="J57">
        <v>212073</v>
      </c>
      <c r="K57">
        <v>215981</v>
      </c>
      <c r="L57">
        <v>213079</v>
      </c>
      <c r="M57" s="10">
        <f t="shared" si="16"/>
        <v>0.21346016666666665</v>
      </c>
      <c r="N57" s="3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</row>
    <row r="58" spans="1:496" x14ac:dyDescent="0.2">
      <c r="B58" s="21"/>
      <c r="C58"/>
      <c r="D58">
        <v>16</v>
      </c>
      <c r="F58" s="4">
        <f t="shared" si="17"/>
        <v>512</v>
      </c>
      <c r="G58">
        <v>427304</v>
      </c>
      <c r="H58">
        <v>435322</v>
      </c>
      <c r="I58">
        <v>433369</v>
      </c>
      <c r="J58">
        <v>432789</v>
      </c>
      <c r="K58">
        <v>434025</v>
      </c>
      <c r="L58">
        <v>430997</v>
      </c>
      <c r="M58" s="10">
        <f t="shared" si="16"/>
        <v>0.43230099999999999</v>
      </c>
      <c r="N58" s="3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</row>
    <row r="59" spans="1:496" x14ac:dyDescent="0.2">
      <c r="B59" s="21"/>
      <c r="C59"/>
      <c r="D59">
        <v>17</v>
      </c>
      <c r="F59" s="4">
        <f t="shared" si="17"/>
        <v>1024</v>
      </c>
      <c r="G59">
        <v>858921</v>
      </c>
      <c r="H59">
        <v>859818</v>
      </c>
      <c r="I59">
        <v>871575</v>
      </c>
      <c r="J59">
        <v>859778</v>
      </c>
      <c r="K59">
        <v>860646</v>
      </c>
      <c r="L59">
        <v>872903</v>
      </c>
      <c r="M59" s="10">
        <f t="shared" si="16"/>
        <v>0.86394016666666662</v>
      </c>
      <c r="N59" s="3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</row>
    <row r="60" spans="1:496" x14ac:dyDescent="0.2">
      <c r="B60" s="21"/>
      <c r="C60"/>
      <c r="D60">
        <v>18</v>
      </c>
      <c r="F60" s="4">
        <f t="shared" si="17"/>
        <v>2048</v>
      </c>
      <c r="G60">
        <v>1752351</v>
      </c>
      <c r="H60">
        <v>1726320</v>
      </c>
      <c r="I60">
        <v>1736309</v>
      </c>
      <c r="J60">
        <v>1752714</v>
      </c>
      <c r="K60">
        <v>1725977</v>
      </c>
      <c r="L60">
        <v>1724314</v>
      </c>
      <c r="M60" s="10">
        <f t="shared" si="16"/>
        <v>1.7363308333333332</v>
      </c>
      <c r="N60" s="3"/>
    </row>
    <row r="62" spans="1:496" x14ac:dyDescent="0.2">
      <c r="A62" s="31" t="s">
        <v>70</v>
      </c>
      <c r="B62" s="21"/>
      <c r="C62"/>
      <c r="D62">
        <v>13</v>
      </c>
      <c r="F62" s="4">
        <f>2^(D62)*4 * 64 * 128/8388608 * 2</f>
        <v>64</v>
      </c>
      <c r="G62">
        <v>68612</v>
      </c>
      <c r="H62">
        <v>68850</v>
      </c>
      <c r="I62">
        <v>65985</v>
      </c>
      <c r="J62">
        <v>67195</v>
      </c>
      <c r="K62">
        <v>67620</v>
      </c>
      <c r="L62">
        <v>68134</v>
      </c>
      <c r="M62" s="10">
        <f t="shared" ref="M62:M67" si="18">AVERAGE(G62:L62)/1000000</f>
        <v>6.7732666666666677E-2</v>
      </c>
      <c r="N62" s="3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</row>
    <row r="63" spans="1:496" x14ac:dyDescent="0.2">
      <c r="B63" s="21"/>
      <c r="C63"/>
      <c r="D63">
        <v>14</v>
      </c>
      <c r="F63" s="4">
        <f t="shared" ref="F63:F67" si="19">2^(D63)*4 * 64 * 128/8388608 * 2</f>
        <v>128</v>
      </c>
      <c r="G63">
        <v>135766</v>
      </c>
      <c r="H63">
        <v>136373</v>
      </c>
      <c r="I63">
        <v>136176</v>
      </c>
      <c r="J63">
        <v>136192</v>
      </c>
      <c r="K63">
        <v>136182</v>
      </c>
      <c r="L63">
        <v>135883</v>
      </c>
      <c r="M63" s="10">
        <f t="shared" si="18"/>
        <v>0.13609533333333335</v>
      </c>
      <c r="N63" s="3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</row>
    <row r="64" spans="1:496" x14ac:dyDescent="0.2">
      <c r="B64" s="21"/>
      <c r="C64"/>
      <c r="D64">
        <v>15</v>
      </c>
      <c r="F64" s="4">
        <f t="shared" si="19"/>
        <v>256</v>
      </c>
      <c r="G64">
        <v>276091</v>
      </c>
      <c r="H64">
        <v>277871</v>
      </c>
      <c r="I64">
        <v>274296</v>
      </c>
      <c r="J64">
        <v>277696</v>
      </c>
      <c r="K64">
        <v>272252</v>
      </c>
      <c r="L64">
        <v>275226</v>
      </c>
      <c r="M64" s="10">
        <f t="shared" si="18"/>
        <v>0.27557199999999998</v>
      </c>
      <c r="N64" s="3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</row>
    <row r="65" spans="1:496" x14ac:dyDescent="0.2">
      <c r="B65" s="21"/>
      <c r="C65"/>
      <c r="D65">
        <v>16</v>
      </c>
      <c r="F65" s="4">
        <f t="shared" si="19"/>
        <v>512</v>
      </c>
      <c r="G65">
        <v>553139</v>
      </c>
      <c r="H65">
        <v>561360</v>
      </c>
      <c r="I65">
        <v>552616</v>
      </c>
      <c r="J65">
        <v>558498</v>
      </c>
      <c r="K65">
        <v>552185</v>
      </c>
      <c r="L65">
        <v>559416</v>
      </c>
      <c r="M65" s="10">
        <f t="shared" si="18"/>
        <v>0.55620233333333335</v>
      </c>
      <c r="N65" s="3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</row>
    <row r="66" spans="1:496" x14ac:dyDescent="0.2">
      <c r="B66" s="21"/>
      <c r="C66"/>
      <c r="D66">
        <v>17</v>
      </c>
      <c r="F66" s="4">
        <f t="shared" si="19"/>
        <v>1024</v>
      </c>
      <c r="G66">
        <v>1125678</v>
      </c>
      <c r="H66">
        <v>1122303</v>
      </c>
      <c r="I66">
        <v>1127139</v>
      </c>
      <c r="J66">
        <v>1124143</v>
      </c>
      <c r="K66">
        <v>1111554</v>
      </c>
      <c r="L66">
        <v>1124189</v>
      </c>
      <c r="M66" s="10">
        <f t="shared" si="18"/>
        <v>1.122501</v>
      </c>
      <c r="N66" s="3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</row>
    <row r="67" spans="1:496" x14ac:dyDescent="0.2">
      <c r="B67" s="21"/>
      <c r="C67"/>
      <c r="D67">
        <v>18</v>
      </c>
      <c r="F67" s="4">
        <f t="shared" si="19"/>
        <v>2048</v>
      </c>
      <c r="G67">
        <v>2234867</v>
      </c>
      <c r="H67">
        <v>2247947</v>
      </c>
      <c r="I67">
        <v>2263662</v>
      </c>
      <c r="J67">
        <v>2252220</v>
      </c>
      <c r="K67">
        <v>2261964</v>
      </c>
      <c r="L67">
        <v>2257434</v>
      </c>
      <c r="M67" s="10">
        <f t="shared" si="18"/>
        <v>2.2530156666666663</v>
      </c>
      <c r="N67" s="3"/>
    </row>
    <row r="69" spans="1:496" x14ac:dyDescent="0.2">
      <c r="A69" s="31" t="s">
        <v>71</v>
      </c>
      <c r="B69" s="21"/>
      <c r="C69"/>
      <c r="D69">
        <v>13</v>
      </c>
      <c r="F69" s="4">
        <f>2^(D69)*4 * 64 * 128/8388608 * 2</f>
        <v>64</v>
      </c>
      <c r="G69">
        <v>83289</v>
      </c>
      <c r="H69">
        <v>85914</v>
      </c>
      <c r="I69">
        <v>85341</v>
      </c>
      <c r="J69">
        <v>83030</v>
      </c>
      <c r="K69">
        <v>82279</v>
      </c>
      <c r="L69">
        <v>81340</v>
      </c>
      <c r="M69" s="10">
        <f t="shared" ref="M69:M74" si="20">AVERAGE(G69:L69)/1000000</f>
        <v>8.3532166666666671E-2</v>
      </c>
      <c r="N69" s="3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</row>
    <row r="70" spans="1:496" x14ac:dyDescent="0.2">
      <c r="B70" s="21"/>
      <c r="C70"/>
      <c r="D70">
        <v>14</v>
      </c>
      <c r="F70" s="4">
        <f t="shared" ref="F70:F74" si="21">2^(D70)*4 * 64 * 128/8388608 * 2</f>
        <v>128</v>
      </c>
      <c r="G70">
        <v>167776</v>
      </c>
      <c r="H70">
        <v>167745</v>
      </c>
      <c r="I70">
        <v>166421</v>
      </c>
      <c r="J70">
        <v>166655</v>
      </c>
      <c r="K70">
        <v>167766</v>
      </c>
      <c r="L70">
        <v>163435</v>
      </c>
      <c r="M70" s="10">
        <f t="shared" si="20"/>
        <v>0.166633</v>
      </c>
      <c r="N70" s="3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</row>
    <row r="71" spans="1:496" x14ac:dyDescent="0.2">
      <c r="B71" s="21"/>
      <c r="C71"/>
      <c r="D71">
        <v>15</v>
      </c>
      <c r="F71" s="4">
        <f t="shared" si="21"/>
        <v>256</v>
      </c>
      <c r="G71">
        <v>337921</v>
      </c>
      <c r="H71">
        <v>335685</v>
      </c>
      <c r="I71">
        <v>337549</v>
      </c>
      <c r="J71">
        <v>338365</v>
      </c>
      <c r="K71">
        <v>335661</v>
      </c>
      <c r="L71">
        <v>338038</v>
      </c>
      <c r="M71" s="10">
        <f t="shared" si="20"/>
        <v>0.33720316666666666</v>
      </c>
      <c r="N71" s="3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</row>
    <row r="72" spans="1:496" x14ac:dyDescent="0.2">
      <c r="B72" s="21"/>
      <c r="C72"/>
      <c r="D72">
        <v>16</v>
      </c>
      <c r="F72" s="4">
        <f t="shared" si="21"/>
        <v>512</v>
      </c>
      <c r="G72">
        <v>685508</v>
      </c>
      <c r="H72">
        <v>685727</v>
      </c>
      <c r="I72">
        <v>678913</v>
      </c>
      <c r="J72">
        <v>686641</v>
      </c>
      <c r="K72">
        <v>684280</v>
      </c>
      <c r="L72">
        <v>687714</v>
      </c>
      <c r="M72" s="10">
        <f t="shared" si="20"/>
        <v>0.68479716666666668</v>
      </c>
      <c r="N72" s="3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</row>
    <row r="73" spans="1:496" x14ac:dyDescent="0.2">
      <c r="B73" s="21"/>
      <c r="C73"/>
      <c r="D73">
        <v>17</v>
      </c>
      <c r="F73" s="4">
        <f t="shared" si="21"/>
        <v>1024</v>
      </c>
      <c r="G73">
        <v>1368705</v>
      </c>
      <c r="H73">
        <v>1379314</v>
      </c>
      <c r="I73">
        <v>1364691</v>
      </c>
      <c r="J73">
        <v>1379929</v>
      </c>
      <c r="K73">
        <v>1363037</v>
      </c>
      <c r="L73">
        <v>1381939</v>
      </c>
      <c r="M73" s="10">
        <f t="shared" si="20"/>
        <v>1.3729358333333332</v>
      </c>
      <c r="N73" s="3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</row>
    <row r="74" spans="1:496" x14ac:dyDescent="0.2">
      <c r="B74" s="21"/>
      <c r="C74"/>
      <c r="D74">
        <v>18</v>
      </c>
      <c r="F74" s="4">
        <f t="shared" si="21"/>
        <v>2048</v>
      </c>
      <c r="G74">
        <v>2769278</v>
      </c>
      <c r="H74">
        <v>2764007</v>
      </c>
      <c r="I74">
        <v>2772517</v>
      </c>
      <c r="J74">
        <v>2745655</v>
      </c>
      <c r="K74">
        <v>2772165</v>
      </c>
      <c r="L74">
        <v>2764082</v>
      </c>
      <c r="M74" s="10">
        <f t="shared" si="20"/>
        <v>2.7646173333333337</v>
      </c>
      <c r="N74" s="3"/>
    </row>
    <row r="76" spans="1:496" x14ac:dyDescent="0.2">
      <c r="A76" s="31" t="s">
        <v>72</v>
      </c>
      <c r="B76" s="21"/>
      <c r="C76"/>
      <c r="D76">
        <v>13</v>
      </c>
      <c r="F76" s="4">
        <f>2^(D76)*4 * 64 * 128/8388608 * 2</f>
        <v>64</v>
      </c>
      <c r="G76">
        <v>98479</v>
      </c>
      <c r="H76">
        <v>96294</v>
      </c>
      <c r="I76">
        <v>96533</v>
      </c>
      <c r="J76">
        <v>97288</v>
      </c>
      <c r="K76">
        <v>97513</v>
      </c>
      <c r="L76">
        <v>95449</v>
      </c>
      <c r="M76" s="10">
        <f t="shared" ref="M76:M81" si="22">AVERAGE(G76:L76)/1000000</f>
        <v>9.6925999999999998E-2</v>
      </c>
      <c r="N76" s="3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</row>
    <row r="77" spans="1:496" x14ac:dyDescent="0.2">
      <c r="B77" s="21"/>
      <c r="C77"/>
      <c r="D77">
        <v>14</v>
      </c>
      <c r="F77" s="4">
        <f t="shared" ref="F77:F81" si="23">2^(D77)*4 * 64 * 128/8388608 * 2</f>
        <v>128</v>
      </c>
      <c r="G77">
        <v>198484</v>
      </c>
      <c r="H77">
        <v>198254</v>
      </c>
      <c r="I77">
        <v>194805</v>
      </c>
      <c r="J77">
        <v>196615</v>
      </c>
      <c r="K77">
        <v>197513</v>
      </c>
      <c r="L77">
        <v>196728</v>
      </c>
      <c r="M77" s="10">
        <f t="shared" si="22"/>
        <v>0.19706650000000001</v>
      </c>
      <c r="N77" s="3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</row>
    <row r="78" spans="1:496" x14ac:dyDescent="0.2">
      <c r="B78" s="21"/>
      <c r="C78"/>
      <c r="D78">
        <v>15</v>
      </c>
      <c r="F78" s="4">
        <f t="shared" si="23"/>
        <v>256</v>
      </c>
      <c r="G78">
        <v>400042</v>
      </c>
      <c r="H78">
        <v>401591</v>
      </c>
      <c r="I78">
        <v>400580</v>
      </c>
      <c r="J78">
        <v>401651</v>
      </c>
      <c r="K78">
        <v>399738</v>
      </c>
      <c r="L78">
        <v>397665</v>
      </c>
      <c r="M78" s="10">
        <f t="shared" si="22"/>
        <v>0.40021116666666667</v>
      </c>
      <c r="N78" s="3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</row>
    <row r="79" spans="1:496" x14ac:dyDescent="0.2">
      <c r="B79" s="21"/>
      <c r="C79"/>
      <c r="D79">
        <v>16</v>
      </c>
      <c r="F79" s="4">
        <f t="shared" si="23"/>
        <v>512</v>
      </c>
      <c r="G79">
        <v>805582</v>
      </c>
      <c r="H79">
        <v>812418</v>
      </c>
      <c r="I79">
        <v>808813</v>
      </c>
      <c r="J79">
        <v>812104</v>
      </c>
      <c r="K79">
        <v>810625</v>
      </c>
      <c r="L79">
        <v>810696</v>
      </c>
      <c r="M79" s="10">
        <f t="shared" si="22"/>
        <v>0.8100396666666666</v>
      </c>
      <c r="N79" s="3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</row>
    <row r="80" spans="1:496" x14ac:dyDescent="0.2">
      <c r="B80" s="21"/>
      <c r="C80"/>
      <c r="D80">
        <v>17</v>
      </c>
      <c r="F80" s="4">
        <f t="shared" si="23"/>
        <v>1024</v>
      </c>
      <c r="G80">
        <v>1619594</v>
      </c>
      <c r="H80">
        <v>1639462</v>
      </c>
      <c r="I80">
        <v>1620804</v>
      </c>
      <c r="J80">
        <v>1636267</v>
      </c>
      <c r="K80">
        <v>1634976</v>
      </c>
      <c r="L80">
        <v>1627295</v>
      </c>
      <c r="M80" s="10">
        <f t="shared" si="22"/>
        <v>1.6297330000000001</v>
      </c>
      <c r="N80" s="3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</row>
    <row r="81" spans="1:496" x14ac:dyDescent="0.2">
      <c r="B81" s="21"/>
      <c r="C81"/>
      <c r="D81">
        <v>18</v>
      </c>
      <c r="F81" s="4">
        <f t="shared" si="23"/>
        <v>2048</v>
      </c>
      <c r="G81">
        <v>3283655</v>
      </c>
      <c r="H81">
        <v>3257402</v>
      </c>
      <c r="I81">
        <v>3283268</v>
      </c>
      <c r="J81">
        <v>3277503</v>
      </c>
      <c r="K81">
        <v>3253083</v>
      </c>
      <c r="L81">
        <v>3266177</v>
      </c>
      <c r="M81" s="10">
        <f t="shared" si="22"/>
        <v>3.2701813333333334</v>
      </c>
      <c r="N81" s="3"/>
    </row>
    <row r="82" spans="1:496" x14ac:dyDescent="0.2">
      <c r="A82" s="13"/>
      <c r="B82" s="14"/>
      <c r="C82" s="14"/>
      <c r="D82" s="15"/>
      <c r="E82" s="14"/>
      <c r="F82" s="14"/>
      <c r="G82" s="16"/>
      <c r="H82" s="16"/>
      <c r="I82" s="16"/>
      <c r="J82" s="16"/>
      <c r="K82" s="16"/>
      <c r="L82" s="16"/>
      <c r="M82" s="17"/>
      <c r="N82" s="18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</row>
    <row r="83" spans="1:496" x14ac:dyDescent="0.2">
      <c r="B83" s="22" t="s">
        <v>49</v>
      </c>
      <c r="C83" s="22" t="s">
        <v>50</v>
      </c>
      <c r="D83" s="1" t="s">
        <v>51</v>
      </c>
      <c r="E83" s="22" t="s">
        <v>47</v>
      </c>
      <c r="F83" s="2" t="s">
        <v>3</v>
      </c>
      <c r="M83" s="4" t="s">
        <v>4</v>
      </c>
    </row>
    <row r="84" spans="1:496" x14ac:dyDescent="0.2">
      <c r="A84" s="32" t="s">
        <v>73</v>
      </c>
      <c r="B84">
        <v>2</v>
      </c>
      <c r="C84">
        <v>8</v>
      </c>
      <c r="D84" s="1">
        <v>1</v>
      </c>
      <c r="E84">
        <v>16</v>
      </c>
      <c r="F84" s="4">
        <f>2^(E84)/1024</f>
        <v>64</v>
      </c>
      <c r="G84">
        <v>35505</v>
      </c>
      <c r="H84">
        <v>25695</v>
      </c>
      <c r="I84">
        <v>26341</v>
      </c>
      <c r="J84">
        <v>24555</v>
      </c>
      <c r="K84">
        <v>25901</v>
      </c>
      <c r="L84">
        <v>26572</v>
      </c>
      <c r="M84" s="10">
        <f t="shared" ref="M84:M89" si="24">AVERAGE(G84:L84)/1000000</f>
        <v>2.7428166666666667E-2</v>
      </c>
      <c r="N84" s="3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</row>
    <row r="85" spans="1:496" x14ac:dyDescent="0.2">
      <c r="B85">
        <v>2</v>
      </c>
      <c r="C85">
        <v>8</v>
      </c>
      <c r="D85" s="1">
        <v>1</v>
      </c>
      <c r="E85">
        <v>17</v>
      </c>
      <c r="F85" s="4">
        <f t="shared" ref="F85:F89" si="25">2^(E85)/1024</f>
        <v>128</v>
      </c>
      <c r="G85">
        <v>43490</v>
      </c>
      <c r="H85">
        <v>43532</v>
      </c>
      <c r="I85">
        <v>46352</v>
      </c>
      <c r="J85">
        <v>45930</v>
      </c>
      <c r="K85">
        <v>43823</v>
      </c>
      <c r="L85">
        <v>45419</v>
      </c>
      <c r="M85" s="10">
        <f t="shared" si="24"/>
        <v>4.4757666666666661E-2</v>
      </c>
      <c r="N85" s="3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</row>
    <row r="86" spans="1:496" x14ac:dyDescent="0.2">
      <c r="B86">
        <v>2</v>
      </c>
      <c r="C86">
        <v>8</v>
      </c>
      <c r="D86" s="1">
        <v>1</v>
      </c>
      <c r="E86">
        <v>18</v>
      </c>
      <c r="F86" s="4">
        <f t="shared" si="25"/>
        <v>256</v>
      </c>
      <c r="G86">
        <v>81219</v>
      </c>
      <c r="H86">
        <v>80780</v>
      </c>
      <c r="I86">
        <v>82150</v>
      </c>
      <c r="J86">
        <v>82456</v>
      </c>
      <c r="K86">
        <v>81380</v>
      </c>
      <c r="L86">
        <v>81348</v>
      </c>
      <c r="M86" s="10">
        <f t="shared" si="24"/>
        <v>8.1555500000000003E-2</v>
      </c>
      <c r="N86" s="3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</row>
    <row r="87" spans="1:496" x14ac:dyDescent="0.2">
      <c r="B87">
        <v>2</v>
      </c>
      <c r="C87">
        <v>8</v>
      </c>
      <c r="D87" s="1">
        <v>1</v>
      </c>
      <c r="E87">
        <v>19</v>
      </c>
      <c r="F87" s="4">
        <f t="shared" si="25"/>
        <v>512</v>
      </c>
      <c r="G87">
        <v>157773</v>
      </c>
      <c r="H87">
        <v>157111</v>
      </c>
      <c r="I87">
        <v>157723</v>
      </c>
      <c r="J87">
        <v>153133</v>
      </c>
      <c r="K87">
        <v>155587</v>
      </c>
      <c r="L87">
        <v>155557</v>
      </c>
      <c r="M87" s="10">
        <f t="shared" si="24"/>
        <v>0.15614733333333333</v>
      </c>
      <c r="N87" s="3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</row>
    <row r="88" spans="1:496" x14ac:dyDescent="0.2">
      <c r="B88">
        <v>2</v>
      </c>
      <c r="C88">
        <v>8</v>
      </c>
      <c r="D88" s="1">
        <v>1</v>
      </c>
      <c r="E88">
        <v>20</v>
      </c>
      <c r="F88" s="4">
        <f t="shared" si="25"/>
        <v>1024</v>
      </c>
      <c r="G88">
        <v>292005</v>
      </c>
      <c r="H88">
        <v>262120</v>
      </c>
      <c r="I88">
        <v>261763</v>
      </c>
      <c r="J88">
        <v>290479</v>
      </c>
      <c r="K88">
        <v>260513</v>
      </c>
      <c r="L88">
        <v>260082</v>
      </c>
      <c r="M88" s="10">
        <f t="shared" si="24"/>
        <v>0.27116033333333334</v>
      </c>
      <c r="N88" s="3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</row>
    <row r="89" spans="1:496" x14ac:dyDescent="0.2">
      <c r="B89">
        <v>2</v>
      </c>
      <c r="C89">
        <v>8</v>
      </c>
      <c r="D89" s="1">
        <v>1</v>
      </c>
      <c r="E89">
        <v>21</v>
      </c>
      <c r="F89" s="4">
        <f t="shared" si="25"/>
        <v>2048</v>
      </c>
      <c r="G89">
        <v>513350</v>
      </c>
      <c r="H89">
        <v>511226</v>
      </c>
      <c r="I89">
        <v>514861</v>
      </c>
      <c r="J89">
        <v>515830</v>
      </c>
      <c r="K89">
        <v>512753</v>
      </c>
      <c r="L89">
        <v>514699</v>
      </c>
      <c r="M89" s="10">
        <f t="shared" si="24"/>
        <v>0.51378650000000003</v>
      </c>
      <c r="N89" s="3"/>
    </row>
    <row r="91" spans="1:496" x14ac:dyDescent="0.2">
      <c r="A91" s="32" t="s">
        <v>74</v>
      </c>
      <c r="B91">
        <v>2</v>
      </c>
      <c r="C91">
        <v>8</v>
      </c>
      <c r="D91" s="1">
        <v>1</v>
      </c>
      <c r="E91">
        <v>16</v>
      </c>
      <c r="F91" s="4">
        <f>2^(E91)/1024</f>
        <v>64</v>
      </c>
      <c r="G91">
        <v>27177</v>
      </c>
      <c r="H91">
        <v>27864</v>
      </c>
      <c r="I91">
        <v>26244</v>
      </c>
      <c r="J91">
        <v>24467</v>
      </c>
      <c r="K91">
        <v>29668</v>
      </c>
      <c r="L91">
        <v>26297</v>
      </c>
      <c r="M91" s="10">
        <f t="shared" ref="M91:M96" si="26">AVERAGE(G91:L91)/1000000</f>
        <v>2.6952833333333332E-2</v>
      </c>
      <c r="N91" s="3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</row>
    <row r="92" spans="1:496" x14ac:dyDescent="0.2">
      <c r="B92">
        <v>2</v>
      </c>
      <c r="C92">
        <v>8</v>
      </c>
      <c r="D92" s="1">
        <v>1</v>
      </c>
      <c r="E92">
        <v>17</v>
      </c>
      <c r="F92" s="4">
        <f t="shared" ref="F92:F96" si="27">2^(E92)/1024</f>
        <v>128</v>
      </c>
      <c r="G92">
        <v>43622</v>
      </c>
      <c r="H92">
        <v>43634</v>
      </c>
      <c r="I92">
        <v>44813</v>
      </c>
      <c r="J92">
        <v>44484</v>
      </c>
      <c r="K92">
        <v>44451</v>
      </c>
      <c r="L92">
        <v>45069</v>
      </c>
      <c r="M92" s="10">
        <f t="shared" si="26"/>
        <v>4.4345500000000003E-2</v>
      </c>
      <c r="N92" s="3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</row>
    <row r="93" spans="1:496" x14ac:dyDescent="0.2">
      <c r="B93">
        <v>2</v>
      </c>
      <c r="C93">
        <v>8</v>
      </c>
      <c r="D93" s="1">
        <v>1</v>
      </c>
      <c r="E93">
        <v>18</v>
      </c>
      <c r="F93" s="4">
        <f t="shared" si="27"/>
        <v>256</v>
      </c>
      <c r="G93">
        <v>82279</v>
      </c>
      <c r="H93">
        <v>82717</v>
      </c>
      <c r="I93">
        <v>84166</v>
      </c>
      <c r="J93">
        <v>84729</v>
      </c>
      <c r="K93">
        <v>89243</v>
      </c>
      <c r="L93">
        <v>83497</v>
      </c>
      <c r="M93" s="10">
        <f t="shared" si="26"/>
        <v>8.44385E-2</v>
      </c>
      <c r="N93" s="3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</row>
    <row r="94" spans="1:496" x14ac:dyDescent="0.2">
      <c r="B94">
        <v>2</v>
      </c>
      <c r="C94">
        <v>8</v>
      </c>
      <c r="D94" s="1">
        <v>1</v>
      </c>
      <c r="E94">
        <v>19</v>
      </c>
      <c r="F94" s="4">
        <f t="shared" si="27"/>
        <v>512</v>
      </c>
      <c r="G94">
        <v>159445</v>
      </c>
      <c r="H94">
        <v>161383</v>
      </c>
      <c r="I94">
        <v>158301</v>
      </c>
      <c r="J94">
        <v>160031</v>
      </c>
      <c r="K94">
        <v>156414</v>
      </c>
      <c r="L94">
        <v>158700</v>
      </c>
      <c r="M94" s="10">
        <f t="shared" si="26"/>
        <v>0.15904566666666667</v>
      </c>
      <c r="N94" s="3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</row>
    <row r="95" spans="1:496" x14ac:dyDescent="0.2">
      <c r="B95">
        <v>2</v>
      </c>
      <c r="C95">
        <v>8</v>
      </c>
      <c r="D95" s="1">
        <v>1</v>
      </c>
      <c r="E95">
        <v>20</v>
      </c>
      <c r="F95" s="4">
        <f t="shared" si="27"/>
        <v>1024</v>
      </c>
      <c r="G95">
        <v>312900</v>
      </c>
      <c r="H95">
        <v>308881</v>
      </c>
      <c r="I95">
        <v>310713</v>
      </c>
      <c r="J95">
        <v>310653</v>
      </c>
      <c r="K95">
        <v>310027</v>
      </c>
      <c r="L95">
        <v>315782</v>
      </c>
      <c r="M95" s="10">
        <f t="shared" si="26"/>
        <v>0.3114926666666667</v>
      </c>
      <c r="N95" s="3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</row>
    <row r="96" spans="1:496" x14ac:dyDescent="0.2">
      <c r="B96">
        <v>2</v>
      </c>
      <c r="C96">
        <v>8</v>
      </c>
      <c r="D96" s="1">
        <v>1</v>
      </c>
      <c r="E96">
        <v>21</v>
      </c>
      <c r="F96" s="4">
        <f t="shared" si="27"/>
        <v>2048</v>
      </c>
      <c r="G96">
        <v>613076</v>
      </c>
      <c r="H96">
        <v>614311</v>
      </c>
      <c r="I96">
        <v>611585</v>
      </c>
      <c r="J96">
        <v>612343</v>
      </c>
      <c r="K96">
        <v>615231</v>
      </c>
      <c r="L96">
        <v>615119</v>
      </c>
      <c r="M96" s="10">
        <f t="shared" si="26"/>
        <v>0.61361083333333333</v>
      </c>
      <c r="N96" s="3"/>
    </row>
    <row r="98" spans="1:496" x14ac:dyDescent="0.2">
      <c r="A98" s="32" t="s">
        <v>75</v>
      </c>
      <c r="B98">
        <v>2</v>
      </c>
      <c r="C98">
        <v>8</v>
      </c>
      <c r="D98" s="1">
        <v>1</v>
      </c>
      <c r="E98">
        <v>16</v>
      </c>
      <c r="F98" s="4">
        <f>2^(E98)/1024</f>
        <v>64</v>
      </c>
      <c r="G98">
        <v>31498</v>
      </c>
      <c r="H98">
        <v>30802</v>
      </c>
      <c r="I98">
        <v>31799</v>
      </c>
      <c r="J98">
        <v>30591</v>
      </c>
      <c r="K98">
        <v>33116</v>
      </c>
      <c r="L98">
        <v>33582</v>
      </c>
      <c r="M98" s="10">
        <f t="shared" ref="M98:M103" si="28">AVERAGE(G98:L98)/1000000</f>
        <v>3.1898000000000003E-2</v>
      </c>
      <c r="N98" s="3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</row>
    <row r="99" spans="1:496" x14ac:dyDescent="0.2">
      <c r="B99">
        <v>2</v>
      </c>
      <c r="C99">
        <v>8</v>
      </c>
      <c r="D99" s="1">
        <v>1</v>
      </c>
      <c r="E99">
        <v>17</v>
      </c>
      <c r="F99" s="4">
        <f t="shared" ref="F99:F103" si="29">2^(E99)/1024</f>
        <v>128</v>
      </c>
      <c r="G99">
        <v>59673</v>
      </c>
      <c r="H99">
        <v>57727</v>
      </c>
      <c r="I99">
        <v>56587</v>
      </c>
      <c r="J99">
        <v>57602</v>
      </c>
      <c r="K99">
        <v>57717</v>
      </c>
      <c r="L99">
        <v>57544</v>
      </c>
      <c r="M99" s="10">
        <f t="shared" si="28"/>
        <v>5.7808333333333337E-2</v>
      </c>
      <c r="N99" s="3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</row>
    <row r="100" spans="1:496" x14ac:dyDescent="0.2">
      <c r="B100">
        <v>2</v>
      </c>
      <c r="C100">
        <v>8</v>
      </c>
      <c r="D100" s="1">
        <v>1</v>
      </c>
      <c r="E100">
        <v>18</v>
      </c>
      <c r="F100" s="4">
        <f t="shared" si="29"/>
        <v>256</v>
      </c>
      <c r="G100">
        <v>103311</v>
      </c>
      <c r="H100">
        <v>108678</v>
      </c>
      <c r="I100">
        <v>104286</v>
      </c>
      <c r="J100">
        <v>106460</v>
      </c>
      <c r="K100">
        <v>106594</v>
      </c>
      <c r="L100">
        <v>106516</v>
      </c>
      <c r="M100" s="10">
        <f t="shared" si="28"/>
        <v>0.10597416666666667</v>
      </c>
      <c r="N100" s="3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</row>
    <row r="101" spans="1:496" x14ac:dyDescent="0.2">
      <c r="B101">
        <v>2</v>
      </c>
      <c r="C101">
        <v>8</v>
      </c>
      <c r="D101" s="1">
        <v>1</v>
      </c>
      <c r="E101">
        <v>19</v>
      </c>
      <c r="F101" s="4">
        <f t="shared" si="29"/>
        <v>512</v>
      </c>
      <c r="G101">
        <v>208638</v>
      </c>
      <c r="H101">
        <v>210788</v>
      </c>
      <c r="I101">
        <v>207970</v>
      </c>
      <c r="J101">
        <v>209598</v>
      </c>
      <c r="K101">
        <v>212326</v>
      </c>
      <c r="L101">
        <v>208803</v>
      </c>
      <c r="M101" s="10">
        <f t="shared" si="28"/>
        <v>0.20968716666666665</v>
      </c>
      <c r="N101" s="3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</row>
    <row r="102" spans="1:496" x14ac:dyDescent="0.2">
      <c r="B102">
        <v>2</v>
      </c>
      <c r="C102">
        <v>8</v>
      </c>
      <c r="D102" s="1">
        <v>1</v>
      </c>
      <c r="E102">
        <v>20</v>
      </c>
      <c r="F102" s="4">
        <f t="shared" si="29"/>
        <v>1024</v>
      </c>
      <c r="G102">
        <v>407358</v>
      </c>
      <c r="H102">
        <v>411272</v>
      </c>
      <c r="I102">
        <v>406350</v>
      </c>
      <c r="J102">
        <v>407389</v>
      </c>
      <c r="K102">
        <v>410034</v>
      </c>
      <c r="L102">
        <v>411353</v>
      </c>
      <c r="M102" s="10">
        <f t="shared" si="28"/>
        <v>0.40895933333333334</v>
      </c>
      <c r="N102" s="3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</row>
    <row r="103" spans="1:496" x14ac:dyDescent="0.2">
      <c r="B103">
        <v>2</v>
      </c>
      <c r="C103">
        <v>8</v>
      </c>
      <c r="D103" s="1">
        <v>1</v>
      </c>
      <c r="E103">
        <v>21</v>
      </c>
      <c r="F103" s="4">
        <f t="shared" si="29"/>
        <v>2048</v>
      </c>
      <c r="G103">
        <v>815055</v>
      </c>
      <c r="H103">
        <v>827678</v>
      </c>
      <c r="I103">
        <v>814125</v>
      </c>
      <c r="J103">
        <v>815838</v>
      </c>
      <c r="K103">
        <v>816441</v>
      </c>
      <c r="L103">
        <v>815027</v>
      </c>
      <c r="M103" s="10">
        <f t="shared" si="28"/>
        <v>0.81736066666666662</v>
      </c>
      <c r="N103" s="3"/>
    </row>
    <row r="105" spans="1:496" x14ac:dyDescent="0.2">
      <c r="A105" s="32" t="s">
        <v>76</v>
      </c>
      <c r="B105">
        <v>2</v>
      </c>
      <c r="C105">
        <v>8</v>
      </c>
      <c r="D105" s="1">
        <v>1</v>
      </c>
      <c r="E105">
        <v>16</v>
      </c>
      <c r="F105" s="4">
        <f>2^(E105)/1024</f>
        <v>64</v>
      </c>
      <c r="G105">
        <v>48266</v>
      </c>
      <c r="H105">
        <v>41658</v>
      </c>
      <c r="I105">
        <v>44131</v>
      </c>
      <c r="J105">
        <v>44179</v>
      </c>
      <c r="K105">
        <v>43604</v>
      </c>
      <c r="L105">
        <v>43773</v>
      </c>
      <c r="M105" s="10">
        <f t="shared" ref="M105:M110" si="30">AVERAGE(G105:L105)/1000000</f>
        <v>4.4268500000000002E-2</v>
      </c>
      <c r="N105" s="3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</row>
    <row r="106" spans="1:496" x14ac:dyDescent="0.2">
      <c r="B106">
        <v>2</v>
      </c>
      <c r="C106">
        <v>8</v>
      </c>
      <c r="D106" s="1">
        <v>1</v>
      </c>
      <c r="E106">
        <v>17</v>
      </c>
      <c r="F106" s="4">
        <f t="shared" ref="F106:F110" si="31">2^(E106)/1024</f>
        <v>128</v>
      </c>
      <c r="G106">
        <v>79936</v>
      </c>
      <c r="H106">
        <v>97251</v>
      </c>
      <c r="I106">
        <v>80680</v>
      </c>
      <c r="J106">
        <v>79925</v>
      </c>
      <c r="K106">
        <v>79510</v>
      </c>
      <c r="L106">
        <v>80975</v>
      </c>
      <c r="M106" s="10">
        <f t="shared" si="30"/>
        <v>8.3046166666666671E-2</v>
      </c>
      <c r="N106" s="3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</row>
    <row r="107" spans="1:496" x14ac:dyDescent="0.2">
      <c r="B107">
        <v>2</v>
      </c>
      <c r="C107">
        <v>8</v>
      </c>
      <c r="D107" s="1">
        <v>1</v>
      </c>
      <c r="E107">
        <v>18</v>
      </c>
      <c r="F107" s="4">
        <f t="shared" si="31"/>
        <v>256</v>
      </c>
      <c r="G107">
        <v>156603</v>
      </c>
      <c r="H107">
        <v>155869</v>
      </c>
      <c r="I107">
        <v>156305</v>
      </c>
      <c r="J107">
        <v>155830</v>
      </c>
      <c r="K107">
        <v>154863</v>
      </c>
      <c r="L107">
        <v>154235</v>
      </c>
      <c r="M107" s="10">
        <f t="shared" si="30"/>
        <v>0.15561749999999999</v>
      </c>
      <c r="N107" s="3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</row>
    <row r="108" spans="1:496" x14ac:dyDescent="0.2">
      <c r="B108">
        <v>2</v>
      </c>
      <c r="C108">
        <v>8</v>
      </c>
      <c r="D108" s="1">
        <v>1</v>
      </c>
      <c r="E108">
        <v>19</v>
      </c>
      <c r="F108" s="4">
        <f t="shared" si="31"/>
        <v>512</v>
      </c>
      <c r="G108">
        <v>303427</v>
      </c>
      <c r="H108">
        <v>307236</v>
      </c>
      <c r="I108">
        <v>307793</v>
      </c>
      <c r="J108">
        <v>309554</v>
      </c>
      <c r="K108">
        <v>304787</v>
      </c>
      <c r="L108">
        <v>307505</v>
      </c>
      <c r="M108" s="10">
        <f t="shared" si="30"/>
        <v>0.30671700000000002</v>
      </c>
      <c r="N108" s="3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</row>
    <row r="109" spans="1:496" x14ac:dyDescent="0.2">
      <c r="B109">
        <v>2</v>
      </c>
      <c r="C109">
        <v>8</v>
      </c>
      <c r="D109" s="1">
        <v>1</v>
      </c>
      <c r="E109">
        <v>20</v>
      </c>
      <c r="F109" s="4">
        <f t="shared" si="31"/>
        <v>1024</v>
      </c>
      <c r="G109">
        <v>603598</v>
      </c>
      <c r="H109">
        <v>606192</v>
      </c>
      <c r="I109">
        <v>606888</v>
      </c>
      <c r="J109">
        <v>610764</v>
      </c>
      <c r="K109">
        <v>606148</v>
      </c>
      <c r="L109">
        <v>608236</v>
      </c>
      <c r="M109" s="10">
        <f t="shared" si="30"/>
        <v>0.60697100000000004</v>
      </c>
      <c r="N109" s="3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</row>
    <row r="110" spans="1:496" x14ac:dyDescent="0.2">
      <c r="B110">
        <v>2</v>
      </c>
      <c r="C110">
        <v>8</v>
      </c>
      <c r="D110" s="1">
        <v>1</v>
      </c>
      <c r="E110">
        <v>21</v>
      </c>
      <c r="F110" s="4">
        <f t="shared" si="31"/>
        <v>2048</v>
      </c>
      <c r="G110">
        <v>1209455</v>
      </c>
      <c r="H110">
        <v>1210499</v>
      </c>
      <c r="I110">
        <v>1207347</v>
      </c>
      <c r="J110">
        <v>1213827</v>
      </c>
      <c r="K110">
        <v>1215265</v>
      </c>
      <c r="L110">
        <v>1212758</v>
      </c>
      <c r="M110" s="10">
        <f t="shared" si="30"/>
        <v>1.2115251666666667</v>
      </c>
      <c r="N110" s="3"/>
    </row>
    <row r="112" spans="1:496" x14ac:dyDescent="0.2">
      <c r="A112" s="32" t="s">
        <v>77</v>
      </c>
      <c r="B112">
        <v>2</v>
      </c>
      <c r="C112">
        <v>8</v>
      </c>
      <c r="D112" s="1">
        <v>1</v>
      </c>
      <c r="E112">
        <v>16</v>
      </c>
      <c r="F112" s="4">
        <f>2^(E112)/1024</f>
        <v>64</v>
      </c>
      <c r="G112">
        <v>65156</v>
      </c>
      <c r="H112">
        <v>65841</v>
      </c>
      <c r="I112">
        <v>67999</v>
      </c>
      <c r="J112">
        <v>68504</v>
      </c>
      <c r="K112">
        <v>67707</v>
      </c>
      <c r="L112">
        <v>65670</v>
      </c>
      <c r="M112" s="10">
        <f t="shared" ref="M112:M117" si="32">AVERAGE(G112:L112)/1000000</f>
        <v>6.6812833333333335E-2</v>
      </c>
      <c r="N112" s="3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</row>
    <row r="113" spans="1:496" x14ac:dyDescent="0.2">
      <c r="B113">
        <v>2</v>
      </c>
      <c r="C113">
        <v>8</v>
      </c>
      <c r="D113" s="1">
        <v>1</v>
      </c>
      <c r="E113">
        <v>17</v>
      </c>
      <c r="F113" s="4">
        <f t="shared" ref="F113:F117" si="33">2^(E113)/1024</f>
        <v>128</v>
      </c>
      <c r="G113">
        <v>134277</v>
      </c>
      <c r="H113">
        <v>129842</v>
      </c>
      <c r="I113">
        <v>126393</v>
      </c>
      <c r="J113">
        <v>128460</v>
      </c>
      <c r="K113">
        <v>129122</v>
      </c>
      <c r="L113">
        <v>129861</v>
      </c>
      <c r="M113" s="10">
        <f t="shared" si="32"/>
        <v>0.12965916666666666</v>
      </c>
      <c r="N113" s="3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</row>
    <row r="114" spans="1:496" x14ac:dyDescent="0.2">
      <c r="B114">
        <v>2</v>
      </c>
      <c r="C114">
        <v>8</v>
      </c>
      <c r="D114" s="1">
        <v>1</v>
      </c>
      <c r="E114">
        <v>18</v>
      </c>
      <c r="F114" s="4">
        <f t="shared" si="33"/>
        <v>256</v>
      </c>
      <c r="G114">
        <v>257083</v>
      </c>
      <c r="H114">
        <v>251140</v>
      </c>
      <c r="I114">
        <v>254913</v>
      </c>
      <c r="J114">
        <v>254890</v>
      </c>
      <c r="K114">
        <v>250865</v>
      </c>
      <c r="L114">
        <v>253217</v>
      </c>
      <c r="M114" s="10">
        <f t="shared" si="32"/>
        <v>0.25368466666666667</v>
      </c>
      <c r="N114" s="3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</row>
    <row r="115" spans="1:496" x14ac:dyDescent="0.2">
      <c r="B115">
        <v>2</v>
      </c>
      <c r="C115">
        <v>8</v>
      </c>
      <c r="D115" s="1">
        <v>1</v>
      </c>
      <c r="E115">
        <v>19</v>
      </c>
      <c r="F115" s="4">
        <f t="shared" si="33"/>
        <v>512</v>
      </c>
      <c r="G115">
        <v>514905</v>
      </c>
      <c r="H115">
        <v>505197</v>
      </c>
      <c r="I115">
        <v>504429</v>
      </c>
      <c r="J115">
        <v>505845</v>
      </c>
      <c r="K115">
        <v>516257</v>
      </c>
      <c r="L115">
        <v>505441</v>
      </c>
      <c r="M115" s="10">
        <f t="shared" si="32"/>
        <v>0.50867899999999999</v>
      </c>
      <c r="N115" s="3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</row>
    <row r="116" spans="1:496" x14ac:dyDescent="0.2">
      <c r="B116">
        <v>2</v>
      </c>
      <c r="C116">
        <v>8</v>
      </c>
      <c r="D116" s="1">
        <v>1</v>
      </c>
      <c r="E116">
        <v>20</v>
      </c>
      <c r="F116" s="4">
        <f t="shared" si="33"/>
        <v>1024</v>
      </c>
      <c r="G116">
        <v>1009561</v>
      </c>
      <c r="H116">
        <v>1005953</v>
      </c>
      <c r="I116">
        <v>1007627</v>
      </c>
      <c r="J116">
        <v>1006478</v>
      </c>
      <c r="K116">
        <v>1006143</v>
      </c>
      <c r="L116">
        <v>1007121</v>
      </c>
      <c r="M116" s="10">
        <f t="shared" si="32"/>
        <v>1.0071471666666667</v>
      </c>
      <c r="N116" s="3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</row>
    <row r="117" spans="1:496" x14ac:dyDescent="0.2">
      <c r="B117">
        <v>2</v>
      </c>
      <c r="C117">
        <v>8</v>
      </c>
      <c r="D117" s="1">
        <v>1</v>
      </c>
      <c r="E117">
        <v>21</v>
      </c>
      <c r="F117" s="4">
        <f t="shared" si="33"/>
        <v>2048</v>
      </c>
      <c r="G117">
        <v>2011643</v>
      </c>
      <c r="H117">
        <v>2012596</v>
      </c>
      <c r="I117">
        <v>2010165</v>
      </c>
      <c r="J117">
        <v>2013171</v>
      </c>
      <c r="K117">
        <v>2014929</v>
      </c>
      <c r="L117">
        <v>2012776</v>
      </c>
      <c r="M117" s="10">
        <f t="shared" si="32"/>
        <v>2.0125466666666667</v>
      </c>
      <c r="N117" s="3"/>
    </row>
    <row r="119" spans="1:496" x14ac:dyDescent="0.2">
      <c r="A119" s="32" t="s">
        <v>78</v>
      </c>
      <c r="B119">
        <v>2</v>
      </c>
      <c r="C119">
        <v>8</v>
      </c>
      <c r="D119" s="1">
        <v>1</v>
      </c>
      <c r="E119">
        <v>16</v>
      </c>
      <c r="F119" s="4">
        <f>2^(E119)/1024</f>
        <v>64</v>
      </c>
      <c r="G119">
        <v>115946</v>
      </c>
      <c r="H119">
        <v>114947</v>
      </c>
      <c r="I119">
        <v>115221</v>
      </c>
      <c r="J119">
        <v>113547</v>
      </c>
      <c r="K119">
        <v>112604</v>
      </c>
      <c r="L119">
        <v>114526</v>
      </c>
      <c r="M119" s="10">
        <f t="shared" ref="M119:M124" si="34">AVERAGE(G119:L119)/1000000</f>
        <v>0.11446516666666667</v>
      </c>
      <c r="N119" s="3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</row>
    <row r="120" spans="1:496" x14ac:dyDescent="0.2">
      <c r="B120">
        <v>2</v>
      </c>
      <c r="C120">
        <v>8</v>
      </c>
      <c r="D120" s="1">
        <v>1</v>
      </c>
      <c r="E120">
        <v>17</v>
      </c>
      <c r="F120" s="4">
        <f t="shared" ref="F120:F124" si="35">2^(E120)/1024</f>
        <v>128</v>
      </c>
      <c r="G120">
        <v>226737</v>
      </c>
      <c r="H120">
        <v>224044</v>
      </c>
      <c r="I120">
        <v>231085</v>
      </c>
      <c r="J120">
        <v>231063</v>
      </c>
      <c r="K120">
        <v>226448</v>
      </c>
      <c r="L120">
        <v>223159</v>
      </c>
      <c r="M120" s="10">
        <f t="shared" si="34"/>
        <v>0.22708933333333334</v>
      </c>
      <c r="N120" s="3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</row>
    <row r="121" spans="1:496" x14ac:dyDescent="0.2">
      <c r="B121">
        <v>2</v>
      </c>
      <c r="C121">
        <v>8</v>
      </c>
      <c r="D121" s="1">
        <v>1</v>
      </c>
      <c r="E121">
        <v>18</v>
      </c>
      <c r="F121" s="4">
        <f t="shared" si="35"/>
        <v>256</v>
      </c>
      <c r="G121">
        <v>455149</v>
      </c>
      <c r="H121">
        <v>457917</v>
      </c>
      <c r="I121">
        <v>453834</v>
      </c>
      <c r="J121">
        <v>450035</v>
      </c>
      <c r="K121">
        <v>449121</v>
      </c>
      <c r="L121">
        <v>448112</v>
      </c>
      <c r="M121" s="10">
        <f t="shared" si="34"/>
        <v>0.45236133333333334</v>
      </c>
      <c r="N121" s="3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</row>
    <row r="122" spans="1:496" x14ac:dyDescent="0.2">
      <c r="B122">
        <v>2</v>
      </c>
      <c r="C122">
        <v>8</v>
      </c>
      <c r="D122" s="1">
        <v>1</v>
      </c>
      <c r="E122">
        <v>19</v>
      </c>
      <c r="F122" s="4">
        <f t="shared" si="35"/>
        <v>512</v>
      </c>
      <c r="G122">
        <v>901307</v>
      </c>
      <c r="H122">
        <v>902901</v>
      </c>
      <c r="I122">
        <v>898748</v>
      </c>
      <c r="J122">
        <v>897081</v>
      </c>
      <c r="K122">
        <v>902244</v>
      </c>
      <c r="L122">
        <v>898550</v>
      </c>
      <c r="M122" s="10">
        <f t="shared" si="34"/>
        <v>0.90013849999999995</v>
      </c>
      <c r="N122" s="3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</row>
    <row r="123" spans="1:496" x14ac:dyDescent="0.2">
      <c r="B123">
        <v>2</v>
      </c>
      <c r="C123">
        <v>8</v>
      </c>
      <c r="D123" s="1">
        <v>1</v>
      </c>
      <c r="E123">
        <v>20</v>
      </c>
      <c r="F123" s="4">
        <f t="shared" si="35"/>
        <v>1024</v>
      </c>
      <c r="G123">
        <v>1798260</v>
      </c>
      <c r="H123">
        <v>1798172</v>
      </c>
      <c r="I123">
        <v>1800525</v>
      </c>
      <c r="J123">
        <v>1809648</v>
      </c>
      <c r="K123">
        <v>1804749</v>
      </c>
      <c r="L123">
        <v>1801397</v>
      </c>
      <c r="M123" s="10">
        <f t="shared" si="34"/>
        <v>1.8021251666666667</v>
      </c>
      <c r="N123" s="3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</row>
    <row r="124" spans="1:496" x14ac:dyDescent="0.2">
      <c r="B124">
        <v>2</v>
      </c>
      <c r="C124">
        <v>8</v>
      </c>
      <c r="D124" s="1">
        <v>1</v>
      </c>
      <c r="E124">
        <v>21</v>
      </c>
      <c r="F124" s="4">
        <f t="shared" si="35"/>
        <v>2048</v>
      </c>
      <c r="G124">
        <v>3609874</v>
      </c>
      <c r="H124">
        <v>3610477</v>
      </c>
      <c r="I124">
        <v>3622325</v>
      </c>
      <c r="J124">
        <v>3615751</v>
      </c>
      <c r="K124">
        <v>3613063</v>
      </c>
      <c r="L124">
        <v>3612253</v>
      </c>
      <c r="M124" s="10">
        <f t="shared" si="34"/>
        <v>3.6139571666666663</v>
      </c>
      <c r="N124" s="3"/>
    </row>
    <row r="126" spans="1:496" x14ac:dyDescent="0.2">
      <c r="A126" s="32" t="s">
        <v>79</v>
      </c>
      <c r="B126">
        <v>2</v>
      </c>
      <c r="C126">
        <v>8</v>
      </c>
      <c r="D126" s="1">
        <v>1</v>
      </c>
      <c r="E126">
        <v>16</v>
      </c>
      <c r="F126" s="4">
        <f>2^(E126)/1024</f>
        <v>64</v>
      </c>
      <c r="G126">
        <v>210481</v>
      </c>
      <c r="H126">
        <v>210614</v>
      </c>
      <c r="I126">
        <v>215070</v>
      </c>
      <c r="J126">
        <v>212735</v>
      </c>
      <c r="K126">
        <v>207570</v>
      </c>
      <c r="L126">
        <v>208411</v>
      </c>
      <c r="M126" s="10">
        <f t="shared" ref="M126:M131" si="36">AVERAGE(G126:L126)/1000000</f>
        <v>0.21081349999999999</v>
      </c>
      <c r="N126" s="3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</row>
    <row r="127" spans="1:496" x14ac:dyDescent="0.2">
      <c r="B127">
        <v>2</v>
      </c>
      <c r="C127">
        <v>8</v>
      </c>
      <c r="D127" s="1">
        <v>1</v>
      </c>
      <c r="E127">
        <v>17</v>
      </c>
      <c r="F127" s="4">
        <f t="shared" ref="F127:F131" si="37">2^(E127)/1024</f>
        <v>128</v>
      </c>
      <c r="G127">
        <v>424389</v>
      </c>
      <c r="H127">
        <v>419856</v>
      </c>
      <c r="I127">
        <v>422406</v>
      </c>
      <c r="J127">
        <v>413224</v>
      </c>
      <c r="K127">
        <v>416582</v>
      </c>
      <c r="L127">
        <v>418233</v>
      </c>
      <c r="M127" s="10">
        <f t="shared" si="36"/>
        <v>0.41911500000000002</v>
      </c>
      <c r="N127" s="3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</row>
    <row r="128" spans="1:496" x14ac:dyDescent="0.2">
      <c r="B128">
        <v>2</v>
      </c>
      <c r="C128">
        <v>8</v>
      </c>
      <c r="D128" s="1">
        <v>1</v>
      </c>
      <c r="E128">
        <v>18</v>
      </c>
      <c r="F128" s="4">
        <f t="shared" si="37"/>
        <v>256</v>
      </c>
      <c r="G128">
        <v>837753</v>
      </c>
      <c r="H128">
        <v>839249</v>
      </c>
      <c r="I128">
        <v>834695</v>
      </c>
      <c r="J128">
        <v>838844</v>
      </c>
      <c r="K128">
        <v>839196</v>
      </c>
      <c r="L128">
        <v>838175</v>
      </c>
      <c r="M128" s="10">
        <f t="shared" si="36"/>
        <v>0.83798533333333336</v>
      </c>
      <c r="N128" s="3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</row>
    <row r="129" spans="1:496" x14ac:dyDescent="0.2">
      <c r="B129">
        <v>2</v>
      </c>
      <c r="C129">
        <v>8</v>
      </c>
      <c r="D129" s="1">
        <v>1</v>
      </c>
      <c r="E129">
        <v>19</v>
      </c>
      <c r="F129" s="4">
        <f t="shared" si="37"/>
        <v>512</v>
      </c>
      <c r="G129">
        <v>1682529</v>
      </c>
      <c r="H129">
        <v>1683599</v>
      </c>
      <c r="I129">
        <v>1683014</v>
      </c>
      <c r="J129">
        <v>1688421</v>
      </c>
      <c r="K129">
        <v>1689382</v>
      </c>
      <c r="L129">
        <v>1684004</v>
      </c>
      <c r="M129" s="10">
        <f t="shared" si="36"/>
        <v>1.6851581666666668</v>
      </c>
      <c r="N129" s="3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</row>
    <row r="130" spans="1:496" x14ac:dyDescent="0.2">
      <c r="B130">
        <v>2</v>
      </c>
      <c r="C130">
        <v>8</v>
      </c>
      <c r="D130" s="1">
        <v>1</v>
      </c>
      <c r="E130">
        <v>20</v>
      </c>
      <c r="F130" s="4">
        <f t="shared" si="37"/>
        <v>1024</v>
      </c>
      <c r="G130">
        <v>3393864</v>
      </c>
      <c r="H130">
        <v>3391652</v>
      </c>
      <c r="I130">
        <v>3398764</v>
      </c>
      <c r="J130">
        <v>3389731</v>
      </c>
      <c r="K130">
        <v>3399381</v>
      </c>
      <c r="L130">
        <v>3395727</v>
      </c>
      <c r="M130" s="10">
        <f t="shared" si="36"/>
        <v>3.3948531666666666</v>
      </c>
      <c r="N130" s="3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</row>
    <row r="131" spans="1:496" x14ac:dyDescent="0.2">
      <c r="B131">
        <v>2</v>
      </c>
      <c r="C131">
        <v>8</v>
      </c>
      <c r="D131" s="1">
        <v>1</v>
      </c>
      <c r="E131">
        <v>21</v>
      </c>
      <c r="F131" s="4">
        <f t="shared" si="37"/>
        <v>2048</v>
      </c>
      <c r="G131">
        <v>6799346</v>
      </c>
      <c r="H131">
        <v>6813902</v>
      </c>
      <c r="I131">
        <v>6802407</v>
      </c>
      <c r="J131">
        <v>6790457</v>
      </c>
      <c r="K131">
        <v>6819071</v>
      </c>
      <c r="L131">
        <v>6862594</v>
      </c>
      <c r="M131" s="10">
        <f t="shared" si="36"/>
        <v>6.8146294999999997</v>
      </c>
      <c r="N131" s="3"/>
    </row>
    <row r="132" spans="1:496" x14ac:dyDescent="0.2">
      <c r="A132" s="13"/>
      <c r="B132" s="14"/>
      <c r="C132" s="14"/>
      <c r="D132" s="15"/>
      <c r="E132" s="14"/>
      <c r="F132" s="14"/>
      <c r="G132" s="16"/>
      <c r="H132" s="16"/>
      <c r="I132" s="16"/>
      <c r="J132" s="16"/>
      <c r="K132" s="16"/>
      <c r="L132" s="16"/>
      <c r="M132" s="17"/>
      <c r="N132" s="18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</row>
    <row r="133" spans="1:496" x14ac:dyDescent="0.2">
      <c r="A133" s="6"/>
      <c r="B133" s="21"/>
      <c r="C133" s="6"/>
      <c r="D133" s="6"/>
      <c r="E133" s="7"/>
      <c r="F133" s="25"/>
      <c r="G133" s="6"/>
      <c r="H133" s="6"/>
      <c r="I133" s="6"/>
      <c r="J133" s="6"/>
      <c r="K133" s="6"/>
      <c r="L133" s="6"/>
      <c r="M133" s="11"/>
      <c r="N133" s="2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</row>
    <row r="134" spans="1:496" x14ac:dyDescent="0.2">
      <c r="A134" s="6"/>
      <c r="B134" s="21"/>
      <c r="C134" s="6"/>
      <c r="D134" s="6"/>
      <c r="E134" s="7"/>
      <c r="F134" s="25"/>
      <c r="G134" s="6"/>
      <c r="H134" s="6"/>
      <c r="I134" s="6"/>
      <c r="J134" s="6"/>
      <c r="K134" s="6"/>
      <c r="L134" s="6"/>
      <c r="M134" s="11"/>
      <c r="N134" s="26"/>
    </row>
    <row r="135" spans="1:496" x14ac:dyDescent="0.2">
      <c r="A135" s="6"/>
      <c r="B135" s="7"/>
      <c r="C135" s="6"/>
      <c r="D135" s="6"/>
      <c r="E135" s="7"/>
      <c r="F135" s="25"/>
      <c r="G135" s="6"/>
      <c r="H135" s="6"/>
      <c r="I135" s="6"/>
      <c r="J135" s="6"/>
      <c r="K135" s="6"/>
      <c r="L135" s="6"/>
      <c r="M135" s="11"/>
      <c r="N135" s="6"/>
    </row>
    <row r="136" spans="1:496" x14ac:dyDescent="0.2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6"/>
    </row>
    <row r="137" spans="1:496" x14ac:dyDescent="0.2">
      <c r="A137" s="6"/>
      <c r="B137" s="21"/>
      <c r="C137" s="6"/>
      <c r="D137" s="6"/>
      <c r="E137" s="7"/>
      <c r="F137" s="25"/>
      <c r="G137" s="6"/>
      <c r="H137" s="6"/>
      <c r="I137" s="6"/>
      <c r="J137" s="6"/>
      <c r="K137" s="6"/>
      <c r="L137" s="6"/>
      <c r="M137" s="11"/>
      <c r="N137" s="2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</row>
    <row r="138" spans="1:496" x14ac:dyDescent="0.2">
      <c r="A138" s="6"/>
      <c r="B138" s="21"/>
      <c r="C138" s="6"/>
      <c r="D138" s="6"/>
      <c r="E138" s="7"/>
      <c r="F138" s="25"/>
      <c r="G138" s="6"/>
      <c r="H138" s="6"/>
      <c r="I138" s="6"/>
      <c r="J138" s="6"/>
      <c r="K138" s="6"/>
      <c r="L138" s="6"/>
      <c r="M138" s="11"/>
      <c r="N138" s="2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</row>
    <row r="139" spans="1:496" x14ac:dyDescent="0.2">
      <c r="A139" s="6"/>
      <c r="B139" s="21"/>
      <c r="C139" s="6"/>
      <c r="D139" s="6"/>
      <c r="E139" s="7"/>
      <c r="F139" s="25"/>
      <c r="G139" s="6"/>
      <c r="H139" s="6"/>
      <c r="I139" s="6"/>
      <c r="J139" s="6"/>
      <c r="K139" s="6"/>
      <c r="L139" s="6"/>
      <c r="M139" s="11"/>
      <c r="N139" s="2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</row>
    <row r="140" spans="1:496" x14ac:dyDescent="0.2">
      <c r="A140" s="6"/>
      <c r="B140" s="21"/>
      <c r="C140" s="6"/>
      <c r="D140" s="6"/>
      <c r="E140" s="7"/>
      <c r="F140" s="25"/>
      <c r="G140" s="6"/>
      <c r="H140" s="6"/>
      <c r="I140" s="6"/>
      <c r="J140" s="6"/>
      <c r="K140" s="6"/>
      <c r="L140" s="6"/>
      <c r="M140" s="11"/>
      <c r="N140" s="2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</row>
    <row r="141" spans="1:496" x14ac:dyDescent="0.2">
      <c r="A141" s="6"/>
      <c r="B141" s="21"/>
      <c r="C141" s="6"/>
      <c r="D141" s="6"/>
      <c r="E141" s="7"/>
      <c r="F141" s="25"/>
      <c r="G141" s="6"/>
      <c r="H141" s="6"/>
      <c r="I141" s="6"/>
      <c r="J141" s="6"/>
      <c r="K141" s="6"/>
      <c r="L141" s="6"/>
      <c r="M141" s="11"/>
      <c r="N141" s="2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</row>
    <row r="142" spans="1:496" x14ac:dyDescent="0.2">
      <c r="A142" s="6"/>
      <c r="B142" s="21"/>
      <c r="C142" s="6"/>
      <c r="D142" s="6"/>
      <c r="E142" s="7"/>
      <c r="F142" s="25"/>
      <c r="G142" s="6"/>
      <c r="H142" s="6"/>
      <c r="I142" s="6"/>
      <c r="J142" s="6"/>
      <c r="K142" s="6"/>
      <c r="L142" s="6"/>
      <c r="M142" s="11"/>
      <c r="N142" s="26"/>
    </row>
    <row r="143" spans="1:496" x14ac:dyDescent="0.2">
      <c r="A143" s="6"/>
      <c r="B143" s="7"/>
      <c r="C143" s="6"/>
      <c r="D143" s="6"/>
      <c r="E143" s="7"/>
      <c r="F143" s="25"/>
      <c r="G143" s="6"/>
      <c r="H143" s="6"/>
      <c r="I143" s="6"/>
      <c r="J143" s="6"/>
      <c r="K143" s="6"/>
      <c r="L143" s="6"/>
      <c r="M143" s="11"/>
      <c r="N143" s="6"/>
    </row>
    <row r="144" spans="1:496" x14ac:dyDescent="0.2">
      <c r="A144" s="6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6"/>
    </row>
    <row r="145" spans="1:496" x14ac:dyDescent="0.2">
      <c r="A145" s="6"/>
      <c r="B145" s="7"/>
      <c r="C145" s="7"/>
      <c r="D145" s="21"/>
      <c r="E145" s="7"/>
      <c r="F145" s="7"/>
      <c r="G145" s="23"/>
      <c r="H145" s="23"/>
      <c r="I145" s="23"/>
      <c r="J145" s="23"/>
      <c r="K145" s="23"/>
      <c r="L145" s="23"/>
      <c r="M145" s="11"/>
      <c r="N145" s="2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</row>
    <row r="146" spans="1:496" x14ac:dyDescent="0.2">
      <c r="A146" s="6"/>
      <c r="B146" s="23"/>
      <c r="C146" s="23"/>
      <c r="D146" s="23"/>
      <c r="E146" s="7"/>
      <c r="F146" s="24"/>
      <c r="G146" s="7"/>
      <c r="H146" s="7"/>
      <c r="I146" s="7"/>
      <c r="J146" s="7"/>
      <c r="K146" s="7"/>
      <c r="L146" s="7"/>
      <c r="M146" s="25"/>
      <c r="N146" s="6"/>
    </row>
    <row r="147" spans="1:496" x14ac:dyDescent="0.2">
      <c r="A147" s="6"/>
      <c r="B147" s="21"/>
      <c r="C147" s="6"/>
      <c r="D147" s="6"/>
      <c r="E147" s="7"/>
      <c r="F147" s="25"/>
      <c r="G147" s="6"/>
      <c r="H147" s="6"/>
      <c r="I147" s="6"/>
      <c r="J147" s="6"/>
      <c r="K147" s="6"/>
      <c r="L147" s="6"/>
      <c r="M147" s="11"/>
      <c r="N147" s="2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</row>
    <row r="148" spans="1:496" x14ac:dyDescent="0.2">
      <c r="A148" s="6"/>
      <c r="B148" s="21"/>
      <c r="C148" s="6"/>
      <c r="D148" s="6"/>
      <c r="E148" s="7"/>
      <c r="F148" s="25"/>
      <c r="G148" s="6"/>
      <c r="H148" s="6"/>
      <c r="I148" s="6"/>
      <c r="J148" s="6"/>
      <c r="K148" s="6"/>
      <c r="L148" s="6"/>
      <c r="M148" s="11"/>
      <c r="N148" s="2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</row>
    <row r="149" spans="1:496" x14ac:dyDescent="0.2">
      <c r="A149" s="6"/>
      <c r="B149" s="21"/>
      <c r="C149" s="6"/>
      <c r="D149" s="6"/>
      <c r="E149" s="7"/>
      <c r="F149" s="25"/>
      <c r="G149" s="6"/>
      <c r="H149" s="6"/>
      <c r="I149" s="6"/>
      <c r="J149" s="6"/>
      <c r="K149" s="6"/>
      <c r="L149" s="6"/>
      <c r="M149" s="11"/>
      <c r="N149" s="2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</row>
    <row r="150" spans="1:496" x14ac:dyDescent="0.2">
      <c r="A150" s="6"/>
      <c r="B150" s="21"/>
      <c r="C150" s="6"/>
      <c r="D150" s="6"/>
      <c r="E150" s="7"/>
      <c r="F150" s="25"/>
      <c r="G150" s="6"/>
      <c r="H150" s="6"/>
      <c r="I150" s="6"/>
      <c r="J150" s="6"/>
      <c r="K150" s="6"/>
      <c r="L150" s="6"/>
      <c r="M150" s="11"/>
      <c r="N150" s="2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</row>
    <row r="151" spans="1:496" x14ac:dyDescent="0.2">
      <c r="A151" s="6"/>
      <c r="B151" s="21"/>
      <c r="C151" s="6"/>
      <c r="D151" s="6"/>
      <c r="E151" s="7"/>
      <c r="F151" s="25"/>
      <c r="G151" s="6"/>
      <c r="H151" s="6"/>
      <c r="I151" s="6"/>
      <c r="J151" s="6"/>
      <c r="K151" s="6"/>
      <c r="L151" s="6"/>
      <c r="M151" s="11"/>
      <c r="N151" s="2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</row>
    <row r="152" spans="1:496" x14ac:dyDescent="0.2">
      <c r="A152" s="6"/>
      <c r="B152" s="21"/>
      <c r="C152" s="6"/>
      <c r="D152" s="6"/>
      <c r="E152" s="7"/>
      <c r="F152" s="25"/>
      <c r="G152" s="6"/>
      <c r="H152" s="6"/>
      <c r="I152" s="6"/>
      <c r="J152" s="6"/>
      <c r="K152" s="6"/>
      <c r="L152" s="6"/>
      <c r="M152" s="11"/>
      <c r="N152" s="26"/>
    </row>
    <row r="153" spans="1:496" x14ac:dyDescent="0.2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6"/>
    </row>
    <row r="154" spans="1:496" x14ac:dyDescent="0.2">
      <c r="A154" s="6"/>
      <c r="B154" s="21"/>
      <c r="C154" s="6"/>
      <c r="D154" s="6"/>
      <c r="E154" s="7"/>
      <c r="F154" s="25"/>
      <c r="G154" s="6"/>
      <c r="H154" s="6"/>
      <c r="I154" s="6"/>
      <c r="J154" s="6"/>
      <c r="K154" s="6"/>
      <c r="L154" s="6"/>
      <c r="M154" s="11"/>
      <c r="N154" s="2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</row>
    <row r="155" spans="1:496" x14ac:dyDescent="0.2">
      <c r="A155" s="6"/>
      <c r="B155" s="21"/>
      <c r="C155" s="6"/>
      <c r="D155" s="6"/>
      <c r="E155" s="7"/>
      <c r="F155" s="25"/>
      <c r="G155" s="6"/>
      <c r="H155" s="6"/>
      <c r="I155" s="6"/>
      <c r="J155" s="6"/>
      <c r="K155" s="6"/>
      <c r="L155" s="6"/>
      <c r="M155" s="11"/>
      <c r="N155" s="2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</row>
    <row r="156" spans="1:496" x14ac:dyDescent="0.2">
      <c r="A156" s="6"/>
      <c r="B156" s="21"/>
      <c r="C156" s="6"/>
      <c r="D156" s="6"/>
      <c r="E156" s="7"/>
      <c r="F156" s="25"/>
      <c r="G156" s="6"/>
      <c r="H156" s="6"/>
      <c r="I156" s="6"/>
      <c r="J156" s="6"/>
      <c r="K156" s="6"/>
      <c r="L156" s="6"/>
      <c r="M156" s="11"/>
      <c r="N156" s="2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</row>
    <row r="157" spans="1:496" x14ac:dyDescent="0.2">
      <c r="A157" s="6"/>
      <c r="B157" s="21"/>
      <c r="C157" s="6"/>
      <c r="D157" s="6"/>
      <c r="E157" s="7"/>
      <c r="F157" s="25"/>
      <c r="G157" s="6"/>
      <c r="H157" s="6"/>
      <c r="I157" s="6"/>
      <c r="J157" s="6"/>
      <c r="K157" s="6"/>
      <c r="L157" s="6"/>
      <c r="M157" s="11"/>
      <c r="N157" s="2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</row>
    <row r="158" spans="1:496" x14ac:dyDescent="0.2">
      <c r="A158" s="6"/>
      <c r="B158" s="21"/>
      <c r="C158" s="6"/>
      <c r="D158" s="6"/>
      <c r="E158" s="7"/>
      <c r="F158" s="25"/>
      <c r="G158" s="6"/>
      <c r="H158" s="6"/>
      <c r="I158" s="6"/>
      <c r="J158" s="6"/>
      <c r="K158" s="6"/>
      <c r="L158" s="6"/>
      <c r="M158" s="11"/>
      <c r="N158" s="2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</row>
    <row r="159" spans="1:496" x14ac:dyDescent="0.2">
      <c r="A159" s="6"/>
      <c r="B159" s="21"/>
      <c r="C159" s="6"/>
      <c r="D159" s="6"/>
      <c r="E159" s="7"/>
      <c r="F159" s="25"/>
      <c r="G159" s="6"/>
      <c r="H159" s="6"/>
      <c r="I159" s="6"/>
      <c r="J159" s="6"/>
      <c r="K159" s="6"/>
      <c r="L159" s="6"/>
      <c r="M159" s="11"/>
      <c r="N159" s="26"/>
    </row>
    <row r="160" spans="1:496" x14ac:dyDescent="0.2">
      <c r="A160" s="6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6"/>
    </row>
    <row r="161" spans="1:496" x14ac:dyDescent="0.2">
      <c r="A161" s="6"/>
      <c r="B161" s="21"/>
      <c r="C161" s="6"/>
      <c r="D161" s="6"/>
      <c r="E161" s="7"/>
      <c r="F161" s="25"/>
      <c r="G161" s="6"/>
      <c r="H161" s="6"/>
      <c r="I161" s="6"/>
      <c r="J161" s="6"/>
      <c r="K161" s="6"/>
      <c r="L161" s="6"/>
      <c r="M161" s="11"/>
      <c r="N161" s="2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</row>
    <row r="162" spans="1:496" x14ac:dyDescent="0.2">
      <c r="A162" s="6"/>
      <c r="B162" s="21"/>
      <c r="C162" s="6"/>
      <c r="D162" s="6"/>
      <c r="E162" s="7"/>
      <c r="F162" s="25"/>
      <c r="G162" s="6"/>
      <c r="H162" s="6"/>
      <c r="I162" s="6"/>
      <c r="J162" s="6"/>
      <c r="K162" s="6"/>
      <c r="L162" s="6"/>
      <c r="M162" s="11"/>
      <c r="N162" s="2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</row>
    <row r="163" spans="1:496" x14ac:dyDescent="0.2">
      <c r="A163" s="6"/>
      <c r="B163" s="21"/>
      <c r="C163" s="6"/>
      <c r="D163" s="6"/>
      <c r="E163" s="7"/>
      <c r="F163" s="25"/>
      <c r="G163" s="6"/>
      <c r="H163" s="6"/>
      <c r="I163" s="6"/>
      <c r="J163" s="6"/>
      <c r="K163" s="6"/>
      <c r="L163" s="6"/>
      <c r="M163" s="11"/>
      <c r="N163" s="2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</row>
    <row r="164" spans="1:496" x14ac:dyDescent="0.2">
      <c r="A164" s="6"/>
      <c r="B164" s="21"/>
      <c r="C164" s="6"/>
      <c r="D164" s="6"/>
      <c r="E164" s="7"/>
      <c r="F164" s="25"/>
      <c r="G164" s="6"/>
      <c r="H164" s="6"/>
      <c r="I164" s="6"/>
      <c r="J164" s="6"/>
      <c r="K164" s="6"/>
      <c r="L164" s="6"/>
      <c r="M164" s="11"/>
      <c r="N164" s="2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</row>
    <row r="165" spans="1:496" x14ac:dyDescent="0.2">
      <c r="A165" s="6"/>
      <c r="B165" s="21"/>
      <c r="C165" s="6"/>
      <c r="D165" s="6"/>
      <c r="E165" s="7"/>
      <c r="F165" s="25"/>
      <c r="G165" s="6"/>
      <c r="H165" s="6"/>
      <c r="I165" s="6"/>
      <c r="J165" s="6"/>
      <c r="K165" s="6"/>
      <c r="L165" s="6"/>
      <c r="M165" s="11"/>
      <c r="N165" s="2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</row>
    <row r="166" spans="1:496" x14ac:dyDescent="0.2">
      <c r="A166" s="6"/>
      <c r="B166" s="21"/>
      <c r="C166" s="6"/>
      <c r="D166" s="6"/>
      <c r="E166" s="7"/>
      <c r="F166" s="25"/>
      <c r="G166" s="6"/>
      <c r="H166" s="6"/>
      <c r="I166" s="6"/>
      <c r="J166" s="6"/>
      <c r="K166" s="6"/>
      <c r="L166" s="6"/>
      <c r="M166" s="11"/>
      <c r="N166" s="26"/>
    </row>
    <row r="167" spans="1:496" x14ac:dyDescent="0.2">
      <c r="A167" s="6"/>
      <c r="B167" s="21"/>
      <c r="C167" s="6"/>
      <c r="D167" s="6"/>
      <c r="E167" s="7"/>
      <c r="F167" s="25"/>
      <c r="G167" s="6"/>
      <c r="H167" s="6"/>
      <c r="I167" s="6"/>
      <c r="J167" s="6"/>
      <c r="K167" s="6"/>
      <c r="L167" s="6"/>
      <c r="M167" s="11"/>
      <c r="N167" s="26"/>
    </row>
    <row r="168" spans="1:496" x14ac:dyDescent="0.2">
      <c r="A168" s="6"/>
      <c r="B168" s="7"/>
      <c r="C168" s="7"/>
      <c r="D168" s="21"/>
      <c r="E168" s="7"/>
      <c r="F168" s="7"/>
      <c r="G168" s="23"/>
      <c r="H168" s="23"/>
      <c r="I168" s="23"/>
      <c r="J168" s="23"/>
      <c r="K168" s="23"/>
      <c r="L168" s="23"/>
      <c r="M168" s="11"/>
      <c r="N168" s="2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</row>
    <row r="169" spans="1:496" x14ac:dyDescent="0.2">
      <c r="A169" s="6"/>
      <c r="B169" s="23"/>
      <c r="C169" s="23"/>
      <c r="D169" s="23"/>
      <c r="E169" s="7"/>
      <c r="F169" s="24"/>
      <c r="G169" s="7"/>
      <c r="H169" s="7"/>
      <c r="I169" s="7"/>
      <c r="J169" s="7"/>
      <c r="K169" s="7"/>
      <c r="L169" s="7"/>
      <c r="M169" s="25"/>
      <c r="N169" s="6"/>
    </row>
    <row r="170" spans="1:496" x14ac:dyDescent="0.2">
      <c r="A170" s="6"/>
      <c r="B170" s="21"/>
      <c r="C170" s="6"/>
      <c r="D170" s="6"/>
      <c r="E170" s="7"/>
      <c r="F170" s="25"/>
      <c r="G170" s="6"/>
      <c r="H170" s="6"/>
      <c r="I170" s="6"/>
      <c r="J170" s="6"/>
      <c r="K170" s="6"/>
      <c r="L170" s="6"/>
      <c r="M170" s="11"/>
      <c r="N170" s="2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</row>
    <row r="171" spans="1:496" x14ac:dyDescent="0.2">
      <c r="A171" s="6"/>
      <c r="B171" s="21"/>
      <c r="C171" s="6"/>
      <c r="D171" s="6"/>
      <c r="E171" s="7"/>
      <c r="F171" s="25"/>
      <c r="G171" s="6"/>
      <c r="H171" s="6"/>
      <c r="I171" s="6"/>
      <c r="J171" s="6"/>
      <c r="K171" s="6"/>
      <c r="L171" s="6"/>
      <c r="M171" s="11"/>
      <c r="N171" s="2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</row>
    <row r="172" spans="1:496" x14ac:dyDescent="0.2">
      <c r="A172" s="6"/>
      <c r="B172" s="21"/>
      <c r="C172" s="6"/>
      <c r="D172" s="6"/>
      <c r="E172" s="7"/>
      <c r="F172" s="25"/>
      <c r="G172" s="6"/>
      <c r="H172" s="6"/>
      <c r="I172" s="6"/>
      <c r="J172" s="6"/>
      <c r="K172" s="6"/>
      <c r="L172" s="6"/>
      <c r="M172" s="11"/>
      <c r="N172" s="2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</row>
    <row r="173" spans="1:496" x14ac:dyDescent="0.2">
      <c r="A173" s="6"/>
      <c r="B173" s="21"/>
      <c r="C173" s="6"/>
      <c r="D173" s="6"/>
      <c r="E173" s="7"/>
      <c r="F173" s="25"/>
      <c r="G173" s="6"/>
      <c r="H173" s="6"/>
      <c r="I173" s="6"/>
      <c r="J173" s="6"/>
      <c r="K173" s="6"/>
      <c r="L173" s="6"/>
      <c r="M173" s="11"/>
      <c r="N173" s="2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</row>
    <row r="174" spans="1:496" x14ac:dyDescent="0.2">
      <c r="A174" s="6"/>
      <c r="B174" s="21"/>
      <c r="C174" s="6"/>
      <c r="D174" s="6"/>
      <c r="E174" s="7"/>
      <c r="F174" s="25"/>
      <c r="G174" s="6"/>
      <c r="H174" s="6"/>
      <c r="I174" s="6"/>
      <c r="J174" s="6"/>
      <c r="K174" s="6"/>
      <c r="L174" s="6"/>
      <c r="M174" s="11"/>
      <c r="N174" s="2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</row>
    <row r="175" spans="1:496" x14ac:dyDescent="0.2">
      <c r="A175" s="6"/>
      <c r="B175" s="21"/>
      <c r="C175" s="6"/>
      <c r="D175" s="6"/>
      <c r="E175" s="7"/>
      <c r="F175" s="25"/>
      <c r="G175" s="6"/>
      <c r="H175" s="6"/>
      <c r="I175" s="6"/>
      <c r="J175" s="6"/>
      <c r="K175" s="6"/>
      <c r="L175" s="6"/>
      <c r="M175" s="11"/>
      <c r="N175" s="26"/>
    </row>
    <row r="176" spans="1:496" x14ac:dyDescent="0.2">
      <c r="A176" s="6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6"/>
    </row>
    <row r="177" spans="1:496" x14ac:dyDescent="0.2">
      <c r="A177" s="6"/>
      <c r="B177" s="21"/>
      <c r="C177" s="6"/>
      <c r="D177" s="6"/>
      <c r="E177" s="7"/>
      <c r="F177" s="25"/>
      <c r="G177" s="6"/>
      <c r="H177" s="6"/>
      <c r="I177" s="6"/>
      <c r="J177" s="6"/>
      <c r="K177" s="6"/>
      <c r="L177" s="6"/>
      <c r="M177" s="11"/>
      <c r="N177" s="2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</row>
    <row r="178" spans="1:496" x14ac:dyDescent="0.2">
      <c r="A178" s="6"/>
      <c r="B178" s="21"/>
      <c r="C178" s="6"/>
      <c r="D178" s="6"/>
      <c r="E178" s="7"/>
      <c r="F178" s="25"/>
      <c r="G178" s="6"/>
      <c r="H178" s="6"/>
      <c r="I178" s="6"/>
      <c r="J178" s="6"/>
      <c r="K178" s="6"/>
      <c r="L178" s="6"/>
      <c r="M178" s="11"/>
      <c r="N178" s="2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</row>
    <row r="179" spans="1:496" x14ac:dyDescent="0.2">
      <c r="A179" s="6"/>
      <c r="B179" s="21"/>
      <c r="C179" s="6"/>
      <c r="D179" s="6"/>
      <c r="E179" s="7"/>
      <c r="F179" s="25"/>
      <c r="G179" s="6"/>
      <c r="H179" s="6"/>
      <c r="I179" s="6"/>
      <c r="J179" s="6"/>
      <c r="K179" s="6"/>
      <c r="L179" s="6"/>
      <c r="M179" s="11"/>
      <c r="N179" s="2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</row>
    <row r="180" spans="1:496" x14ac:dyDescent="0.2">
      <c r="A180" s="6"/>
      <c r="B180" s="21"/>
      <c r="C180" s="6"/>
      <c r="D180" s="6"/>
      <c r="E180" s="7"/>
      <c r="F180" s="25"/>
      <c r="G180" s="6"/>
      <c r="H180" s="6"/>
      <c r="I180" s="6"/>
      <c r="J180" s="6"/>
      <c r="K180" s="6"/>
      <c r="L180" s="6"/>
      <c r="M180" s="11"/>
      <c r="N180" s="2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</row>
    <row r="181" spans="1:496" x14ac:dyDescent="0.2">
      <c r="A181" s="6"/>
      <c r="B181" s="21"/>
      <c r="C181" s="6"/>
      <c r="D181" s="6"/>
      <c r="E181" s="7"/>
      <c r="F181" s="25"/>
      <c r="G181" s="6"/>
      <c r="H181" s="6"/>
      <c r="I181" s="6"/>
      <c r="J181" s="6"/>
      <c r="K181" s="6"/>
      <c r="L181" s="6"/>
      <c r="M181" s="11"/>
      <c r="N181" s="2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</row>
    <row r="182" spans="1:496" x14ac:dyDescent="0.2">
      <c r="A182" s="6"/>
      <c r="B182" s="21"/>
      <c r="C182" s="6"/>
      <c r="D182" s="6"/>
      <c r="E182" s="7"/>
      <c r="F182" s="25"/>
      <c r="G182" s="6"/>
      <c r="H182" s="6"/>
      <c r="I182" s="6"/>
      <c r="J182" s="6"/>
      <c r="K182" s="6"/>
      <c r="L182" s="6"/>
      <c r="M182" s="11"/>
      <c r="N182" s="26"/>
    </row>
    <row r="183" spans="1:496" x14ac:dyDescent="0.2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6"/>
    </row>
    <row r="184" spans="1:496" x14ac:dyDescent="0.2">
      <c r="A184" s="6"/>
      <c r="B184" s="21"/>
      <c r="C184" s="6"/>
      <c r="D184" s="6"/>
      <c r="E184" s="7"/>
      <c r="F184" s="25"/>
      <c r="G184" s="6"/>
      <c r="H184" s="6"/>
      <c r="I184" s="6"/>
      <c r="J184" s="6"/>
      <c r="K184" s="6"/>
      <c r="L184" s="6"/>
      <c r="M184" s="11"/>
      <c r="N184" s="2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</row>
    <row r="185" spans="1:496" x14ac:dyDescent="0.2">
      <c r="A185" s="6"/>
      <c r="B185" s="21"/>
      <c r="C185" s="6"/>
      <c r="D185" s="6"/>
      <c r="E185" s="7"/>
      <c r="F185" s="25"/>
      <c r="G185" s="6"/>
      <c r="H185" s="6"/>
      <c r="I185" s="6"/>
      <c r="J185" s="6"/>
      <c r="K185" s="6"/>
      <c r="L185" s="6"/>
      <c r="M185" s="11"/>
      <c r="N185" s="2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</row>
    <row r="186" spans="1:496" x14ac:dyDescent="0.2">
      <c r="A186" s="6"/>
      <c r="B186" s="21"/>
      <c r="C186" s="6"/>
      <c r="D186" s="6"/>
      <c r="E186" s="7"/>
      <c r="F186" s="25"/>
      <c r="G186" s="6"/>
      <c r="H186" s="6"/>
      <c r="I186" s="6"/>
      <c r="J186" s="6"/>
      <c r="K186" s="6"/>
      <c r="L186" s="6"/>
      <c r="M186" s="11"/>
      <c r="N186" s="2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</row>
    <row r="187" spans="1:496" x14ac:dyDescent="0.2">
      <c r="A187" s="6"/>
      <c r="B187" s="21"/>
      <c r="C187" s="6"/>
      <c r="D187" s="6"/>
      <c r="E187" s="7"/>
      <c r="F187" s="25"/>
      <c r="G187" s="6"/>
      <c r="H187" s="6"/>
      <c r="I187" s="6"/>
      <c r="J187" s="6"/>
      <c r="K187" s="6"/>
      <c r="L187" s="6"/>
      <c r="M187" s="11"/>
      <c r="N187" s="2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</row>
    <row r="188" spans="1:496" x14ac:dyDescent="0.2">
      <c r="A188" s="6"/>
      <c r="B188" s="21"/>
      <c r="C188" s="6"/>
      <c r="D188" s="6"/>
      <c r="E188" s="7"/>
      <c r="F188" s="25"/>
      <c r="G188" s="6"/>
      <c r="H188" s="6"/>
      <c r="I188" s="6"/>
      <c r="J188" s="6"/>
      <c r="K188" s="6"/>
      <c r="L188" s="6"/>
      <c r="M188" s="11"/>
      <c r="N188" s="2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</row>
    <row r="189" spans="1:496" x14ac:dyDescent="0.2">
      <c r="A189" s="6"/>
      <c r="B189" s="21"/>
      <c r="C189" s="6"/>
      <c r="D189" s="6"/>
      <c r="E189" s="7"/>
      <c r="F189" s="25"/>
      <c r="G189" s="6"/>
      <c r="H189" s="6"/>
      <c r="I189" s="6"/>
      <c r="J189" s="6"/>
      <c r="K189" s="6"/>
      <c r="L189" s="6"/>
      <c r="M189" s="11"/>
      <c r="N189" s="26"/>
    </row>
    <row r="190" spans="1:496" x14ac:dyDescent="0.2">
      <c r="A190" s="6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6"/>
    </row>
    <row r="191" spans="1:496" x14ac:dyDescent="0.2">
      <c r="A191" s="6"/>
      <c r="B191" s="21"/>
      <c r="C191" s="6"/>
      <c r="D191" s="6"/>
      <c r="E191" s="7"/>
      <c r="F191" s="25"/>
      <c r="G191" s="6"/>
      <c r="H191" s="6"/>
      <c r="I191" s="6"/>
      <c r="J191" s="6"/>
      <c r="K191" s="6"/>
      <c r="L191" s="6"/>
      <c r="M191" s="11"/>
      <c r="N191" s="2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</row>
    <row r="192" spans="1:496" x14ac:dyDescent="0.2">
      <c r="A192" s="6"/>
      <c r="B192" s="21"/>
      <c r="C192" s="6"/>
      <c r="D192" s="6"/>
      <c r="E192" s="7"/>
      <c r="F192" s="25"/>
      <c r="G192" s="6"/>
      <c r="H192" s="6"/>
      <c r="I192" s="6"/>
      <c r="J192" s="6"/>
      <c r="K192" s="6"/>
      <c r="L192" s="6"/>
      <c r="M192" s="11"/>
      <c r="N192" s="2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</row>
    <row r="193" spans="1:496" x14ac:dyDescent="0.2">
      <c r="A193" s="6"/>
      <c r="B193" s="21"/>
      <c r="C193" s="6"/>
      <c r="D193" s="6"/>
      <c r="E193" s="7"/>
      <c r="F193" s="25"/>
      <c r="G193" s="6"/>
      <c r="H193" s="6"/>
      <c r="I193" s="6"/>
      <c r="J193" s="6"/>
      <c r="K193" s="6"/>
      <c r="L193" s="6"/>
      <c r="M193" s="11"/>
      <c r="N193" s="2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</row>
    <row r="194" spans="1:496" x14ac:dyDescent="0.2">
      <c r="A194" s="6"/>
      <c r="B194" s="21"/>
      <c r="C194" s="6"/>
      <c r="D194" s="6"/>
      <c r="E194" s="7"/>
      <c r="F194" s="25"/>
      <c r="G194" s="6"/>
      <c r="H194" s="6"/>
      <c r="I194" s="6"/>
      <c r="J194" s="6"/>
      <c r="K194" s="6"/>
      <c r="L194" s="6"/>
      <c r="M194" s="11"/>
      <c r="N194" s="2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</row>
    <row r="195" spans="1:496" x14ac:dyDescent="0.2">
      <c r="A195" s="6"/>
      <c r="B195" s="21"/>
      <c r="C195" s="6"/>
      <c r="D195" s="6"/>
      <c r="E195" s="7"/>
      <c r="F195" s="25"/>
      <c r="G195" s="6"/>
      <c r="H195" s="6"/>
      <c r="I195" s="6"/>
      <c r="J195" s="6"/>
      <c r="K195" s="6"/>
      <c r="L195" s="6"/>
      <c r="M195" s="11"/>
      <c r="N195" s="2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</row>
    <row r="196" spans="1:496" x14ac:dyDescent="0.2">
      <c r="A196" s="6"/>
      <c r="B196" s="21"/>
      <c r="C196" s="6"/>
      <c r="D196" s="6"/>
      <c r="E196" s="7"/>
      <c r="F196" s="25"/>
      <c r="G196" s="6"/>
      <c r="H196" s="6"/>
      <c r="I196" s="6"/>
      <c r="J196" s="6"/>
      <c r="K196" s="6"/>
      <c r="L196" s="6"/>
      <c r="M196" s="11"/>
      <c r="N196" s="26"/>
    </row>
    <row r="197" spans="1:496" x14ac:dyDescent="0.2">
      <c r="A197" s="6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6"/>
    </row>
    <row r="198" spans="1:496" x14ac:dyDescent="0.2">
      <c r="A198" s="6"/>
      <c r="B198" s="21"/>
      <c r="C198" s="6"/>
      <c r="D198" s="6"/>
      <c r="E198" s="7"/>
      <c r="F198" s="25"/>
      <c r="G198" s="6"/>
      <c r="H198" s="6"/>
      <c r="I198" s="6"/>
      <c r="J198" s="6"/>
      <c r="K198" s="6"/>
      <c r="L198" s="6"/>
      <c r="M198" s="11"/>
      <c r="N198" s="2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</row>
    <row r="199" spans="1:496" x14ac:dyDescent="0.2">
      <c r="A199" s="6"/>
      <c r="B199" s="21"/>
      <c r="C199" s="6"/>
      <c r="D199" s="6"/>
      <c r="E199" s="7"/>
      <c r="F199" s="25"/>
      <c r="G199" s="6"/>
      <c r="H199" s="6"/>
      <c r="I199" s="6"/>
      <c r="J199" s="6"/>
      <c r="K199" s="6"/>
      <c r="L199" s="6"/>
      <c r="M199" s="11"/>
      <c r="N199" s="2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</row>
    <row r="200" spans="1:496" x14ac:dyDescent="0.2">
      <c r="A200" s="6"/>
      <c r="B200" s="21"/>
      <c r="C200" s="6"/>
      <c r="D200" s="6"/>
      <c r="E200" s="7"/>
      <c r="F200" s="25"/>
      <c r="G200" s="6"/>
      <c r="H200" s="6"/>
      <c r="I200" s="6"/>
      <c r="J200" s="6"/>
      <c r="K200" s="6"/>
      <c r="L200" s="6"/>
      <c r="M200" s="11"/>
      <c r="N200" s="2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</row>
    <row r="201" spans="1:496" x14ac:dyDescent="0.2">
      <c r="A201" s="6"/>
      <c r="B201" s="21"/>
      <c r="C201" s="6"/>
      <c r="D201" s="6"/>
      <c r="E201" s="7"/>
      <c r="F201" s="25"/>
      <c r="G201" s="6"/>
      <c r="H201" s="6"/>
      <c r="I201" s="6"/>
      <c r="J201" s="6"/>
      <c r="K201" s="6"/>
      <c r="L201" s="6"/>
      <c r="M201" s="11"/>
      <c r="N201" s="2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</row>
    <row r="202" spans="1:496" x14ac:dyDescent="0.2">
      <c r="A202" s="6"/>
      <c r="B202" s="21"/>
      <c r="C202" s="6"/>
      <c r="D202" s="6"/>
      <c r="E202" s="7"/>
      <c r="F202" s="25"/>
      <c r="G202" s="6"/>
      <c r="H202" s="6"/>
      <c r="I202" s="6"/>
      <c r="J202" s="6"/>
      <c r="K202" s="6"/>
      <c r="L202" s="6"/>
      <c r="M202" s="11"/>
      <c r="N202" s="2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</row>
    <row r="203" spans="1:496" x14ac:dyDescent="0.2">
      <c r="A203" s="6"/>
      <c r="B203" s="21"/>
      <c r="C203" s="6"/>
      <c r="D203" s="6"/>
      <c r="E203" s="7"/>
      <c r="F203" s="25"/>
      <c r="G203" s="6"/>
      <c r="H203" s="6"/>
      <c r="I203" s="6"/>
      <c r="J203" s="6"/>
      <c r="K203" s="6"/>
      <c r="L203" s="6"/>
      <c r="M203" s="11"/>
      <c r="N203" s="26"/>
    </row>
    <row r="204" spans="1:496" x14ac:dyDescent="0.2">
      <c r="A204" s="6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6"/>
    </row>
    <row r="205" spans="1:496" x14ac:dyDescent="0.2">
      <c r="A205" s="6"/>
      <c r="B205" s="21"/>
      <c r="C205" s="6"/>
      <c r="D205" s="6"/>
      <c r="E205" s="7"/>
      <c r="F205" s="25"/>
      <c r="G205" s="6"/>
      <c r="H205" s="6"/>
      <c r="I205" s="6"/>
      <c r="J205" s="6"/>
      <c r="K205" s="6"/>
      <c r="L205" s="6"/>
      <c r="M205" s="11"/>
      <c r="N205" s="2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</row>
    <row r="206" spans="1:496" x14ac:dyDescent="0.2">
      <c r="A206" s="6"/>
      <c r="B206" s="21"/>
      <c r="C206" s="6"/>
      <c r="D206" s="6"/>
      <c r="E206" s="7"/>
      <c r="F206" s="25"/>
      <c r="G206" s="6"/>
      <c r="H206" s="6"/>
      <c r="I206" s="6"/>
      <c r="J206" s="6"/>
      <c r="K206" s="6"/>
      <c r="L206" s="6"/>
      <c r="M206" s="11"/>
      <c r="N206" s="2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</row>
    <row r="207" spans="1:496" x14ac:dyDescent="0.2">
      <c r="A207" s="6"/>
      <c r="B207" s="21"/>
      <c r="C207" s="6"/>
      <c r="D207" s="6"/>
      <c r="E207" s="7"/>
      <c r="F207" s="25"/>
      <c r="G207" s="6"/>
      <c r="H207" s="6"/>
      <c r="I207" s="6"/>
      <c r="J207" s="6"/>
      <c r="K207" s="6"/>
      <c r="L207" s="6"/>
      <c r="M207" s="11"/>
      <c r="N207" s="2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</row>
    <row r="208" spans="1:496" x14ac:dyDescent="0.2">
      <c r="A208" s="6"/>
      <c r="B208" s="21"/>
      <c r="C208" s="6"/>
      <c r="D208" s="6"/>
      <c r="E208" s="7"/>
      <c r="F208" s="25"/>
      <c r="G208" s="6"/>
      <c r="H208" s="6"/>
      <c r="I208" s="6"/>
      <c r="J208" s="6"/>
      <c r="K208" s="6"/>
      <c r="L208" s="6"/>
      <c r="M208" s="11"/>
      <c r="N208" s="2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</row>
    <row r="209" spans="1:496" x14ac:dyDescent="0.2">
      <c r="A209" s="6"/>
      <c r="B209" s="21"/>
      <c r="C209" s="6"/>
      <c r="D209" s="6"/>
      <c r="E209" s="7"/>
      <c r="F209" s="25"/>
      <c r="G209" s="6"/>
      <c r="H209" s="6"/>
      <c r="I209" s="6"/>
      <c r="J209" s="6"/>
      <c r="K209" s="6"/>
      <c r="L209" s="6"/>
      <c r="M209" s="11"/>
      <c r="N209" s="2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</row>
    <row r="210" spans="1:496" x14ac:dyDescent="0.2">
      <c r="A210" s="6"/>
      <c r="B210" s="21"/>
      <c r="C210" s="6"/>
      <c r="D210" s="6"/>
      <c r="E210" s="7"/>
      <c r="F210" s="25"/>
      <c r="G210" s="6"/>
      <c r="H210" s="6"/>
      <c r="I210" s="6"/>
      <c r="J210" s="6"/>
      <c r="K210" s="6"/>
      <c r="L210" s="6"/>
      <c r="M210" s="11"/>
      <c r="N210" s="26"/>
    </row>
    <row r="211" spans="1:496" x14ac:dyDescent="0.2">
      <c r="A211" s="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6"/>
    </row>
    <row r="212" spans="1:496" x14ac:dyDescent="0.2">
      <c r="A212" s="6"/>
      <c r="B212" s="21"/>
      <c r="C212" s="6"/>
      <c r="D212" s="6"/>
      <c r="E212" s="7"/>
      <c r="F212" s="25"/>
      <c r="G212" s="6"/>
      <c r="H212" s="6"/>
      <c r="I212" s="6"/>
      <c r="J212" s="6"/>
      <c r="K212" s="6"/>
      <c r="L212" s="6"/>
      <c r="M212" s="11"/>
      <c r="N212" s="2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</row>
    <row r="213" spans="1:496" x14ac:dyDescent="0.2">
      <c r="A213" s="6"/>
      <c r="B213" s="21"/>
      <c r="C213" s="6"/>
      <c r="D213" s="6"/>
      <c r="E213" s="7"/>
      <c r="F213" s="25"/>
      <c r="G213" s="6"/>
      <c r="H213" s="6"/>
      <c r="I213" s="6"/>
      <c r="J213" s="6"/>
      <c r="K213" s="6"/>
      <c r="L213" s="6"/>
      <c r="M213" s="11"/>
      <c r="N213" s="2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</row>
    <row r="214" spans="1:496" x14ac:dyDescent="0.2">
      <c r="A214" s="6"/>
      <c r="B214" s="21"/>
      <c r="C214" s="6"/>
      <c r="D214" s="6"/>
      <c r="E214" s="7"/>
      <c r="F214" s="25"/>
      <c r="G214" s="6"/>
      <c r="H214" s="6"/>
      <c r="I214" s="6"/>
      <c r="J214" s="6"/>
      <c r="K214" s="6"/>
      <c r="L214" s="6"/>
      <c r="M214" s="11"/>
      <c r="N214" s="2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</row>
    <row r="215" spans="1:496" x14ac:dyDescent="0.2">
      <c r="A215" s="6"/>
      <c r="B215" s="21"/>
      <c r="C215" s="6"/>
      <c r="D215" s="6"/>
      <c r="E215" s="7"/>
      <c r="F215" s="25"/>
      <c r="G215" s="6"/>
      <c r="H215" s="6"/>
      <c r="I215" s="6"/>
      <c r="J215" s="6"/>
      <c r="K215" s="6"/>
      <c r="L215" s="6"/>
      <c r="M215" s="11"/>
      <c r="N215" s="2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</row>
    <row r="216" spans="1:496" x14ac:dyDescent="0.2">
      <c r="A216" s="6"/>
      <c r="B216" s="21"/>
      <c r="C216" s="6"/>
      <c r="D216" s="6"/>
      <c r="E216" s="7"/>
      <c r="F216" s="25"/>
      <c r="G216" s="6"/>
      <c r="H216" s="6"/>
      <c r="I216" s="6"/>
      <c r="J216" s="6"/>
      <c r="K216" s="6"/>
      <c r="L216" s="6"/>
      <c r="M216" s="11"/>
      <c r="N216" s="2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</row>
    <row r="217" spans="1:496" x14ac:dyDescent="0.2">
      <c r="A217" s="6"/>
      <c r="B217" s="21"/>
      <c r="C217" s="6"/>
      <c r="D217" s="6"/>
      <c r="E217" s="7"/>
      <c r="F217" s="25"/>
      <c r="G217" s="6"/>
      <c r="H217" s="6"/>
      <c r="I217" s="6"/>
      <c r="J217" s="6"/>
      <c r="K217" s="6"/>
      <c r="L217" s="6"/>
      <c r="M217" s="11"/>
      <c r="N217" s="26"/>
    </row>
    <row r="218" spans="1:496" x14ac:dyDescent="0.2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6"/>
    </row>
    <row r="219" spans="1:496" x14ac:dyDescent="0.2">
      <c r="A219" s="6"/>
      <c r="B219" s="7"/>
      <c r="C219" s="7"/>
      <c r="D219" s="21"/>
      <c r="E219" s="7"/>
      <c r="F219" s="7"/>
      <c r="G219" s="23"/>
      <c r="H219" s="23"/>
      <c r="I219" s="23"/>
      <c r="J219" s="23"/>
      <c r="K219" s="23"/>
      <c r="L219" s="23"/>
      <c r="M219" s="11"/>
      <c r="N219" s="2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</row>
    <row r="220" spans="1:496" x14ac:dyDescent="0.2">
      <c r="A220" s="6"/>
      <c r="B220" s="23"/>
      <c r="C220" s="23"/>
      <c r="D220" s="7"/>
      <c r="E220" s="23"/>
      <c r="F220" s="24"/>
      <c r="G220" s="7"/>
      <c r="H220" s="7"/>
      <c r="I220" s="7"/>
      <c r="J220" s="7"/>
      <c r="K220" s="7"/>
      <c r="L220" s="7"/>
      <c r="M220" s="25"/>
      <c r="N220" s="6"/>
    </row>
    <row r="221" spans="1:496" x14ac:dyDescent="0.2">
      <c r="A221" s="6"/>
      <c r="B221" s="6"/>
      <c r="C221" s="6"/>
      <c r="D221" s="7"/>
      <c r="E221" s="6"/>
      <c r="F221" s="25"/>
      <c r="G221" s="6"/>
      <c r="H221" s="6"/>
      <c r="I221" s="6"/>
      <c r="J221" s="6"/>
      <c r="K221" s="6"/>
      <c r="L221" s="6"/>
      <c r="M221" s="11"/>
      <c r="N221" s="2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</row>
    <row r="222" spans="1:496" x14ac:dyDescent="0.2">
      <c r="A222" s="6"/>
      <c r="B222" s="6"/>
      <c r="C222" s="6"/>
      <c r="D222" s="7"/>
      <c r="E222" s="6"/>
      <c r="F222" s="25"/>
      <c r="G222" s="6"/>
      <c r="H222" s="6"/>
      <c r="I222" s="6"/>
      <c r="J222" s="6"/>
      <c r="K222" s="6"/>
      <c r="L222" s="6"/>
      <c r="M222" s="11"/>
      <c r="N222" s="2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</row>
    <row r="223" spans="1:496" x14ac:dyDescent="0.2">
      <c r="A223" s="6"/>
      <c r="B223" s="6"/>
      <c r="C223" s="6"/>
      <c r="D223" s="7"/>
      <c r="E223" s="6"/>
      <c r="F223" s="25"/>
      <c r="G223" s="6"/>
      <c r="H223" s="6"/>
      <c r="I223" s="6"/>
      <c r="J223" s="6"/>
      <c r="K223" s="6"/>
      <c r="L223" s="6"/>
      <c r="M223" s="11"/>
      <c r="N223" s="2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</row>
    <row r="224" spans="1:496" x14ac:dyDescent="0.2">
      <c r="A224" s="6"/>
      <c r="B224" s="6"/>
      <c r="C224" s="6"/>
      <c r="D224" s="7"/>
      <c r="E224" s="6"/>
      <c r="F224" s="25"/>
      <c r="G224" s="6"/>
      <c r="H224" s="6"/>
      <c r="I224" s="6"/>
      <c r="J224" s="6"/>
      <c r="K224" s="6"/>
      <c r="L224" s="6"/>
      <c r="M224" s="11"/>
      <c r="N224" s="2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</row>
    <row r="225" spans="1:496" x14ac:dyDescent="0.2">
      <c r="A225" s="6"/>
      <c r="B225" s="6"/>
      <c r="C225" s="6"/>
      <c r="D225" s="7"/>
      <c r="E225" s="6"/>
      <c r="F225" s="25"/>
      <c r="G225" s="6"/>
      <c r="H225" s="6"/>
      <c r="I225" s="6"/>
      <c r="J225" s="6"/>
      <c r="K225" s="6"/>
      <c r="L225" s="6"/>
      <c r="M225" s="11"/>
      <c r="N225" s="2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</row>
    <row r="226" spans="1:496" x14ac:dyDescent="0.2">
      <c r="A226" s="6"/>
      <c r="B226" s="6"/>
      <c r="C226" s="6"/>
      <c r="D226" s="7"/>
      <c r="E226" s="6"/>
      <c r="F226" s="25"/>
      <c r="G226" s="6"/>
      <c r="H226" s="6"/>
      <c r="I226" s="6"/>
      <c r="J226" s="6"/>
      <c r="K226" s="6"/>
      <c r="L226" s="6"/>
      <c r="M226" s="11"/>
      <c r="N226" s="26"/>
    </row>
    <row r="227" spans="1:496" x14ac:dyDescent="0.2">
      <c r="A227" s="6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6"/>
    </row>
    <row r="228" spans="1:496" x14ac:dyDescent="0.2">
      <c r="A228" s="6"/>
      <c r="B228" s="6"/>
      <c r="C228" s="6"/>
      <c r="D228" s="7"/>
      <c r="E228" s="6"/>
      <c r="F228" s="25"/>
      <c r="G228" s="6"/>
      <c r="H228" s="6"/>
      <c r="I228" s="6"/>
      <c r="J228" s="6"/>
      <c r="K228" s="6"/>
      <c r="L228" s="6"/>
      <c r="M228" s="11"/>
      <c r="N228" s="2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</row>
    <row r="229" spans="1:496" x14ac:dyDescent="0.2">
      <c r="A229" s="6"/>
      <c r="B229" s="6"/>
      <c r="C229" s="6"/>
      <c r="D229" s="7"/>
      <c r="E229" s="6"/>
      <c r="F229" s="25"/>
      <c r="G229" s="6"/>
      <c r="H229" s="6"/>
      <c r="I229" s="6"/>
      <c r="J229" s="6"/>
      <c r="K229" s="6"/>
      <c r="L229" s="6"/>
      <c r="M229" s="11"/>
      <c r="N229" s="2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</row>
    <row r="230" spans="1:496" x14ac:dyDescent="0.2">
      <c r="A230" s="6"/>
      <c r="B230" s="6"/>
      <c r="C230" s="6"/>
      <c r="D230" s="7"/>
      <c r="E230" s="6"/>
      <c r="F230" s="25"/>
      <c r="G230" s="6"/>
      <c r="H230" s="6"/>
      <c r="I230" s="6"/>
      <c r="J230" s="6"/>
      <c r="K230" s="6"/>
      <c r="L230" s="6"/>
      <c r="M230" s="11"/>
      <c r="N230" s="2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</row>
    <row r="231" spans="1:496" x14ac:dyDescent="0.2">
      <c r="A231" s="6"/>
      <c r="B231" s="6"/>
      <c r="C231" s="6"/>
      <c r="D231" s="7"/>
      <c r="E231" s="6"/>
      <c r="F231" s="25"/>
      <c r="G231" s="6"/>
      <c r="H231" s="6"/>
      <c r="I231" s="6"/>
      <c r="J231" s="6"/>
      <c r="K231" s="6"/>
      <c r="L231" s="6"/>
      <c r="M231" s="11"/>
      <c r="N231" s="2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</row>
    <row r="232" spans="1:496" x14ac:dyDescent="0.2">
      <c r="A232" s="6"/>
      <c r="B232" s="6"/>
      <c r="C232" s="6"/>
      <c r="D232" s="7"/>
      <c r="E232" s="6"/>
      <c r="F232" s="25"/>
      <c r="G232" s="6"/>
      <c r="H232" s="6"/>
      <c r="I232" s="6"/>
      <c r="J232" s="6"/>
      <c r="K232" s="6"/>
      <c r="L232" s="6"/>
      <c r="M232" s="11"/>
      <c r="N232" s="2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</row>
    <row r="233" spans="1:496" x14ac:dyDescent="0.2">
      <c r="A233" s="6"/>
      <c r="B233" s="6"/>
      <c r="C233" s="6"/>
      <c r="D233" s="7"/>
      <c r="E233" s="6"/>
      <c r="F233" s="25"/>
      <c r="G233" s="6"/>
      <c r="H233" s="6"/>
      <c r="I233" s="6"/>
      <c r="J233" s="6"/>
      <c r="K233" s="6"/>
      <c r="L233" s="6"/>
      <c r="M233" s="11"/>
      <c r="N233" s="26"/>
    </row>
    <row r="234" spans="1:496" x14ac:dyDescent="0.2">
      <c r="A234" s="6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6"/>
    </row>
    <row r="235" spans="1:496" x14ac:dyDescent="0.2">
      <c r="A235" s="6"/>
      <c r="B235" s="6"/>
      <c r="C235" s="6"/>
      <c r="D235" s="7"/>
      <c r="E235" s="6"/>
      <c r="F235" s="25"/>
      <c r="G235" s="6"/>
      <c r="H235" s="6"/>
      <c r="I235" s="6"/>
      <c r="J235" s="6"/>
      <c r="K235" s="6"/>
      <c r="L235" s="6"/>
      <c r="M235" s="11"/>
      <c r="N235" s="2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</row>
    <row r="236" spans="1:496" x14ac:dyDescent="0.2">
      <c r="A236" s="6"/>
      <c r="B236" s="6"/>
      <c r="C236" s="6"/>
      <c r="D236" s="7"/>
      <c r="E236" s="6"/>
      <c r="F236" s="25"/>
      <c r="G236" s="6"/>
      <c r="H236" s="6"/>
      <c r="I236" s="6"/>
      <c r="J236" s="6"/>
      <c r="K236" s="6"/>
      <c r="L236" s="6"/>
      <c r="M236" s="11"/>
      <c r="N236" s="2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</row>
    <row r="237" spans="1:496" x14ac:dyDescent="0.2">
      <c r="A237" s="6"/>
      <c r="B237" s="6"/>
      <c r="C237" s="6"/>
      <c r="D237" s="7"/>
      <c r="E237" s="6"/>
      <c r="F237" s="25"/>
      <c r="G237" s="6"/>
      <c r="H237" s="6"/>
      <c r="I237" s="6"/>
      <c r="J237" s="6"/>
      <c r="K237" s="6"/>
      <c r="L237" s="6"/>
      <c r="M237" s="11"/>
      <c r="N237" s="2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</row>
    <row r="238" spans="1:496" x14ac:dyDescent="0.2">
      <c r="A238" s="6"/>
      <c r="B238" s="6"/>
      <c r="C238" s="6"/>
      <c r="D238" s="7"/>
      <c r="E238" s="6"/>
      <c r="F238" s="25"/>
      <c r="G238" s="6"/>
      <c r="H238" s="6"/>
      <c r="I238" s="6"/>
      <c r="J238" s="6"/>
      <c r="K238" s="6"/>
      <c r="L238" s="6"/>
      <c r="M238" s="11"/>
      <c r="N238" s="2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</row>
    <row r="239" spans="1:496" x14ac:dyDescent="0.2">
      <c r="A239" s="6"/>
      <c r="B239" s="6"/>
      <c r="C239" s="6"/>
      <c r="D239" s="7"/>
      <c r="E239" s="6"/>
      <c r="F239" s="25"/>
      <c r="G239" s="6"/>
      <c r="H239" s="6"/>
      <c r="I239" s="6"/>
      <c r="J239" s="6"/>
      <c r="K239" s="6"/>
      <c r="L239" s="6"/>
      <c r="M239" s="11"/>
      <c r="N239" s="2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</row>
    <row r="240" spans="1:496" x14ac:dyDescent="0.2">
      <c r="A240" s="6"/>
      <c r="B240" s="6"/>
      <c r="C240" s="6"/>
      <c r="D240" s="7"/>
      <c r="E240" s="6"/>
      <c r="F240" s="25"/>
      <c r="G240" s="6"/>
      <c r="H240" s="6"/>
      <c r="I240" s="6"/>
      <c r="J240" s="6"/>
      <c r="K240" s="6"/>
      <c r="L240" s="6"/>
      <c r="M240" s="11"/>
      <c r="N240" s="26"/>
    </row>
    <row r="241" spans="1:496" x14ac:dyDescent="0.2">
      <c r="A241" s="6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6"/>
    </row>
    <row r="242" spans="1:496" x14ac:dyDescent="0.2">
      <c r="A242" s="6"/>
      <c r="B242" s="6"/>
      <c r="C242" s="6"/>
      <c r="D242" s="7"/>
      <c r="E242" s="6"/>
      <c r="F242" s="25"/>
      <c r="G242" s="6"/>
      <c r="H242" s="6"/>
      <c r="I242" s="6"/>
      <c r="J242" s="6"/>
      <c r="K242" s="6"/>
      <c r="L242" s="6"/>
      <c r="M242" s="11"/>
      <c r="N242" s="2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</row>
    <row r="243" spans="1:496" x14ac:dyDescent="0.2">
      <c r="A243" s="6"/>
      <c r="B243" s="6"/>
      <c r="C243" s="6"/>
      <c r="D243" s="7"/>
      <c r="E243" s="6"/>
      <c r="F243" s="25"/>
      <c r="G243" s="6"/>
      <c r="H243" s="6"/>
      <c r="I243" s="6"/>
      <c r="J243" s="6"/>
      <c r="K243" s="6"/>
      <c r="L243" s="6"/>
      <c r="M243" s="11"/>
      <c r="N243" s="2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</row>
    <row r="244" spans="1:496" x14ac:dyDescent="0.2">
      <c r="A244" s="6"/>
      <c r="B244" s="6"/>
      <c r="C244" s="6"/>
      <c r="D244" s="7"/>
      <c r="E244" s="6"/>
      <c r="F244" s="25"/>
      <c r="G244" s="6"/>
      <c r="H244" s="6"/>
      <c r="I244" s="6"/>
      <c r="J244" s="6"/>
      <c r="K244" s="6"/>
      <c r="L244" s="6"/>
      <c r="M244" s="11"/>
      <c r="N244" s="2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</row>
    <row r="245" spans="1:496" x14ac:dyDescent="0.2">
      <c r="A245" s="6"/>
      <c r="B245" s="6"/>
      <c r="C245" s="6"/>
      <c r="D245" s="7"/>
      <c r="E245" s="6"/>
      <c r="F245" s="25"/>
      <c r="G245" s="6"/>
      <c r="H245" s="6"/>
      <c r="I245" s="6"/>
      <c r="J245" s="6"/>
      <c r="K245" s="6"/>
      <c r="L245" s="6"/>
      <c r="M245" s="11"/>
      <c r="N245" s="2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</row>
    <row r="246" spans="1:496" x14ac:dyDescent="0.2">
      <c r="A246" s="6"/>
      <c r="B246" s="6"/>
      <c r="C246" s="6"/>
      <c r="D246" s="7"/>
      <c r="E246" s="6"/>
      <c r="F246" s="25"/>
      <c r="G246" s="6"/>
      <c r="H246" s="6"/>
      <c r="I246" s="6"/>
      <c r="J246" s="6"/>
      <c r="K246" s="6"/>
      <c r="L246" s="6"/>
      <c r="M246" s="11"/>
      <c r="N246" s="2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</row>
    <row r="247" spans="1:496" x14ac:dyDescent="0.2">
      <c r="A247" s="6"/>
      <c r="B247" s="6"/>
      <c r="C247" s="6"/>
      <c r="D247" s="7"/>
      <c r="E247" s="6"/>
      <c r="F247" s="25"/>
      <c r="G247" s="6"/>
      <c r="H247" s="6"/>
      <c r="I247" s="6"/>
      <c r="J247" s="6"/>
      <c r="K247" s="6"/>
      <c r="L247" s="6"/>
      <c r="M247" s="11"/>
      <c r="N247" s="26"/>
    </row>
    <row r="248" spans="1:496" x14ac:dyDescent="0.2">
      <c r="A248" s="6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6"/>
    </row>
    <row r="249" spans="1:496" x14ac:dyDescent="0.2">
      <c r="A249" s="6"/>
      <c r="B249" s="6"/>
      <c r="C249" s="6"/>
      <c r="D249" s="7"/>
      <c r="E249" s="6"/>
      <c r="F249" s="25"/>
      <c r="G249" s="6"/>
      <c r="H249" s="6"/>
      <c r="I249" s="6"/>
      <c r="J249" s="6"/>
      <c r="K249" s="6"/>
      <c r="L249" s="6"/>
      <c r="M249" s="11"/>
      <c r="N249" s="2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</row>
    <row r="250" spans="1:496" x14ac:dyDescent="0.2">
      <c r="A250" s="6"/>
      <c r="B250" s="6"/>
      <c r="C250" s="6"/>
      <c r="D250" s="7"/>
      <c r="E250" s="6"/>
      <c r="F250" s="25"/>
      <c r="G250" s="6"/>
      <c r="H250" s="6"/>
      <c r="I250" s="6"/>
      <c r="J250" s="6"/>
      <c r="K250" s="6"/>
      <c r="L250" s="6"/>
      <c r="M250" s="11"/>
      <c r="N250" s="2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</row>
    <row r="251" spans="1:496" x14ac:dyDescent="0.2">
      <c r="A251" s="6"/>
      <c r="B251" s="6"/>
      <c r="C251" s="6"/>
      <c r="D251" s="7"/>
      <c r="E251" s="6"/>
      <c r="F251" s="25"/>
      <c r="G251" s="6"/>
      <c r="H251" s="6"/>
      <c r="I251" s="6"/>
      <c r="J251" s="6"/>
      <c r="K251" s="6"/>
      <c r="L251" s="6"/>
      <c r="M251" s="11"/>
      <c r="N251" s="2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</row>
    <row r="252" spans="1:496" x14ac:dyDescent="0.2">
      <c r="A252" s="6"/>
      <c r="B252" s="6"/>
      <c r="C252" s="6"/>
      <c r="D252" s="7"/>
      <c r="E252" s="6"/>
      <c r="F252" s="25"/>
      <c r="G252" s="6"/>
      <c r="H252" s="6"/>
      <c r="I252" s="6"/>
      <c r="J252" s="6"/>
      <c r="K252" s="6"/>
      <c r="L252" s="6"/>
      <c r="M252" s="11"/>
      <c r="N252" s="2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</row>
    <row r="253" spans="1:496" x14ac:dyDescent="0.2">
      <c r="A253" s="6"/>
      <c r="B253" s="6"/>
      <c r="C253" s="6"/>
      <c r="D253" s="7"/>
      <c r="E253" s="6"/>
      <c r="F253" s="25"/>
      <c r="G253" s="6"/>
      <c r="H253" s="6"/>
      <c r="I253" s="6"/>
      <c r="J253" s="6"/>
      <c r="K253" s="6"/>
      <c r="L253" s="6"/>
      <c r="M253" s="11"/>
      <c r="N253" s="2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</row>
    <row r="254" spans="1:496" x14ac:dyDescent="0.2">
      <c r="A254" s="6"/>
      <c r="B254" s="6"/>
      <c r="C254" s="6"/>
      <c r="D254" s="7"/>
      <c r="E254" s="6"/>
      <c r="F254" s="25"/>
      <c r="G254" s="6"/>
      <c r="H254" s="6"/>
      <c r="I254" s="6"/>
      <c r="J254" s="6"/>
      <c r="K254" s="6"/>
      <c r="L254" s="6"/>
      <c r="M254" s="11"/>
      <c r="N254" s="26"/>
    </row>
    <row r="255" spans="1:496" x14ac:dyDescent="0.2">
      <c r="A255" s="6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6"/>
    </row>
    <row r="256" spans="1:496" x14ac:dyDescent="0.2">
      <c r="A256" s="6"/>
      <c r="B256" s="6"/>
      <c r="C256" s="6"/>
      <c r="D256" s="7"/>
      <c r="E256" s="6"/>
      <c r="F256" s="25"/>
      <c r="G256" s="6"/>
      <c r="H256" s="6"/>
      <c r="I256" s="6"/>
      <c r="J256" s="6"/>
      <c r="K256" s="6"/>
      <c r="L256" s="6"/>
      <c r="M256" s="11"/>
      <c r="N256" s="2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</row>
    <row r="257" spans="1:496" x14ac:dyDescent="0.2">
      <c r="A257" s="6"/>
      <c r="B257" s="6"/>
      <c r="C257" s="6"/>
      <c r="D257" s="7"/>
      <c r="E257" s="6"/>
      <c r="F257" s="25"/>
      <c r="G257" s="6"/>
      <c r="H257" s="6"/>
      <c r="I257" s="6"/>
      <c r="J257" s="6"/>
      <c r="K257" s="6"/>
      <c r="L257" s="6"/>
      <c r="M257" s="11"/>
      <c r="N257" s="2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</row>
    <row r="258" spans="1:496" x14ac:dyDescent="0.2">
      <c r="A258" s="6"/>
      <c r="B258" s="6"/>
      <c r="C258" s="6"/>
      <c r="D258" s="7"/>
      <c r="E258" s="6"/>
      <c r="F258" s="25"/>
      <c r="G258" s="6"/>
      <c r="H258" s="6"/>
      <c r="I258" s="6"/>
      <c r="J258" s="6"/>
      <c r="K258" s="6"/>
      <c r="L258" s="6"/>
      <c r="M258" s="11"/>
      <c r="N258" s="2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</row>
    <row r="259" spans="1:496" x14ac:dyDescent="0.2">
      <c r="A259" s="6"/>
      <c r="B259" s="6"/>
      <c r="C259" s="6"/>
      <c r="D259" s="7"/>
      <c r="E259" s="6"/>
      <c r="F259" s="25"/>
      <c r="G259" s="6"/>
      <c r="H259" s="6"/>
      <c r="I259" s="6"/>
      <c r="J259" s="6"/>
      <c r="K259" s="6"/>
      <c r="L259" s="6"/>
      <c r="M259" s="11"/>
      <c r="N259" s="2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</row>
    <row r="260" spans="1:496" x14ac:dyDescent="0.2">
      <c r="A260" s="6"/>
      <c r="B260" s="6"/>
      <c r="C260" s="6"/>
      <c r="D260" s="7"/>
      <c r="E260" s="6"/>
      <c r="F260" s="25"/>
      <c r="G260" s="6"/>
      <c r="H260" s="6"/>
      <c r="I260" s="6"/>
      <c r="J260" s="6"/>
      <c r="K260" s="6"/>
      <c r="L260" s="6"/>
      <c r="M260" s="11"/>
      <c r="N260" s="2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</row>
    <row r="261" spans="1:496" x14ac:dyDescent="0.2">
      <c r="A261" s="6"/>
      <c r="B261" s="6"/>
      <c r="C261" s="6"/>
      <c r="D261" s="7"/>
      <c r="E261" s="6"/>
      <c r="F261" s="25"/>
      <c r="G261" s="6"/>
      <c r="H261" s="6"/>
      <c r="I261" s="6"/>
      <c r="J261" s="6"/>
      <c r="K261" s="6"/>
      <c r="L261" s="6"/>
      <c r="M261" s="11"/>
      <c r="N261" s="26"/>
    </row>
    <row r="262" spans="1:496" x14ac:dyDescent="0.2">
      <c r="A262" s="6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6"/>
    </row>
    <row r="263" spans="1:496" x14ac:dyDescent="0.2">
      <c r="A263" s="6"/>
      <c r="B263" s="6"/>
      <c r="C263" s="6"/>
      <c r="D263" s="7"/>
      <c r="E263" s="6"/>
      <c r="F263" s="25"/>
      <c r="G263" s="6"/>
      <c r="H263" s="6"/>
      <c r="I263" s="6"/>
      <c r="J263" s="6"/>
      <c r="K263" s="6"/>
      <c r="L263" s="6"/>
      <c r="M263" s="11"/>
      <c r="N263" s="2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</row>
    <row r="264" spans="1:496" x14ac:dyDescent="0.2">
      <c r="A264" s="6"/>
      <c r="B264" s="6"/>
      <c r="C264" s="6"/>
      <c r="D264" s="7"/>
      <c r="E264" s="6"/>
      <c r="F264" s="25"/>
      <c r="G264" s="6"/>
      <c r="H264" s="6"/>
      <c r="I264" s="6"/>
      <c r="J264" s="6"/>
      <c r="K264" s="6"/>
      <c r="L264" s="6"/>
      <c r="M264" s="11"/>
      <c r="N264" s="2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</row>
    <row r="265" spans="1:496" x14ac:dyDescent="0.2">
      <c r="A265" s="6"/>
      <c r="B265" s="6"/>
      <c r="C265" s="6"/>
      <c r="D265" s="7"/>
      <c r="E265" s="6"/>
      <c r="F265" s="25"/>
      <c r="G265" s="6"/>
      <c r="H265" s="6"/>
      <c r="I265" s="6"/>
      <c r="J265" s="6"/>
      <c r="K265" s="6"/>
      <c r="L265" s="6"/>
      <c r="M265" s="11"/>
      <c r="N265" s="2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</row>
    <row r="266" spans="1:496" x14ac:dyDescent="0.2">
      <c r="A266" s="6"/>
      <c r="B266" s="6"/>
      <c r="C266" s="6"/>
      <c r="D266" s="7"/>
      <c r="E266" s="6"/>
      <c r="F266" s="25"/>
      <c r="G266" s="6"/>
      <c r="H266" s="6"/>
      <c r="I266" s="6"/>
      <c r="J266" s="6"/>
      <c r="K266" s="6"/>
      <c r="L266" s="6"/>
      <c r="M266" s="11"/>
      <c r="N266" s="2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</row>
    <row r="267" spans="1:496" x14ac:dyDescent="0.2">
      <c r="A267" s="6"/>
      <c r="B267" s="6"/>
      <c r="C267" s="6"/>
      <c r="D267" s="7"/>
      <c r="E267" s="6"/>
      <c r="F267" s="25"/>
      <c r="G267" s="6"/>
      <c r="H267" s="6"/>
      <c r="I267" s="6"/>
      <c r="J267" s="6"/>
      <c r="K267" s="6"/>
      <c r="L267" s="6"/>
      <c r="M267" s="11"/>
      <c r="N267" s="2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"/>
      <c r="PA267" s="6"/>
      <c r="PB267" s="6"/>
      <c r="PC267" s="6"/>
      <c r="PD267" s="6"/>
      <c r="PE267" s="6"/>
      <c r="PF267" s="6"/>
      <c r="PG267" s="6"/>
      <c r="PH267" s="6"/>
      <c r="PI267" s="6"/>
      <c r="PJ267" s="6"/>
      <c r="PK267" s="6"/>
      <c r="PL267" s="6"/>
      <c r="PM267" s="6"/>
      <c r="PN267" s="6"/>
      <c r="PO267" s="6"/>
      <c r="PP267" s="6"/>
      <c r="PQ267" s="6"/>
      <c r="PR267" s="6"/>
      <c r="PS267" s="6"/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r="RM267" s="6"/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</row>
    <row r="268" spans="1:496" x14ac:dyDescent="0.2">
      <c r="A268" s="6"/>
      <c r="B268" s="6"/>
      <c r="C268" s="6"/>
      <c r="D268" s="7"/>
      <c r="E268" s="6"/>
      <c r="F268" s="25"/>
      <c r="G268" s="6"/>
      <c r="H268" s="6"/>
      <c r="I268" s="6"/>
      <c r="J268" s="6"/>
      <c r="K268" s="6"/>
      <c r="L268" s="6"/>
      <c r="M268" s="11"/>
      <c r="N268" s="26"/>
    </row>
    <row r="269" spans="1:496" x14ac:dyDescent="0.2">
      <c r="A269" s="6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6"/>
    </row>
    <row r="270" spans="1:496" x14ac:dyDescent="0.2">
      <c r="A270" s="6"/>
      <c r="B270" s="6"/>
      <c r="C270" s="6"/>
      <c r="D270" s="7"/>
      <c r="E270" s="6"/>
      <c r="F270" s="25"/>
      <c r="G270" s="6"/>
      <c r="H270" s="6"/>
      <c r="I270" s="6"/>
      <c r="J270" s="6"/>
      <c r="K270" s="6"/>
      <c r="L270" s="6"/>
      <c r="M270" s="11"/>
      <c r="N270" s="2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"/>
      <c r="PA270" s="6"/>
      <c r="PB270" s="6"/>
      <c r="PC270" s="6"/>
      <c r="PD270" s="6"/>
      <c r="PE270" s="6"/>
      <c r="PF270" s="6"/>
      <c r="PG270" s="6"/>
      <c r="PH270" s="6"/>
      <c r="PI270" s="6"/>
      <c r="PJ270" s="6"/>
      <c r="PK270" s="6"/>
      <c r="PL270" s="6"/>
      <c r="PM270" s="6"/>
      <c r="PN270" s="6"/>
      <c r="PO270" s="6"/>
      <c r="PP270" s="6"/>
      <c r="PQ270" s="6"/>
      <c r="PR270" s="6"/>
      <c r="PS270" s="6"/>
      <c r="PT270" s="6"/>
      <c r="PU270" s="6"/>
      <c r="PV270" s="6"/>
      <c r="PW270" s="6"/>
      <c r="PX270" s="6"/>
      <c r="PY270" s="6"/>
      <c r="PZ270" s="6"/>
      <c r="QA270" s="6"/>
      <c r="QB270" s="6"/>
      <c r="QC270" s="6"/>
      <c r="QD270" s="6"/>
      <c r="QE270" s="6"/>
      <c r="QF270" s="6"/>
      <c r="QG270" s="6"/>
      <c r="QH270" s="6"/>
      <c r="QI270" s="6"/>
      <c r="QJ270" s="6"/>
      <c r="QK270" s="6"/>
      <c r="QL270" s="6"/>
      <c r="QM270" s="6"/>
      <c r="QN270" s="6"/>
      <c r="QO270" s="6"/>
      <c r="QP270" s="6"/>
      <c r="QQ270" s="6"/>
      <c r="QR270" s="6"/>
      <c r="QS270" s="6"/>
      <c r="QT270" s="6"/>
      <c r="QU270" s="6"/>
      <c r="QV270" s="6"/>
      <c r="QW270" s="6"/>
      <c r="QX270" s="6"/>
      <c r="QY270" s="6"/>
      <c r="QZ270" s="6"/>
      <c r="RA270" s="6"/>
      <c r="RB270" s="6"/>
      <c r="RC270" s="6"/>
      <c r="RD270" s="6"/>
      <c r="RE270" s="6"/>
      <c r="RF270" s="6"/>
      <c r="RG270" s="6"/>
      <c r="RH270" s="6"/>
      <c r="RI270" s="6"/>
      <c r="RJ270" s="6"/>
      <c r="RK270" s="6"/>
      <c r="RL270" s="6"/>
      <c r="RM270" s="6"/>
      <c r="RN270" s="6"/>
      <c r="RO270" s="6"/>
      <c r="RP270" s="6"/>
      <c r="RQ270" s="6"/>
      <c r="RR270" s="6"/>
      <c r="RS270" s="6"/>
      <c r="RT270" s="6"/>
      <c r="RU270" s="6"/>
      <c r="RV270" s="6"/>
      <c r="RW270" s="6"/>
      <c r="RX270" s="6"/>
      <c r="RY270" s="6"/>
      <c r="RZ270" s="6"/>
      <c r="SA270" s="6"/>
      <c r="SB270" s="6"/>
    </row>
    <row r="271" spans="1:496" x14ac:dyDescent="0.2">
      <c r="A271" s="6"/>
      <c r="B271" s="6"/>
      <c r="C271" s="6"/>
      <c r="D271" s="7"/>
      <c r="E271" s="6"/>
      <c r="F271" s="25"/>
      <c r="G271" s="6"/>
      <c r="H271" s="6"/>
      <c r="I271" s="6"/>
      <c r="J271" s="6"/>
      <c r="K271" s="6"/>
      <c r="L271" s="6"/>
      <c r="M271" s="11"/>
      <c r="N271" s="2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</row>
    <row r="272" spans="1:496" x14ac:dyDescent="0.2">
      <c r="A272" s="6"/>
      <c r="B272" s="6"/>
      <c r="C272" s="6"/>
      <c r="D272" s="7"/>
      <c r="E272" s="6"/>
      <c r="F272" s="25"/>
      <c r="G272" s="6"/>
      <c r="H272" s="6"/>
      <c r="I272" s="6"/>
      <c r="J272" s="6"/>
      <c r="K272" s="6"/>
      <c r="L272" s="6"/>
      <c r="M272" s="11"/>
      <c r="N272" s="2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</row>
    <row r="273" spans="1:496" x14ac:dyDescent="0.2">
      <c r="A273" s="6"/>
      <c r="B273" s="6"/>
      <c r="C273" s="6"/>
      <c r="D273" s="7"/>
      <c r="E273" s="6"/>
      <c r="F273" s="25"/>
      <c r="G273" s="6"/>
      <c r="H273" s="6"/>
      <c r="I273" s="6"/>
      <c r="J273" s="6"/>
      <c r="K273" s="6"/>
      <c r="L273" s="6"/>
      <c r="M273" s="11"/>
      <c r="N273" s="2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</row>
    <row r="274" spans="1:496" x14ac:dyDescent="0.2">
      <c r="A274" s="6"/>
      <c r="B274" s="6"/>
      <c r="C274" s="6"/>
      <c r="D274" s="7"/>
      <c r="E274" s="6"/>
      <c r="F274" s="25"/>
      <c r="G274" s="6"/>
      <c r="H274" s="6"/>
      <c r="I274" s="6"/>
      <c r="J274" s="6"/>
      <c r="K274" s="6"/>
      <c r="L274" s="6"/>
      <c r="M274" s="11"/>
      <c r="N274" s="2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</row>
    <row r="275" spans="1:496" x14ac:dyDescent="0.2">
      <c r="A275" s="6"/>
      <c r="B275" s="6"/>
      <c r="C275" s="6"/>
      <c r="D275" s="7"/>
      <c r="E275" s="6"/>
      <c r="F275" s="25"/>
      <c r="G275" s="6"/>
      <c r="H275" s="6"/>
      <c r="I275" s="6"/>
      <c r="J275" s="6"/>
      <c r="K275" s="6"/>
      <c r="L275" s="6"/>
      <c r="M275" s="11"/>
      <c r="N275" s="26"/>
    </row>
    <row r="276" spans="1:496" x14ac:dyDescent="0.2">
      <c r="A276" s="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6"/>
    </row>
    <row r="277" spans="1:496" x14ac:dyDescent="0.2">
      <c r="A277" s="6"/>
      <c r="B277" s="6"/>
      <c r="C277" s="6"/>
      <c r="D277" s="7"/>
      <c r="E277" s="6"/>
      <c r="F277" s="25"/>
      <c r="G277" s="6"/>
      <c r="H277" s="6"/>
      <c r="I277" s="6"/>
      <c r="J277" s="6"/>
      <c r="K277" s="6"/>
      <c r="L277" s="6"/>
      <c r="M277" s="11"/>
      <c r="N277" s="2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</row>
    <row r="278" spans="1:496" x14ac:dyDescent="0.2">
      <c r="A278" s="6"/>
      <c r="B278" s="6"/>
      <c r="C278" s="6"/>
      <c r="D278" s="7"/>
      <c r="E278" s="6"/>
      <c r="F278" s="25"/>
      <c r="G278" s="6"/>
      <c r="H278" s="6"/>
      <c r="I278" s="6"/>
      <c r="J278" s="6"/>
      <c r="K278" s="6"/>
      <c r="L278" s="6"/>
      <c r="M278" s="11"/>
      <c r="N278" s="2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</row>
    <row r="279" spans="1:496" x14ac:dyDescent="0.2">
      <c r="A279" s="6"/>
      <c r="B279" s="6"/>
      <c r="C279" s="6"/>
      <c r="D279" s="7"/>
      <c r="E279" s="6"/>
      <c r="F279" s="25"/>
      <c r="G279" s="6"/>
      <c r="H279" s="6"/>
      <c r="I279" s="6"/>
      <c r="J279" s="6"/>
      <c r="K279" s="6"/>
      <c r="L279" s="6"/>
      <c r="M279" s="11"/>
      <c r="N279" s="2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</row>
    <row r="280" spans="1:496" x14ac:dyDescent="0.2">
      <c r="A280" s="6"/>
      <c r="B280" s="6"/>
      <c r="C280" s="6"/>
      <c r="D280" s="7"/>
      <c r="E280" s="6"/>
      <c r="F280" s="25"/>
      <c r="G280" s="6"/>
      <c r="H280" s="6"/>
      <c r="I280" s="6"/>
      <c r="J280" s="6"/>
      <c r="K280" s="6"/>
      <c r="L280" s="6"/>
      <c r="M280" s="11"/>
      <c r="N280" s="2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</row>
    <row r="281" spans="1:496" x14ac:dyDescent="0.2">
      <c r="A281" s="6"/>
      <c r="B281" s="6"/>
      <c r="C281" s="6"/>
      <c r="D281" s="7"/>
      <c r="E281" s="6"/>
      <c r="F281" s="25"/>
      <c r="G281" s="6"/>
      <c r="H281" s="6"/>
      <c r="I281" s="6"/>
      <c r="J281" s="6"/>
      <c r="K281" s="6"/>
      <c r="L281" s="6"/>
      <c r="M281" s="11"/>
      <c r="N281" s="2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</row>
    <row r="282" spans="1:496" x14ac:dyDescent="0.2">
      <c r="A282" s="6"/>
      <c r="B282" s="6"/>
      <c r="C282" s="6"/>
      <c r="D282" s="7"/>
      <c r="E282" s="6"/>
      <c r="F282" s="25"/>
      <c r="G282" s="6"/>
      <c r="H282" s="6"/>
      <c r="I282" s="6"/>
      <c r="J282" s="6"/>
      <c r="K282" s="6"/>
      <c r="L282" s="6"/>
      <c r="M282" s="11"/>
      <c r="N282" s="26"/>
    </row>
    <row r="283" spans="1:496" x14ac:dyDescent="0.2">
      <c r="A283" s="6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6"/>
    </row>
    <row r="284" spans="1:496" x14ac:dyDescent="0.2">
      <c r="A284" s="6"/>
      <c r="B284" s="6"/>
      <c r="C284" s="6"/>
      <c r="D284" s="7"/>
      <c r="E284" s="6"/>
      <c r="F284" s="25"/>
      <c r="G284" s="6"/>
      <c r="H284" s="6"/>
      <c r="I284" s="6"/>
      <c r="J284" s="6"/>
      <c r="K284" s="6"/>
      <c r="L284" s="6"/>
      <c r="M284" s="11"/>
      <c r="N284" s="2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</row>
    <row r="285" spans="1:496" x14ac:dyDescent="0.2">
      <c r="A285" s="6"/>
      <c r="B285" s="6"/>
      <c r="C285" s="6"/>
      <c r="D285" s="7"/>
      <c r="E285" s="6"/>
      <c r="F285" s="25"/>
      <c r="G285" s="6"/>
      <c r="H285" s="6"/>
      <c r="I285" s="6"/>
      <c r="J285" s="6"/>
      <c r="K285" s="6"/>
      <c r="L285" s="6"/>
      <c r="M285" s="11"/>
      <c r="N285" s="2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</row>
    <row r="286" spans="1:496" x14ac:dyDescent="0.2">
      <c r="A286" s="6"/>
      <c r="B286" s="6"/>
      <c r="C286" s="6"/>
      <c r="D286" s="7"/>
      <c r="E286" s="6"/>
      <c r="F286" s="25"/>
      <c r="G286" s="6"/>
      <c r="H286" s="6"/>
      <c r="I286" s="6"/>
      <c r="J286" s="6"/>
      <c r="K286" s="6"/>
      <c r="L286" s="6"/>
      <c r="M286" s="11"/>
      <c r="N286" s="2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</row>
    <row r="287" spans="1:496" x14ac:dyDescent="0.2">
      <c r="A287" s="6"/>
      <c r="B287" s="6"/>
      <c r="C287" s="6"/>
      <c r="D287" s="7"/>
      <c r="E287" s="6"/>
      <c r="F287" s="25"/>
      <c r="G287" s="6"/>
      <c r="H287" s="6"/>
      <c r="I287" s="6"/>
      <c r="J287" s="6"/>
      <c r="K287" s="6"/>
      <c r="L287" s="6"/>
      <c r="M287" s="11"/>
      <c r="N287" s="2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</row>
    <row r="288" spans="1:496" x14ac:dyDescent="0.2">
      <c r="A288" s="6"/>
      <c r="B288" s="6"/>
      <c r="C288" s="6"/>
      <c r="D288" s="7"/>
      <c r="E288" s="6"/>
      <c r="F288" s="25"/>
      <c r="G288" s="6"/>
      <c r="H288" s="6"/>
      <c r="I288" s="6"/>
      <c r="J288" s="6"/>
      <c r="K288" s="6"/>
      <c r="L288" s="6"/>
      <c r="M288" s="11"/>
      <c r="N288" s="2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</row>
    <row r="289" spans="1:496" x14ac:dyDescent="0.2">
      <c r="A289" s="6"/>
      <c r="B289" s="6"/>
      <c r="C289" s="6"/>
      <c r="D289" s="7"/>
      <c r="E289" s="6"/>
      <c r="F289" s="25"/>
      <c r="G289" s="6"/>
      <c r="H289" s="6"/>
      <c r="I289" s="6"/>
      <c r="J289" s="6"/>
      <c r="K289" s="6"/>
      <c r="L289" s="6"/>
      <c r="M289" s="11"/>
      <c r="N289" s="26"/>
    </row>
    <row r="290" spans="1:496" x14ac:dyDescent="0.2">
      <c r="A290" s="6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6"/>
    </row>
    <row r="291" spans="1:496" x14ac:dyDescent="0.2">
      <c r="A291" s="6"/>
      <c r="B291" s="6"/>
      <c r="C291" s="6"/>
      <c r="D291" s="7"/>
      <c r="E291" s="6"/>
      <c r="F291" s="25"/>
      <c r="G291" s="6"/>
      <c r="H291" s="6"/>
      <c r="I291" s="6"/>
      <c r="J291" s="6"/>
      <c r="K291" s="6"/>
      <c r="L291" s="6"/>
      <c r="M291" s="11"/>
      <c r="N291" s="2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</row>
    <row r="292" spans="1:496" x14ac:dyDescent="0.2">
      <c r="A292" s="6"/>
      <c r="B292" s="6"/>
      <c r="C292" s="6"/>
      <c r="D292" s="7"/>
      <c r="E292" s="6"/>
      <c r="F292" s="25"/>
      <c r="G292" s="6"/>
      <c r="H292" s="6"/>
      <c r="I292" s="6"/>
      <c r="J292" s="6"/>
      <c r="K292" s="6"/>
      <c r="L292" s="6"/>
      <c r="M292" s="11"/>
      <c r="N292" s="2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</row>
    <row r="293" spans="1:496" x14ac:dyDescent="0.2">
      <c r="A293" s="6"/>
      <c r="B293" s="6"/>
      <c r="C293" s="6"/>
      <c r="D293" s="7"/>
      <c r="E293" s="6"/>
      <c r="F293" s="25"/>
      <c r="G293" s="6"/>
      <c r="H293" s="6"/>
      <c r="I293" s="6"/>
      <c r="J293" s="6"/>
      <c r="K293" s="6"/>
      <c r="L293" s="6"/>
      <c r="M293" s="11"/>
      <c r="N293" s="2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</row>
    <row r="294" spans="1:496" x14ac:dyDescent="0.2">
      <c r="A294" s="6"/>
      <c r="B294" s="6"/>
      <c r="C294" s="6"/>
      <c r="D294" s="7"/>
      <c r="E294" s="6"/>
      <c r="F294" s="25"/>
      <c r="G294" s="6"/>
      <c r="H294" s="6"/>
      <c r="I294" s="6"/>
      <c r="J294" s="6"/>
      <c r="K294" s="6"/>
      <c r="L294" s="6"/>
      <c r="M294" s="11"/>
      <c r="N294" s="2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</row>
    <row r="295" spans="1:496" x14ac:dyDescent="0.2">
      <c r="A295" s="6"/>
      <c r="B295" s="6"/>
      <c r="C295" s="6"/>
      <c r="D295" s="7"/>
      <c r="E295" s="6"/>
      <c r="F295" s="25"/>
      <c r="G295" s="6"/>
      <c r="H295" s="6"/>
      <c r="I295" s="6"/>
      <c r="J295" s="6"/>
      <c r="K295" s="6"/>
      <c r="L295" s="6"/>
      <c r="M295" s="11"/>
      <c r="N295" s="2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</row>
    <row r="296" spans="1:496" x14ac:dyDescent="0.2">
      <c r="A296" s="6"/>
      <c r="B296" s="6"/>
      <c r="C296" s="6"/>
      <c r="D296" s="7"/>
      <c r="E296" s="6"/>
      <c r="F296" s="25"/>
      <c r="G296" s="6"/>
      <c r="H296" s="6"/>
      <c r="I296" s="6"/>
      <c r="J296" s="6"/>
      <c r="K296" s="6"/>
      <c r="L296" s="6"/>
      <c r="M296" s="11"/>
      <c r="N296" s="26"/>
    </row>
    <row r="297" spans="1:496" x14ac:dyDescent="0.2">
      <c r="A297" s="6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6"/>
    </row>
    <row r="298" spans="1:496" x14ac:dyDescent="0.2">
      <c r="A298" s="6"/>
      <c r="B298" s="6"/>
      <c r="C298" s="6"/>
      <c r="D298" s="7"/>
      <c r="E298" s="6"/>
      <c r="F298" s="25"/>
      <c r="G298" s="6"/>
      <c r="H298" s="6"/>
      <c r="I298" s="6"/>
      <c r="J298" s="6"/>
      <c r="K298" s="6"/>
      <c r="L298" s="6"/>
      <c r="M298" s="11"/>
      <c r="N298" s="2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</row>
    <row r="299" spans="1:496" x14ac:dyDescent="0.2">
      <c r="A299" s="6"/>
      <c r="B299" s="6"/>
      <c r="C299" s="6"/>
      <c r="D299" s="7"/>
      <c r="E299" s="6"/>
      <c r="F299" s="25"/>
      <c r="G299" s="6"/>
      <c r="H299" s="6"/>
      <c r="I299" s="6"/>
      <c r="J299" s="6"/>
      <c r="K299" s="6"/>
      <c r="L299" s="6"/>
      <c r="M299" s="11"/>
      <c r="N299" s="2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</row>
    <row r="300" spans="1:496" x14ac:dyDescent="0.2">
      <c r="A300" s="6"/>
      <c r="B300" s="6"/>
      <c r="C300" s="6"/>
      <c r="D300" s="7"/>
      <c r="E300" s="6"/>
      <c r="F300" s="25"/>
      <c r="G300" s="6"/>
      <c r="H300" s="6"/>
      <c r="I300" s="6"/>
      <c r="J300" s="6"/>
      <c r="K300" s="6"/>
      <c r="L300" s="6"/>
      <c r="M300" s="11"/>
      <c r="N300" s="2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</row>
    <row r="301" spans="1:496" x14ac:dyDescent="0.2">
      <c r="A301" s="6"/>
      <c r="B301" s="6"/>
      <c r="C301" s="6"/>
      <c r="D301" s="7"/>
      <c r="E301" s="6"/>
      <c r="F301" s="25"/>
      <c r="G301" s="6"/>
      <c r="H301" s="6"/>
      <c r="I301" s="6"/>
      <c r="J301" s="6"/>
      <c r="K301" s="6"/>
      <c r="L301" s="6"/>
      <c r="M301" s="11"/>
      <c r="N301" s="2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</row>
    <row r="302" spans="1:496" x14ac:dyDescent="0.2">
      <c r="A302" s="6"/>
      <c r="B302" s="6"/>
      <c r="C302" s="6"/>
      <c r="D302" s="7"/>
      <c r="E302" s="6"/>
      <c r="F302" s="25"/>
      <c r="G302" s="6"/>
      <c r="H302" s="6"/>
      <c r="I302" s="6"/>
      <c r="J302" s="6"/>
      <c r="K302" s="6"/>
      <c r="L302" s="6"/>
      <c r="M302" s="11"/>
      <c r="N302" s="2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</row>
    <row r="303" spans="1:496" x14ac:dyDescent="0.2">
      <c r="A303" s="6"/>
      <c r="B303" s="6"/>
      <c r="C303" s="6"/>
      <c r="D303" s="7"/>
      <c r="E303" s="6"/>
      <c r="F303" s="25"/>
      <c r="G303" s="6"/>
      <c r="H303" s="6"/>
      <c r="I303" s="6"/>
      <c r="J303" s="6"/>
      <c r="K303" s="6"/>
      <c r="L303" s="6"/>
      <c r="M303" s="11"/>
      <c r="N303" s="26"/>
    </row>
    <row r="304" spans="1:496" x14ac:dyDescent="0.2">
      <c r="A304" s="6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6"/>
    </row>
    <row r="305" spans="1:496" x14ac:dyDescent="0.2">
      <c r="A305" s="6"/>
      <c r="B305" s="6"/>
      <c r="C305" s="6"/>
      <c r="D305" s="7"/>
      <c r="E305" s="6"/>
      <c r="F305" s="25"/>
      <c r="G305" s="6"/>
      <c r="H305" s="6"/>
      <c r="I305" s="6"/>
      <c r="J305" s="6"/>
      <c r="K305" s="6"/>
      <c r="L305" s="6"/>
      <c r="M305" s="11"/>
      <c r="N305" s="2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  <c r="ND305" s="6"/>
      <c r="NE305" s="6"/>
      <c r="NF305" s="6"/>
      <c r="NG305" s="6"/>
      <c r="NH305" s="6"/>
      <c r="NI305" s="6"/>
      <c r="NJ305" s="6"/>
      <c r="NK305" s="6"/>
      <c r="NL305" s="6"/>
      <c r="NM305" s="6"/>
      <c r="NN305" s="6"/>
      <c r="NO305" s="6"/>
      <c r="NP305" s="6"/>
      <c r="NQ305" s="6"/>
      <c r="NR305" s="6"/>
      <c r="NS305" s="6"/>
      <c r="NT305" s="6"/>
      <c r="NU305" s="6"/>
      <c r="NV305" s="6"/>
      <c r="NW305" s="6"/>
      <c r="NX305" s="6"/>
      <c r="NY305" s="6"/>
      <c r="NZ305" s="6"/>
      <c r="OA305" s="6"/>
      <c r="OB305" s="6"/>
      <c r="OC305" s="6"/>
      <c r="OD305" s="6"/>
      <c r="OE305" s="6"/>
      <c r="OF305" s="6"/>
      <c r="OG305" s="6"/>
      <c r="OH305" s="6"/>
      <c r="OI305" s="6"/>
      <c r="OJ305" s="6"/>
      <c r="OK305" s="6"/>
      <c r="OL305" s="6"/>
      <c r="OM305" s="6"/>
      <c r="ON305" s="6"/>
      <c r="OO305" s="6"/>
      <c r="OP305" s="6"/>
      <c r="OQ305" s="6"/>
      <c r="OR305" s="6"/>
      <c r="OS305" s="6"/>
      <c r="OT305" s="6"/>
      <c r="OU305" s="6"/>
      <c r="OV305" s="6"/>
      <c r="OW305" s="6"/>
      <c r="OX305" s="6"/>
      <c r="OY305" s="6"/>
      <c r="OZ305" s="6"/>
      <c r="PA305" s="6"/>
      <c r="PB305" s="6"/>
      <c r="PC305" s="6"/>
      <c r="PD305" s="6"/>
      <c r="PE305" s="6"/>
      <c r="PF305" s="6"/>
      <c r="PG305" s="6"/>
      <c r="PH305" s="6"/>
      <c r="PI305" s="6"/>
      <c r="PJ305" s="6"/>
      <c r="PK305" s="6"/>
      <c r="PL305" s="6"/>
      <c r="PM305" s="6"/>
      <c r="PN305" s="6"/>
      <c r="PO305" s="6"/>
      <c r="PP305" s="6"/>
      <c r="PQ305" s="6"/>
      <c r="PR305" s="6"/>
      <c r="PS305" s="6"/>
      <c r="PT305" s="6"/>
      <c r="PU305" s="6"/>
      <c r="PV305" s="6"/>
      <c r="PW305" s="6"/>
      <c r="PX305" s="6"/>
      <c r="PY305" s="6"/>
      <c r="PZ305" s="6"/>
      <c r="QA305" s="6"/>
      <c r="QB305" s="6"/>
      <c r="QC305" s="6"/>
      <c r="QD305" s="6"/>
      <c r="QE305" s="6"/>
      <c r="QF305" s="6"/>
      <c r="QG305" s="6"/>
      <c r="QH305" s="6"/>
      <c r="QI305" s="6"/>
      <c r="QJ305" s="6"/>
      <c r="QK305" s="6"/>
      <c r="QL305" s="6"/>
      <c r="QM305" s="6"/>
      <c r="QN305" s="6"/>
      <c r="QO305" s="6"/>
      <c r="QP305" s="6"/>
      <c r="QQ305" s="6"/>
      <c r="QR305" s="6"/>
      <c r="QS305" s="6"/>
      <c r="QT305" s="6"/>
      <c r="QU305" s="6"/>
      <c r="QV305" s="6"/>
      <c r="QW305" s="6"/>
      <c r="QX305" s="6"/>
      <c r="QY305" s="6"/>
      <c r="QZ305" s="6"/>
      <c r="RA305" s="6"/>
      <c r="RB305" s="6"/>
      <c r="RC305" s="6"/>
      <c r="RD305" s="6"/>
      <c r="RE305" s="6"/>
      <c r="RF305" s="6"/>
      <c r="RG305" s="6"/>
      <c r="RH305" s="6"/>
      <c r="RI305" s="6"/>
      <c r="RJ305" s="6"/>
      <c r="RK305" s="6"/>
      <c r="RL305" s="6"/>
      <c r="RM305" s="6"/>
      <c r="RN305" s="6"/>
      <c r="RO305" s="6"/>
      <c r="RP305" s="6"/>
      <c r="RQ305" s="6"/>
      <c r="RR305" s="6"/>
      <c r="RS305" s="6"/>
      <c r="RT305" s="6"/>
      <c r="RU305" s="6"/>
      <c r="RV305" s="6"/>
      <c r="RW305" s="6"/>
      <c r="RX305" s="6"/>
      <c r="RY305" s="6"/>
      <c r="RZ305" s="6"/>
      <c r="SA305" s="6"/>
      <c r="SB305" s="6"/>
    </row>
    <row r="306" spans="1:496" x14ac:dyDescent="0.2">
      <c r="A306" s="6"/>
      <c r="B306" s="6"/>
      <c r="C306" s="6"/>
      <c r="D306" s="7"/>
      <c r="E306" s="6"/>
      <c r="F306" s="25"/>
      <c r="G306" s="6"/>
      <c r="H306" s="6"/>
      <c r="I306" s="6"/>
      <c r="J306" s="6"/>
      <c r="K306" s="6"/>
      <c r="L306" s="6"/>
      <c r="M306" s="11"/>
      <c r="N306" s="2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"/>
      <c r="PA306" s="6"/>
      <c r="PB306" s="6"/>
      <c r="PC306" s="6"/>
      <c r="PD306" s="6"/>
      <c r="PE306" s="6"/>
      <c r="PF306" s="6"/>
      <c r="PG306" s="6"/>
      <c r="PH306" s="6"/>
      <c r="PI306" s="6"/>
      <c r="PJ306" s="6"/>
      <c r="PK306" s="6"/>
      <c r="PL306" s="6"/>
      <c r="PM306" s="6"/>
      <c r="PN306" s="6"/>
      <c r="PO306" s="6"/>
      <c r="PP306" s="6"/>
      <c r="PQ306" s="6"/>
      <c r="PR306" s="6"/>
      <c r="PS306" s="6"/>
      <c r="PT306" s="6"/>
      <c r="PU306" s="6"/>
      <c r="PV306" s="6"/>
      <c r="PW306" s="6"/>
      <c r="PX306" s="6"/>
      <c r="PY306" s="6"/>
      <c r="PZ306" s="6"/>
      <c r="QA306" s="6"/>
      <c r="QB306" s="6"/>
      <c r="QC306" s="6"/>
      <c r="QD306" s="6"/>
      <c r="QE306" s="6"/>
      <c r="QF306" s="6"/>
      <c r="QG306" s="6"/>
      <c r="QH306" s="6"/>
      <c r="QI306" s="6"/>
      <c r="QJ306" s="6"/>
      <c r="QK306" s="6"/>
      <c r="QL306" s="6"/>
      <c r="QM306" s="6"/>
      <c r="QN306" s="6"/>
      <c r="QO306" s="6"/>
      <c r="QP306" s="6"/>
      <c r="QQ306" s="6"/>
      <c r="QR306" s="6"/>
      <c r="QS306" s="6"/>
      <c r="QT306" s="6"/>
      <c r="QU306" s="6"/>
      <c r="QV306" s="6"/>
      <c r="QW306" s="6"/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</row>
    <row r="307" spans="1:496" x14ac:dyDescent="0.2">
      <c r="A307" s="6"/>
      <c r="B307" s="6"/>
      <c r="C307" s="6"/>
      <c r="D307" s="7"/>
      <c r="E307" s="6"/>
      <c r="F307" s="25"/>
      <c r="G307" s="6"/>
      <c r="H307" s="6"/>
      <c r="I307" s="6"/>
      <c r="J307" s="6"/>
      <c r="K307" s="6"/>
      <c r="L307" s="6"/>
      <c r="M307" s="11"/>
      <c r="N307" s="2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</row>
    <row r="308" spans="1:496" x14ac:dyDescent="0.2">
      <c r="A308" s="6"/>
      <c r="B308" s="6"/>
      <c r="C308" s="6"/>
      <c r="D308" s="7"/>
      <c r="E308" s="6"/>
      <c r="F308" s="25"/>
      <c r="G308" s="6"/>
      <c r="H308" s="6"/>
      <c r="I308" s="6"/>
      <c r="J308" s="6"/>
      <c r="K308" s="6"/>
      <c r="L308" s="6"/>
      <c r="M308" s="11"/>
      <c r="N308" s="2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</row>
    <row r="309" spans="1:496" x14ac:dyDescent="0.2">
      <c r="A309" s="6"/>
      <c r="B309" s="6"/>
      <c r="C309" s="6"/>
      <c r="D309" s="7"/>
      <c r="E309" s="6"/>
      <c r="F309" s="25"/>
      <c r="G309" s="6"/>
      <c r="H309" s="6"/>
      <c r="I309" s="6"/>
      <c r="J309" s="6"/>
      <c r="K309" s="6"/>
      <c r="L309" s="6"/>
      <c r="M309" s="11"/>
      <c r="N309" s="2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</row>
    <row r="310" spans="1:496" x14ac:dyDescent="0.2">
      <c r="A310" s="6"/>
      <c r="B310" s="6"/>
      <c r="C310" s="6"/>
      <c r="D310" s="7"/>
      <c r="E310" s="6"/>
      <c r="F310" s="25"/>
      <c r="G310" s="6"/>
      <c r="H310" s="6"/>
      <c r="I310" s="6"/>
      <c r="J310" s="6"/>
      <c r="K310" s="6"/>
      <c r="L310" s="6"/>
      <c r="M310" s="11"/>
      <c r="N310" s="26"/>
    </row>
    <row r="311" spans="1:496" x14ac:dyDescent="0.2">
      <c r="A311" s="6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6"/>
    </row>
    <row r="312" spans="1:496" x14ac:dyDescent="0.2">
      <c r="A312" s="6"/>
      <c r="B312" s="6"/>
      <c r="C312" s="6"/>
      <c r="D312" s="7"/>
      <c r="E312" s="6"/>
      <c r="F312" s="25"/>
      <c r="G312" s="6"/>
      <c r="H312" s="6"/>
      <c r="I312" s="6"/>
      <c r="J312" s="6"/>
      <c r="K312" s="6"/>
      <c r="L312" s="6"/>
      <c r="M312" s="11"/>
      <c r="N312" s="2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</row>
    <row r="313" spans="1:496" x14ac:dyDescent="0.2">
      <c r="A313" s="6"/>
      <c r="B313" s="6"/>
      <c r="C313" s="6"/>
      <c r="D313" s="7"/>
      <c r="E313" s="6"/>
      <c r="F313" s="25"/>
      <c r="G313" s="6"/>
      <c r="H313" s="6"/>
      <c r="I313" s="6"/>
      <c r="J313" s="6"/>
      <c r="K313" s="6"/>
      <c r="L313" s="6"/>
      <c r="M313" s="11"/>
      <c r="N313" s="2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</row>
    <row r="314" spans="1:496" x14ac:dyDescent="0.2">
      <c r="A314" s="6"/>
      <c r="B314" s="6"/>
      <c r="C314" s="6"/>
      <c r="D314" s="7"/>
      <c r="E314" s="6"/>
      <c r="F314" s="25"/>
      <c r="G314" s="6"/>
      <c r="H314" s="6"/>
      <c r="I314" s="6"/>
      <c r="J314" s="6"/>
      <c r="K314" s="6"/>
      <c r="L314" s="6"/>
      <c r="M314" s="11"/>
      <c r="N314" s="2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</row>
    <row r="315" spans="1:496" x14ac:dyDescent="0.2">
      <c r="A315" s="6"/>
      <c r="B315" s="6"/>
      <c r="C315" s="6"/>
      <c r="D315" s="7"/>
      <c r="E315" s="6"/>
      <c r="F315" s="25"/>
      <c r="G315" s="6"/>
      <c r="H315" s="6"/>
      <c r="I315" s="6"/>
      <c r="J315" s="6"/>
      <c r="K315" s="6"/>
      <c r="L315" s="6"/>
      <c r="M315" s="11"/>
      <c r="N315" s="2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</row>
    <row r="316" spans="1:496" x14ac:dyDescent="0.2">
      <c r="A316" s="6"/>
      <c r="B316" s="6"/>
      <c r="C316" s="6"/>
      <c r="D316" s="7"/>
      <c r="E316" s="6"/>
      <c r="F316" s="25"/>
      <c r="G316" s="6"/>
      <c r="H316" s="6"/>
      <c r="I316" s="6"/>
      <c r="J316" s="6"/>
      <c r="K316" s="6"/>
      <c r="L316" s="6"/>
      <c r="M316" s="11"/>
      <c r="N316" s="2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</row>
    <row r="317" spans="1:496" x14ac:dyDescent="0.2">
      <c r="A317" s="6"/>
      <c r="B317" s="6"/>
      <c r="C317" s="6"/>
      <c r="D317" s="7"/>
      <c r="E317" s="6"/>
      <c r="F317" s="25"/>
      <c r="G317" s="6"/>
      <c r="H317" s="6"/>
      <c r="I317" s="6"/>
      <c r="J317" s="6"/>
      <c r="K317" s="6"/>
      <c r="L317" s="6"/>
      <c r="M317" s="11"/>
      <c r="N317" s="26"/>
    </row>
    <row r="318" spans="1:496" x14ac:dyDescent="0.2">
      <c r="A318" s="6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6"/>
    </row>
    <row r="319" spans="1:496" x14ac:dyDescent="0.2">
      <c r="A319" s="6"/>
      <c r="B319" s="6"/>
      <c r="C319" s="6"/>
      <c r="D319" s="7"/>
      <c r="E319" s="6"/>
      <c r="F319" s="25"/>
      <c r="G319" s="6"/>
      <c r="H319" s="6"/>
      <c r="I319" s="6"/>
      <c r="J319" s="6"/>
      <c r="K319" s="6"/>
      <c r="L319" s="6"/>
      <c r="M319" s="11"/>
      <c r="N319" s="2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</row>
    <row r="320" spans="1:496" x14ac:dyDescent="0.2">
      <c r="A320" s="6"/>
      <c r="B320" s="6"/>
      <c r="C320" s="6"/>
      <c r="D320" s="7"/>
      <c r="E320" s="6"/>
      <c r="F320" s="25"/>
      <c r="G320" s="6"/>
      <c r="H320" s="6"/>
      <c r="I320" s="6"/>
      <c r="J320" s="6"/>
      <c r="K320" s="6"/>
      <c r="L320" s="6"/>
      <c r="M320" s="11"/>
      <c r="N320" s="2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</row>
    <row r="321" spans="1:496" x14ac:dyDescent="0.2">
      <c r="A321" s="6"/>
      <c r="B321" s="6"/>
      <c r="C321" s="6"/>
      <c r="D321" s="7"/>
      <c r="E321" s="6"/>
      <c r="F321" s="25"/>
      <c r="G321" s="6"/>
      <c r="H321" s="6"/>
      <c r="I321" s="6"/>
      <c r="J321" s="6"/>
      <c r="K321" s="6"/>
      <c r="L321" s="6"/>
      <c r="M321" s="11"/>
      <c r="N321" s="2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</row>
    <row r="322" spans="1:496" x14ac:dyDescent="0.2">
      <c r="A322" s="6"/>
      <c r="B322" s="6"/>
      <c r="C322" s="6"/>
      <c r="D322" s="7"/>
      <c r="E322" s="6"/>
      <c r="F322" s="25"/>
      <c r="G322" s="6"/>
      <c r="H322" s="6"/>
      <c r="I322" s="6"/>
      <c r="J322" s="6"/>
      <c r="K322" s="6"/>
      <c r="L322" s="6"/>
      <c r="M322" s="11"/>
      <c r="N322" s="2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</row>
    <row r="323" spans="1:496" x14ac:dyDescent="0.2">
      <c r="A323" s="6"/>
      <c r="B323" s="6"/>
      <c r="C323" s="6"/>
      <c r="D323" s="7"/>
      <c r="E323" s="6"/>
      <c r="F323" s="25"/>
      <c r="G323" s="6"/>
      <c r="H323" s="6"/>
      <c r="I323" s="6"/>
      <c r="J323" s="6"/>
      <c r="K323" s="6"/>
      <c r="L323" s="6"/>
      <c r="M323" s="11"/>
      <c r="N323" s="2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</row>
    <row r="324" spans="1:496" x14ac:dyDescent="0.2">
      <c r="A324" s="6"/>
      <c r="B324" s="6"/>
      <c r="C324" s="6"/>
      <c r="D324" s="7"/>
      <c r="E324" s="6"/>
      <c r="F324" s="25"/>
      <c r="G324" s="6"/>
      <c r="H324" s="6"/>
      <c r="I324" s="6"/>
      <c r="J324" s="6"/>
      <c r="K324" s="6"/>
      <c r="L324" s="6"/>
      <c r="M324" s="11"/>
      <c r="N324" s="26"/>
    </row>
    <row r="325" spans="1:496" x14ac:dyDescent="0.2">
      <c r="A325" s="6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6"/>
    </row>
    <row r="326" spans="1:496" x14ac:dyDescent="0.2">
      <c r="A326" s="6"/>
      <c r="B326" s="6"/>
      <c r="C326" s="6"/>
      <c r="D326" s="7"/>
      <c r="E326" s="6"/>
      <c r="F326" s="25"/>
      <c r="G326" s="6"/>
      <c r="H326" s="6"/>
      <c r="I326" s="6"/>
      <c r="J326" s="6"/>
      <c r="K326" s="6"/>
      <c r="L326" s="6"/>
      <c r="M326" s="11"/>
      <c r="N326" s="2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</row>
    <row r="327" spans="1:496" x14ac:dyDescent="0.2">
      <c r="A327" s="6"/>
      <c r="B327" s="6"/>
      <c r="C327" s="6"/>
      <c r="D327" s="7"/>
      <c r="E327" s="6"/>
      <c r="F327" s="25"/>
      <c r="G327" s="6"/>
      <c r="H327" s="6"/>
      <c r="I327" s="6"/>
      <c r="J327" s="6"/>
      <c r="K327" s="6"/>
      <c r="L327" s="6"/>
      <c r="M327" s="11"/>
      <c r="N327" s="2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</row>
    <row r="328" spans="1:496" x14ac:dyDescent="0.2">
      <c r="A328" s="6"/>
      <c r="B328" s="6"/>
      <c r="C328" s="6"/>
      <c r="D328" s="7"/>
      <c r="E328" s="6"/>
      <c r="F328" s="25"/>
      <c r="G328" s="6"/>
      <c r="H328" s="6"/>
      <c r="I328" s="6"/>
      <c r="J328" s="6"/>
      <c r="K328" s="6"/>
      <c r="L328" s="6"/>
      <c r="M328" s="11"/>
      <c r="N328" s="2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</row>
    <row r="329" spans="1:496" x14ac:dyDescent="0.2">
      <c r="A329" s="6"/>
      <c r="B329" s="6"/>
      <c r="C329" s="6"/>
      <c r="D329" s="7"/>
      <c r="E329" s="6"/>
      <c r="F329" s="25"/>
      <c r="G329" s="6"/>
      <c r="H329" s="6"/>
      <c r="I329" s="6"/>
      <c r="J329" s="6"/>
      <c r="K329" s="6"/>
      <c r="L329" s="6"/>
      <c r="M329" s="11"/>
      <c r="N329" s="2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</row>
    <row r="330" spans="1:496" x14ac:dyDescent="0.2">
      <c r="A330" s="6"/>
      <c r="B330" s="6"/>
      <c r="C330" s="6"/>
      <c r="D330" s="7"/>
      <c r="E330" s="6"/>
      <c r="F330" s="25"/>
      <c r="G330" s="6"/>
      <c r="H330" s="6"/>
      <c r="I330" s="6"/>
      <c r="J330" s="6"/>
      <c r="K330" s="6"/>
      <c r="L330" s="6"/>
      <c r="M330" s="11"/>
      <c r="N330" s="2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</row>
    <row r="331" spans="1:496" x14ac:dyDescent="0.2">
      <c r="A331" s="6"/>
      <c r="B331" s="6"/>
      <c r="C331" s="6"/>
      <c r="D331" s="7"/>
      <c r="E331" s="6"/>
      <c r="F331" s="25"/>
      <c r="G331" s="6"/>
      <c r="H331" s="6"/>
      <c r="I331" s="6"/>
      <c r="J331" s="6"/>
      <c r="K331" s="6"/>
      <c r="L331" s="6"/>
      <c r="M331" s="11"/>
      <c r="N331" s="26"/>
    </row>
    <row r="332" spans="1:496" x14ac:dyDescent="0.2">
      <c r="A332" s="6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6"/>
    </row>
    <row r="333" spans="1:496" x14ac:dyDescent="0.2">
      <c r="A333" s="6"/>
      <c r="B333" s="6"/>
      <c r="C333" s="6"/>
      <c r="D333" s="7"/>
      <c r="E333" s="6"/>
      <c r="F333" s="25"/>
      <c r="G333" s="6"/>
      <c r="H333" s="6"/>
      <c r="I333" s="6"/>
      <c r="J333" s="6"/>
      <c r="K333" s="6"/>
      <c r="L333" s="6"/>
      <c r="M333" s="11"/>
      <c r="N333" s="2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</row>
    <row r="334" spans="1:496" x14ac:dyDescent="0.2">
      <c r="A334" s="6"/>
      <c r="B334" s="6"/>
      <c r="C334" s="6"/>
      <c r="D334" s="7"/>
      <c r="E334" s="6"/>
      <c r="F334" s="25"/>
      <c r="G334" s="6"/>
      <c r="H334" s="6"/>
      <c r="I334" s="6"/>
      <c r="J334" s="6"/>
      <c r="K334" s="6"/>
      <c r="L334" s="6"/>
      <c r="M334" s="11"/>
      <c r="N334" s="2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</row>
    <row r="335" spans="1:496" x14ac:dyDescent="0.2">
      <c r="A335" s="6"/>
      <c r="B335" s="6"/>
      <c r="C335" s="6"/>
      <c r="D335" s="7"/>
      <c r="E335" s="6"/>
      <c r="F335" s="25"/>
      <c r="G335" s="6"/>
      <c r="H335" s="6"/>
      <c r="I335" s="6"/>
      <c r="J335" s="6"/>
      <c r="K335" s="6"/>
      <c r="L335" s="6"/>
      <c r="M335" s="11"/>
      <c r="N335" s="2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</row>
    <row r="336" spans="1:496" x14ac:dyDescent="0.2">
      <c r="A336" s="6"/>
      <c r="B336" s="6"/>
      <c r="C336" s="6"/>
      <c r="D336" s="7"/>
      <c r="E336" s="6"/>
      <c r="F336" s="25"/>
      <c r="G336" s="6"/>
      <c r="H336" s="6"/>
      <c r="I336" s="6"/>
      <c r="J336" s="6"/>
      <c r="K336" s="6"/>
      <c r="L336" s="6"/>
      <c r="M336" s="11"/>
      <c r="N336" s="2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</row>
    <row r="337" spans="1:496" x14ac:dyDescent="0.2">
      <c r="A337" s="6"/>
      <c r="B337" s="6"/>
      <c r="C337" s="6"/>
      <c r="D337" s="7"/>
      <c r="E337" s="6"/>
      <c r="F337" s="25"/>
      <c r="G337" s="6"/>
      <c r="H337" s="6"/>
      <c r="I337" s="6"/>
      <c r="J337" s="6"/>
      <c r="K337" s="6"/>
      <c r="L337" s="6"/>
      <c r="M337" s="11"/>
      <c r="N337" s="2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</row>
    <row r="338" spans="1:496" x14ac:dyDescent="0.2">
      <c r="A338" s="6"/>
      <c r="B338" s="6"/>
      <c r="C338" s="6"/>
      <c r="D338" s="7"/>
      <c r="E338" s="6"/>
      <c r="F338" s="25"/>
      <c r="G338" s="6"/>
      <c r="H338" s="6"/>
      <c r="I338" s="6"/>
      <c r="J338" s="6"/>
      <c r="K338" s="6"/>
      <c r="L338" s="6"/>
      <c r="M338" s="11"/>
      <c r="N338" s="26"/>
    </row>
    <row r="339" spans="1:496" x14ac:dyDescent="0.2">
      <c r="A339" s="6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6"/>
    </row>
    <row r="340" spans="1:496" x14ac:dyDescent="0.2">
      <c r="A340" s="6"/>
      <c r="B340" s="6"/>
      <c r="C340" s="6"/>
      <c r="D340" s="7"/>
      <c r="E340" s="6"/>
      <c r="F340" s="25"/>
      <c r="G340" s="6"/>
      <c r="H340" s="6"/>
      <c r="I340" s="6"/>
      <c r="J340" s="6"/>
      <c r="K340" s="6"/>
      <c r="L340" s="6"/>
      <c r="M340" s="11"/>
      <c r="N340" s="2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</row>
    <row r="341" spans="1:496" x14ac:dyDescent="0.2">
      <c r="A341" s="6"/>
      <c r="B341" s="6"/>
      <c r="C341" s="6"/>
      <c r="D341" s="7"/>
      <c r="E341" s="6"/>
      <c r="F341" s="25"/>
      <c r="G341" s="6"/>
      <c r="H341" s="6"/>
      <c r="I341" s="6"/>
      <c r="J341" s="6"/>
      <c r="K341" s="6"/>
      <c r="L341" s="6"/>
      <c r="M341" s="11"/>
      <c r="N341" s="2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</row>
    <row r="342" spans="1:496" x14ac:dyDescent="0.2">
      <c r="A342" s="6"/>
      <c r="B342" s="6"/>
      <c r="C342" s="6"/>
      <c r="D342" s="7"/>
      <c r="E342" s="6"/>
      <c r="F342" s="25"/>
      <c r="G342" s="6"/>
      <c r="H342" s="6"/>
      <c r="I342" s="6"/>
      <c r="J342" s="6"/>
      <c r="K342" s="6"/>
      <c r="L342" s="6"/>
      <c r="M342" s="11"/>
      <c r="N342" s="2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</row>
    <row r="343" spans="1:496" x14ac:dyDescent="0.2">
      <c r="A343" s="6"/>
      <c r="B343" s="6"/>
      <c r="C343" s="6"/>
      <c r="D343" s="7"/>
      <c r="E343" s="6"/>
      <c r="F343" s="25"/>
      <c r="G343" s="6"/>
      <c r="H343" s="6"/>
      <c r="I343" s="6"/>
      <c r="J343" s="6"/>
      <c r="K343" s="6"/>
      <c r="L343" s="6"/>
      <c r="M343" s="11"/>
      <c r="N343" s="2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</row>
    <row r="344" spans="1:496" x14ac:dyDescent="0.2">
      <c r="A344" s="6"/>
      <c r="B344" s="6"/>
      <c r="C344" s="6"/>
      <c r="D344" s="7"/>
      <c r="E344" s="6"/>
      <c r="F344" s="25"/>
      <c r="G344" s="6"/>
      <c r="H344" s="6"/>
      <c r="I344" s="6"/>
      <c r="J344" s="6"/>
      <c r="K344" s="6"/>
      <c r="L344" s="6"/>
      <c r="M344" s="11"/>
      <c r="N344" s="2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</row>
    <row r="345" spans="1:496" x14ac:dyDescent="0.2">
      <c r="A345" s="6"/>
      <c r="B345" s="6"/>
      <c r="C345" s="6"/>
      <c r="D345" s="7"/>
      <c r="E345" s="6"/>
      <c r="F345" s="25"/>
      <c r="G345" s="6"/>
      <c r="H345" s="6"/>
      <c r="I345" s="6"/>
      <c r="J345" s="6"/>
      <c r="K345" s="6"/>
      <c r="L345" s="6"/>
      <c r="M345" s="11"/>
      <c r="N345" s="26"/>
    </row>
    <row r="346" spans="1:496" x14ac:dyDescent="0.2">
      <c r="A346" s="6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6"/>
    </row>
    <row r="347" spans="1:496" x14ac:dyDescent="0.2">
      <c r="A347" s="6"/>
      <c r="B347" s="6"/>
      <c r="C347" s="6"/>
      <c r="D347" s="7"/>
      <c r="E347" s="6"/>
      <c r="F347" s="25"/>
      <c r="G347" s="6"/>
      <c r="H347" s="6"/>
      <c r="I347" s="6"/>
      <c r="J347" s="6"/>
      <c r="K347" s="6"/>
      <c r="L347" s="6"/>
      <c r="M347" s="11"/>
      <c r="N347" s="2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  <c r="OK347" s="6"/>
      <c r="OL347" s="6"/>
      <c r="OM347" s="6"/>
      <c r="ON347" s="6"/>
      <c r="OO347" s="6"/>
      <c r="OP347" s="6"/>
      <c r="OQ347" s="6"/>
      <c r="OR347" s="6"/>
      <c r="OS347" s="6"/>
      <c r="OT347" s="6"/>
      <c r="OU347" s="6"/>
      <c r="OV347" s="6"/>
      <c r="OW347" s="6"/>
      <c r="OX347" s="6"/>
      <c r="OY347" s="6"/>
      <c r="OZ347" s="6"/>
      <c r="PA347" s="6"/>
      <c r="PB347" s="6"/>
      <c r="PC347" s="6"/>
      <c r="PD347" s="6"/>
      <c r="PE347" s="6"/>
      <c r="PF347" s="6"/>
      <c r="PG347" s="6"/>
      <c r="PH347" s="6"/>
      <c r="PI347" s="6"/>
      <c r="PJ347" s="6"/>
      <c r="PK347" s="6"/>
      <c r="PL347" s="6"/>
      <c r="PM347" s="6"/>
      <c r="PN347" s="6"/>
      <c r="PO347" s="6"/>
      <c r="PP347" s="6"/>
      <c r="PQ347" s="6"/>
      <c r="PR347" s="6"/>
      <c r="PS347" s="6"/>
      <c r="PT347" s="6"/>
      <c r="PU347" s="6"/>
      <c r="PV347" s="6"/>
      <c r="PW347" s="6"/>
      <c r="PX347" s="6"/>
      <c r="PY347" s="6"/>
      <c r="PZ347" s="6"/>
      <c r="QA347" s="6"/>
      <c r="QB347" s="6"/>
      <c r="QC347" s="6"/>
      <c r="QD347" s="6"/>
      <c r="QE347" s="6"/>
      <c r="QF347" s="6"/>
      <c r="QG347" s="6"/>
      <c r="QH347" s="6"/>
      <c r="QI347" s="6"/>
      <c r="QJ347" s="6"/>
      <c r="QK347" s="6"/>
      <c r="QL347" s="6"/>
      <c r="QM347" s="6"/>
      <c r="QN347" s="6"/>
      <c r="QO347" s="6"/>
      <c r="QP347" s="6"/>
      <c r="QQ347" s="6"/>
      <c r="QR347" s="6"/>
      <c r="QS347" s="6"/>
      <c r="QT347" s="6"/>
      <c r="QU347" s="6"/>
      <c r="QV347" s="6"/>
      <c r="QW347" s="6"/>
      <c r="QX347" s="6"/>
      <c r="QY347" s="6"/>
      <c r="QZ347" s="6"/>
      <c r="RA347" s="6"/>
      <c r="RB347" s="6"/>
      <c r="RC347" s="6"/>
      <c r="RD347" s="6"/>
      <c r="RE347" s="6"/>
      <c r="RF347" s="6"/>
      <c r="RG347" s="6"/>
      <c r="RH347" s="6"/>
      <c r="RI347" s="6"/>
      <c r="RJ347" s="6"/>
      <c r="RK347" s="6"/>
      <c r="RL347" s="6"/>
      <c r="RM347" s="6"/>
      <c r="RN347" s="6"/>
      <c r="RO347" s="6"/>
      <c r="RP347" s="6"/>
      <c r="RQ347" s="6"/>
      <c r="RR347" s="6"/>
      <c r="RS347" s="6"/>
      <c r="RT347" s="6"/>
      <c r="RU347" s="6"/>
      <c r="RV347" s="6"/>
      <c r="RW347" s="6"/>
      <c r="RX347" s="6"/>
      <c r="RY347" s="6"/>
      <c r="RZ347" s="6"/>
      <c r="SA347" s="6"/>
      <c r="SB347" s="6"/>
    </row>
    <row r="348" spans="1:496" x14ac:dyDescent="0.2">
      <c r="A348" s="6"/>
      <c r="B348" s="6"/>
      <c r="C348" s="6"/>
      <c r="D348" s="7"/>
      <c r="E348" s="6"/>
      <c r="F348" s="25"/>
      <c r="G348" s="6"/>
      <c r="H348" s="6"/>
      <c r="I348" s="6"/>
      <c r="J348" s="6"/>
      <c r="K348" s="6"/>
      <c r="L348" s="6"/>
      <c r="M348" s="11"/>
      <c r="N348" s="2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"/>
      <c r="PA348" s="6"/>
      <c r="PB348" s="6"/>
      <c r="PC348" s="6"/>
      <c r="PD348" s="6"/>
      <c r="PE348" s="6"/>
      <c r="PF348" s="6"/>
      <c r="PG348" s="6"/>
      <c r="PH348" s="6"/>
      <c r="PI348" s="6"/>
      <c r="PJ348" s="6"/>
      <c r="PK348" s="6"/>
      <c r="PL348" s="6"/>
      <c r="PM348" s="6"/>
      <c r="PN348" s="6"/>
      <c r="PO348" s="6"/>
      <c r="PP348" s="6"/>
      <c r="PQ348" s="6"/>
      <c r="PR348" s="6"/>
      <c r="PS348" s="6"/>
      <c r="PT348" s="6"/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r="RN348" s="6"/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</row>
    <row r="349" spans="1:496" x14ac:dyDescent="0.2">
      <c r="A349" s="6"/>
      <c r="B349" s="6"/>
      <c r="C349" s="6"/>
      <c r="D349" s="7"/>
      <c r="E349" s="6"/>
      <c r="F349" s="25"/>
      <c r="G349" s="6"/>
      <c r="H349" s="6"/>
      <c r="I349" s="6"/>
      <c r="J349" s="6"/>
      <c r="K349" s="6"/>
      <c r="L349" s="6"/>
      <c r="M349" s="11"/>
      <c r="N349" s="2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</row>
    <row r="350" spans="1:496" x14ac:dyDescent="0.2">
      <c r="A350" s="6"/>
      <c r="B350" s="6"/>
      <c r="C350" s="6"/>
      <c r="D350" s="7"/>
      <c r="E350" s="6"/>
      <c r="F350" s="25"/>
      <c r="G350" s="6"/>
      <c r="H350" s="6"/>
      <c r="I350" s="6"/>
      <c r="J350" s="6"/>
      <c r="K350" s="6"/>
      <c r="L350" s="6"/>
      <c r="M350" s="11"/>
      <c r="N350" s="2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</row>
    <row r="351" spans="1:496" x14ac:dyDescent="0.2">
      <c r="A351" s="6"/>
      <c r="B351" s="6"/>
      <c r="C351" s="6"/>
      <c r="D351" s="7"/>
      <c r="E351" s="6"/>
      <c r="F351" s="25"/>
      <c r="G351" s="6"/>
      <c r="H351" s="6"/>
      <c r="I351" s="6"/>
      <c r="J351" s="6"/>
      <c r="K351" s="6"/>
      <c r="L351" s="6"/>
      <c r="M351" s="11"/>
      <c r="N351" s="2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</row>
    <row r="352" spans="1:496" x14ac:dyDescent="0.2">
      <c r="A352" s="6"/>
      <c r="B352" s="6"/>
      <c r="C352" s="6"/>
      <c r="D352" s="7"/>
      <c r="E352" s="6"/>
      <c r="F352" s="25"/>
      <c r="G352" s="6"/>
      <c r="H352" s="6"/>
      <c r="I352" s="6"/>
      <c r="J352" s="6"/>
      <c r="K352" s="6"/>
      <c r="L352" s="6"/>
      <c r="M352" s="11"/>
      <c r="N352" s="26"/>
    </row>
    <row r="353" spans="1:496" x14ac:dyDescent="0.2">
      <c r="A353" s="6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6"/>
    </row>
    <row r="354" spans="1:496" x14ac:dyDescent="0.2">
      <c r="A354" s="6"/>
      <c r="B354" s="6"/>
      <c r="C354" s="6"/>
      <c r="D354" s="7"/>
      <c r="E354" s="6"/>
      <c r="F354" s="25"/>
      <c r="G354" s="6"/>
      <c r="H354" s="6"/>
      <c r="I354" s="6"/>
      <c r="J354" s="6"/>
      <c r="K354" s="6"/>
      <c r="L354" s="6"/>
      <c r="M354" s="11"/>
      <c r="N354" s="2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</row>
    <row r="355" spans="1:496" x14ac:dyDescent="0.2">
      <c r="A355" s="6"/>
      <c r="B355" s="6"/>
      <c r="C355" s="6"/>
      <c r="D355" s="7"/>
      <c r="E355" s="6"/>
      <c r="F355" s="25"/>
      <c r="G355" s="6"/>
      <c r="H355" s="6"/>
      <c r="I355" s="6"/>
      <c r="J355" s="6"/>
      <c r="K355" s="6"/>
      <c r="L355" s="6"/>
      <c r="M355" s="11"/>
      <c r="N355" s="2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"/>
      <c r="PA355" s="6"/>
      <c r="PB355" s="6"/>
      <c r="PC355" s="6"/>
      <c r="PD355" s="6"/>
      <c r="PE355" s="6"/>
      <c r="PF355" s="6"/>
      <c r="PG355" s="6"/>
      <c r="PH355" s="6"/>
      <c r="PI355" s="6"/>
      <c r="PJ355" s="6"/>
      <c r="PK355" s="6"/>
      <c r="PL355" s="6"/>
      <c r="PM355" s="6"/>
      <c r="PN355" s="6"/>
      <c r="PO355" s="6"/>
      <c r="PP355" s="6"/>
      <c r="PQ355" s="6"/>
      <c r="PR355" s="6"/>
      <c r="PS355" s="6"/>
      <c r="PT355" s="6"/>
      <c r="PU355" s="6"/>
      <c r="PV355" s="6"/>
      <c r="PW355" s="6"/>
      <c r="PX355" s="6"/>
      <c r="PY355" s="6"/>
      <c r="PZ355" s="6"/>
      <c r="QA355" s="6"/>
      <c r="QB355" s="6"/>
      <c r="QC355" s="6"/>
      <c r="QD355" s="6"/>
      <c r="QE355" s="6"/>
      <c r="QF355" s="6"/>
      <c r="QG355" s="6"/>
      <c r="QH355" s="6"/>
      <c r="QI355" s="6"/>
      <c r="QJ355" s="6"/>
      <c r="QK355" s="6"/>
      <c r="QL355" s="6"/>
      <c r="QM355" s="6"/>
      <c r="QN355" s="6"/>
      <c r="QO355" s="6"/>
      <c r="QP355" s="6"/>
      <c r="QQ355" s="6"/>
      <c r="QR355" s="6"/>
      <c r="QS355" s="6"/>
      <c r="QT355" s="6"/>
      <c r="QU355" s="6"/>
      <c r="QV355" s="6"/>
      <c r="QW355" s="6"/>
      <c r="QX355" s="6"/>
      <c r="QY355" s="6"/>
      <c r="QZ355" s="6"/>
      <c r="RA355" s="6"/>
      <c r="RB355" s="6"/>
      <c r="RC355" s="6"/>
      <c r="RD355" s="6"/>
      <c r="RE355" s="6"/>
      <c r="RF355" s="6"/>
      <c r="RG355" s="6"/>
      <c r="RH355" s="6"/>
      <c r="RI355" s="6"/>
      <c r="RJ355" s="6"/>
      <c r="RK355" s="6"/>
      <c r="RL355" s="6"/>
      <c r="RM355" s="6"/>
      <c r="RN355" s="6"/>
      <c r="RO355" s="6"/>
      <c r="RP355" s="6"/>
      <c r="RQ355" s="6"/>
      <c r="RR355" s="6"/>
      <c r="RS355" s="6"/>
      <c r="RT355" s="6"/>
      <c r="RU355" s="6"/>
      <c r="RV355" s="6"/>
      <c r="RW355" s="6"/>
      <c r="RX355" s="6"/>
      <c r="RY355" s="6"/>
      <c r="RZ355" s="6"/>
      <c r="SA355" s="6"/>
      <c r="SB355" s="6"/>
    </row>
    <row r="356" spans="1:496" x14ac:dyDescent="0.2">
      <c r="A356" s="6"/>
      <c r="B356" s="6"/>
      <c r="C356" s="6"/>
      <c r="D356" s="7"/>
      <c r="E356" s="6"/>
      <c r="F356" s="25"/>
      <c r="G356" s="6"/>
      <c r="H356" s="6"/>
      <c r="I356" s="6"/>
      <c r="J356" s="6"/>
      <c r="K356" s="6"/>
      <c r="L356" s="6"/>
      <c r="M356" s="11"/>
      <c r="N356" s="2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</row>
    <row r="357" spans="1:496" x14ac:dyDescent="0.2">
      <c r="A357" s="6"/>
      <c r="B357" s="6"/>
      <c r="C357" s="6"/>
      <c r="D357" s="7"/>
      <c r="E357" s="6"/>
      <c r="F357" s="25"/>
      <c r="G357" s="6"/>
      <c r="H357" s="6"/>
      <c r="I357" s="6"/>
      <c r="J357" s="6"/>
      <c r="K357" s="6"/>
      <c r="L357" s="6"/>
      <c r="M357" s="11"/>
      <c r="N357" s="2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</row>
    <row r="358" spans="1:496" x14ac:dyDescent="0.2">
      <c r="A358" s="6"/>
      <c r="B358" s="6"/>
      <c r="C358" s="6"/>
      <c r="D358" s="7"/>
      <c r="E358" s="6"/>
      <c r="F358" s="25"/>
      <c r="G358" s="6"/>
      <c r="H358" s="6"/>
      <c r="I358" s="6"/>
      <c r="J358" s="6"/>
      <c r="K358" s="6"/>
      <c r="L358" s="6"/>
      <c r="M358" s="11"/>
      <c r="N358" s="2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</row>
    <row r="359" spans="1:496" x14ac:dyDescent="0.2">
      <c r="A359" s="6"/>
      <c r="B359" s="6"/>
      <c r="C359" s="6"/>
      <c r="D359" s="7"/>
      <c r="E359" s="6"/>
      <c r="F359" s="25"/>
      <c r="G359" s="6"/>
      <c r="H359" s="6"/>
      <c r="I359" s="6"/>
      <c r="J359" s="6"/>
      <c r="K359" s="6"/>
      <c r="L359" s="6"/>
      <c r="M359" s="11"/>
      <c r="N359" s="26"/>
    </row>
    <row r="360" spans="1:496" x14ac:dyDescent="0.2">
      <c r="A360" s="6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6"/>
    </row>
    <row r="361" spans="1:496" x14ac:dyDescent="0.2">
      <c r="A361" s="6"/>
      <c r="B361" s="6"/>
      <c r="C361" s="6"/>
      <c r="D361" s="7"/>
      <c r="E361" s="6"/>
      <c r="F361" s="25"/>
      <c r="G361" s="6"/>
      <c r="H361" s="6"/>
      <c r="I361" s="6"/>
      <c r="J361" s="6"/>
      <c r="K361" s="6"/>
      <c r="L361" s="6"/>
      <c r="M361" s="11"/>
      <c r="N361" s="2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</row>
    <row r="362" spans="1:496" x14ac:dyDescent="0.2">
      <c r="A362" s="6"/>
      <c r="B362" s="6"/>
      <c r="C362" s="6"/>
      <c r="D362" s="7"/>
      <c r="E362" s="6"/>
      <c r="F362" s="25"/>
      <c r="G362" s="6"/>
      <c r="H362" s="6"/>
      <c r="I362" s="6"/>
      <c r="J362" s="6"/>
      <c r="K362" s="6"/>
      <c r="L362" s="6"/>
      <c r="M362" s="11"/>
      <c r="N362" s="2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</row>
    <row r="363" spans="1:496" x14ac:dyDescent="0.2">
      <c r="A363" s="6"/>
      <c r="B363" s="6"/>
      <c r="C363" s="6"/>
      <c r="D363" s="7"/>
      <c r="E363" s="6"/>
      <c r="F363" s="25"/>
      <c r="G363" s="6"/>
      <c r="H363" s="6"/>
      <c r="I363" s="6"/>
      <c r="J363" s="6"/>
      <c r="K363" s="6"/>
      <c r="L363" s="6"/>
      <c r="M363" s="11"/>
      <c r="N363" s="2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</row>
    <row r="364" spans="1:496" x14ac:dyDescent="0.2">
      <c r="A364" s="6"/>
      <c r="B364" s="6"/>
      <c r="C364" s="6"/>
      <c r="D364" s="7"/>
      <c r="E364" s="6"/>
      <c r="F364" s="25"/>
      <c r="G364" s="6"/>
      <c r="H364" s="6"/>
      <c r="I364" s="6"/>
      <c r="J364" s="6"/>
      <c r="K364" s="6"/>
      <c r="L364" s="6"/>
      <c r="M364" s="11"/>
      <c r="N364" s="2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</row>
    <row r="365" spans="1:496" x14ac:dyDescent="0.2">
      <c r="A365" s="6"/>
      <c r="B365" s="6"/>
      <c r="C365" s="6"/>
      <c r="D365" s="7"/>
      <c r="E365" s="6"/>
      <c r="F365" s="25"/>
      <c r="G365" s="6"/>
      <c r="H365" s="6"/>
      <c r="I365" s="6"/>
      <c r="J365" s="6"/>
      <c r="K365" s="6"/>
      <c r="L365" s="6"/>
      <c r="M365" s="11"/>
      <c r="N365" s="2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</row>
    <row r="366" spans="1:496" x14ac:dyDescent="0.2">
      <c r="A366" s="6"/>
      <c r="B366" s="6"/>
      <c r="C366" s="6"/>
      <c r="D366" s="7"/>
      <c r="E366" s="6"/>
      <c r="F366" s="25"/>
      <c r="G366" s="6"/>
      <c r="H366" s="6"/>
      <c r="I366" s="6"/>
      <c r="J366" s="6"/>
      <c r="K366" s="6"/>
      <c r="L366" s="6"/>
      <c r="M366" s="11"/>
      <c r="N366" s="26"/>
    </row>
    <row r="367" spans="1:496" x14ac:dyDescent="0.2">
      <c r="A367" s="6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6"/>
    </row>
    <row r="368" spans="1:496" x14ac:dyDescent="0.2">
      <c r="A368" s="6"/>
      <c r="B368" s="6"/>
      <c r="C368" s="6"/>
      <c r="D368" s="7"/>
      <c r="E368" s="6"/>
      <c r="F368" s="25"/>
      <c r="G368" s="6"/>
      <c r="H368" s="6"/>
      <c r="I368" s="6"/>
      <c r="J368" s="6"/>
      <c r="K368" s="6"/>
      <c r="L368" s="6"/>
      <c r="M368" s="11"/>
      <c r="N368" s="2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</row>
    <row r="369" spans="1:496" x14ac:dyDescent="0.2">
      <c r="A369" s="6"/>
      <c r="B369" s="6"/>
      <c r="C369" s="6"/>
      <c r="D369" s="7"/>
      <c r="E369" s="6"/>
      <c r="F369" s="25"/>
      <c r="G369" s="6"/>
      <c r="H369" s="6"/>
      <c r="I369" s="6"/>
      <c r="J369" s="6"/>
      <c r="K369" s="6"/>
      <c r="L369" s="6"/>
      <c r="M369" s="11"/>
      <c r="N369" s="2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</row>
    <row r="370" spans="1:496" x14ac:dyDescent="0.2">
      <c r="A370" s="6"/>
      <c r="B370" s="6"/>
      <c r="C370" s="6"/>
      <c r="D370" s="7"/>
      <c r="E370" s="6"/>
      <c r="F370" s="25"/>
      <c r="G370" s="6"/>
      <c r="H370" s="6"/>
      <c r="I370" s="6"/>
      <c r="J370" s="6"/>
      <c r="K370" s="6"/>
      <c r="L370" s="6"/>
      <c r="M370" s="11"/>
      <c r="N370" s="2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</row>
    <row r="371" spans="1:496" x14ac:dyDescent="0.2">
      <c r="A371" s="6"/>
      <c r="B371" s="6"/>
      <c r="C371" s="6"/>
      <c r="D371" s="7"/>
      <c r="E371" s="6"/>
      <c r="F371" s="25"/>
      <c r="G371" s="6"/>
      <c r="H371" s="6"/>
      <c r="I371" s="6"/>
      <c r="J371" s="6"/>
      <c r="K371" s="6"/>
      <c r="L371" s="6"/>
      <c r="M371" s="11"/>
      <c r="N371" s="2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</row>
    <row r="372" spans="1:496" x14ac:dyDescent="0.2">
      <c r="A372" s="6"/>
      <c r="B372" s="6"/>
      <c r="C372" s="6"/>
      <c r="D372" s="7"/>
      <c r="E372" s="6"/>
      <c r="F372" s="25"/>
      <c r="G372" s="6"/>
      <c r="H372" s="6"/>
      <c r="I372" s="6"/>
      <c r="J372" s="6"/>
      <c r="K372" s="6"/>
      <c r="L372" s="6"/>
      <c r="M372" s="11"/>
      <c r="N372" s="2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</row>
    <row r="373" spans="1:496" x14ac:dyDescent="0.2">
      <c r="A373" s="6"/>
      <c r="B373" s="6"/>
      <c r="C373" s="6"/>
      <c r="D373" s="7"/>
      <c r="E373" s="6"/>
      <c r="F373" s="25"/>
      <c r="G373" s="6"/>
      <c r="H373" s="6"/>
      <c r="I373" s="6"/>
      <c r="J373" s="6"/>
      <c r="K373" s="6"/>
      <c r="L373" s="6"/>
      <c r="M373" s="11"/>
      <c r="N373" s="26"/>
    </row>
    <row r="374" spans="1:496" x14ac:dyDescent="0.2">
      <c r="A374" s="6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6"/>
    </row>
    <row r="375" spans="1:496" x14ac:dyDescent="0.2">
      <c r="A375" s="6"/>
      <c r="B375" s="6"/>
      <c r="C375" s="6"/>
      <c r="D375" s="7"/>
      <c r="E375" s="6"/>
      <c r="F375" s="25"/>
      <c r="G375" s="6"/>
      <c r="H375" s="6"/>
      <c r="I375" s="6"/>
      <c r="J375" s="6"/>
      <c r="K375" s="6"/>
      <c r="L375" s="6"/>
      <c r="M375" s="11"/>
      <c r="N375" s="2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"/>
      <c r="PA375" s="6"/>
      <c r="PB375" s="6"/>
      <c r="PC375" s="6"/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r="QW375" s="6"/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</row>
    <row r="376" spans="1:496" x14ac:dyDescent="0.2">
      <c r="A376" s="6"/>
      <c r="B376" s="6"/>
      <c r="C376" s="6"/>
      <c r="D376" s="7"/>
      <c r="E376" s="6"/>
      <c r="F376" s="25"/>
      <c r="G376" s="6"/>
      <c r="H376" s="6"/>
      <c r="I376" s="6"/>
      <c r="J376" s="6"/>
      <c r="K376" s="6"/>
      <c r="L376" s="6"/>
      <c r="M376" s="11"/>
      <c r="N376" s="2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6"/>
      <c r="PG376" s="6"/>
      <c r="PH376" s="6"/>
      <c r="PI376" s="6"/>
      <c r="PJ376" s="6"/>
      <c r="PK376" s="6"/>
      <c r="PL376" s="6"/>
      <c r="PM376" s="6"/>
      <c r="PN376" s="6"/>
      <c r="PO376" s="6"/>
      <c r="PP376" s="6"/>
      <c r="PQ376" s="6"/>
      <c r="PR376" s="6"/>
      <c r="PS376" s="6"/>
      <c r="PT376" s="6"/>
      <c r="PU376" s="6"/>
      <c r="PV376" s="6"/>
      <c r="PW376" s="6"/>
      <c r="PX376" s="6"/>
      <c r="PY376" s="6"/>
      <c r="PZ376" s="6"/>
      <c r="QA376" s="6"/>
      <c r="QB376" s="6"/>
      <c r="QC376" s="6"/>
      <c r="QD376" s="6"/>
      <c r="QE376" s="6"/>
      <c r="QF376" s="6"/>
      <c r="QG376" s="6"/>
      <c r="QH376" s="6"/>
      <c r="QI376" s="6"/>
      <c r="QJ376" s="6"/>
      <c r="QK376" s="6"/>
      <c r="QL376" s="6"/>
      <c r="QM376" s="6"/>
      <c r="QN376" s="6"/>
      <c r="QO376" s="6"/>
      <c r="QP376" s="6"/>
      <c r="QQ376" s="6"/>
      <c r="QR376" s="6"/>
      <c r="QS376" s="6"/>
      <c r="QT376" s="6"/>
      <c r="QU376" s="6"/>
      <c r="QV376" s="6"/>
      <c r="QW376" s="6"/>
      <c r="QX376" s="6"/>
      <c r="QY376" s="6"/>
      <c r="QZ376" s="6"/>
      <c r="RA376" s="6"/>
      <c r="RB376" s="6"/>
      <c r="RC376" s="6"/>
      <c r="RD376" s="6"/>
      <c r="RE376" s="6"/>
      <c r="RF376" s="6"/>
      <c r="RG376" s="6"/>
      <c r="RH376" s="6"/>
      <c r="RI376" s="6"/>
      <c r="RJ376" s="6"/>
      <c r="RK376" s="6"/>
      <c r="RL376" s="6"/>
      <c r="RM376" s="6"/>
      <c r="RN376" s="6"/>
      <c r="RO376" s="6"/>
      <c r="RP376" s="6"/>
      <c r="RQ376" s="6"/>
      <c r="RR376" s="6"/>
      <c r="RS376" s="6"/>
      <c r="RT376" s="6"/>
      <c r="RU376" s="6"/>
      <c r="RV376" s="6"/>
      <c r="RW376" s="6"/>
      <c r="RX376" s="6"/>
      <c r="RY376" s="6"/>
      <c r="RZ376" s="6"/>
      <c r="SA376" s="6"/>
      <c r="SB376" s="6"/>
    </row>
    <row r="377" spans="1:496" x14ac:dyDescent="0.2">
      <c r="A377" s="6"/>
      <c r="B377" s="6"/>
      <c r="C377" s="6"/>
      <c r="D377" s="7"/>
      <c r="E377" s="6"/>
      <c r="F377" s="25"/>
      <c r="G377" s="6"/>
      <c r="H377" s="6"/>
      <c r="I377" s="6"/>
      <c r="J377" s="6"/>
      <c r="K377" s="6"/>
      <c r="L377" s="6"/>
      <c r="M377" s="11"/>
      <c r="N377" s="2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</row>
    <row r="378" spans="1:496" x14ac:dyDescent="0.2">
      <c r="A378" s="6"/>
      <c r="B378" s="6"/>
      <c r="C378" s="6"/>
      <c r="D378" s="7"/>
      <c r="E378" s="6"/>
      <c r="F378" s="25"/>
      <c r="G378" s="6"/>
      <c r="H378" s="6"/>
      <c r="I378" s="6"/>
      <c r="J378" s="6"/>
      <c r="K378" s="6"/>
      <c r="L378" s="6"/>
      <c r="M378" s="11"/>
      <c r="N378" s="2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</row>
    <row r="379" spans="1:496" x14ac:dyDescent="0.2">
      <c r="A379" s="6"/>
      <c r="B379" s="6"/>
      <c r="C379" s="6"/>
      <c r="D379" s="7"/>
      <c r="E379" s="6"/>
      <c r="F379" s="25"/>
      <c r="G379" s="6"/>
      <c r="H379" s="6"/>
      <c r="I379" s="6"/>
      <c r="J379" s="6"/>
      <c r="K379" s="6"/>
      <c r="L379" s="6"/>
      <c r="M379" s="11"/>
      <c r="N379" s="2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</row>
    <row r="380" spans="1:496" x14ac:dyDescent="0.2">
      <c r="A380" s="6"/>
      <c r="B380" s="6"/>
      <c r="C380" s="6"/>
      <c r="D380" s="7"/>
      <c r="E380" s="6"/>
      <c r="F380" s="25"/>
      <c r="G380" s="6"/>
      <c r="H380" s="6"/>
      <c r="I380" s="6"/>
      <c r="J380" s="6"/>
      <c r="K380" s="6"/>
      <c r="L380" s="6"/>
      <c r="M380" s="11"/>
      <c r="N380" s="26"/>
    </row>
    <row r="381" spans="1:496" x14ac:dyDescent="0.2">
      <c r="A381" s="6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6"/>
    </row>
    <row r="382" spans="1:496" x14ac:dyDescent="0.2">
      <c r="A382" s="6"/>
      <c r="B382" s="6"/>
      <c r="C382" s="6"/>
      <c r="D382" s="7"/>
      <c r="E382" s="6"/>
      <c r="F382" s="25"/>
      <c r="G382" s="6"/>
      <c r="H382" s="6"/>
      <c r="I382" s="6"/>
      <c r="J382" s="6"/>
      <c r="K382" s="6"/>
      <c r="L382" s="6"/>
      <c r="M382" s="11"/>
      <c r="N382" s="2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  <c r="ND382" s="6"/>
      <c r="NE382" s="6"/>
      <c r="NF382" s="6"/>
      <c r="NG382" s="6"/>
      <c r="NH382" s="6"/>
      <c r="NI382" s="6"/>
      <c r="NJ382" s="6"/>
      <c r="NK382" s="6"/>
      <c r="NL382" s="6"/>
      <c r="NM382" s="6"/>
      <c r="NN382" s="6"/>
      <c r="NO382" s="6"/>
      <c r="NP382" s="6"/>
      <c r="NQ382" s="6"/>
      <c r="NR382" s="6"/>
      <c r="NS382" s="6"/>
      <c r="NT382" s="6"/>
      <c r="NU382" s="6"/>
      <c r="NV382" s="6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6"/>
      <c r="OH382" s="6"/>
      <c r="OI382" s="6"/>
      <c r="OJ382" s="6"/>
      <c r="OK382" s="6"/>
      <c r="OL382" s="6"/>
      <c r="OM382" s="6"/>
      <c r="ON382" s="6"/>
      <c r="OO382" s="6"/>
      <c r="OP382" s="6"/>
      <c r="OQ382" s="6"/>
      <c r="OR382" s="6"/>
      <c r="OS382" s="6"/>
      <c r="OT382" s="6"/>
      <c r="OU382" s="6"/>
      <c r="OV382" s="6"/>
      <c r="OW382" s="6"/>
      <c r="OX382" s="6"/>
      <c r="OY382" s="6"/>
      <c r="OZ382" s="6"/>
      <c r="PA382" s="6"/>
      <c r="PB382" s="6"/>
      <c r="PC382" s="6"/>
      <c r="PD382" s="6"/>
      <c r="PE382" s="6"/>
      <c r="PF382" s="6"/>
      <c r="PG382" s="6"/>
      <c r="PH382" s="6"/>
      <c r="PI382" s="6"/>
      <c r="PJ382" s="6"/>
      <c r="PK382" s="6"/>
      <c r="PL382" s="6"/>
      <c r="PM382" s="6"/>
      <c r="PN382" s="6"/>
      <c r="PO382" s="6"/>
      <c r="PP382" s="6"/>
      <c r="PQ382" s="6"/>
      <c r="PR382" s="6"/>
      <c r="PS382" s="6"/>
      <c r="PT382" s="6"/>
      <c r="PU382" s="6"/>
      <c r="PV382" s="6"/>
      <c r="PW382" s="6"/>
      <c r="PX382" s="6"/>
      <c r="PY382" s="6"/>
      <c r="PZ382" s="6"/>
      <c r="QA382" s="6"/>
      <c r="QB382" s="6"/>
      <c r="QC382" s="6"/>
      <c r="QD382" s="6"/>
      <c r="QE382" s="6"/>
      <c r="QF382" s="6"/>
      <c r="QG382" s="6"/>
      <c r="QH382" s="6"/>
      <c r="QI382" s="6"/>
      <c r="QJ382" s="6"/>
      <c r="QK382" s="6"/>
      <c r="QL382" s="6"/>
      <c r="QM382" s="6"/>
      <c r="QN382" s="6"/>
      <c r="QO382" s="6"/>
      <c r="QP382" s="6"/>
      <c r="QQ382" s="6"/>
      <c r="QR382" s="6"/>
      <c r="QS382" s="6"/>
      <c r="QT382" s="6"/>
      <c r="QU382" s="6"/>
      <c r="QV382" s="6"/>
      <c r="QW382" s="6"/>
      <c r="QX382" s="6"/>
      <c r="QY382" s="6"/>
      <c r="QZ382" s="6"/>
      <c r="RA382" s="6"/>
      <c r="RB382" s="6"/>
      <c r="RC382" s="6"/>
      <c r="RD382" s="6"/>
      <c r="RE382" s="6"/>
      <c r="RF382" s="6"/>
      <c r="RG382" s="6"/>
      <c r="RH382" s="6"/>
      <c r="RI382" s="6"/>
      <c r="RJ382" s="6"/>
      <c r="RK382" s="6"/>
      <c r="RL382" s="6"/>
      <c r="RM382" s="6"/>
      <c r="RN382" s="6"/>
      <c r="RO382" s="6"/>
      <c r="RP382" s="6"/>
      <c r="RQ382" s="6"/>
      <c r="RR382" s="6"/>
      <c r="RS382" s="6"/>
      <c r="RT382" s="6"/>
      <c r="RU382" s="6"/>
      <c r="RV382" s="6"/>
      <c r="RW382" s="6"/>
      <c r="RX382" s="6"/>
      <c r="RY382" s="6"/>
      <c r="RZ382" s="6"/>
      <c r="SA382" s="6"/>
      <c r="SB382" s="6"/>
    </row>
    <row r="383" spans="1:496" x14ac:dyDescent="0.2">
      <c r="A383" s="6"/>
      <c r="B383" s="6"/>
      <c r="C383" s="6"/>
      <c r="D383" s="7"/>
      <c r="E383" s="6"/>
      <c r="F383" s="25"/>
      <c r="G383" s="6"/>
      <c r="H383" s="6"/>
      <c r="I383" s="6"/>
      <c r="J383" s="6"/>
      <c r="K383" s="6"/>
      <c r="L383" s="6"/>
      <c r="M383" s="11"/>
      <c r="N383" s="2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6"/>
      <c r="OA383" s="6"/>
      <c r="OB383" s="6"/>
      <c r="OC383" s="6"/>
      <c r="OD383" s="6"/>
      <c r="OE383" s="6"/>
      <c r="OF383" s="6"/>
      <c r="OG383" s="6"/>
      <c r="OH383" s="6"/>
      <c r="OI383" s="6"/>
      <c r="OJ383" s="6"/>
      <c r="OK383" s="6"/>
      <c r="OL383" s="6"/>
      <c r="OM383" s="6"/>
      <c r="ON383" s="6"/>
      <c r="OO383" s="6"/>
      <c r="OP383" s="6"/>
      <c r="OQ383" s="6"/>
      <c r="OR383" s="6"/>
      <c r="OS383" s="6"/>
      <c r="OT383" s="6"/>
      <c r="OU383" s="6"/>
      <c r="OV383" s="6"/>
      <c r="OW383" s="6"/>
      <c r="OX383" s="6"/>
      <c r="OY383" s="6"/>
      <c r="OZ383" s="6"/>
      <c r="PA383" s="6"/>
      <c r="PB383" s="6"/>
      <c r="PC383" s="6"/>
      <c r="PD383" s="6"/>
      <c r="PE383" s="6"/>
      <c r="PF383" s="6"/>
      <c r="PG383" s="6"/>
      <c r="PH383" s="6"/>
      <c r="PI383" s="6"/>
      <c r="PJ383" s="6"/>
      <c r="PK383" s="6"/>
      <c r="PL383" s="6"/>
      <c r="PM383" s="6"/>
      <c r="PN383" s="6"/>
      <c r="PO383" s="6"/>
      <c r="PP383" s="6"/>
      <c r="PQ383" s="6"/>
      <c r="PR383" s="6"/>
      <c r="PS383" s="6"/>
      <c r="PT383" s="6"/>
      <c r="PU383" s="6"/>
      <c r="PV383" s="6"/>
      <c r="PW383" s="6"/>
      <c r="PX383" s="6"/>
      <c r="PY383" s="6"/>
      <c r="PZ383" s="6"/>
      <c r="QA383" s="6"/>
      <c r="QB383" s="6"/>
      <c r="QC383" s="6"/>
      <c r="QD383" s="6"/>
      <c r="QE383" s="6"/>
      <c r="QF383" s="6"/>
      <c r="QG383" s="6"/>
      <c r="QH383" s="6"/>
      <c r="QI383" s="6"/>
      <c r="QJ383" s="6"/>
      <c r="QK383" s="6"/>
      <c r="QL383" s="6"/>
      <c r="QM383" s="6"/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r="SB383" s="6"/>
    </row>
    <row r="384" spans="1:496" x14ac:dyDescent="0.2">
      <c r="A384" s="6"/>
      <c r="B384" s="6"/>
      <c r="C384" s="6"/>
      <c r="D384" s="7"/>
      <c r="E384" s="6"/>
      <c r="F384" s="25"/>
      <c r="G384" s="6"/>
      <c r="H384" s="6"/>
      <c r="I384" s="6"/>
      <c r="J384" s="6"/>
      <c r="K384" s="6"/>
      <c r="L384" s="6"/>
      <c r="M384" s="11"/>
      <c r="N384" s="2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"/>
      <c r="PA384" s="6"/>
      <c r="PB384" s="6"/>
      <c r="PC384" s="6"/>
      <c r="PD384" s="6"/>
      <c r="PE384" s="6"/>
      <c r="PF384" s="6"/>
      <c r="PG384" s="6"/>
      <c r="PH384" s="6"/>
      <c r="PI384" s="6"/>
      <c r="PJ384" s="6"/>
      <c r="PK384" s="6"/>
      <c r="PL384" s="6"/>
      <c r="PM384" s="6"/>
      <c r="PN384" s="6"/>
      <c r="PO384" s="6"/>
      <c r="PP384" s="6"/>
      <c r="PQ384" s="6"/>
      <c r="PR384" s="6"/>
      <c r="PS384" s="6"/>
      <c r="PT384" s="6"/>
      <c r="PU384" s="6"/>
      <c r="PV384" s="6"/>
      <c r="PW384" s="6"/>
      <c r="PX384" s="6"/>
      <c r="PY384" s="6"/>
      <c r="PZ384" s="6"/>
      <c r="QA384" s="6"/>
      <c r="QB384" s="6"/>
      <c r="QC384" s="6"/>
      <c r="QD384" s="6"/>
      <c r="QE384" s="6"/>
      <c r="QF384" s="6"/>
      <c r="QG384" s="6"/>
      <c r="QH384" s="6"/>
      <c r="QI384" s="6"/>
      <c r="QJ384" s="6"/>
      <c r="QK384" s="6"/>
      <c r="QL384" s="6"/>
      <c r="QM384" s="6"/>
      <c r="QN384" s="6"/>
      <c r="QO384" s="6"/>
      <c r="QP384" s="6"/>
      <c r="QQ384" s="6"/>
      <c r="QR384" s="6"/>
      <c r="QS384" s="6"/>
      <c r="QT384" s="6"/>
      <c r="QU384" s="6"/>
      <c r="QV384" s="6"/>
      <c r="QW384" s="6"/>
      <c r="QX384" s="6"/>
      <c r="QY384" s="6"/>
      <c r="QZ384" s="6"/>
      <c r="RA384" s="6"/>
      <c r="RB384" s="6"/>
      <c r="RC384" s="6"/>
      <c r="RD384" s="6"/>
      <c r="RE384" s="6"/>
      <c r="RF384" s="6"/>
      <c r="RG384" s="6"/>
      <c r="RH384" s="6"/>
      <c r="RI384" s="6"/>
      <c r="RJ384" s="6"/>
      <c r="RK384" s="6"/>
      <c r="RL384" s="6"/>
      <c r="RM384" s="6"/>
      <c r="RN384" s="6"/>
      <c r="RO384" s="6"/>
      <c r="RP384" s="6"/>
      <c r="RQ384" s="6"/>
      <c r="RR384" s="6"/>
      <c r="RS384" s="6"/>
      <c r="RT384" s="6"/>
      <c r="RU384" s="6"/>
      <c r="RV384" s="6"/>
      <c r="RW384" s="6"/>
      <c r="RX384" s="6"/>
      <c r="RY384" s="6"/>
      <c r="RZ384" s="6"/>
      <c r="SA384" s="6"/>
      <c r="SB384" s="6"/>
    </row>
    <row r="385" spans="1:496" x14ac:dyDescent="0.2">
      <c r="A385" s="6"/>
      <c r="B385" s="6"/>
      <c r="C385" s="6"/>
      <c r="D385" s="7"/>
      <c r="E385" s="6"/>
      <c r="F385" s="25"/>
      <c r="G385" s="6"/>
      <c r="H385" s="6"/>
      <c r="I385" s="6"/>
      <c r="J385" s="6"/>
      <c r="K385" s="6"/>
      <c r="L385" s="6"/>
      <c r="M385" s="11"/>
      <c r="N385" s="2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"/>
      <c r="PA385" s="6"/>
      <c r="PB385" s="6"/>
      <c r="PC385" s="6"/>
      <c r="PD385" s="6"/>
      <c r="PE385" s="6"/>
      <c r="PF385" s="6"/>
      <c r="PG385" s="6"/>
      <c r="PH385" s="6"/>
      <c r="PI385" s="6"/>
      <c r="PJ385" s="6"/>
      <c r="PK385" s="6"/>
      <c r="PL385" s="6"/>
      <c r="PM385" s="6"/>
      <c r="PN385" s="6"/>
      <c r="PO385" s="6"/>
      <c r="PP385" s="6"/>
      <c r="PQ385" s="6"/>
      <c r="PR385" s="6"/>
      <c r="PS385" s="6"/>
      <c r="PT385" s="6"/>
      <c r="PU385" s="6"/>
      <c r="PV385" s="6"/>
      <c r="PW385" s="6"/>
      <c r="PX385" s="6"/>
      <c r="PY385" s="6"/>
      <c r="PZ385" s="6"/>
      <c r="QA385" s="6"/>
      <c r="QB385" s="6"/>
      <c r="QC385" s="6"/>
      <c r="QD385" s="6"/>
      <c r="QE385" s="6"/>
      <c r="QF385" s="6"/>
      <c r="QG385" s="6"/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</row>
    <row r="386" spans="1:496" x14ac:dyDescent="0.2">
      <c r="A386" s="6"/>
      <c r="B386" s="6"/>
      <c r="C386" s="6"/>
      <c r="D386" s="7"/>
      <c r="E386" s="6"/>
      <c r="F386" s="25"/>
      <c r="G386" s="6"/>
      <c r="H386" s="6"/>
      <c r="I386" s="6"/>
      <c r="J386" s="6"/>
      <c r="K386" s="6"/>
      <c r="L386" s="6"/>
      <c r="M386" s="11"/>
      <c r="N386" s="2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"/>
      <c r="PA386" s="6"/>
      <c r="PB386" s="6"/>
      <c r="PC386" s="6"/>
      <c r="PD386" s="6"/>
      <c r="PE386" s="6"/>
      <c r="PF386" s="6"/>
      <c r="PG386" s="6"/>
      <c r="PH386" s="6"/>
      <c r="PI386" s="6"/>
      <c r="PJ386" s="6"/>
      <c r="PK386" s="6"/>
      <c r="PL386" s="6"/>
      <c r="PM386" s="6"/>
      <c r="PN386" s="6"/>
      <c r="PO386" s="6"/>
      <c r="PP386" s="6"/>
      <c r="PQ386" s="6"/>
      <c r="PR386" s="6"/>
      <c r="PS386" s="6"/>
      <c r="PT386" s="6"/>
      <c r="PU386" s="6"/>
      <c r="PV386" s="6"/>
      <c r="PW386" s="6"/>
      <c r="PX386" s="6"/>
      <c r="PY386" s="6"/>
      <c r="PZ386" s="6"/>
      <c r="QA386" s="6"/>
      <c r="QB386" s="6"/>
      <c r="QC386" s="6"/>
      <c r="QD386" s="6"/>
      <c r="QE386" s="6"/>
      <c r="QF386" s="6"/>
      <c r="QG386" s="6"/>
      <c r="QH386" s="6"/>
      <c r="QI386" s="6"/>
      <c r="QJ386" s="6"/>
      <c r="QK386" s="6"/>
      <c r="QL386" s="6"/>
      <c r="QM386" s="6"/>
      <c r="QN386" s="6"/>
      <c r="QO386" s="6"/>
      <c r="QP386" s="6"/>
      <c r="QQ386" s="6"/>
      <c r="QR386" s="6"/>
      <c r="QS386" s="6"/>
      <c r="QT386" s="6"/>
      <c r="QU386" s="6"/>
      <c r="QV386" s="6"/>
      <c r="QW386" s="6"/>
      <c r="QX386" s="6"/>
      <c r="QY386" s="6"/>
      <c r="QZ386" s="6"/>
      <c r="RA386" s="6"/>
      <c r="RB386" s="6"/>
      <c r="RC386" s="6"/>
      <c r="RD386" s="6"/>
      <c r="RE386" s="6"/>
      <c r="RF386" s="6"/>
      <c r="RG386" s="6"/>
      <c r="RH386" s="6"/>
      <c r="RI386" s="6"/>
      <c r="RJ386" s="6"/>
      <c r="RK386" s="6"/>
      <c r="RL386" s="6"/>
      <c r="RM386" s="6"/>
      <c r="RN386" s="6"/>
      <c r="RO386" s="6"/>
      <c r="RP386" s="6"/>
      <c r="RQ386" s="6"/>
      <c r="RR386" s="6"/>
      <c r="RS386" s="6"/>
      <c r="RT386" s="6"/>
      <c r="RU386" s="6"/>
      <c r="RV386" s="6"/>
      <c r="RW386" s="6"/>
      <c r="RX386" s="6"/>
      <c r="RY386" s="6"/>
      <c r="RZ386" s="6"/>
      <c r="SA386" s="6"/>
      <c r="SB386" s="6"/>
    </row>
    <row r="387" spans="1:496" x14ac:dyDescent="0.2">
      <c r="A387" s="6"/>
      <c r="B387" s="6"/>
      <c r="C387" s="6"/>
      <c r="D387" s="7"/>
      <c r="E387" s="6"/>
      <c r="F387" s="25"/>
      <c r="G387" s="6"/>
      <c r="H387" s="6"/>
      <c r="I387" s="6"/>
      <c r="J387" s="6"/>
      <c r="K387" s="6"/>
      <c r="L387" s="6"/>
      <c r="M387" s="11"/>
      <c r="N387" s="26"/>
    </row>
    <row r="388" spans="1:496" x14ac:dyDescent="0.2">
      <c r="A388" s="6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6"/>
    </row>
    <row r="389" spans="1:496" x14ac:dyDescent="0.2">
      <c r="A389" s="6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6"/>
    </row>
    <row r="390" spans="1:496" x14ac:dyDescent="0.2">
      <c r="A390" s="6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6"/>
    </row>
    <row r="391" spans="1:496" x14ac:dyDescent="0.2">
      <c r="A391" s="6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6"/>
    </row>
    <row r="392" spans="1:496" x14ac:dyDescent="0.2">
      <c r="A392" s="6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6"/>
    </row>
    <row r="393" spans="1:496" x14ac:dyDescent="0.2">
      <c r="A393" s="6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6"/>
    </row>
    <row r="394" spans="1:496" x14ac:dyDescent="0.2">
      <c r="A394" s="6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6"/>
    </row>
    <row r="395" spans="1:496" x14ac:dyDescent="0.2">
      <c r="A395" s="6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6"/>
    </row>
    <row r="396" spans="1:496" x14ac:dyDescent="0.2">
      <c r="A396" s="6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6"/>
    </row>
    <row r="397" spans="1:496" x14ac:dyDescent="0.2">
      <c r="A397" s="6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6"/>
    </row>
    <row r="398" spans="1:496" x14ac:dyDescent="0.2">
      <c r="A398" s="6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6"/>
    </row>
    <row r="399" spans="1:496" x14ac:dyDescent="0.2">
      <c r="A399" s="6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6"/>
    </row>
    <row r="400" spans="1:496" x14ac:dyDescent="0.2">
      <c r="A400" s="6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6"/>
    </row>
    <row r="401" spans="1:14" x14ac:dyDescent="0.2">
      <c r="A401" s="6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6"/>
    </row>
    <row r="402" spans="1:14" x14ac:dyDescent="0.2">
      <c r="A402" s="6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6"/>
    </row>
    <row r="403" spans="1:14" x14ac:dyDescent="0.2">
      <c r="A403" s="6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6"/>
    </row>
    <row r="404" spans="1:14" x14ac:dyDescent="0.2">
      <c r="A404" s="6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6"/>
    </row>
    <row r="405" spans="1:14" x14ac:dyDescent="0.2">
      <c r="A405" s="6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6"/>
    </row>
    <row r="406" spans="1:14" x14ac:dyDescent="0.2">
      <c r="A406" s="6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6"/>
    </row>
    <row r="407" spans="1:14" x14ac:dyDescent="0.2">
      <c r="A407" s="6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6"/>
    </row>
    <row r="408" spans="1:14" x14ac:dyDescent="0.2">
      <c r="A408" s="6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6"/>
    </row>
    <row r="409" spans="1:14" x14ac:dyDescent="0.2">
      <c r="A409" s="6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6"/>
    </row>
    <row r="410" spans="1:14" x14ac:dyDescent="0.2">
      <c r="A410" s="6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6"/>
    </row>
    <row r="411" spans="1:14" x14ac:dyDescent="0.2">
      <c r="A411" s="6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6"/>
    </row>
    <row r="412" spans="1:14" x14ac:dyDescent="0.2">
      <c r="A412" s="6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6"/>
    </row>
    <row r="413" spans="1:14" x14ac:dyDescent="0.2">
      <c r="A413" s="6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6"/>
    </row>
    <row r="414" spans="1:14" x14ac:dyDescent="0.2">
      <c r="A414" s="6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6"/>
    </row>
    <row r="415" spans="1:14" x14ac:dyDescent="0.2">
      <c r="A415" s="6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6"/>
    </row>
    <row r="416" spans="1:14" x14ac:dyDescent="0.2">
      <c r="A416" s="6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6"/>
    </row>
    <row r="417" spans="1:14" x14ac:dyDescent="0.2">
      <c r="A417" s="6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6"/>
    </row>
    <row r="418" spans="1:14" x14ac:dyDescent="0.2">
      <c r="A418" s="6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6"/>
    </row>
    <row r="419" spans="1:14" x14ac:dyDescent="0.2">
      <c r="A419" s="6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6"/>
    </row>
    <row r="420" spans="1:14" x14ac:dyDescent="0.2">
      <c r="A420" s="6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6"/>
    </row>
    <row r="421" spans="1:14" x14ac:dyDescent="0.2">
      <c r="A421" s="6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6"/>
    </row>
    <row r="422" spans="1:14" x14ac:dyDescent="0.2">
      <c r="A422" s="6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6"/>
    </row>
    <row r="423" spans="1:14" x14ac:dyDescent="0.2">
      <c r="A423" s="6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6"/>
    </row>
    <row r="424" spans="1:14" x14ac:dyDescent="0.2">
      <c r="A424" s="6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6"/>
    </row>
    <row r="425" spans="1:14" x14ac:dyDescent="0.2">
      <c r="A425" s="6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6"/>
    </row>
    <row r="426" spans="1:14" x14ac:dyDescent="0.2">
      <c r="A426" s="6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6"/>
    </row>
    <row r="427" spans="1:14" x14ac:dyDescent="0.2">
      <c r="A427" s="6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6"/>
    </row>
  </sheetData>
  <mergeCells count="1">
    <mergeCell ref="A1:N1"/>
  </mergeCells>
  <pageMargins left="0.78749999999999998" right="0.78749999999999998" top="1.05277777777778" bottom="1.05277777777778" header="0.78749999999999998" footer="0.78749999999999998"/>
  <pageSetup orientation="portrait" useFirstPageNumber="1" horizontalDpi="1200" verticalDpi="1200" r:id="rId1"/>
  <headerFooter>
    <oddHeader>&amp;C&amp;"Times New Roman,Regular"&amp;12&amp;A</oddHeader>
    <oddFooter>&amp;C&amp;"Times New Roman,Regular"&amp;12Page &amp;P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B427"/>
  <sheetViews>
    <sheetView topLeftCell="A25" zoomScale="55" zoomScaleNormal="55" workbookViewId="0">
      <selection activeCell="G76" sqref="G76:L81"/>
    </sheetView>
  </sheetViews>
  <sheetFormatPr defaultColWidth="11.5703125" defaultRowHeight="12.75" x14ac:dyDescent="0.2"/>
  <cols>
    <col min="1" max="1" width="22.28515625" bestFit="1" customWidth="1"/>
    <col min="2" max="4" width="11.5703125" style="1"/>
    <col min="5" max="5" width="15.85546875" style="1" customWidth="1"/>
    <col min="6" max="12" width="11.5703125" style="1"/>
    <col min="13" max="13" width="11.7109375" style="1" bestFit="1" customWidth="1"/>
  </cols>
  <sheetData>
    <row r="1" spans="1:496" x14ac:dyDescent="0.2">
      <c r="A1" s="33" t="s">
        <v>80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  <c r="M1" s="33"/>
      <c r="N1" s="33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</row>
    <row r="2" spans="1:496" x14ac:dyDescent="0.2">
      <c r="A2" s="22"/>
      <c r="B2" s="2" t="s">
        <v>0</v>
      </c>
      <c r="C2" s="2" t="s">
        <v>1</v>
      </c>
      <c r="D2" s="2" t="s">
        <v>2</v>
      </c>
      <c r="E2" s="2"/>
      <c r="F2" s="2" t="s">
        <v>3</v>
      </c>
      <c r="G2"/>
      <c r="H2" s="2"/>
      <c r="I2" s="2"/>
      <c r="J2" s="2"/>
      <c r="K2" s="2"/>
      <c r="L2" s="2"/>
      <c r="M2" s="4" t="s">
        <v>4</v>
      </c>
      <c r="N2" s="3"/>
    </row>
    <row r="3" spans="1:496" x14ac:dyDescent="0.2">
      <c r="A3" s="8" t="s">
        <v>24</v>
      </c>
      <c r="B3" s="1">
        <v>1</v>
      </c>
      <c r="C3">
        <v>256</v>
      </c>
      <c r="D3">
        <v>4096</v>
      </c>
      <c r="E3" s="1">
        <f>C3*D3*96</f>
        <v>100663296</v>
      </c>
      <c r="F3" s="1">
        <f t="shared" ref="F3:F7" si="0">E3/1000000</f>
        <v>100.663296</v>
      </c>
      <c r="G3">
        <v>34230</v>
      </c>
      <c r="H3">
        <v>34681</v>
      </c>
      <c r="I3">
        <v>35058</v>
      </c>
      <c r="J3">
        <v>34742</v>
      </c>
      <c r="K3">
        <v>34509</v>
      </c>
      <c r="L3">
        <v>34676</v>
      </c>
      <c r="M3" s="10">
        <f>AVERAGE(G3:L3)/1000000</f>
        <v>3.4649333333333338E-2</v>
      </c>
      <c r="N3" s="3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  <c r="BA3" s="6"/>
      <c r="BB3" s="6"/>
      <c r="BC3" s="6"/>
      <c r="BD3" s="6"/>
      <c r="BE3" s="6"/>
      <c r="BF3" s="6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6"/>
      <c r="CC3" s="6"/>
      <c r="CD3" s="6"/>
      <c r="CE3" s="6"/>
      <c r="CF3" s="6"/>
      <c r="CG3" s="6"/>
      <c r="CH3" s="6"/>
      <c r="CI3" s="6"/>
      <c r="CJ3" s="6"/>
      <c r="CK3" s="6"/>
      <c r="CL3" s="6"/>
      <c r="CM3" s="6"/>
      <c r="CN3" s="6"/>
      <c r="CO3" s="6"/>
      <c r="CP3" s="6"/>
      <c r="CQ3" s="6"/>
      <c r="CR3" s="6"/>
      <c r="CS3" s="6"/>
      <c r="CT3" s="6"/>
      <c r="CU3" s="6"/>
      <c r="CV3" s="6"/>
      <c r="CW3" s="6"/>
      <c r="CX3" s="6"/>
      <c r="CY3" s="6"/>
      <c r="CZ3" s="6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</row>
    <row r="4" spans="1:496" x14ac:dyDescent="0.2">
      <c r="B4" s="1">
        <v>1</v>
      </c>
      <c r="C4">
        <v>256</v>
      </c>
      <c r="D4">
        <v>8192</v>
      </c>
      <c r="E4" s="1">
        <f>C4*D4*96</f>
        <v>201326592</v>
      </c>
      <c r="F4" s="1">
        <f t="shared" si="0"/>
        <v>201.32659200000001</v>
      </c>
      <c r="G4">
        <v>70031</v>
      </c>
      <c r="H4">
        <v>69762</v>
      </c>
      <c r="I4">
        <v>69918</v>
      </c>
      <c r="J4">
        <v>69566</v>
      </c>
      <c r="K4">
        <v>70085</v>
      </c>
      <c r="L4">
        <v>69880</v>
      </c>
      <c r="M4" s="10">
        <f t="shared" ref="M4:M31" si="1">AVERAGE(G4:L4)/1000000</f>
        <v>6.9873666666666667E-2</v>
      </c>
      <c r="N4" s="3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  <c r="BS4" s="6"/>
      <c r="BT4" s="6"/>
      <c r="BU4" s="6"/>
      <c r="BV4" s="6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  <c r="CK4" s="6"/>
      <c r="CL4" s="6"/>
      <c r="CM4" s="6"/>
      <c r="CN4" s="6"/>
      <c r="CO4" s="6"/>
      <c r="CP4" s="6"/>
      <c r="CQ4" s="6"/>
      <c r="CR4" s="6"/>
      <c r="CS4" s="6"/>
      <c r="CT4" s="6"/>
      <c r="CU4" s="6"/>
      <c r="CV4" s="6"/>
      <c r="CW4" s="6"/>
      <c r="CX4" s="6"/>
      <c r="CY4" s="6"/>
      <c r="CZ4" s="6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</row>
    <row r="5" spans="1:496" x14ac:dyDescent="0.2">
      <c r="B5" s="1">
        <v>1</v>
      </c>
      <c r="C5">
        <v>256</v>
      </c>
      <c r="D5">
        <v>16384</v>
      </c>
      <c r="E5" s="1">
        <f>C5*D5*96</f>
        <v>402653184</v>
      </c>
      <c r="F5" s="1">
        <f t="shared" si="0"/>
        <v>402.65318400000001</v>
      </c>
      <c r="G5">
        <v>138870</v>
      </c>
      <c r="H5">
        <v>138003</v>
      </c>
      <c r="I5">
        <v>137857</v>
      </c>
      <c r="J5">
        <v>137937</v>
      </c>
      <c r="K5">
        <v>135185</v>
      </c>
      <c r="L5">
        <v>135925</v>
      </c>
      <c r="M5" s="10">
        <f t="shared" si="1"/>
        <v>0.13729616666666666</v>
      </c>
      <c r="N5" s="3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  <c r="BA5" s="6"/>
      <c r="BB5" s="6"/>
      <c r="BC5" s="6"/>
      <c r="BD5" s="6"/>
      <c r="BE5" s="6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E5" s="6"/>
      <c r="CF5" s="6"/>
      <c r="CG5" s="6"/>
      <c r="CH5" s="6"/>
      <c r="CI5" s="6"/>
      <c r="CJ5" s="6"/>
      <c r="CK5" s="6"/>
      <c r="CL5" s="6"/>
      <c r="CM5" s="6"/>
      <c r="CN5" s="6"/>
      <c r="CO5" s="6"/>
      <c r="CP5" s="6"/>
      <c r="CQ5" s="6"/>
      <c r="CR5" s="6"/>
      <c r="CS5" s="6"/>
      <c r="CT5" s="6"/>
      <c r="CU5" s="6"/>
      <c r="CV5" s="6"/>
      <c r="CW5" s="6"/>
      <c r="CX5" s="6"/>
      <c r="CY5" s="6"/>
      <c r="CZ5" s="6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</row>
    <row r="6" spans="1:496" x14ac:dyDescent="0.2">
      <c r="B6" s="1">
        <v>1</v>
      </c>
      <c r="C6">
        <v>256</v>
      </c>
      <c r="D6">
        <v>32768</v>
      </c>
      <c r="E6" s="1">
        <f>C6*D6*96</f>
        <v>805306368</v>
      </c>
      <c r="F6" s="1">
        <f t="shared" si="0"/>
        <v>805.30636800000002</v>
      </c>
      <c r="G6">
        <v>272149</v>
      </c>
      <c r="H6">
        <v>272005</v>
      </c>
      <c r="I6">
        <v>271776</v>
      </c>
      <c r="J6">
        <v>272403</v>
      </c>
      <c r="K6">
        <v>271007</v>
      </c>
      <c r="L6">
        <v>272241</v>
      </c>
      <c r="M6" s="10">
        <f t="shared" si="1"/>
        <v>0.2719301666666667</v>
      </c>
      <c r="N6" s="3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</row>
    <row r="7" spans="1:496" x14ac:dyDescent="0.2">
      <c r="B7" s="1">
        <v>1</v>
      </c>
      <c r="C7">
        <v>256</v>
      </c>
      <c r="D7">
        <v>65536</v>
      </c>
      <c r="E7" s="1">
        <f>C7*D7*96</f>
        <v>1610612736</v>
      </c>
      <c r="F7" s="1">
        <f t="shared" si="0"/>
        <v>1610.612736</v>
      </c>
      <c r="G7">
        <v>543727</v>
      </c>
      <c r="H7">
        <v>543411</v>
      </c>
      <c r="I7">
        <v>544512</v>
      </c>
      <c r="J7">
        <v>542572</v>
      </c>
      <c r="K7">
        <v>545791</v>
      </c>
      <c r="L7">
        <v>545250</v>
      </c>
      <c r="M7" s="10">
        <f t="shared" si="1"/>
        <v>0.54421050000000004</v>
      </c>
      <c r="N7" s="3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</row>
    <row r="8" spans="1:496" x14ac:dyDescent="0.2">
      <c r="A8" s="6"/>
      <c r="B8" s="7"/>
      <c r="C8" s="7"/>
      <c r="D8" s="7"/>
      <c r="E8" s="7"/>
      <c r="F8" s="7"/>
      <c r="G8" s="7"/>
      <c r="H8" s="7"/>
      <c r="I8" s="7"/>
      <c r="J8" s="7"/>
      <c r="K8" s="7"/>
      <c r="L8" s="7"/>
      <c r="M8" s="10"/>
      <c r="N8" s="3"/>
    </row>
    <row r="9" spans="1:496" x14ac:dyDescent="0.2">
      <c r="A9" s="8" t="s">
        <v>25</v>
      </c>
      <c r="B9" s="7">
        <v>2</v>
      </c>
      <c r="C9">
        <v>256</v>
      </c>
      <c r="D9">
        <v>4096</v>
      </c>
      <c r="E9" s="7">
        <f>C9*D9*96</f>
        <v>100663296</v>
      </c>
      <c r="F9" s="1">
        <f t="shared" ref="F9:F13" si="2">E9/1000000</f>
        <v>100.663296</v>
      </c>
      <c r="G9">
        <v>46919</v>
      </c>
      <c r="H9">
        <v>48120</v>
      </c>
      <c r="I9">
        <v>47102</v>
      </c>
      <c r="J9">
        <v>47051</v>
      </c>
      <c r="K9">
        <v>46877</v>
      </c>
      <c r="L9">
        <v>47438</v>
      </c>
      <c r="M9" s="10">
        <f t="shared" si="1"/>
        <v>4.7251166666666664E-2</v>
      </c>
      <c r="N9" s="3"/>
    </row>
    <row r="10" spans="1:496" x14ac:dyDescent="0.2">
      <c r="A10" s="6"/>
      <c r="B10" s="7">
        <v>2</v>
      </c>
      <c r="C10">
        <v>256</v>
      </c>
      <c r="D10">
        <v>8192</v>
      </c>
      <c r="E10" s="7">
        <f t="shared" ref="E10:E13" si="3">C10*D10*96</f>
        <v>201326592</v>
      </c>
      <c r="F10" s="1">
        <f t="shared" si="2"/>
        <v>201.32659200000001</v>
      </c>
      <c r="G10">
        <v>97052</v>
      </c>
      <c r="H10">
        <v>96924</v>
      </c>
      <c r="I10">
        <v>97464</v>
      </c>
      <c r="J10">
        <v>96601</v>
      </c>
      <c r="K10">
        <v>96916</v>
      </c>
      <c r="L10">
        <v>97123</v>
      </c>
      <c r="M10" s="10">
        <f t="shared" si="1"/>
        <v>9.7013333333333326E-2</v>
      </c>
      <c r="N10" s="3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</row>
    <row r="11" spans="1:496" x14ac:dyDescent="0.2">
      <c r="A11" s="6"/>
      <c r="B11" s="7">
        <v>2</v>
      </c>
      <c r="C11">
        <v>256</v>
      </c>
      <c r="D11">
        <v>16384</v>
      </c>
      <c r="E11" s="7">
        <f t="shared" si="3"/>
        <v>402653184</v>
      </c>
      <c r="F11" s="1">
        <f t="shared" si="2"/>
        <v>402.65318400000001</v>
      </c>
      <c r="G11">
        <v>195070</v>
      </c>
      <c r="H11">
        <v>193540</v>
      </c>
      <c r="I11">
        <v>193343</v>
      </c>
      <c r="J11">
        <v>193406</v>
      </c>
      <c r="K11">
        <v>193178</v>
      </c>
      <c r="L11">
        <v>192994</v>
      </c>
      <c r="M11" s="10">
        <f t="shared" si="1"/>
        <v>0.1935885</v>
      </c>
      <c r="N11" s="3"/>
    </row>
    <row r="12" spans="1:496" x14ac:dyDescent="0.2">
      <c r="A12" s="6"/>
      <c r="B12" s="7">
        <v>2</v>
      </c>
      <c r="C12">
        <v>256</v>
      </c>
      <c r="D12">
        <v>32768</v>
      </c>
      <c r="E12" s="7">
        <f t="shared" si="3"/>
        <v>805306368</v>
      </c>
      <c r="F12" s="1">
        <f t="shared" si="2"/>
        <v>805.30636800000002</v>
      </c>
      <c r="G12">
        <v>388776</v>
      </c>
      <c r="H12">
        <v>390098</v>
      </c>
      <c r="I12">
        <v>389120</v>
      </c>
      <c r="J12">
        <v>388458</v>
      </c>
      <c r="K12">
        <v>390953</v>
      </c>
      <c r="L12">
        <v>389274</v>
      </c>
      <c r="M12" s="10">
        <f t="shared" si="1"/>
        <v>0.38944649999999997</v>
      </c>
      <c r="N12" s="3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</row>
    <row r="13" spans="1:496" x14ac:dyDescent="0.2">
      <c r="A13" s="6"/>
      <c r="B13" s="7">
        <v>2</v>
      </c>
      <c r="C13">
        <v>256</v>
      </c>
      <c r="D13">
        <v>65536</v>
      </c>
      <c r="E13" s="7">
        <f t="shared" si="3"/>
        <v>1610612736</v>
      </c>
      <c r="F13" s="1">
        <f t="shared" si="2"/>
        <v>1610.612736</v>
      </c>
      <c r="G13">
        <v>781421</v>
      </c>
      <c r="H13">
        <v>781103</v>
      </c>
      <c r="I13">
        <v>782249</v>
      </c>
      <c r="J13">
        <v>784643</v>
      </c>
      <c r="K13">
        <v>782418</v>
      </c>
      <c r="L13">
        <v>784168</v>
      </c>
      <c r="M13" s="10">
        <f t="shared" si="1"/>
        <v>0.782667</v>
      </c>
      <c r="N13" s="3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</row>
    <row r="14" spans="1:496" x14ac:dyDescent="0.2">
      <c r="G14" s="7"/>
      <c r="H14" s="7"/>
      <c r="I14" s="7"/>
      <c r="J14" s="7"/>
      <c r="K14" s="7"/>
      <c r="L14" s="7"/>
      <c r="M14" s="10"/>
      <c r="N14" s="3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</row>
    <row r="15" spans="1:496" x14ac:dyDescent="0.2">
      <c r="A15" s="8" t="s">
        <v>26</v>
      </c>
      <c r="B15" s="1">
        <v>3</v>
      </c>
      <c r="C15">
        <v>256</v>
      </c>
      <c r="D15">
        <v>4096</v>
      </c>
      <c r="E15" s="7">
        <f>C15*D15*96</f>
        <v>100663296</v>
      </c>
      <c r="F15" s="1">
        <f t="shared" ref="F15:F19" si="4">E15/1000000</f>
        <v>100.663296</v>
      </c>
      <c r="G15">
        <v>60610</v>
      </c>
      <c r="H15">
        <v>60681</v>
      </c>
      <c r="I15">
        <v>60986</v>
      </c>
      <c r="J15">
        <v>60217</v>
      </c>
      <c r="K15">
        <v>60701</v>
      </c>
      <c r="L15">
        <v>60502</v>
      </c>
      <c r="M15" s="10">
        <f t="shared" si="1"/>
        <v>6.0616166666666665E-2</v>
      </c>
      <c r="N15" s="3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</row>
    <row r="16" spans="1:496" x14ac:dyDescent="0.2">
      <c r="B16" s="1">
        <v>3</v>
      </c>
      <c r="C16">
        <v>256</v>
      </c>
      <c r="D16">
        <v>8192</v>
      </c>
      <c r="E16" s="7">
        <f t="shared" ref="E16:E19" si="5">C16*D16*96</f>
        <v>201326592</v>
      </c>
      <c r="F16" s="1">
        <f t="shared" si="4"/>
        <v>201.32659200000001</v>
      </c>
      <c r="G16">
        <v>125905</v>
      </c>
      <c r="H16">
        <v>125861</v>
      </c>
      <c r="I16">
        <v>126998</v>
      </c>
      <c r="J16">
        <v>126313</v>
      </c>
      <c r="K16">
        <v>125888</v>
      </c>
      <c r="L16">
        <v>125590</v>
      </c>
      <c r="M16" s="10">
        <f t="shared" si="1"/>
        <v>0.1260925</v>
      </c>
      <c r="N16" s="3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</row>
    <row r="17" spans="1:496" x14ac:dyDescent="0.2">
      <c r="B17" s="1">
        <v>3</v>
      </c>
      <c r="C17">
        <v>256</v>
      </c>
      <c r="D17">
        <v>16384</v>
      </c>
      <c r="E17" s="7">
        <f t="shared" si="5"/>
        <v>402653184</v>
      </c>
      <c r="F17" s="1">
        <f t="shared" si="4"/>
        <v>402.65318400000001</v>
      </c>
      <c r="G17">
        <v>251688</v>
      </c>
      <c r="H17">
        <v>252002</v>
      </c>
      <c r="I17">
        <v>251238</v>
      </c>
      <c r="J17">
        <v>252549</v>
      </c>
      <c r="K17">
        <v>251947</v>
      </c>
      <c r="L17">
        <v>251805</v>
      </c>
      <c r="M17" s="10">
        <f t="shared" si="1"/>
        <v>0.25187150000000003</v>
      </c>
      <c r="N17" s="3"/>
    </row>
    <row r="18" spans="1:496" x14ac:dyDescent="0.2">
      <c r="B18" s="1">
        <v>3</v>
      </c>
      <c r="C18">
        <v>256</v>
      </c>
      <c r="D18">
        <v>32768</v>
      </c>
      <c r="E18" s="7">
        <f t="shared" si="5"/>
        <v>805306368</v>
      </c>
      <c r="F18" s="1">
        <f t="shared" si="4"/>
        <v>805.30636800000002</v>
      </c>
      <c r="G18">
        <v>506939</v>
      </c>
      <c r="H18">
        <v>508190</v>
      </c>
      <c r="I18">
        <v>507465</v>
      </c>
      <c r="J18">
        <v>507163</v>
      </c>
      <c r="K18">
        <v>507835</v>
      </c>
      <c r="L18">
        <v>508063</v>
      </c>
      <c r="M18" s="10">
        <f t="shared" si="1"/>
        <v>0.50760916666666667</v>
      </c>
      <c r="N18" s="3"/>
    </row>
    <row r="19" spans="1:496" x14ac:dyDescent="0.2">
      <c r="B19" s="1">
        <v>3</v>
      </c>
      <c r="C19">
        <v>256</v>
      </c>
      <c r="D19">
        <v>65536</v>
      </c>
      <c r="E19" s="7">
        <f t="shared" si="5"/>
        <v>1610612736</v>
      </c>
      <c r="F19" s="1">
        <f t="shared" si="4"/>
        <v>1610.612736</v>
      </c>
      <c r="G19">
        <v>1019210</v>
      </c>
      <c r="H19">
        <v>1019138</v>
      </c>
      <c r="I19">
        <v>1019072</v>
      </c>
      <c r="J19">
        <v>1018115</v>
      </c>
      <c r="K19">
        <v>1019255</v>
      </c>
      <c r="L19">
        <v>1019294</v>
      </c>
      <c r="M19" s="10">
        <f t="shared" si="1"/>
        <v>1.0190140000000001</v>
      </c>
      <c r="N19" s="3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</row>
    <row r="20" spans="1:496" x14ac:dyDescent="0.2">
      <c r="G20" s="7"/>
      <c r="H20" s="7"/>
      <c r="I20" s="7"/>
      <c r="J20" s="7"/>
      <c r="K20" s="7"/>
      <c r="L20" s="7"/>
      <c r="M20" s="10"/>
      <c r="N20" s="3"/>
    </row>
    <row r="21" spans="1:496" x14ac:dyDescent="0.2">
      <c r="A21" s="8" t="s">
        <v>27</v>
      </c>
      <c r="B21" s="1">
        <v>4</v>
      </c>
      <c r="C21">
        <v>256</v>
      </c>
      <c r="D21">
        <v>4096</v>
      </c>
      <c r="E21" s="7">
        <f>C21*D21*96</f>
        <v>100663296</v>
      </c>
      <c r="F21" s="1">
        <f t="shared" ref="F21:F25" si="6">E21/1000000</f>
        <v>100.663296</v>
      </c>
      <c r="G21">
        <v>73927</v>
      </c>
      <c r="H21">
        <v>74256</v>
      </c>
      <c r="I21">
        <v>73964</v>
      </c>
      <c r="J21">
        <v>74209</v>
      </c>
      <c r="K21">
        <v>74636</v>
      </c>
      <c r="L21">
        <v>74502</v>
      </c>
      <c r="M21" s="10">
        <f t="shared" si="1"/>
        <v>7.4248999999999996E-2</v>
      </c>
      <c r="N21" s="3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</row>
    <row r="22" spans="1:496" x14ac:dyDescent="0.2">
      <c r="B22" s="1">
        <v>4</v>
      </c>
      <c r="C22">
        <v>256</v>
      </c>
      <c r="D22">
        <v>8192</v>
      </c>
      <c r="E22" s="7">
        <f t="shared" ref="E22:E25" si="7">C22*D22*96</f>
        <v>201326592</v>
      </c>
      <c r="F22" s="1">
        <f t="shared" si="6"/>
        <v>201.32659200000001</v>
      </c>
      <c r="G22">
        <v>154158</v>
      </c>
      <c r="H22">
        <v>155022</v>
      </c>
      <c r="I22">
        <v>154252</v>
      </c>
      <c r="J22">
        <v>154144</v>
      </c>
      <c r="K22">
        <v>154751</v>
      </c>
      <c r="L22">
        <v>154270</v>
      </c>
      <c r="M22" s="10">
        <f t="shared" si="1"/>
        <v>0.15443283333333335</v>
      </c>
      <c r="N22" s="3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</row>
    <row r="23" spans="1:496" x14ac:dyDescent="0.2">
      <c r="B23" s="1">
        <v>4</v>
      </c>
      <c r="C23">
        <v>256</v>
      </c>
      <c r="D23">
        <v>16384</v>
      </c>
      <c r="E23" s="7">
        <f t="shared" si="7"/>
        <v>402653184</v>
      </c>
      <c r="F23" s="1">
        <f t="shared" si="6"/>
        <v>402.65318400000001</v>
      </c>
      <c r="G23">
        <v>309020</v>
      </c>
      <c r="H23">
        <v>307903</v>
      </c>
      <c r="I23">
        <v>308089</v>
      </c>
      <c r="J23">
        <v>309075</v>
      </c>
      <c r="K23">
        <v>309274</v>
      </c>
      <c r="L23">
        <v>308100</v>
      </c>
      <c r="M23" s="10">
        <f t="shared" si="1"/>
        <v>0.3085768333333333</v>
      </c>
      <c r="N23" s="3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</row>
    <row r="24" spans="1:496" x14ac:dyDescent="0.2">
      <c r="B24" s="1">
        <v>4</v>
      </c>
      <c r="C24">
        <v>256</v>
      </c>
      <c r="D24">
        <v>32768</v>
      </c>
      <c r="E24" s="7">
        <f t="shared" si="7"/>
        <v>805306368</v>
      </c>
      <c r="F24" s="1">
        <f t="shared" si="6"/>
        <v>805.30636800000002</v>
      </c>
      <c r="G24">
        <v>625592</v>
      </c>
      <c r="H24">
        <v>625173</v>
      </c>
      <c r="I24">
        <v>624931</v>
      </c>
      <c r="J24">
        <v>624957</v>
      </c>
      <c r="K24">
        <v>625386</v>
      </c>
      <c r="L24">
        <v>626450</v>
      </c>
      <c r="M24" s="10">
        <f t="shared" si="1"/>
        <v>0.62541483333333336</v>
      </c>
      <c r="N24" s="3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</row>
    <row r="25" spans="1:496" x14ac:dyDescent="0.2">
      <c r="B25" s="1">
        <v>4</v>
      </c>
      <c r="C25">
        <v>256</v>
      </c>
      <c r="D25">
        <v>65536</v>
      </c>
      <c r="E25" s="7">
        <f t="shared" si="7"/>
        <v>1610612736</v>
      </c>
      <c r="F25" s="1">
        <f t="shared" si="6"/>
        <v>1610.612736</v>
      </c>
      <c r="G25">
        <v>1256494</v>
      </c>
      <c r="H25">
        <v>1256845</v>
      </c>
      <c r="I25">
        <v>1256740</v>
      </c>
      <c r="J25">
        <v>1257825</v>
      </c>
      <c r="K25">
        <v>1256894</v>
      </c>
      <c r="L25">
        <v>1257974</v>
      </c>
      <c r="M25" s="10">
        <f t="shared" si="1"/>
        <v>1.2571286666666668</v>
      </c>
      <c r="N25" s="3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</row>
    <row r="26" spans="1:496" x14ac:dyDescent="0.2">
      <c r="G26" s="7"/>
      <c r="H26" s="7"/>
      <c r="I26" s="7"/>
      <c r="J26" s="7"/>
      <c r="K26" s="7"/>
      <c r="L26" s="7"/>
      <c r="M26" s="10"/>
      <c r="N26" s="3"/>
    </row>
    <row r="27" spans="1:496" x14ac:dyDescent="0.2">
      <c r="A27" s="8" t="s">
        <v>28</v>
      </c>
      <c r="B27" s="1">
        <v>5</v>
      </c>
      <c r="C27">
        <v>256</v>
      </c>
      <c r="D27">
        <v>4096</v>
      </c>
      <c r="E27" s="7">
        <f>C27*D27*96</f>
        <v>100663296</v>
      </c>
      <c r="F27" s="1">
        <f t="shared" ref="F27:F31" si="8">E27/1000000</f>
        <v>100.663296</v>
      </c>
      <c r="G27">
        <v>86745</v>
      </c>
      <c r="H27">
        <v>87182</v>
      </c>
      <c r="I27">
        <v>87758</v>
      </c>
      <c r="J27">
        <v>86876</v>
      </c>
      <c r="K27">
        <v>86906</v>
      </c>
      <c r="L27">
        <v>87161</v>
      </c>
      <c r="M27" s="10">
        <f t="shared" si="1"/>
        <v>8.7104666666666677E-2</v>
      </c>
      <c r="N27" s="3"/>
    </row>
    <row r="28" spans="1:496" x14ac:dyDescent="0.2">
      <c r="B28" s="1">
        <v>5</v>
      </c>
      <c r="C28">
        <v>256</v>
      </c>
      <c r="D28">
        <v>8192</v>
      </c>
      <c r="E28" s="7">
        <f t="shared" ref="E28:E31" si="9">C28*D28*96</f>
        <v>201326592</v>
      </c>
      <c r="F28" s="1">
        <f t="shared" si="8"/>
        <v>201.32659200000001</v>
      </c>
      <c r="G28">
        <v>182991</v>
      </c>
      <c r="H28">
        <v>182771</v>
      </c>
      <c r="I28">
        <v>183473</v>
      </c>
      <c r="J28">
        <v>183824</v>
      </c>
      <c r="K28">
        <v>184032</v>
      </c>
      <c r="L28">
        <v>183486</v>
      </c>
      <c r="M28" s="10">
        <f t="shared" si="1"/>
        <v>0.1834295</v>
      </c>
      <c r="N28" s="3"/>
    </row>
    <row r="29" spans="1:496" x14ac:dyDescent="0.2">
      <c r="B29" s="1">
        <v>5</v>
      </c>
      <c r="C29">
        <v>256</v>
      </c>
      <c r="D29">
        <v>16384</v>
      </c>
      <c r="E29" s="7">
        <f t="shared" si="9"/>
        <v>402653184</v>
      </c>
      <c r="F29" s="1">
        <f t="shared" si="8"/>
        <v>402.65318400000001</v>
      </c>
      <c r="G29">
        <v>366763</v>
      </c>
      <c r="H29">
        <v>366397</v>
      </c>
      <c r="I29">
        <v>366780</v>
      </c>
      <c r="J29">
        <v>366902</v>
      </c>
      <c r="K29">
        <v>366120</v>
      </c>
      <c r="L29">
        <v>366531</v>
      </c>
      <c r="M29" s="10">
        <f t="shared" si="1"/>
        <v>0.36658216666666671</v>
      </c>
      <c r="N29" s="3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</row>
    <row r="30" spans="1:496" x14ac:dyDescent="0.2">
      <c r="B30" s="1">
        <v>5</v>
      </c>
      <c r="C30">
        <v>256</v>
      </c>
      <c r="D30">
        <v>32768</v>
      </c>
      <c r="E30" s="7">
        <f t="shared" si="9"/>
        <v>805306368</v>
      </c>
      <c r="F30" s="1">
        <f t="shared" si="8"/>
        <v>805.30636800000002</v>
      </c>
      <c r="G30">
        <v>742783</v>
      </c>
      <c r="H30">
        <v>742406</v>
      </c>
      <c r="I30">
        <v>741676</v>
      </c>
      <c r="J30">
        <v>742455</v>
      </c>
      <c r="K30">
        <v>744632</v>
      </c>
      <c r="L30">
        <v>743414</v>
      </c>
      <c r="M30" s="10">
        <f t="shared" si="1"/>
        <v>0.74289433333333332</v>
      </c>
      <c r="N30" s="3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</row>
    <row r="31" spans="1:496" x14ac:dyDescent="0.2">
      <c r="B31" s="1">
        <v>5</v>
      </c>
      <c r="C31">
        <v>256</v>
      </c>
      <c r="D31">
        <v>65536</v>
      </c>
      <c r="E31" s="7">
        <f t="shared" si="9"/>
        <v>1610612736</v>
      </c>
      <c r="F31" s="1">
        <f t="shared" si="8"/>
        <v>1610.612736</v>
      </c>
      <c r="G31">
        <v>1494538</v>
      </c>
      <c r="H31">
        <v>1496432</v>
      </c>
      <c r="I31">
        <v>1495562</v>
      </c>
      <c r="J31">
        <v>1495570</v>
      </c>
      <c r="K31">
        <v>1495599</v>
      </c>
      <c r="L31">
        <v>1494651</v>
      </c>
      <c r="M31" s="10">
        <f t="shared" si="1"/>
        <v>1.4953920000000001</v>
      </c>
      <c r="N31" s="3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</row>
    <row r="32" spans="1:496" x14ac:dyDescent="0.2">
      <c r="A32" s="13"/>
      <c r="B32" s="14"/>
      <c r="C32" s="14"/>
      <c r="D32" s="15"/>
      <c r="E32" s="14"/>
      <c r="F32" s="14"/>
      <c r="G32" s="16"/>
      <c r="H32" s="16"/>
      <c r="I32" s="16"/>
      <c r="J32" s="16"/>
      <c r="K32" s="16"/>
      <c r="L32" s="16"/>
      <c r="M32" s="17"/>
      <c r="N32" s="18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</row>
    <row r="33" spans="1:496" x14ac:dyDescent="0.2">
      <c r="B33" s="22"/>
      <c r="C33" s="22"/>
      <c r="D33" s="22" t="s">
        <v>47</v>
      </c>
      <c r="F33" s="2" t="s">
        <v>3</v>
      </c>
      <c r="M33" s="4" t="s">
        <v>4</v>
      </c>
    </row>
    <row r="34" spans="1:496" x14ac:dyDescent="0.2">
      <c r="A34" s="31" t="s">
        <v>81</v>
      </c>
      <c r="B34" s="21"/>
      <c r="C34"/>
      <c r="D34">
        <v>13</v>
      </c>
      <c r="F34" s="4">
        <f>2^(D34)*4 * 64 * 128/8388608 * 2</f>
        <v>64</v>
      </c>
      <c r="G34">
        <v>19595</v>
      </c>
      <c r="H34">
        <v>18456</v>
      </c>
      <c r="I34">
        <v>19714</v>
      </c>
      <c r="J34">
        <v>19468</v>
      </c>
      <c r="K34">
        <v>19919</v>
      </c>
      <c r="L34">
        <v>20310</v>
      </c>
      <c r="M34" s="10">
        <f t="shared" ref="M34:M39" si="10">AVERAGE(G34:L34)/1000000</f>
        <v>1.9577000000000001E-2</v>
      </c>
      <c r="N34" s="3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</row>
    <row r="35" spans="1:496" x14ac:dyDescent="0.2">
      <c r="B35" s="21"/>
      <c r="C35"/>
      <c r="D35">
        <v>14</v>
      </c>
      <c r="F35" s="4">
        <f t="shared" ref="F35:F39" si="11">2^(D35)*4 * 64 * 128/8388608 * 2</f>
        <v>128</v>
      </c>
      <c r="G35">
        <v>37438</v>
      </c>
      <c r="H35">
        <v>37097</v>
      </c>
      <c r="I35">
        <v>37683</v>
      </c>
      <c r="J35">
        <v>37455</v>
      </c>
      <c r="K35">
        <v>37631</v>
      </c>
      <c r="L35">
        <v>38033</v>
      </c>
      <c r="M35" s="10">
        <f t="shared" si="10"/>
        <v>3.7556166666666661E-2</v>
      </c>
      <c r="N35" s="3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</row>
    <row r="36" spans="1:496" x14ac:dyDescent="0.2">
      <c r="B36" s="21"/>
      <c r="C36"/>
      <c r="D36">
        <v>15</v>
      </c>
      <c r="F36" s="4">
        <f t="shared" si="11"/>
        <v>256</v>
      </c>
      <c r="G36">
        <v>74764</v>
      </c>
      <c r="H36">
        <v>72450</v>
      </c>
      <c r="I36">
        <v>74342</v>
      </c>
      <c r="J36">
        <v>72523</v>
      </c>
      <c r="K36">
        <v>72364</v>
      </c>
      <c r="L36">
        <v>74567</v>
      </c>
      <c r="M36" s="10">
        <f t="shared" si="10"/>
        <v>7.3501666666666673E-2</v>
      </c>
      <c r="N36" s="3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</row>
    <row r="37" spans="1:496" x14ac:dyDescent="0.2">
      <c r="B37" s="21"/>
      <c r="C37"/>
      <c r="D37">
        <v>16</v>
      </c>
      <c r="F37" s="4">
        <f t="shared" si="11"/>
        <v>512</v>
      </c>
      <c r="G37">
        <v>147868</v>
      </c>
      <c r="H37">
        <v>149336</v>
      </c>
      <c r="I37">
        <v>146407</v>
      </c>
      <c r="J37">
        <v>146686</v>
      </c>
      <c r="K37">
        <v>149556</v>
      </c>
      <c r="L37">
        <v>147291</v>
      </c>
      <c r="M37" s="10">
        <f t="shared" si="10"/>
        <v>0.14785733333333334</v>
      </c>
      <c r="N37" s="3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  <c r="IY37" s="6"/>
      <c r="IZ37" s="6"/>
      <c r="JA37" s="6"/>
      <c r="JB37" s="6"/>
      <c r="JC37" s="6"/>
      <c r="JD37" s="6"/>
      <c r="JE37" s="6"/>
      <c r="JF37" s="6"/>
      <c r="JG37" s="6"/>
      <c r="JH37" s="6"/>
      <c r="JI37" s="6"/>
      <c r="JJ37" s="6"/>
      <c r="JK37" s="6"/>
      <c r="JL37" s="6"/>
      <c r="JM37" s="6"/>
      <c r="JN37" s="6"/>
      <c r="JO37" s="6"/>
      <c r="JP37" s="6"/>
      <c r="JQ37" s="6"/>
      <c r="JR37" s="6"/>
      <c r="JS37" s="6"/>
      <c r="JT37" s="6"/>
      <c r="JU37" s="6"/>
      <c r="JV37" s="6"/>
      <c r="JW37" s="6"/>
      <c r="JX37" s="6"/>
      <c r="JY37" s="6"/>
      <c r="JZ37" s="6"/>
      <c r="KA37" s="6"/>
      <c r="KB37" s="6"/>
      <c r="KC37" s="6"/>
      <c r="KD37" s="6"/>
      <c r="KE37" s="6"/>
      <c r="KF37" s="6"/>
      <c r="KG37" s="6"/>
      <c r="KH37" s="6"/>
      <c r="KI37" s="6"/>
      <c r="KJ37" s="6"/>
      <c r="KK37" s="6"/>
      <c r="KL37" s="6"/>
      <c r="KM37" s="6"/>
      <c r="KN37" s="6"/>
      <c r="KO37" s="6"/>
      <c r="KP37" s="6"/>
      <c r="KQ37" s="6"/>
      <c r="KR37" s="6"/>
      <c r="KS37" s="6"/>
      <c r="KT37" s="6"/>
      <c r="KU37" s="6"/>
      <c r="KV37" s="6"/>
      <c r="KW37" s="6"/>
      <c r="KX37" s="6"/>
      <c r="KY37" s="6"/>
      <c r="KZ37" s="6"/>
      <c r="LA37" s="6"/>
      <c r="LB37" s="6"/>
      <c r="LC37" s="6"/>
      <c r="LD37" s="6"/>
      <c r="LE37" s="6"/>
      <c r="LF37" s="6"/>
      <c r="LG37" s="6"/>
      <c r="LH37" s="6"/>
      <c r="LI37" s="6"/>
      <c r="LJ37" s="6"/>
      <c r="LK37" s="6"/>
      <c r="LL37" s="6"/>
      <c r="LM37" s="6"/>
      <c r="LN37" s="6"/>
      <c r="LO37" s="6"/>
      <c r="LP37" s="6"/>
      <c r="LQ37" s="6"/>
      <c r="LR37" s="6"/>
      <c r="LS37" s="6"/>
      <c r="LT37" s="6"/>
      <c r="LU37" s="6"/>
      <c r="LV37" s="6"/>
      <c r="LW37" s="6"/>
      <c r="LX37" s="6"/>
      <c r="LY37" s="6"/>
      <c r="LZ37" s="6"/>
      <c r="MA37" s="6"/>
      <c r="MB37" s="6"/>
      <c r="MC37" s="6"/>
      <c r="MD37" s="6"/>
      <c r="ME37" s="6"/>
      <c r="MF37" s="6"/>
      <c r="MG37" s="6"/>
      <c r="MH37" s="6"/>
      <c r="MI37" s="6"/>
      <c r="MJ37" s="6"/>
      <c r="MK37" s="6"/>
      <c r="ML37" s="6"/>
      <c r="MM37" s="6"/>
      <c r="MN37" s="6"/>
      <c r="MO37" s="6"/>
      <c r="MP37" s="6"/>
      <c r="MQ37" s="6"/>
      <c r="MR37" s="6"/>
      <c r="MS37" s="6"/>
      <c r="MT37" s="6"/>
      <c r="MU37" s="6"/>
      <c r="MV37" s="6"/>
      <c r="MW37" s="6"/>
      <c r="MX37" s="6"/>
      <c r="MY37" s="6"/>
      <c r="MZ37" s="6"/>
      <c r="NA37" s="6"/>
      <c r="NB37" s="6"/>
      <c r="NC37" s="6"/>
      <c r="ND37" s="6"/>
      <c r="NE37" s="6"/>
      <c r="NF37" s="6"/>
      <c r="NG37" s="6"/>
      <c r="NH37" s="6"/>
      <c r="NI37" s="6"/>
      <c r="NJ37" s="6"/>
      <c r="NK37" s="6"/>
      <c r="NL37" s="6"/>
      <c r="NM37" s="6"/>
      <c r="NN37" s="6"/>
      <c r="NO37" s="6"/>
      <c r="NP37" s="6"/>
      <c r="NQ37" s="6"/>
      <c r="NR37" s="6"/>
      <c r="NS37" s="6"/>
      <c r="NT37" s="6"/>
      <c r="NU37" s="6"/>
      <c r="NV37" s="6"/>
      <c r="NW37" s="6"/>
      <c r="NX37" s="6"/>
      <c r="NY37" s="6"/>
      <c r="NZ37" s="6"/>
      <c r="OA37" s="6"/>
      <c r="OB37" s="6"/>
      <c r="OC37" s="6"/>
      <c r="OD37" s="6"/>
      <c r="OE37" s="6"/>
      <c r="OF37" s="6"/>
      <c r="OG37" s="6"/>
      <c r="OH37" s="6"/>
      <c r="OI37" s="6"/>
      <c r="OJ37" s="6"/>
      <c r="OK37" s="6"/>
      <c r="OL37" s="6"/>
      <c r="OM37" s="6"/>
      <c r="ON37" s="6"/>
      <c r="OO37" s="6"/>
      <c r="OP37" s="6"/>
      <c r="OQ37" s="6"/>
      <c r="OR37" s="6"/>
      <c r="OS37" s="6"/>
      <c r="OT37" s="6"/>
      <c r="OU37" s="6"/>
      <c r="OV37" s="6"/>
      <c r="OW37" s="6"/>
      <c r="OX37" s="6"/>
      <c r="OY37" s="6"/>
      <c r="OZ37" s="6"/>
      <c r="PA37" s="6"/>
      <c r="PB37" s="6"/>
      <c r="PC37" s="6"/>
      <c r="PD37" s="6"/>
      <c r="PE37" s="6"/>
      <c r="PF37" s="6"/>
      <c r="PG37" s="6"/>
      <c r="PH37" s="6"/>
      <c r="PI37" s="6"/>
      <c r="PJ37" s="6"/>
      <c r="PK37" s="6"/>
      <c r="PL37" s="6"/>
      <c r="PM37" s="6"/>
      <c r="PN37" s="6"/>
      <c r="PO37" s="6"/>
      <c r="PP37" s="6"/>
      <c r="PQ37" s="6"/>
      <c r="PR37" s="6"/>
      <c r="PS37" s="6"/>
      <c r="PT37" s="6"/>
      <c r="PU37" s="6"/>
      <c r="PV37" s="6"/>
      <c r="PW37" s="6"/>
      <c r="PX37" s="6"/>
      <c r="PY37" s="6"/>
      <c r="PZ37" s="6"/>
      <c r="QA37" s="6"/>
      <c r="QB37" s="6"/>
      <c r="QC37" s="6"/>
      <c r="QD37" s="6"/>
      <c r="QE37" s="6"/>
      <c r="QF37" s="6"/>
      <c r="QG37" s="6"/>
      <c r="QH37" s="6"/>
      <c r="QI37" s="6"/>
      <c r="QJ37" s="6"/>
      <c r="QK37" s="6"/>
      <c r="QL37" s="6"/>
      <c r="QM37" s="6"/>
      <c r="QN37" s="6"/>
      <c r="QO37" s="6"/>
      <c r="QP37" s="6"/>
      <c r="QQ37" s="6"/>
      <c r="QR37" s="6"/>
      <c r="QS37" s="6"/>
      <c r="QT37" s="6"/>
      <c r="QU37" s="6"/>
      <c r="QV37" s="6"/>
      <c r="QW37" s="6"/>
      <c r="QX37" s="6"/>
      <c r="QY37" s="6"/>
      <c r="QZ37" s="6"/>
      <c r="RA37" s="6"/>
      <c r="RB37" s="6"/>
      <c r="RC37" s="6"/>
      <c r="RD37" s="6"/>
      <c r="RE37" s="6"/>
      <c r="RF37" s="6"/>
      <c r="RG37" s="6"/>
      <c r="RH37" s="6"/>
      <c r="RI37" s="6"/>
      <c r="RJ37" s="6"/>
      <c r="RK37" s="6"/>
      <c r="RL37" s="6"/>
      <c r="RM37" s="6"/>
      <c r="RN37" s="6"/>
      <c r="RO37" s="6"/>
      <c r="RP37" s="6"/>
      <c r="RQ37" s="6"/>
      <c r="RR37" s="6"/>
      <c r="RS37" s="6"/>
      <c r="RT37" s="6"/>
      <c r="RU37" s="6"/>
      <c r="RV37" s="6"/>
      <c r="RW37" s="6"/>
      <c r="RX37" s="6"/>
      <c r="RY37" s="6"/>
      <c r="RZ37" s="6"/>
      <c r="SA37" s="6"/>
      <c r="SB37" s="6"/>
    </row>
    <row r="38" spans="1:496" x14ac:dyDescent="0.2">
      <c r="B38" s="21"/>
      <c r="C38"/>
      <c r="D38">
        <v>17</v>
      </c>
      <c r="F38" s="4">
        <f t="shared" si="11"/>
        <v>1024</v>
      </c>
      <c r="G38">
        <v>294614</v>
      </c>
      <c r="H38">
        <v>279065</v>
      </c>
      <c r="I38">
        <v>279105</v>
      </c>
      <c r="J38">
        <v>278751</v>
      </c>
      <c r="K38">
        <v>278520</v>
      </c>
      <c r="L38">
        <v>278209</v>
      </c>
      <c r="M38" s="10">
        <f t="shared" si="10"/>
        <v>0.28137733333333331</v>
      </c>
      <c r="N38" s="3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  <c r="IY38" s="6"/>
      <c r="IZ38" s="6"/>
      <c r="JA38" s="6"/>
      <c r="JB38" s="6"/>
      <c r="JC38" s="6"/>
      <c r="JD38" s="6"/>
      <c r="JE38" s="6"/>
      <c r="JF38" s="6"/>
      <c r="JG38" s="6"/>
      <c r="JH38" s="6"/>
      <c r="JI38" s="6"/>
      <c r="JJ38" s="6"/>
      <c r="JK38" s="6"/>
      <c r="JL38" s="6"/>
      <c r="JM38" s="6"/>
      <c r="JN38" s="6"/>
      <c r="JO38" s="6"/>
      <c r="JP38" s="6"/>
      <c r="JQ38" s="6"/>
      <c r="JR38" s="6"/>
      <c r="JS38" s="6"/>
      <c r="JT38" s="6"/>
      <c r="JU38" s="6"/>
      <c r="JV38" s="6"/>
      <c r="JW38" s="6"/>
      <c r="JX38" s="6"/>
      <c r="JY38" s="6"/>
      <c r="JZ38" s="6"/>
      <c r="KA38" s="6"/>
      <c r="KB38" s="6"/>
      <c r="KC38" s="6"/>
      <c r="KD38" s="6"/>
      <c r="KE38" s="6"/>
      <c r="KF38" s="6"/>
      <c r="KG38" s="6"/>
      <c r="KH38" s="6"/>
      <c r="KI38" s="6"/>
      <c r="KJ38" s="6"/>
      <c r="KK38" s="6"/>
      <c r="KL38" s="6"/>
      <c r="KM38" s="6"/>
      <c r="KN38" s="6"/>
      <c r="KO38" s="6"/>
      <c r="KP38" s="6"/>
      <c r="KQ38" s="6"/>
      <c r="KR38" s="6"/>
      <c r="KS38" s="6"/>
      <c r="KT38" s="6"/>
      <c r="KU38" s="6"/>
      <c r="KV38" s="6"/>
      <c r="KW38" s="6"/>
      <c r="KX38" s="6"/>
      <c r="KY38" s="6"/>
      <c r="KZ38" s="6"/>
      <c r="LA38" s="6"/>
      <c r="LB38" s="6"/>
      <c r="LC38" s="6"/>
      <c r="LD38" s="6"/>
      <c r="LE38" s="6"/>
      <c r="LF38" s="6"/>
      <c r="LG38" s="6"/>
      <c r="LH38" s="6"/>
      <c r="LI38" s="6"/>
      <c r="LJ38" s="6"/>
      <c r="LK38" s="6"/>
      <c r="LL38" s="6"/>
      <c r="LM38" s="6"/>
      <c r="LN38" s="6"/>
      <c r="LO38" s="6"/>
      <c r="LP38" s="6"/>
      <c r="LQ38" s="6"/>
      <c r="LR38" s="6"/>
      <c r="LS38" s="6"/>
      <c r="LT38" s="6"/>
      <c r="LU38" s="6"/>
      <c r="LV38" s="6"/>
      <c r="LW38" s="6"/>
      <c r="LX38" s="6"/>
      <c r="LY38" s="6"/>
      <c r="LZ38" s="6"/>
      <c r="MA38" s="6"/>
      <c r="MB38" s="6"/>
      <c r="MC38" s="6"/>
      <c r="MD38" s="6"/>
      <c r="ME38" s="6"/>
      <c r="MF38" s="6"/>
      <c r="MG38" s="6"/>
      <c r="MH38" s="6"/>
      <c r="MI38" s="6"/>
      <c r="MJ38" s="6"/>
      <c r="MK38" s="6"/>
      <c r="ML38" s="6"/>
      <c r="MM38" s="6"/>
      <c r="MN38" s="6"/>
      <c r="MO38" s="6"/>
      <c r="MP38" s="6"/>
      <c r="MQ38" s="6"/>
      <c r="MR38" s="6"/>
      <c r="MS38" s="6"/>
      <c r="MT38" s="6"/>
      <c r="MU38" s="6"/>
      <c r="MV38" s="6"/>
      <c r="MW38" s="6"/>
      <c r="MX38" s="6"/>
      <c r="MY38" s="6"/>
      <c r="MZ38" s="6"/>
      <c r="NA38" s="6"/>
      <c r="NB38" s="6"/>
      <c r="NC38" s="6"/>
      <c r="ND38" s="6"/>
      <c r="NE38" s="6"/>
      <c r="NF38" s="6"/>
      <c r="NG38" s="6"/>
      <c r="NH38" s="6"/>
      <c r="NI38" s="6"/>
      <c r="NJ38" s="6"/>
      <c r="NK38" s="6"/>
      <c r="NL38" s="6"/>
      <c r="NM38" s="6"/>
      <c r="NN38" s="6"/>
      <c r="NO38" s="6"/>
      <c r="NP38" s="6"/>
      <c r="NQ38" s="6"/>
      <c r="NR38" s="6"/>
      <c r="NS38" s="6"/>
      <c r="NT38" s="6"/>
      <c r="NU38" s="6"/>
      <c r="NV38" s="6"/>
      <c r="NW38" s="6"/>
      <c r="NX38" s="6"/>
      <c r="NY38" s="6"/>
      <c r="NZ38" s="6"/>
      <c r="OA38" s="6"/>
      <c r="OB38" s="6"/>
      <c r="OC38" s="6"/>
      <c r="OD38" s="6"/>
      <c r="OE38" s="6"/>
      <c r="OF38" s="6"/>
      <c r="OG38" s="6"/>
      <c r="OH38" s="6"/>
      <c r="OI38" s="6"/>
      <c r="OJ38" s="6"/>
      <c r="OK38" s="6"/>
      <c r="OL38" s="6"/>
      <c r="OM38" s="6"/>
      <c r="ON38" s="6"/>
      <c r="OO38" s="6"/>
      <c r="OP38" s="6"/>
      <c r="OQ38" s="6"/>
      <c r="OR38" s="6"/>
      <c r="OS38" s="6"/>
      <c r="OT38" s="6"/>
      <c r="OU38" s="6"/>
      <c r="OV38" s="6"/>
      <c r="OW38" s="6"/>
      <c r="OX38" s="6"/>
      <c r="OY38" s="6"/>
      <c r="OZ38" s="6"/>
      <c r="PA38" s="6"/>
      <c r="PB38" s="6"/>
      <c r="PC38" s="6"/>
      <c r="PD38" s="6"/>
      <c r="PE38" s="6"/>
      <c r="PF38" s="6"/>
      <c r="PG38" s="6"/>
      <c r="PH38" s="6"/>
      <c r="PI38" s="6"/>
      <c r="PJ38" s="6"/>
      <c r="PK38" s="6"/>
      <c r="PL38" s="6"/>
      <c r="PM38" s="6"/>
      <c r="PN38" s="6"/>
      <c r="PO38" s="6"/>
      <c r="PP38" s="6"/>
      <c r="PQ38" s="6"/>
      <c r="PR38" s="6"/>
      <c r="PS38" s="6"/>
      <c r="PT38" s="6"/>
      <c r="PU38" s="6"/>
      <c r="PV38" s="6"/>
      <c r="PW38" s="6"/>
      <c r="PX38" s="6"/>
      <c r="PY38" s="6"/>
      <c r="PZ38" s="6"/>
      <c r="QA38" s="6"/>
      <c r="QB38" s="6"/>
      <c r="QC38" s="6"/>
      <c r="QD38" s="6"/>
      <c r="QE38" s="6"/>
      <c r="QF38" s="6"/>
      <c r="QG38" s="6"/>
      <c r="QH38" s="6"/>
      <c r="QI38" s="6"/>
      <c r="QJ38" s="6"/>
      <c r="QK38" s="6"/>
      <c r="QL38" s="6"/>
      <c r="QM38" s="6"/>
      <c r="QN38" s="6"/>
      <c r="QO38" s="6"/>
      <c r="QP38" s="6"/>
      <c r="QQ38" s="6"/>
      <c r="QR38" s="6"/>
      <c r="QS38" s="6"/>
      <c r="QT38" s="6"/>
      <c r="QU38" s="6"/>
      <c r="QV38" s="6"/>
      <c r="QW38" s="6"/>
      <c r="QX38" s="6"/>
      <c r="QY38" s="6"/>
      <c r="QZ38" s="6"/>
      <c r="RA38" s="6"/>
      <c r="RB38" s="6"/>
      <c r="RC38" s="6"/>
      <c r="RD38" s="6"/>
      <c r="RE38" s="6"/>
      <c r="RF38" s="6"/>
      <c r="RG38" s="6"/>
      <c r="RH38" s="6"/>
      <c r="RI38" s="6"/>
      <c r="RJ38" s="6"/>
      <c r="RK38" s="6"/>
      <c r="RL38" s="6"/>
      <c r="RM38" s="6"/>
      <c r="RN38" s="6"/>
      <c r="RO38" s="6"/>
      <c r="RP38" s="6"/>
      <c r="RQ38" s="6"/>
      <c r="RR38" s="6"/>
      <c r="RS38" s="6"/>
      <c r="RT38" s="6"/>
      <c r="RU38" s="6"/>
      <c r="RV38" s="6"/>
      <c r="RW38" s="6"/>
      <c r="RX38" s="6"/>
      <c r="RY38" s="6"/>
      <c r="RZ38" s="6"/>
      <c r="SA38" s="6"/>
      <c r="SB38" s="6"/>
    </row>
    <row r="39" spans="1:496" x14ac:dyDescent="0.2">
      <c r="B39" s="21"/>
      <c r="C39"/>
      <c r="D39">
        <v>18</v>
      </c>
      <c r="F39" s="4">
        <f t="shared" si="11"/>
        <v>2048</v>
      </c>
      <c r="G39">
        <v>564267</v>
      </c>
      <c r="H39">
        <v>563095</v>
      </c>
      <c r="I39">
        <v>558317</v>
      </c>
      <c r="J39">
        <v>563346</v>
      </c>
      <c r="K39">
        <v>563798</v>
      </c>
      <c r="L39">
        <v>562307</v>
      </c>
      <c r="M39" s="10">
        <f t="shared" si="10"/>
        <v>0.56252166666666659</v>
      </c>
      <c r="N39" s="3"/>
    </row>
    <row r="41" spans="1:496" x14ac:dyDescent="0.2">
      <c r="A41" s="31" t="s">
        <v>82</v>
      </c>
      <c r="B41" s="21"/>
      <c r="C41"/>
      <c r="D41">
        <v>13</v>
      </c>
      <c r="F41" s="4">
        <f>2^(D41)*4 * 64 * 128/8388608 * 2</f>
        <v>64</v>
      </c>
      <c r="G41">
        <v>21223</v>
      </c>
      <c r="H41">
        <v>20763</v>
      </c>
      <c r="I41">
        <v>20703</v>
      </c>
      <c r="J41">
        <v>21784</v>
      </c>
      <c r="K41">
        <v>21950</v>
      </c>
      <c r="L41">
        <v>21692</v>
      </c>
      <c r="M41" s="10">
        <f t="shared" ref="M41:M46" si="12">AVERAGE(G41:L41)/1000000</f>
        <v>2.13525E-2</v>
      </c>
      <c r="N41" s="3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</row>
    <row r="42" spans="1:496" x14ac:dyDescent="0.2">
      <c r="B42" s="21"/>
      <c r="C42"/>
      <c r="D42">
        <v>14</v>
      </c>
      <c r="F42" s="4">
        <f t="shared" ref="F42:F46" si="13">2^(D42)*4 * 64 * 128/8388608 * 2</f>
        <v>128</v>
      </c>
      <c r="G42">
        <v>40963</v>
      </c>
      <c r="H42">
        <v>39368</v>
      </c>
      <c r="I42">
        <v>40380</v>
      </c>
      <c r="J42">
        <v>40824</v>
      </c>
      <c r="K42">
        <v>41450</v>
      </c>
      <c r="L42">
        <v>39191</v>
      </c>
      <c r="M42" s="10">
        <f t="shared" si="12"/>
        <v>4.0362666666666665E-2</v>
      </c>
      <c r="N42" s="3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</row>
    <row r="43" spans="1:496" x14ac:dyDescent="0.2">
      <c r="B43" s="21"/>
      <c r="C43"/>
      <c r="D43">
        <v>15</v>
      </c>
      <c r="F43" s="4">
        <f t="shared" si="13"/>
        <v>256</v>
      </c>
      <c r="G43">
        <v>79829</v>
      </c>
      <c r="H43">
        <v>80880</v>
      </c>
      <c r="I43">
        <v>80260</v>
      </c>
      <c r="J43">
        <v>77931</v>
      </c>
      <c r="K43">
        <v>79486</v>
      </c>
      <c r="L43">
        <v>79652</v>
      </c>
      <c r="M43" s="10">
        <f t="shared" si="12"/>
        <v>7.9672999999999994E-2</v>
      </c>
      <c r="N43" s="3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</row>
    <row r="44" spans="1:496" x14ac:dyDescent="0.2">
      <c r="B44" s="21"/>
      <c r="C44"/>
      <c r="D44">
        <v>16</v>
      </c>
      <c r="F44" s="4">
        <f t="shared" si="13"/>
        <v>512</v>
      </c>
      <c r="G44">
        <v>159629</v>
      </c>
      <c r="H44">
        <v>161454</v>
      </c>
      <c r="I44">
        <v>159945</v>
      </c>
      <c r="J44">
        <v>162298</v>
      </c>
      <c r="K44">
        <v>162170</v>
      </c>
      <c r="L44">
        <v>158595</v>
      </c>
      <c r="M44" s="10">
        <f t="shared" si="12"/>
        <v>0.16068183333333333</v>
      </c>
      <c r="N44" s="3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</row>
    <row r="45" spans="1:496" x14ac:dyDescent="0.2">
      <c r="B45" s="21"/>
      <c r="C45"/>
      <c r="D45">
        <v>17</v>
      </c>
      <c r="F45" s="4">
        <f t="shared" si="13"/>
        <v>1024</v>
      </c>
      <c r="G45">
        <v>325060</v>
      </c>
      <c r="H45">
        <v>326141</v>
      </c>
      <c r="I45">
        <v>325820</v>
      </c>
      <c r="J45">
        <v>323347</v>
      </c>
      <c r="K45">
        <v>319704</v>
      </c>
      <c r="L45">
        <v>322319</v>
      </c>
      <c r="M45" s="10">
        <f t="shared" si="12"/>
        <v>0.32373183333333333</v>
      </c>
      <c r="N45" s="3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  <c r="BA45" s="6"/>
      <c r="BB45" s="6"/>
      <c r="BC45" s="6"/>
      <c r="BD45" s="6"/>
      <c r="BE45" s="6"/>
      <c r="BF45" s="6"/>
      <c r="BG45" s="6"/>
      <c r="BH45" s="6"/>
      <c r="BI45" s="6"/>
      <c r="BJ45" s="6"/>
      <c r="BK45" s="6"/>
      <c r="BL45" s="6"/>
      <c r="BM45" s="6"/>
      <c r="BN45" s="6"/>
      <c r="BO45" s="6"/>
      <c r="BP45" s="6"/>
      <c r="BQ45" s="6"/>
      <c r="BR45" s="6"/>
      <c r="BS45" s="6"/>
      <c r="BT45" s="6"/>
      <c r="BU45" s="6"/>
      <c r="BV45" s="6"/>
      <c r="BW45" s="6"/>
      <c r="BX45" s="6"/>
      <c r="BY45" s="6"/>
      <c r="BZ45" s="6"/>
      <c r="CA45" s="6"/>
      <c r="CB45" s="6"/>
      <c r="CC45" s="6"/>
      <c r="CD45" s="6"/>
      <c r="CE45" s="6"/>
      <c r="CF45" s="6"/>
      <c r="CG45" s="6"/>
      <c r="CH45" s="6"/>
      <c r="CI45" s="6"/>
      <c r="CJ45" s="6"/>
      <c r="CK45" s="6"/>
      <c r="CL45" s="6"/>
      <c r="CM45" s="6"/>
      <c r="CN45" s="6"/>
      <c r="CO45" s="6"/>
      <c r="CP45" s="6"/>
      <c r="CQ45" s="6"/>
      <c r="CR45" s="6"/>
      <c r="CS45" s="6"/>
      <c r="CT45" s="6"/>
      <c r="CU45" s="6"/>
      <c r="CV45" s="6"/>
      <c r="CW45" s="6"/>
      <c r="CX45" s="6"/>
      <c r="CY45" s="6"/>
      <c r="CZ45" s="6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</row>
    <row r="46" spans="1:496" x14ac:dyDescent="0.2">
      <c r="B46" s="21"/>
      <c r="C46"/>
      <c r="D46">
        <v>18</v>
      </c>
      <c r="F46" s="4">
        <f t="shared" si="13"/>
        <v>2048</v>
      </c>
      <c r="G46">
        <v>654919</v>
      </c>
      <c r="H46">
        <v>655689</v>
      </c>
      <c r="I46">
        <v>653511</v>
      </c>
      <c r="J46">
        <v>655232</v>
      </c>
      <c r="K46">
        <v>654617</v>
      </c>
      <c r="L46">
        <v>651030</v>
      </c>
      <c r="M46" s="10">
        <f t="shared" si="12"/>
        <v>0.65416633333333341</v>
      </c>
      <c r="N46" s="3"/>
    </row>
    <row r="48" spans="1:496" x14ac:dyDescent="0.2">
      <c r="A48" s="31" t="s">
        <v>83</v>
      </c>
      <c r="B48" s="21"/>
      <c r="C48"/>
      <c r="D48">
        <v>13</v>
      </c>
      <c r="F48" s="4">
        <f>2^(D48)*4 * 64 * 128/8388608 * 2</f>
        <v>64</v>
      </c>
      <c r="G48">
        <v>22381</v>
      </c>
      <c r="H48">
        <v>24275</v>
      </c>
      <c r="I48">
        <v>24070</v>
      </c>
      <c r="J48">
        <v>23221</v>
      </c>
      <c r="K48">
        <v>24460</v>
      </c>
      <c r="L48">
        <v>24312</v>
      </c>
      <c r="M48" s="10">
        <f t="shared" ref="M48:M53" si="14">AVERAGE(G48:L48)/1000000</f>
        <v>2.3786499999999999E-2</v>
      </c>
      <c r="N48" s="3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  <c r="BA48" s="6"/>
      <c r="BB48" s="6"/>
      <c r="BC48" s="6"/>
      <c r="BD48" s="6"/>
      <c r="BE48" s="6"/>
      <c r="BF48" s="6"/>
      <c r="BG48" s="6"/>
      <c r="BH48" s="6"/>
      <c r="BI48" s="6"/>
      <c r="BJ48" s="6"/>
      <c r="BK48" s="6"/>
      <c r="BL48" s="6"/>
      <c r="BM48" s="6"/>
      <c r="BN48" s="6"/>
      <c r="BO48" s="6"/>
      <c r="BP48" s="6"/>
      <c r="BQ48" s="6"/>
      <c r="BR48" s="6"/>
      <c r="BS48" s="6"/>
      <c r="BT48" s="6"/>
      <c r="BU48" s="6"/>
      <c r="BV48" s="6"/>
      <c r="BW48" s="6"/>
      <c r="BX48" s="6"/>
      <c r="BY48" s="6"/>
      <c r="BZ48" s="6"/>
      <c r="CA48" s="6"/>
      <c r="CB48" s="6"/>
      <c r="CC48" s="6"/>
      <c r="CD48" s="6"/>
      <c r="CE48" s="6"/>
      <c r="CF48" s="6"/>
      <c r="CG48" s="6"/>
      <c r="CH48" s="6"/>
      <c r="CI48" s="6"/>
      <c r="CJ48" s="6"/>
      <c r="CK48" s="6"/>
      <c r="CL48" s="6"/>
      <c r="CM48" s="6"/>
      <c r="CN48" s="6"/>
      <c r="CO48" s="6"/>
      <c r="CP48" s="6"/>
      <c r="CQ48" s="6"/>
      <c r="CR48" s="6"/>
      <c r="CS48" s="6"/>
      <c r="CT48" s="6"/>
      <c r="CU48" s="6"/>
      <c r="CV48" s="6"/>
      <c r="CW48" s="6"/>
      <c r="CX48" s="6"/>
      <c r="CY48" s="6"/>
      <c r="CZ48" s="6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</row>
    <row r="49" spans="1:496" x14ac:dyDescent="0.2">
      <c r="B49" s="21"/>
      <c r="C49"/>
      <c r="D49">
        <v>14</v>
      </c>
      <c r="F49" s="4">
        <f t="shared" ref="F49:F53" si="15">2^(D49)*4 * 64 * 128/8388608 * 2</f>
        <v>128</v>
      </c>
      <c r="G49">
        <v>46052</v>
      </c>
      <c r="H49">
        <v>44918</v>
      </c>
      <c r="I49">
        <v>45901</v>
      </c>
      <c r="J49">
        <v>46348</v>
      </c>
      <c r="K49">
        <v>45497</v>
      </c>
      <c r="L49">
        <v>45940</v>
      </c>
      <c r="M49" s="10">
        <f t="shared" si="14"/>
        <v>4.5775999999999997E-2</v>
      </c>
      <c r="N49" s="3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  <c r="BA49" s="6"/>
      <c r="BB49" s="6"/>
      <c r="BC49" s="6"/>
      <c r="BD49" s="6"/>
      <c r="BE49" s="6"/>
      <c r="BF49" s="6"/>
      <c r="BG49" s="6"/>
      <c r="BH49" s="6"/>
      <c r="BI49" s="6"/>
      <c r="BJ49" s="6"/>
      <c r="BK49" s="6"/>
      <c r="BL49" s="6"/>
      <c r="BM49" s="6"/>
      <c r="BN49" s="6"/>
      <c r="BO49" s="6"/>
      <c r="BP49" s="6"/>
      <c r="BQ49" s="6"/>
      <c r="BR49" s="6"/>
      <c r="BS49" s="6"/>
      <c r="BT49" s="6"/>
      <c r="BU49" s="6"/>
      <c r="BV49" s="6"/>
      <c r="BW49" s="6"/>
      <c r="BX49" s="6"/>
      <c r="BY49" s="6"/>
      <c r="BZ49" s="6"/>
      <c r="CA49" s="6"/>
      <c r="CB49" s="6"/>
      <c r="CC49" s="6"/>
      <c r="CD49" s="6"/>
      <c r="CE49" s="6"/>
      <c r="CF49" s="6"/>
      <c r="CG49" s="6"/>
      <c r="CH49" s="6"/>
      <c r="CI49" s="6"/>
      <c r="CJ49" s="6"/>
      <c r="CK49" s="6"/>
      <c r="CL49" s="6"/>
      <c r="CM49" s="6"/>
      <c r="CN49" s="6"/>
      <c r="CO49" s="6"/>
      <c r="CP49" s="6"/>
      <c r="CQ49" s="6"/>
      <c r="CR49" s="6"/>
      <c r="CS49" s="6"/>
      <c r="CT49" s="6"/>
      <c r="CU49" s="6"/>
      <c r="CV49" s="6"/>
      <c r="CW49" s="6"/>
      <c r="CX49" s="6"/>
      <c r="CY49" s="6"/>
      <c r="CZ49" s="6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</row>
    <row r="50" spans="1:496" x14ac:dyDescent="0.2">
      <c r="B50" s="21"/>
      <c r="C50"/>
      <c r="D50">
        <v>15</v>
      </c>
      <c r="F50" s="4">
        <f t="shared" si="15"/>
        <v>256</v>
      </c>
      <c r="G50">
        <v>90992</v>
      </c>
      <c r="H50">
        <v>89824</v>
      </c>
      <c r="I50">
        <v>90604</v>
      </c>
      <c r="J50">
        <v>91178</v>
      </c>
      <c r="K50">
        <v>89697</v>
      </c>
      <c r="L50">
        <v>91134</v>
      </c>
      <c r="M50" s="10">
        <f t="shared" si="14"/>
        <v>9.0571499999999999E-2</v>
      </c>
      <c r="N50" s="3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  <c r="BA50" s="6"/>
      <c r="BB50" s="6"/>
      <c r="BC50" s="6"/>
      <c r="BD50" s="6"/>
      <c r="BE50" s="6"/>
      <c r="BF50" s="6"/>
      <c r="BG50" s="6"/>
      <c r="BH50" s="6"/>
      <c r="BI50" s="6"/>
      <c r="BJ50" s="6"/>
      <c r="BK50" s="6"/>
      <c r="BL50" s="6"/>
      <c r="BM50" s="6"/>
      <c r="BN50" s="6"/>
      <c r="BO50" s="6"/>
      <c r="BP50" s="6"/>
      <c r="BQ50" s="6"/>
      <c r="BR50" s="6"/>
      <c r="BS50" s="6"/>
      <c r="BT50" s="6"/>
      <c r="BU50" s="6"/>
      <c r="BV50" s="6"/>
      <c r="BW50" s="6"/>
      <c r="BX50" s="6"/>
      <c r="BY50" s="6"/>
      <c r="BZ50" s="6"/>
      <c r="CA50" s="6"/>
      <c r="CB50" s="6"/>
      <c r="CC50" s="6"/>
      <c r="CD50" s="6"/>
      <c r="CE50" s="6"/>
      <c r="CF50" s="6"/>
      <c r="CG50" s="6"/>
      <c r="CH50" s="6"/>
      <c r="CI50" s="6"/>
      <c r="CJ50" s="6"/>
      <c r="CK50" s="6"/>
      <c r="CL50" s="6"/>
      <c r="CM50" s="6"/>
      <c r="CN50" s="6"/>
      <c r="CO50" s="6"/>
      <c r="CP50" s="6"/>
      <c r="CQ50" s="6"/>
      <c r="CR50" s="6"/>
      <c r="CS50" s="6"/>
      <c r="CT50" s="6"/>
      <c r="CU50" s="6"/>
      <c r="CV50" s="6"/>
      <c r="CW50" s="6"/>
      <c r="CX50" s="6"/>
      <c r="CY50" s="6"/>
      <c r="CZ50" s="6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</row>
    <row r="51" spans="1:496" x14ac:dyDescent="0.2">
      <c r="B51" s="21"/>
      <c r="C51"/>
      <c r="D51">
        <v>16</v>
      </c>
      <c r="F51" s="4">
        <f t="shared" si="15"/>
        <v>512</v>
      </c>
      <c r="G51">
        <v>182806</v>
      </c>
      <c r="H51">
        <v>184476</v>
      </c>
      <c r="I51">
        <v>182928</v>
      </c>
      <c r="J51">
        <v>182260</v>
      </c>
      <c r="K51">
        <v>180556</v>
      </c>
      <c r="L51">
        <v>182977</v>
      </c>
      <c r="M51" s="10">
        <f t="shared" si="14"/>
        <v>0.18266716666666666</v>
      </c>
      <c r="N51" s="3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  <c r="BA51" s="6"/>
      <c r="BB51" s="6"/>
      <c r="BC51" s="6"/>
      <c r="BD51" s="6"/>
      <c r="BE51" s="6"/>
      <c r="BF51" s="6"/>
      <c r="BG51" s="6"/>
      <c r="BH51" s="6"/>
      <c r="BI51" s="6"/>
      <c r="BJ51" s="6"/>
      <c r="BK51" s="6"/>
      <c r="BL51" s="6"/>
      <c r="BM51" s="6"/>
      <c r="BN51" s="6"/>
      <c r="BO51" s="6"/>
      <c r="BP51" s="6"/>
      <c r="BQ51" s="6"/>
      <c r="BR51" s="6"/>
      <c r="BS51" s="6"/>
      <c r="BT51" s="6"/>
      <c r="BU51" s="6"/>
      <c r="BV51" s="6"/>
      <c r="BW51" s="6"/>
      <c r="BX51" s="6"/>
      <c r="BY51" s="6"/>
      <c r="BZ51" s="6"/>
      <c r="CA51" s="6"/>
      <c r="CB51" s="6"/>
      <c r="CC51" s="6"/>
      <c r="CD51" s="6"/>
      <c r="CE51" s="6"/>
      <c r="CF51" s="6"/>
      <c r="CG51" s="6"/>
      <c r="CH51" s="6"/>
      <c r="CI51" s="6"/>
      <c r="CJ51" s="6"/>
      <c r="CK51" s="6"/>
      <c r="CL51" s="6"/>
      <c r="CM51" s="6"/>
      <c r="CN51" s="6"/>
      <c r="CO51" s="6"/>
      <c r="CP51" s="6"/>
      <c r="CQ51" s="6"/>
      <c r="CR51" s="6"/>
      <c r="CS51" s="6"/>
      <c r="CT51" s="6"/>
      <c r="CU51" s="6"/>
      <c r="CV51" s="6"/>
      <c r="CW51" s="6"/>
      <c r="CX51" s="6"/>
      <c r="CY51" s="6"/>
      <c r="CZ51" s="6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</row>
    <row r="52" spans="1:496" x14ac:dyDescent="0.2">
      <c r="B52" s="21"/>
      <c r="C52"/>
      <c r="D52">
        <v>17</v>
      </c>
      <c r="F52" s="4">
        <f t="shared" si="15"/>
        <v>1024</v>
      </c>
      <c r="G52">
        <v>370281</v>
      </c>
      <c r="H52">
        <v>369661</v>
      </c>
      <c r="I52">
        <v>367597</v>
      </c>
      <c r="J52">
        <v>369155</v>
      </c>
      <c r="K52">
        <v>368993</v>
      </c>
      <c r="L52">
        <v>367858</v>
      </c>
      <c r="M52" s="10">
        <f t="shared" si="14"/>
        <v>0.36892416666666666</v>
      </c>
      <c r="N52" s="3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  <c r="BA52" s="6"/>
      <c r="BB52" s="6"/>
      <c r="BC52" s="6"/>
      <c r="BD52" s="6"/>
      <c r="BE52" s="6"/>
      <c r="BF52" s="6"/>
      <c r="BG52" s="6"/>
      <c r="BH52" s="6"/>
      <c r="BI52" s="6"/>
      <c r="BJ52" s="6"/>
      <c r="BK52" s="6"/>
      <c r="BL52" s="6"/>
      <c r="BM52" s="6"/>
      <c r="BN52" s="6"/>
      <c r="BO52" s="6"/>
      <c r="BP52" s="6"/>
      <c r="BQ52" s="6"/>
      <c r="BR52" s="6"/>
      <c r="BS52" s="6"/>
      <c r="BT52" s="6"/>
      <c r="BU52" s="6"/>
      <c r="BV52" s="6"/>
      <c r="BW52" s="6"/>
      <c r="BX52" s="6"/>
      <c r="BY52" s="6"/>
      <c r="BZ52" s="6"/>
      <c r="CA52" s="6"/>
      <c r="CB52" s="6"/>
      <c r="CC52" s="6"/>
      <c r="CD52" s="6"/>
      <c r="CE52" s="6"/>
      <c r="CF52" s="6"/>
      <c r="CG52" s="6"/>
      <c r="CH52" s="6"/>
      <c r="CI52" s="6"/>
      <c r="CJ52" s="6"/>
      <c r="CK52" s="6"/>
      <c r="CL52" s="6"/>
      <c r="CM52" s="6"/>
      <c r="CN52" s="6"/>
      <c r="CO52" s="6"/>
      <c r="CP52" s="6"/>
      <c r="CQ52" s="6"/>
      <c r="CR52" s="6"/>
      <c r="CS52" s="6"/>
      <c r="CT52" s="6"/>
      <c r="CU52" s="6"/>
      <c r="CV52" s="6"/>
      <c r="CW52" s="6"/>
      <c r="CX52" s="6"/>
      <c r="CY52" s="6"/>
      <c r="CZ52" s="6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</row>
    <row r="53" spans="1:496" x14ac:dyDescent="0.2">
      <c r="B53" s="21"/>
      <c r="C53"/>
      <c r="D53">
        <v>18</v>
      </c>
      <c r="F53" s="4">
        <f t="shared" si="15"/>
        <v>2048</v>
      </c>
      <c r="G53">
        <v>744321</v>
      </c>
      <c r="H53">
        <v>744146</v>
      </c>
      <c r="I53">
        <v>742756</v>
      </c>
      <c r="J53">
        <v>745217</v>
      </c>
      <c r="K53">
        <v>742965</v>
      </c>
      <c r="L53">
        <v>745407</v>
      </c>
      <c r="M53" s="10">
        <f t="shared" si="14"/>
        <v>0.74413533333333337</v>
      </c>
      <c r="N53" s="3"/>
    </row>
    <row r="55" spans="1:496" x14ac:dyDescent="0.2">
      <c r="A55" s="31" t="s">
        <v>84</v>
      </c>
      <c r="B55" s="21"/>
      <c r="C55"/>
      <c r="D55">
        <v>13</v>
      </c>
      <c r="F55" s="4">
        <f>2^(D55)*4 * 64 * 128/8388608 * 2</f>
        <v>64</v>
      </c>
      <c r="G55">
        <v>31111</v>
      </c>
      <c r="H55">
        <v>32301</v>
      </c>
      <c r="I55">
        <v>30045</v>
      </c>
      <c r="J55">
        <v>30706</v>
      </c>
      <c r="K55">
        <v>30346</v>
      </c>
      <c r="L55">
        <v>29868</v>
      </c>
      <c r="M55" s="10">
        <f t="shared" ref="M55:M60" si="16">AVERAGE(G55:L55)/1000000</f>
        <v>3.07295E-2</v>
      </c>
      <c r="N55" s="3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  <c r="BA55" s="6"/>
      <c r="BB55" s="6"/>
      <c r="BC55" s="6"/>
      <c r="BD55" s="6"/>
      <c r="BE55" s="6"/>
      <c r="BF55" s="6"/>
      <c r="BG55" s="6"/>
      <c r="BH55" s="6"/>
      <c r="BI55" s="6"/>
      <c r="BJ55" s="6"/>
      <c r="BK55" s="6"/>
      <c r="BL55" s="6"/>
      <c r="BM55" s="6"/>
      <c r="BN55" s="6"/>
      <c r="BO55" s="6"/>
      <c r="BP55" s="6"/>
      <c r="BQ55" s="6"/>
      <c r="BR55" s="6"/>
      <c r="BS55" s="6"/>
      <c r="BT55" s="6"/>
      <c r="BU55" s="6"/>
      <c r="BV55" s="6"/>
      <c r="BW55" s="6"/>
      <c r="BX55" s="6"/>
      <c r="BY55" s="6"/>
      <c r="BZ55" s="6"/>
      <c r="CA55" s="6"/>
      <c r="CB55" s="6"/>
      <c r="CC55" s="6"/>
      <c r="CD55" s="6"/>
      <c r="CE55" s="6"/>
      <c r="CF55" s="6"/>
      <c r="CG55" s="6"/>
      <c r="CH55" s="6"/>
      <c r="CI55" s="6"/>
      <c r="CJ55" s="6"/>
      <c r="CK55" s="6"/>
      <c r="CL55" s="6"/>
      <c r="CM55" s="6"/>
      <c r="CN55" s="6"/>
      <c r="CO55" s="6"/>
      <c r="CP55" s="6"/>
      <c r="CQ55" s="6"/>
      <c r="CR55" s="6"/>
      <c r="CS55" s="6"/>
      <c r="CT55" s="6"/>
      <c r="CU55" s="6"/>
      <c r="CV55" s="6"/>
      <c r="CW55" s="6"/>
      <c r="CX55" s="6"/>
      <c r="CY55" s="6"/>
      <c r="CZ55" s="6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</row>
    <row r="56" spans="1:496" x14ac:dyDescent="0.2">
      <c r="B56" s="21"/>
      <c r="C56"/>
      <c r="D56">
        <v>14</v>
      </c>
      <c r="F56" s="4">
        <f t="shared" ref="F56:F60" si="17">2^(D56)*4 * 64 * 128/8388608 * 2</f>
        <v>128</v>
      </c>
      <c r="G56">
        <v>61042</v>
      </c>
      <c r="H56">
        <v>62761</v>
      </c>
      <c r="I56">
        <v>62300</v>
      </c>
      <c r="J56">
        <v>62457</v>
      </c>
      <c r="K56">
        <v>63940</v>
      </c>
      <c r="L56">
        <v>61116</v>
      </c>
      <c r="M56" s="10">
        <f t="shared" si="16"/>
        <v>6.2269333333333336E-2</v>
      </c>
      <c r="N56" s="3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  <c r="BA56" s="6"/>
      <c r="BB56" s="6"/>
      <c r="BC56" s="6"/>
      <c r="BD56" s="6"/>
      <c r="BE56" s="6"/>
      <c r="BF56" s="6"/>
      <c r="BG56" s="6"/>
      <c r="BH56" s="6"/>
      <c r="BI56" s="6"/>
      <c r="BJ56" s="6"/>
      <c r="BK56" s="6"/>
      <c r="BL56" s="6"/>
      <c r="BM56" s="6"/>
      <c r="BN56" s="6"/>
      <c r="BO56" s="6"/>
      <c r="BP56" s="6"/>
      <c r="BQ56" s="6"/>
      <c r="BR56" s="6"/>
      <c r="BS56" s="6"/>
      <c r="BT56" s="6"/>
      <c r="BU56" s="6"/>
      <c r="BV56" s="6"/>
      <c r="BW56" s="6"/>
      <c r="BX56" s="6"/>
      <c r="BY56" s="6"/>
      <c r="BZ56" s="6"/>
      <c r="CA56" s="6"/>
      <c r="CB56" s="6"/>
      <c r="CC56" s="6"/>
      <c r="CD56" s="6"/>
      <c r="CE56" s="6"/>
      <c r="CF56" s="6"/>
      <c r="CG56" s="6"/>
      <c r="CH56" s="6"/>
      <c r="CI56" s="6"/>
      <c r="CJ56" s="6"/>
      <c r="CK56" s="6"/>
      <c r="CL56" s="6"/>
      <c r="CM56" s="6"/>
      <c r="CN56" s="6"/>
      <c r="CO56" s="6"/>
      <c r="CP56" s="6"/>
      <c r="CQ56" s="6"/>
      <c r="CR56" s="6"/>
      <c r="CS56" s="6"/>
      <c r="CT56" s="6"/>
      <c r="CU56" s="6"/>
      <c r="CV56" s="6"/>
      <c r="CW56" s="6"/>
      <c r="CX56" s="6"/>
      <c r="CY56" s="6"/>
      <c r="CZ56" s="6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</row>
    <row r="57" spans="1:496" x14ac:dyDescent="0.2">
      <c r="B57" s="21"/>
      <c r="C57"/>
      <c r="D57">
        <v>15</v>
      </c>
      <c r="F57" s="4">
        <f t="shared" si="17"/>
        <v>256</v>
      </c>
      <c r="G57">
        <v>124940</v>
      </c>
      <c r="H57">
        <v>123164</v>
      </c>
      <c r="I57">
        <v>124996</v>
      </c>
      <c r="J57">
        <v>125531</v>
      </c>
      <c r="K57">
        <v>123004</v>
      </c>
      <c r="L57">
        <v>121363</v>
      </c>
      <c r="M57" s="10">
        <f t="shared" si="16"/>
        <v>0.123833</v>
      </c>
      <c r="N57" s="3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  <c r="BA57" s="6"/>
      <c r="BB57" s="6"/>
      <c r="BC57" s="6"/>
      <c r="BD57" s="6"/>
      <c r="BE57" s="6"/>
      <c r="BF57" s="6"/>
      <c r="BG57" s="6"/>
      <c r="BH57" s="6"/>
      <c r="BI57" s="6"/>
      <c r="BJ57" s="6"/>
      <c r="BK57" s="6"/>
      <c r="BL57" s="6"/>
      <c r="BM57" s="6"/>
      <c r="BN57" s="6"/>
      <c r="BO57" s="6"/>
      <c r="BP57" s="6"/>
      <c r="BQ57" s="6"/>
      <c r="BR57" s="6"/>
      <c r="BS57" s="6"/>
      <c r="BT57" s="6"/>
      <c r="BU57" s="6"/>
      <c r="BV57" s="6"/>
      <c r="BW57" s="6"/>
      <c r="BX57" s="6"/>
      <c r="BY57" s="6"/>
      <c r="BZ57" s="6"/>
      <c r="CA57" s="6"/>
      <c r="CB57" s="6"/>
      <c r="CC57" s="6"/>
      <c r="CD57" s="6"/>
      <c r="CE57" s="6"/>
      <c r="CF57" s="6"/>
      <c r="CG57" s="6"/>
      <c r="CH57" s="6"/>
      <c r="CI57" s="6"/>
      <c r="CJ57" s="6"/>
      <c r="CK57" s="6"/>
      <c r="CL57" s="6"/>
      <c r="CM57" s="6"/>
      <c r="CN57" s="6"/>
      <c r="CO57" s="6"/>
      <c r="CP57" s="6"/>
      <c r="CQ57" s="6"/>
      <c r="CR57" s="6"/>
      <c r="CS57" s="6"/>
      <c r="CT57" s="6"/>
      <c r="CU57" s="6"/>
      <c r="CV57" s="6"/>
      <c r="CW57" s="6"/>
      <c r="CX57" s="6"/>
      <c r="CY57" s="6"/>
      <c r="CZ57" s="6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</row>
    <row r="58" spans="1:496" x14ac:dyDescent="0.2">
      <c r="B58" s="21"/>
      <c r="C58"/>
      <c r="D58">
        <v>16</v>
      </c>
      <c r="F58" s="4">
        <f t="shared" si="17"/>
        <v>512</v>
      </c>
      <c r="G58">
        <v>251385</v>
      </c>
      <c r="H58">
        <v>251865</v>
      </c>
      <c r="I58">
        <v>250167</v>
      </c>
      <c r="J58">
        <v>248322</v>
      </c>
      <c r="K58">
        <v>250451</v>
      </c>
      <c r="L58">
        <v>250843</v>
      </c>
      <c r="M58" s="10">
        <f t="shared" si="16"/>
        <v>0.25050549999999999</v>
      </c>
      <c r="N58" s="3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  <c r="BA58" s="6"/>
      <c r="BB58" s="6"/>
      <c r="BC58" s="6"/>
      <c r="BD58" s="6"/>
      <c r="BE58" s="6"/>
      <c r="BF58" s="6"/>
      <c r="BG58" s="6"/>
      <c r="BH58" s="6"/>
      <c r="BI58" s="6"/>
      <c r="BJ58" s="6"/>
      <c r="BK58" s="6"/>
      <c r="BL58" s="6"/>
      <c r="BM58" s="6"/>
      <c r="BN58" s="6"/>
      <c r="BO58" s="6"/>
      <c r="BP58" s="6"/>
      <c r="BQ58" s="6"/>
      <c r="BR58" s="6"/>
      <c r="BS58" s="6"/>
      <c r="BT58" s="6"/>
      <c r="BU58" s="6"/>
      <c r="BV58" s="6"/>
      <c r="BW58" s="6"/>
      <c r="BX58" s="6"/>
      <c r="BY58" s="6"/>
      <c r="BZ58" s="6"/>
      <c r="CA58" s="6"/>
      <c r="CB58" s="6"/>
      <c r="CC58" s="6"/>
      <c r="CD58" s="6"/>
      <c r="CE58" s="6"/>
      <c r="CF58" s="6"/>
      <c r="CG58" s="6"/>
      <c r="CH58" s="6"/>
      <c r="CI58" s="6"/>
      <c r="CJ58" s="6"/>
      <c r="CK58" s="6"/>
      <c r="CL58" s="6"/>
      <c r="CM58" s="6"/>
      <c r="CN58" s="6"/>
      <c r="CO58" s="6"/>
      <c r="CP58" s="6"/>
      <c r="CQ58" s="6"/>
      <c r="CR58" s="6"/>
      <c r="CS58" s="6"/>
      <c r="CT58" s="6"/>
      <c r="CU58" s="6"/>
      <c r="CV58" s="6"/>
      <c r="CW58" s="6"/>
      <c r="CX58" s="6"/>
      <c r="CY58" s="6"/>
      <c r="CZ58" s="6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</row>
    <row r="59" spans="1:496" x14ac:dyDescent="0.2">
      <c r="B59" s="21"/>
      <c r="C59"/>
      <c r="D59">
        <v>17</v>
      </c>
      <c r="F59" s="4">
        <f t="shared" si="17"/>
        <v>1024</v>
      </c>
      <c r="G59">
        <v>504245</v>
      </c>
      <c r="H59">
        <v>507951</v>
      </c>
      <c r="I59">
        <v>505935</v>
      </c>
      <c r="J59">
        <v>502595</v>
      </c>
      <c r="K59">
        <v>507131</v>
      </c>
      <c r="L59">
        <v>506344</v>
      </c>
      <c r="M59" s="10">
        <f t="shared" si="16"/>
        <v>0.50570016666666673</v>
      </c>
      <c r="N59" s="3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  <c r="BA59" s="6"/>
      <c r="BB59" s="6"/>
      <c r="BC59" s="6"/>
      <c r="BD59" s="6"/>
      <c r="BE59" s="6"/>
      <c r="BF59" s="6"/>
      <c r="BG59" s="6"/>
      <c r="BH59" s="6"/>
      <c r="BI59" s="6"/>
      <c r="BJ59" s="6"/>
      <c r="BK59" s="6"/>
      <c r="BL59" s="6"/>
      <c r="BM59" s="6"/>
      <c r="BN59" s="6"/>
      <c r="BO59" s="6"/>
      <c r="BP59" s="6"/>
      <c r="BQ59" s="6"/>
      <c r="BR59" s="6"/>
      <c r="BS59" s="6"/>
      <c r="BT59" s="6"/>
      <c r="BU59" s="6"/>
      <c r="BV59" s="6"/>
      <c r="BW59" s="6"/>
      <c r="BX59" s="6"/>
      <c r="BY59" s="6"/>
      <c r="BZ59" s="6"/>
      <c r="CA59" s="6"/>
      <c r="CB59" s="6"/>
      <c r="CC59" s="6"/>
      <c r="CD59" s="6"/>
      <c r="CE59" s="6"/>
      <c r="CF59" s="6"/>
      <c r="CG59" s="6"/>
      <c r="CH59" s="6"/>
      <c r="CI59" s="6"/>
      <c r="CJ59" s="6"/>
      <c r="CK59" s="6"/>
      <c r="CL59" s="6"/>
      <c r="CM59" s="6"/>
      <c r="CN59" s="6"/>
      <c r="CO59" s="6"/>
      <c r="CP59" s="6"/>
      <c r="CQ59" s="6"/>
      <c r="CR59" s="6"/>
      <c r="CS59" s="6"/>
      <c r="CT59" s="6"/>
      <c r="CU59" s="6"/>
      <c r="CV59" s="6"/>
      <c r="CW59" s="6"/>
      <c r="CX59" s="6"/>
      <c r="CY59" s="6"/>
      <c r="CZ59" s="6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</row>
    <row r="60" spans="1:496" x14ac:dyDescent="0.2">
      <c r="B60" s="21"/>
      <c r="C60"/>
      <c r="D60">
        <v>18</v>
      </c>
      <c r="F60" s="4">
        <f t="shared" si="17"/>
        <v>2048</v>
      </c>
      <c r="G60">
        <v>1018441</v>
      </c>
      <c r="H60">
        <v>1015810</v>
      </c>
      <c r="I60">
        <v>1014868</v>
      </c>
      <c r="J60">
        <v>1019812</v>
      </c>
      <c r="K60">
        <v>1018295</v>
      </c>
      <c r="L60">
        <v>1019792</v>
      </c>
      <c r="M60" s="10">
        <f t="shared" si="16"/>
        <v>1.0178363333333333</v>
      </c>
      <c r="N60" s="3"/>
    </row>
    <row r="62" spans="1:496" x14ac:dyDescent="0.2">
      <c r="A62" s="31" t="s">
        <v>85</v>
      </c>
      <c r="B62" s="21"/>
      <c r="C62"/>
      <c r="D62">
        <v>13</v>
      </c>
      <c r="F62" s="4">
        <f>2^(D62)*4 * 64 * 128/8388608 * 2</f>
        <v>64</v>
      </c>
      <c r="G62">
        <v>39714</v>
      </c>
      <c r="H62">
        <v>39614</v>
      </c>
      <c r="I62">
        <v>37829</v>
      </c>
      <c r="J62">
        <v>38734</v>
      </c>
      <c r="K62">
        <v>38489</v>
      </c>
      <c r="L62">
        <v>37773</v>
      </c>
      <c r="M62" s="10">
        <f t="shared" ref="M62:M67" si="18">AVERAGE(G62:L62)/1000000</f>
        <v>3.8692166666666666E-2</v>
      </c>
      <c r="N62" s="3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  <c r="BA62" s="6"/>
      <c r="BB62" s="6"/>
      <c r="BC62" s="6"/>
      <c r="BD62" s="6"/>
      <c r="BE62" s="6"/>
      <c r="BF62" s="6"/>
      <c r="BG62" s="6"/>
      <c r="BH62" s="6"/>
      <c r="BI62" s="6"/>
      <c r="BJ62" s="6"/>
      <c r="BK62" s="6"/>
      <c r="BL62" s="6"/>
      <c r="BM62" s="6"/>
      <c r="BN62" s="6"/>
      <c r="BO62" s="6"/>
      <c r="BP62" s="6"/>
      <c r="BQ62" s="6"/>
      <c r="BR62" s="6"/>
      <c r="BS62" s="6"/>
      <c r="BT62" s="6"/>
      <c r="BU62" s="6"/>
      <c r="BV62" s="6"/>
      <c r="BW62" s="6"/>
      <c r="BX62" s="6"/>
      <c r="BY62" s="6"/>
      <c r="BZ62" s="6"/>
      <c r="CA62" s="6"/>
      <c r="CB62" s="6"/>
      <c r="CC62" s="6"/>
      <c r="CD62" s="6"/>
      <c r="CE62" s="6"/>
      <c r="CF62" s="6"/>
      <c r="CG62" s="6"/>
      <c r="CH62" s="6"/>
      <c r="CI62" s="6"/>
      <c r="CJ62" s="6"/>
      <c r="CK62" s="6"/>
      <c r="CL62" s="6"/>
      <c r="CM62" s="6"/>
      <c r="CN62" s="6"/>
      <c r="CO62" s="6"/>
      <c r="CP62" s="6"/>
      <c r="CQ62" s="6"/>
      <c r="CR62" s="6"/>
      <c r="CS62" s="6"/>
      <c r="CT62" s="6"/>
      <c r="CU62" s="6"/>
      <c r="CV62" s="6"/>
      <c r="CW62" s="6"/>
      <c r="CX62" s="6"/>
      <c r="CY62" s="6"/>
      <c r="CZ62" s="6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</row>
    <row r="63" spans="1:496" x14ac:dyDescent="0.2">
      <c r="B63" s="21"/>
      <c r="C63"/>
      <c r="D63">
        <v>14</v>
      </c>
      <c r="F63" s="4">
        <f t="shared" ref="F63:F67" si="19">2^(D63)*4 * 64 * 128/8388608 * 2</f>
        <v>128</v>
      </c>
      <c r="G63">
        <v>77730</v>
      </c>
      <c r="H63">
        <v>78633</v>
      </c>
      <c r="I63">
        <v>78084</v>
      </c>
      <c r="J63">
        <v>78886</v>
      </c>
      <c r="K63">
        <v>77722</v>
      </c>
      <c r="L63">
        <v>78764</v>
      </c>
      <c r="M63" s="10">
        <f t="shared" si="18"/>
        <v>7.8303166666666674E-2</v>
      </c>
      <c r="N63" s="3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  <c r="BA63" s="6"/>
      <c r="BB63" s="6"/>
      <c r="BC63" s="6"/>
      <c r="BD63" s="6"/>
      <c r="BE63" s="6"/>
      <c r="BF63" s="6"/>
      <c r="BG63" s="6"/>
      <c r="BH63" s="6"/>
      <c r="BI63" s="6"/>
      <c r="BJ63" s="6"/>
      <c r="BK63" s="6"/>
      <c r="BL63" s="6"/>
      <c r="BM63" s="6"/>
      <c r="BN63" s="6"/>
      <c r="BO63" s="6"/>
      <c r="BP63" s="6"/>
      <c r="BQ63" s="6"/>
      <c r="BR63" s="6"/>
      <c r="BS63" s="6"/>
      <c r="BT63" s="6"/>
      <c r="BU63" s="6"/>
      <c r="BV63" s="6"/>
      <c r="BW63" s="6"/>
      <c r="BX63" s="6"/>
      <c r="BY63" s="6"/>
      <c r="BZ63" s="6"/>
      <c r="CA63" s="6"/>
      <c r="CB63" s="6"/>
      <c r="CC63" s="6"/>
      <c r="CD63" s="6"/>
      <c r="CE63" s="6"/>
      <c r="CF63" s="6"/>
      <c r="CG63" s="6"/>
      <c r="CH63" s="6"/>
      <c r="CI63" s="6"/>
      <c r="CJ63" s="6"/>
      <c r="CK63" s="6"/>
      <c r="CL63" s="6"/>
      <c r="CM63" s="6"/>
      <c r="CN63" s="6"/>
      <c r="CO63" s="6"/>
      <c r="CP63" s="6"/>
      <c r="CQ63" s="6"/>
      <c r="CR63" s="6"/>
      <c r="CS63" s="6"/>
      <c r="CT63" s="6"/>
      <c r="CU63" s="6"/>
      <c r="CV63" s="6"/>
      <c r="CW63" s="6"/>
      <c r="CX63" s="6"/>
      <c r="CY63" s="6"/>
      <c r="CZ63" s="6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</row>
    <row r="64" spans="1:496" x14ac:dyDescent="0.2">
      <c r="B64" s="21"/>
      <c r="C64"/>
      <c r="D64">
        <v>15</v>
      </c>
      <c r="F64" s="4">
        <f t="shared" si="19"/>
        <v>256</v>
      </c>
      <c r="G64">
        <v>157242</v>
      </c>
      <c r="H64">
        <v>156954</v>
      </c>
      <c r="I64">
        <v>157960</v>
      </c>
      <c r="J64">
        <v>156408</v>
      </c>
      <c r="K64">
        <v>156820</v>
      </c>
      <c r="L64">
        <v>156712</v>
      </c>
      <c r="M64" s="10">
        <f t="shared" si="18"/>
        <v>0.15701599999999999</v>
      </c>
      <c r="N64" s="3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  <c r="BA64" s="6"/>
      <c r="BB64" s="6"/>
      <c r="BC64" s="6"/>
      <c r="BD64" s="6"/>
      <c r="BE64" s="6"/>
      <c r="BF64" s="6"/>
      <c r="BG64" s="6"/>
      <c r="BH64" s="6"/>
      <c r="BI64" s="6"/>
      <c r="BJ64" s="6"/>
      <c r="BK64" s="6"/>
      <c r="BL64" s="6"/>
      <c r="BM64" s="6"/>
      <c r="BN64" s="6"/>
      <c r="BO64" s="6"/>
      <c r="BP64" s="6"/>
      <c r="BQ64" s="6"/>
      <c r="BR64" s="6"/>
      <c r="BS64" s="6"/>
      <c r="BT64" s="6"/>
      <c r="BU64" s="6"/>
      <c r="BV64" s="6"/>
      <c r="BW64" s="6"/>
      <c r="BX64" s="6"/>
      <c r="BY64" s="6"/>
      <c r="BZ64" s="6"/>
      <c r="CA64" s="6"/>
      <c r="CB64" s="6"/>
      <c r="CC64" s="6"/>
      <c r="CD64" s="6"/>
      <c r="CE64" s="6"/>
      <c r="CF64" s="6"/>
      <c r="CG64" s="6"/>
      <c r="CH64" s="6"/>
      <c r="CI64" s="6"/>
      <c r="CJ64" s="6"/>
      <c r="CK64" s="6"/>
      <c r="CL64" s="6"/>
      <c r="CM64" s="6"/>
      <c r="CN64" s="6"/>
      <c r="CO64" s="6"/>
      <c r="CP64" s="6"/>
      <c r="CQ64" s="6"/>
      <c r="CR64" s="6"/>
      <c r="CS64" s="6"/>
      <c r="CT64" s="6"/>
      <c r="CU64" s="6"/>
      <c r="CV64" s="6"/>
      <c r="CW64" s="6"/>
      <c r="CX64" s="6"/>
      <c r="CY64" s="6"/>
      <c r="CZ64" s="6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</row>
    <row r="65" spans="1:496" x14ac:dyDescent="0.2">
      <c r="B65" s="21"/>
      <c r="C65"/>
      <c r="D65">
        <v>16</v>
      </c>
      <c r="F65" s="4">
        <f t="shared" si="19"/>
        <v>512</v>
      </c>
      <c r="G65">
        <v>318915</v>
      </c>
      <c r="H65">
        <v>318562</v>
      </c>
      <c r="I65">
        <v>318542</v>
      </c>
      <c r="J65">
        <v>318508</v>
      </c>
      <c r="K65">
        <v>316741</v>
      </c>
      <c r="L65">
        <v>318033</v>
      </c>
      <c r="M65" s="10">
        <f t="shared" si="18"/>
        <v>0.31821683333333334</v>
      </c>
      <c r="N65" s="3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</row>
    <row r="66" spans="1:496" x14ac:dyDescent="0.2">
      <c r="B66" s="21"/>
      <c r="C66"/>
      <c r="D66">
        <v>17</v>
      </c>
      <c r="F66" s="4">
        <f t="shared" si="19"/>
        <v>1024</v>
      </c>
      <c r="G66">
        <v>644866</v>
      </c>
      <c r="H66">
        <v>645586</v>
      </c>
      <c r="I66">
        <v>643809</v>
      </c>
      <c r="J66">
        <v>645169</v>
      </c>
      <c r="K66">
        <v>640765</v>
      </c>
      <c r="L66">
        <v>640874</v>
      </c>
      <c r="M66" s="10">
        <f t="shared" si="18"/>
        <v>0.64351150000000001</v>
      </c>
      <c r="N66" s="3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</row>
    <row r="67" spans="1:496" x14ac:dyDescent="0.2">
      <c r="B67" s="21"/>
      <c r="C67"/>
      <c r="D67">
        <v>18</v>
      </c>
      <c r="F67" s="4">
        <f t="shared" si="19"/>
        <v>2048</v>
      </c>
      <c r="G67">
        <v>1291920</v>
      </c>
      <c r="H67">
        <v>1293824</v>
      </c>
      <c r="I67">
        <v>1293836</v>
      </c>
      <c r="J67">
        <v>1296349</v>
      </c>
      <c r="K67">
        <v>1295723</v>
      </c>
      <c r="L67">
        <v>1291233</v>
      </c>
      <c r="M67" s="10">
        <f t="shared" si="18"/>
        <v>1.2938141666666667</v>
      </c>
      <c r="N67" s="3"/>
    </row>
    <row r="69" spans="1:496" x14ac:dyDescent="0.2">
      <c r="A69" s="31" t="s">
        <v>86</v>
      </c>
      <c r="B69" s="21"/>
      <c r="C69"/>
      <c r="D69">
        <v>13</v>
      </c>
      <c r="F69" s="4">
        <f>2^(D69)*4 * 64 * 128/8388608 * 2</f>
        <v>64</v>
      </c>
      <c r="G69">
        <v>46460</v>
      </c>
      <c r="H69">
        <v>45466</v>
      </c>
      <c r="I69">
        <v>46415</v>
      </c>
      <c r="J69">
        <v>46945</v>
      </c>
      <c r="K69">
        <v>46375</v>
      </c>
      <c r="L69">
        <v>45699</v>
      </c>
      <c r="M69" s="10">
        <f t="shared" ref="M69:M74" si="20">AVERAGE(G69:L69)/1000000</f>
        <v>4.6226666666666666E-2</v>
      </c>
      <c r="N69" s="3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  <c r="BA69" s="6"/>
      <c r="BB69" s="6"/>
      <c r="BC69" s="6"/>
      <c r="BD69" s="6"/>
      <c r="BE69" s="6"/>
      <c r="BF69" s="6"/>
      <c r="BG69" s="6"/>
      <c r="BH69" s="6"/>
      <c r="BI69" s="6"/>
      <c r="BJ69" s="6"/>
      <c r="BK69" s="6"/>
      <c r="BL69" s="6"/>
      <c r="BM69" s="6"/>
      <c r="BN69" s="6"/>
      <c r="BO69" s="6"/>
      <c r="BP69" s="6"/>
      <c r="BQ69" s="6"/>
      <c r="BR69" s="6"/>
      <c r="BS69" s="6"/>
      <c r="BT69" s="6"/>
      <c r="BU69" s="6"/>
      <c r="BV69" s="6"/>
      <c r="BW69" s="6"/>
      <c r="BX69" s="6"/>
      <c r="BY69" s="6"/>
      <c r="BZ69" s="6"/>
      <c r="CA69" s="6"/>
      <c r="CB69" s="6"/>
      <c r="CC69" s="6"/>
      <c r="CD69" s="6"/>
      <c r="CE69" s="6"/>
      <c r="CF69" s="6"/>
      <c r="CG69" s="6"/>
      <c r="CH69" s="6"/>
      <c r="CI69" s="6"/>
      <c r="CJ69" s="6"/>
      <c r="CK69" s="6"/>
      <c r="CL69" s="6"/>
      <c r="CM69" s="6"/>
      <c r="CN69" s="6"/>
      <c r="CO69" s="6"/>
      <c r="CP69" s="6"/>
      <c r="CQ69" s="6"/>
      <c r="CR69" s="6"/>
      <c r="CS69" s="6"/>
      <c r="CT69" s="6"/>
      <c r="CU69" s="6"/>
      <c r="CV69" s="6"/>
      <c r="CW69" s="6"/>
      <c r="CX69" s="6"/>
      <c r="CY69" s="6"/>
      <c r="CZ69" s="6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</row>
    <row r="70" spans="1:496" x14ac:dyDescent="0.2">
      <c r="B70" s="21"/>
      <c r="C70"/>
      <c r="D70">
        <v>14</v>
      </c>
      <c r="F70" s="4">
        <f t="shared" ref="F70:F74" si="21">2^(D70)*4 * 64 * 128/8388608 * 2</f>
        <v>128</v>
      </c>
      <c r="G70">
        <v>94211</v>
      </c>
      <c r="H70">
        <v>95192</v>
      </c>
      <c r="I70">
        <v>93257</v>
      </c>
      <c r="J70">
        <v>94651</v>
      </c>
      <c r="K70">
        <v>94224</v>
      </c>
      <c r="L70">
        <v>95207</v>
      </c>
      <c r="M70" s="10">
        <f t="shared" si="20"/>
        <v>9.4456999999999999E-2</v>
      </c>
      <c r="N70" s="3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</row>
    <row r="71" spans="1:496" x14ac:dyDescent="0.2">
      <c r="B71" s="21"/>
      <c r="C71"/>
      <c r="D71">
        <v>15</v>
      </c>
      <c r="F71" s="4">
        <f t="shared" si="21"/>
        <v>256</v>
      </c>
      <c r="G71">
        <v>188948</v>
      </c>
      <c r="H71">
        <v>191305</v>
      </c>
      <c r="I71">
        <v>190090</v>
      </c>
      <c r="J71">
        <v>191557</v>
      </c>
      <c r="K71">
        <v>190607</v>
      </c>
      <c r="L71">
        <v>190141</v>
      </c>
      <c r="M71" s="10">
        <f t="shared" si="20"/>
        <v>0.19044133333333335</v>
      </c>
      <c r="N71" s="3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</row>
    <row r="72" spans="1:496" x14ac:dyDescent="0.2">
      <c r="B72" s="21"/>
      <c r="C72"/>
      <c r="D72">
        <v>16</v>
      </c>
      <c r="F72" s="4">
        <f t="shared" si="21"/>
        <v>512</v>
      </c>
      <c r="G72">
        <v>384313</v>
      </c>
      <c r="H72">
        <v>385038</v>
      </c>
      <c r="I72">
        <v>384939</v>
      </c>
      <c r="J72">
        <v>386122</v>
      </c>
      <c r="K72">
        <v>386408</v>
      </c>
      <c r="L72">
        <v>385970</v>
      </c>
      <c r="M72" s="10">
        <f t="shared" si="20"/>
        <v>0.385465</v>
      </c>
      <c r="N72" s="3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  <c r="BA72" s="6"/>
      <c r="BB72" s="6"/>
      <c r="BC72" s="6"/>
      <c r="BD72" s="6"/>
      <c r="BE72" s="6"/>
      <c r="BF72" s="6"/>
      <c r="BG72" s="6"/>
      <c r="BH72" s="6"/>
      <c r="BI72" s="6"/>
      <c r="BJ72" s="6"/>
      <c r="BK72" s="6"/>
      <c r="BL72" s="6"/>
      <c r="BM72" s="6"/>
      <c r="BN72" s="6"/>
      <c r="BO72" s="6"/>
      <c r="BP72" s="6"/>
      <c r="BQ72" s="6"/>
      <c r="BR72" s="6"/>
      <c r="BS72" s="6"/>
      <c r="BT72" s="6"/>
      <c r="BU72" s="6"/>
      <c r="BV72" s="6"/>
      <c r="BW72" s="6"/>
      <c r="BX72" s="6"/>
      <c r="BY72" s="6"/>
      <c r="BZ72" s="6"/>
      <c r="CA72" s="6"/>
      <c r="CB72" s="6"/>
      <c r="CC72" s="6"/>
      <c r="CD72" s="6"/>
      <c r="CE72" s="6"/>
      <c r="CF72" s="6"/>
      <c r="CG72" s="6"/>
      <c r="CH72" s="6"/>
      <c r="CI72" s="6"/>
      <c r="CJ72" s="6"/>
      <c r="CK72" s="6"/>
      <c r="CL72" s="6"/>
      <c r="CM72" s="6"/>
      <c r="CN72" s="6"/>
      <c r="CO72" s="6"/>
      <c r="CP72" s="6"/>
      <c r="CQ72" s="6"/>
      <c r="CR72" s="6"/>
      <c r="CS72" s="6"/>
      <c r="CT72" s="6"/>
      <c r="CU72" s="6"/>
      <c r="CV72" s="6"/>
      <c r="CW72" s="6"/>
      <c r="CX72" s="6"/>
      <c r="CY72" s="6"/>
      <c r="CZ72" s="6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</row>
    <row r="73" spans="1:496" x14ac:dyDescent="0.2">
      <c r="B73" s="21"/>
      <c r="C73"/>
      <c r="D73">
        <v>17</v>
      </c>
      <c r="F73" s="4">
        <f t="shared" si="21"/>
        <v>1024</v>
      </c>
      <c r="G73">
        <v>780236</v>
      </c>
      <c r="H73">
        <v>772991</v>
      </c>
      <c r="I73">
        <v>778749</v>
      </c>
      <c r="J73">
        <v>778640</v>
      </c>
      <c r="K73">
        <v>780502</v>
      </c>
      <c r="L73">
        <v>779947</v>
      </c>
      <c r="M73" s="10">
        <f t="shared" si="20"/>
        <v>0.77851083333333337</v>
      </c>
      <c r="N73" s="3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  <c r="BA73" s="6"/>
      <c r="BB73" s="6"/>
      <c r="BC73" s="6"/>
      <c r="BD73" s="6"/>
      <c r="BE73" s="6"/>
      <c r="BF73" s="6"/>
      <c r="BG73" s="6"/>
      <c r="BH73" s="6"/>
      <c r="BI73" s="6"/>
      <c r="BJ73" s="6"/>
      <c r="BK73" s="6"/>
      <c r="BL73" s="6"/>
      <c r="BM73" s="6"/>
      <c r="BN73" s="6"/>
      <c r="BO73" s="6"/>
      <c r="BP73" s="6"/>
      <c r="BQ73" s="6"/>
      <c r="BR73" s="6"/>
      <c r="BS73" s="6"/>
      <c r="BT73" s="6"/>
      <c r="BU73" s="6"/>
      <c r="BV73" s="6"/>
      <c r="BW73" s="6"/>
      <c r="BX73" s="6"/>
      <c r="BY73" s="6"/>
      <c r="BZ73" s="6"/>
      <c r="CA73" s="6"/>
      <c r="CB73" s="6"/>
      <c r="CC73" s="6"/>
      <c r="CD73" s="6"/>
      <c r="CE73" s="6"/>
      <c r="CF73" s="6"/>
      <c r="CG73" s="6"/>
      <c r="CH73" s="6"/>
      <c r="CI73" s="6"/>
      <c r="CJ73" s="6"/>
      <c r="CK73" s="6"/>
      <c r="CL73" s="6"/>
      <c r="CM73" s="6"/>
      <c r="CN73" s="6"/>
      <c r="CO73" s="6"/>
      <c r="CP73" s="6"/>
      <c r="CQ73" s="6"/>
      <c r="CR73" s="6"/>
      <c r="CS73" s="6"/>
      <c r="CT73" s="6"/>
      <c r="CU73" s="6"/>
      <c r="CV73" s="6"/>
      <c r="CW73" s="6"/>
      <c r="CX73" s="6"/>
      <c r="CY73" s="6"/>
      <c r="CZ73" s="6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</row>
    <row r="74" spans="1:496" x14ac:dyDescent="0.2">
      <c r="B74" s="21"/>
      <c r="C74"/>
      <c r="D74">
        <v>18</v>
      </c>
      <c r="F74" s="4">
        <f t="shared" si="21"/>
        <v>2048</v>
      </c>
      <c r="G74">
        <v>1566638</v>
      </c>
      <c r="H74">
        <v>1562010</v>
      </c>
      <c r="I74">
        <v>1568470</v>
      </c>
      <c r="J74">
        <v>1569432</v>
      </c>
      <c r="K74">
        <v>1569955</v>
      </c>
      <c r="L74">
        <v>1568524</v>
      </c>
      <c r="M74" s="10">
        <f t="shared" si="20"/>
        <v>1.5675048333333332</v>
      </c>
      <c r="N74" s="3"/>
    </row>
    <row r="76" spans="1:496" x14ac:dyDescent="0.2">
      <c r="A76" s="31" t="s">
        <v>87</v>
      </c>
      <c r="B76" s="21"/>
      <c r="C76"/>
      <c r="D76">
        <v>13</v>
      </c>
      <c r="F76" s="4">
        <f>2^(D76)*4 * 64 * 128/8388608 * 2</f>
        <v>64</v>
      </c>
      <c r="G76">
        <v>53369</v>
      </c>
      <c r="H76">
        <v>55989</v>
      </c>
      <c r="I76">
        <v>55667</v>
      </c>
      <c r="J76">
        <v>54329</v>
      </c>
      <c r="K76">
        <v>53345</v>
      </c>
      <c r="L76">
        <v>54212</v>
      </c>
      <c r="M76" s="10">
        <f t="shared" ref="M76:M81" si="22">AVERAGE(G76:L76)/1000000</f>
        <v>5.4485166666666661E-2</v>
      </c>
      <c r="N76" s="3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  <c r="BA76" s="6"/>
      <c r="BB76" s="6"/>
      <c r="BC76" s="6"/>
      <c r="BD76" s="6"/>
      <c r="BE76" s="6"/>
      <c r="BF76" s="6"/>
      <c r="BG76" s="6"/>
      <c r="BH76" s="6"/>
      <c r="BI76" s="6"/>
      <c r="BJ76" s="6"/>
      <c r="BK76" s="6"/>
      <c r="BL76" s="6"/>
      <c r="BM76" s="6"/>
      <c r="BN76" s="6"/>
      <c r="BO76" s="6"/>
      <c r="BP76" s="6"/>
      <c r="BQ76" s="6"/>
      <c r="BR76" s="6"/>
      <c r="BS76" s="6"/>
      <c r="BT76" s="6"/>
      <c r="BU76" s="6"/>
      <c r="BV76" s="6"/>
      <c r="BW76" s="6"/>
      <c r="BX76" s="6"/>
      <c r="BY76" s="6"/>
      <c r="BZ76" s="6"/>
      <c r="CA76" s="6"/>
      <c r="CB76" s="6"/>
      <c r="CC76" s="6"/>
      <c r="CD76" s="6"/>
      <c r="CE76" s="6"/>
      <c r="CF76" s="6"/>
      <c r="CG76" s="6"/>
      <c r="CH76" s="6"/>
      <c r="CI76" s="6"/>
      <c r="CJ76" s="6"/>
      <c r="CK76" s="6"/>
      <c r="CL76" s="6"/>
      <c r="CM76" s="6"/>
      <c r="CN76" s="6"/>
      <c r="CO76" s="6"/>
      <c r="CP76" s="6"/>
      <c r="CQ76" s="6"/>
      <c r="CR76" s="6"/>
      <c r="CS76" s="6"/>
      <c r="CT76" s="6"/>
      <c r="CU76" s="6"/>
      <c r="CV76" s="6"/>
      <c r="CW76" s="6"/>
      <c r="CX76" s="6"/>
      <c r="CY76" s="6"/>
      <c r="CZ76" s="6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</row>
    <row r="77" spans="1:496" x14ac:dyDescent="0.2">
      <c r="B77" s="21"/>
      <c r="C77"/>
      <c r="D77">
        <v>14</v>
      </c>
      <c r="F77" s="4">
        <f t="shared" ref="F77:F81" si="23">2^(D77)*4 * 64 * 128/8388608 * 2</f>
        <v>128</v>
      </c>
      <c r="G77">
        <v>110668</v>
      </c>
      <c r="H77">
        <v>110856</v>
      </c>
      <c r="I77">
        <v>110418</v>
      </c>
      <c r="J77">
        <v>108878</v>
      </c>
      <c r="K77">
        <v>110932</v>
      </c>
      <c r="L77">
        <v>109939</v>
      </c>
      <c r="M77" s="10">
        <f t="shared" si="22"/>
        <v>0.11028183333333333</v>
      </c>
      <c r="N77" s="3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  <c r="BA77" s="6"/>
      <c r="BB77" s="6"/>
      <c r="BC77" s="6"/>
      <c r="BD77" s="6"/>
      <c r="BE77" s="6"/>
      <c r="BF77" s="6"/>
      <c r="BG77" s="6"/>
      <c r="BH77" s="6"/>
      <c r="BI77" s="6"/>
      <c r="BJ77" s="6"/>
      <c r="BK77" s="6"/>
      <c r="BL77" s="6"/>
      <c r="BM77" s="6"/>
      <c r="BN77" s="6"/>
      <c r="BO77" s="6"/>
      <c r="BP77" s="6"/>
      <c r="BQ77" s="6"/>
      <c r="BR77" s="6"/>
      <c r="BS77" s="6"/>
      <c r="BT77" s="6"/>
      <c r="BU77" s="6"/>
      <c r="BV77" s="6"/>
      <c r="BW77" s="6"/>
      <c r="BX77" s="6"/>
      <c r="BY77" s="6"/>
      <c r="BZ77" s="6"/>
      <c r="CA77" s="6"/>
      <c r="CB77" s="6"/>
      <c r="CC77" s="6"/>
      <c r="CD77" s="6"/>
      <c r="CE77" s="6"/>
      <c r="CF77" s="6"/>
      <c r="CG77" s="6"/>
      <c r="CH77" s="6"/>
      <c r="CI77" s="6"/>
      <c r="CJ77" s="6"/>
      <c r="CK77" s="6"/>
      <c r="CL77" s="6"/>
      <c r="CM77" s="6"/>
      <c r="CN77" s="6"/>
      <c r="CO77" s="6"/>
      <c r="CP77" s="6"/>
      <c r="CQ77" s="6"/>
      <c r="CR77" s="6"/>
      <c r="CS77" s="6"/>
      <c r="CT77" s="6"/>
      <c r="CU77" s="6"/>
      <c r="CV77" s="6"/>
      <c r="CW77" s="6"/>
      <c r="CX77" s="6"/>
      <c r="CY77" s="6"/>
      <c r="CZ77" s="6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</row>
    <row r="78" spans="1:496" x14ac:dyDescent="0.2">
      <c r="B78" s="21"/>
      <c r="C78"/>
      <c r="D78">
        <v>15</v>
      </c>
      <c r="F78" s="4">
        <f t="shared" si="23"/>
        <v>256</v>
      </c>
      <c r="G78">
        <v>225028</v>
      </c>
      <c r="H78">
        <v>224676</v>
      </c>
      <c r="I78">
        <v>225468</v>
      </c>
      <c r="J78">
        <v>222779</v>
      </c>
      <c r="K78">
        <v>222864</v>
      </c>
      <c r="L78">
        <v>223900</v>
      </c>
      <c r="M78" s="10">
        <f t="shared" si="22"/>
        <v>0.22411916666666665</v>
      </c>
      <c r="N78" s="3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  <c r="BA78" s="6"/>
      <c r="BB78" s="6"/>
      <c r="BC78" s="6"/>
      <c r="BD78" s="6"/>
      <c r="BE78" s="6"/>
      <c r="BF78" s="6"/>
      <c r="BG78" s="6"/>
      <c r="BH78" s="6"/>
      <c r="BI78" s="6"/>
      <c r="BJ78" s="6"/>
      <c r="BK78" s="6"/>
      <c r="BL78" s="6"/>
      <c r="BM78" s="6"/>
      <c r="BN78" s="6"/>
      <c r="BO78" s="6"/>
      <c r="BP78" s="6"/>
      <c r="BQ78" s="6"/>
      <c r="BR78" s="6"/>
      <c r="BS78" s="6"/>
      <c r="BT78" s="6"/>
      <c r="BU78" s="6"/>
      <c r="BV78" s="6"/>
      <c r="BW78" s="6"/>
      <c r="BX78" s="6"/>
      <c r="BY78" s="6"/>
      <c r="BZ78" s="6"/>
      <c r="CA78" s="6"/>
      <c r="CB78" s="6"/>
      <c r="CC78" s="6"/>
      <c r="CD78" s="6"/>
      <c r="CE78" s="6"/>
      <c r="CF78" s="6"/>
      <c r="CG78" s="6"/>
      <c r="CH78" s="6"/>
      <c r="CI78" s="6"/>
      <c r="CJ78" s="6"/>
      <c r="CK78" s="6"/>
      <c r="CL78" s="6"/>
      <c r="CM78" s="6"/>
      <c r="CN78" s="6"/>
      <c r="CO78" s="6"/>
      <c r="CP78" s="6"/>
      <c r="CQ78" s="6"/>
      <c r="CR78" s="6"/>
      <c r="CS78" s="6"/>
      <c r="CT78" s="6"/>
      <c r="CU78" s="6"/>
      <c r="CV78" s="6"/>
      <c r="CW78" s="6"/>
      <c r="CX78" s="6"/>
      <c r="CY78" s="6"/>
      <c r="CZ78" s="6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</row>
    <row r="79" spans="1:496" x14ac:dyDescent="0.2">
      <c r="B79" s="21"/>
      <c r="C79"/>
      <c r="D79">
        <v>16</v>
      </c>
      <c r="F79" s="4">
        <f t="shared" si="23"/>
        <v>512</v>
      </c>
      <c r="G79">
        <v>454530</v>
      </c>
      <c r="H79">
        <v>453757</v>
      </c>
      <c r="I79">
        <v>455075</v>
      </c>
      <c r="J79">
        <v>454922</v>
      </c>
      <c r="K79">
        <v>452311</v>
      </c>
      <c r="L79">
        <v>453518</v>
      </c>
      <c r="M79" s="10">
        <f t="shared" si="22"/>
        <v>0.45401883333333332</v>
      </c>
      <c r="N79" s="3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</row>
    <row r="80" spans="1:496" x14ac:dyDescent="0.2">
      <c r="B80" s="21"/>
      <c r="C80"/>
      <c r="D80">
        <v>17</v>
      </c>
      <c r="F80" s="4">
        <f t="shared" si="23"/>
        <v>1024</v>
      </c>
      <c r="G80">
        <v>917567</v>
      </c>
      <c r="H80">
        <v>915708</v>
      </c>
      <c r="I80">
        <v>917756</v>
      </c>
      <c r="J80">
        <v>917247</v>
      </c>
      <c r="K80">
        <v>917227</v>
      </c>
      <c r="L80">
        <v>913865</v>
      </c>
      <c r="M80" s="10">
        <f t="shared" si="22"/>
        <v>0.91656166666666661</v>
      </c>
      <c r="N80" s="3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</row>
    <row r="81" spans="1:496" x14ac:dyDescent="0.2">
      <c r="B81" s="21"/>
      <c r="C81"/>
      <c r="D81">
        <v>18</v>
      </c>
      <c r="F81" s="4">
        <f t="shared" si="23"/>
        <v>2048</v>
      </c>
      <c r="G81">
        <v>1845811</v>
      </c>
      <c r="H81">
        <v>1839681</v>
      </c>
      <c r="I81">
        <v>1843343</v>
      </c>
      <c r="J81">
        <v>1845523</v>
      </c>
      <c r="K81">
        <v>1843138</v>
      </c>
      <c r="L81">
        <v>1839700</v>
      </c>
      <c r="M81" s="10">
        <f t="shared" si="22"/>
        <v>1.8428659999999999</v>
      </c>
      <c r="N81" s="3"/>
    </row>
    <row r="82" spans="1:496" x14ac:dyDescent="0.2">
      <c r="A82" s="13"/>
      <c r="B82" s="14"/>
      <c r="C82" s="14"/>
      <c r="D82" s="15"/>
      <c r="E82" s="14"/>
      <c r="F82" s="14"/>
      <c r="G82" s="16"/>
      <c r="H82" s="16"/>
      <c r="I82" s="16"/>
      <c r="J82" s="16"/>
      <c r="K82" s="16"/>
      <c r="L82" s="16"/>
      <c r="M82" s="17"/>
      <c r="N82" s="18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  <c r="BA82" s="6"/>
      <c r="BB82" s="6"/>
      <c r="BC82" s="6"/>
      <c r="BD82" s="6"/>
      <c r="BE82" s="6"/>
      <c r="BF82" s="6"/>
      <c r="BG82" s="6"/>
      <c r="BH82" s="6"/>
      <c r="BI82" s="6"/>
      <c r="BJ82" s="6"/>
      <c r="BK82" s="6"/>
      <c r="BL82" s="6"/>
      <c r="BM82" s="6"/>
      <c r="BN82" s="6"/>
      <c r="BO82" s="6"/>
      <c r="BP82" s="6"/>
      <c r="BQ82" s="6"/>
      <c r="BR82" s="6"/>
      <c r="BS82" s="6"/>
      <c r="BT82" s="6"/>
      <c r="BU82" s="6"/>
      <c r="BV82" s="6"/>
      <c r="BW82" s="6"/>
      <c r="BX82" s="6"/>
      <c r="BY82" s="6"/>
      <c r="BZ82" s="6"/>
      <c r="CA82" s="6"/>
      <c r="CB82" s="6"/>
      <c r="CC82" s="6"/>
      <c r="CD82" s="6"/>
      <c r="CE82" s="6"/>
      <c r="CF82" s="6"/>
      <c r="CG82" s="6"/>
      <c r="CH82" s="6"/>
      <c r="CI82" s="6"/>
      <c r="CJ82" s="6"/>
      <c r="CK82" s="6"/>
      <c r="CL82" s="6"/>
      <c r="CM82" s="6"/>
      <c r="CN82" s="6"/>
      <c r="CO82" s="6"/>
      <c r="CP82" s="6"/>
      <c r="CQ82" s="6"/>
      <c r="CR82" s="6"/>
      <c r="CS82" s="6"/>
      <c r="CT82" s="6"/>
      <c r="CU82" s="6"/>
      <c r="CV82" s="6"/>
      <c r="CW82" s="6"/>
      <c r="CX82" s="6"/>
      <c r="CY82" s="6"/>
      <c r="CZ82" s="6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</row>
    <row r="83" spans="1:496" x14ac:dyDescent="0.2">
      <c r="B83" s="22" t="s">
        <v>49</v>
      </c>
      <c r="C83" s="22" t="s">
        <v>50</v>
      </c>
      <c r="D83" s="1" t="s">
        <v>51</v>
      </c>
      <c r="E83" s="22" t="s">
        <v>47</v>
      </c>
      <c r="F83" s="2" t="s">
        <v>3</v>
      </c>
      <c r="M83" s="4" t="s">
        <v>4</v>
      </c>
    </row>
    <row r="84" spans="1:496" x14ac:dyDescent="0.2">
      <c r="A84" s="32" t="s">
        <v>88</v>
      </c>
      <c r="B84">
        <v>2</v>
      </c>
      <c r="C84">
        <v>8</v>
      </c>
      <c r="D84" s="1">
        <v>1</v>
      </c>
      <c r="E84">
        <v>16</v>
      </c>
      <c r="F84" s="4">
        <f>2^(E84)/1024</f>
        <v>64</v>
      </c>
      <c r="G84">
        <v>18278</v>
      </c>
      <c r="H84">
        <v>15005</v>
      </c>
      <c r="I84">
        <v>28659</v>
      </c>
      <c r="J84">
        <v>17596</v>
      </c>
      <c r="K84">
        <v>15622</v>
      </c>
      <c r="L84">
        <v>16248</v>
      </c>
      <c r="M84" s="10">
        <f t="shared" ref="M84:M89" si="24">AVERAGE(G84:L84)/1000000</f>
        <v>1.8568000000000001E-2</v>
      </c>
      <c r="N84" s="3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  <c r="BA84" s="6"/>
      <c r="BB84" s="6"/>
      <c r="BC84" s="6"/>
      <c r="BD84" s="6"/>
      <c r="BE84" s="6"/>
      <c r="BF84" s="6"/>
      <c r="BG84" s="6"/>
      <c r="BH84" s="6"/>
      <c r="BI84" s="6"/>
      <c r="BJ84" s="6"/>
      <c r="BK84" s="6"/>
      <c r="BL84" s="6"/>
      <c r="BM84" s="6"/>
      <c r="BN84" s="6"/>
      <c r="BO84" s="6"/>
      <c r="BP84" s="6"/>
      <c r="BQ84" s="6"/>
      <c r="BR84" s="6"/>
      <c r="BS84" s="6"/>
      <c r="BT84" s="6"/>
      <c r="BU84" s="6"/>
      <c r="BV84" s="6"/>
      <c r="BW84" s="6"/>
      <c r="BX84" s="6"/>
      <c r="BY84" s="6"/>
      <c r="BZ84" s="6"/>
      <c r="CA84" s="6"/>
      <c r="CB84" s="6"/>
      <c r="CC84" s="6"/>
      <c r="CD84" s="6"/>
      <c r="CE84" s="6"/>
      <c r="CF84" s="6"/>
      <c r="CG84" s="6"/>
      <c r="CH84" s="6"/>
      <c r="CI84" s="6"/>
      <c r="CJ84" s="6"/>
      <c r="CK84" s="6"/>
      <c r="CL84" s="6"/>
      <c r="CM84" s="6"/>
      <c r="CN84" s="6"/>
      <c r="CO84" s="6"/>
      <c r="CP84" s="6"/>
      <c r="CQ84" s="6"/>
      <c r="CR84" s="6"/>
      <c r="CS84" s="6"/>
      <c r="CT84" s="6"/>
      <c r="CU84" s="6"/>
      <c r="CV84" s="6"/>
      <c r="CW84" s="6"/>
      <c r="CX84" s="6"/>
      <c r="CY84" s="6"/>
      <c r="CZ84" s="6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</row>
    <row r="85" spans="1:496" x14ac:dyDescent="0.2">
      <c r="B85">
        <v>2</v>
      </c>
      <c r="C85">
        <v>8</v>
      </c>
      <c r="D85" s="1">
        <v>1</v>
      </c>
      <c r="E85">
        <v>17</v>
      </c>
      <c r="F85" s="4">
        <f t="shared" ref="F85:F89" si="25">2^(E85)/1024</f>
        <v>128</v>
      </c>
      <c r="G85">
        <v>26290</v>
      </c>
      <c r="H85">
        <v>26786</v>
      </c>
      <c r="I85">
        <v>26309</v>
      </c>
      <c r="J85">
        <v>26703</v>
      </c>
      <c r="K85">
        <v>31898</v>
      </c>
      <c r="L85">
        <v>27710</v>
      </c>
      <c r="M85" s="10">
        <f t="shared" si="24"/>
        <v>2.7616000000000002E-2</v>
      </c>
      <c r="N85" s="3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  <c r="BA85" s="6"/>
      <c r="BB85" s="6"/>
      <c r="BC85" s="6"/>
      <c r="BD85" s="6"/>
      <c r="BE85" s="6"/>
      <c r="BF85" s="6"/>
      <c r="BG85" s="6"/>
      <c r="BH85" s="6"/>
      <c r="BI85" s="6"/>
      <c r="BJ85" s="6"/>
      <c r="BK85" s="6"/>
      <c r="BL85" s="6"/>
      <c r="BM85" s="6"/>
      <c r="BN85" s="6"/>
      <c r="BO85" s="6"/>
      <c r="BP85" s="6"/>
      <c r="BQ85" s="6"/>
      <c r="BR85" s="6"/>
      <c r="BS85" s="6"/>
      <c r="BT85" s="6"/>
      <c r="BU85" s="6"/>
      <c r="BV85" s="6"/>
      <c r="BW85" s="6"/>
      <c r="BX85" s="6"/>
      <c r="BY85" s="6"/>
      <c r="BZ85" s="6"/>
      <c r="CA85" s="6"/>
      <c r="CB85" s="6"/>
      <c r="CC85" s="6"/>
      <c r="CD85" s="6"/>
      <c r="CE85" s="6"/>
      <c r="CF85" s="6"/>
      <c r="CG85" s="6"/>
      <c r="CH85" s="6"/>
      <c r="CI85" s="6"/>
      <c r="CJ85" s="6"/>
      <c r="CK85" s="6"/>
      <c r="CL85" s="6"/>
      <c r="CM85" s="6"/>
      <c r="CN85" s="6"/>
      <c r="CO85" s="6"/>
      <c r="CP85" s="6"/>
      <c r="CQ85" s="6"/>
      <c r="CR85" s="6"/>
      <c r="CS85" s="6"/>
      <c r="CT85" s="6"/>
      <c r="CU85" s="6"/>
      <c r="CV85" s="6"/>
      <c r="CW85" s="6"/>
      <c r="CX85" s="6"/>
      <c r="CY85" s="6"/>
      <c r="CZ85" s="6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</row>
    <row r="86" spans="1:496" x14ac:dyDescent="0.2">
      <c r="B86">
        <v>2</v>
      </c>
      <c r="C86">
        <v>8</v>
      </c>
      <c r="D86" s="1">
        <v>1</v>
      </c>
      <c r="E86">
        <v>18</v>
      </c>
      <c r="F86" s="4">
        <f t="shared" si="25"/>
        <v>256</v>
      </c>
      <c r="G86">
        <v>49906</v>
      </c>
      <c r="H86">
        <v>49311</v>
      </c>
      <c r="I86">
        <v>47159</v>
      </c>
      <c r="J86">
        <v>49009</v>
      </c>
      <c r="K86">
        <v>47180</v>
      </c>
      <c r="L86">
        <v>47511</v>
      </c>
      <c r="M86" s="10">
        <f t="shared" si="24"/>
        <v>4.8346E-2</v>
      </c>
      <c r="N86" s="3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  <c r="BA86" s="6"/>
      <c r="BB86" s="6"/>
      <c r="BC86" s="6"/>
      <c r="BD86" s="6"/>
      <c r="BE86" s="6"/>
      <c r="BF86" s="6"/>
      <c r="BG86" s="6"/>
      <c r="BH86" s="6"/>
      <c r="BI86" s="6"/>
      <c r="BJ86" s="6"/>
      <c r="BK86" s="6"/>
      <c r="BL86" s="6"/>
      <c r="BM86" s="6"/>
      <c r="BN86" s="6"/>
      <c r="BO86" s="6"/>
      <c r="BP86" s="6"/>
      <c r="BQ86" s="6"/>
      <c r="BR86" s="6"/>
      <c r="BS86" s="6"/>
      <c r="BT86" s="6"/>
      <c r="BU86" s="6"/>
      <c r="BV86" s="6"/>
      <c r="BW86" s="6"/>
      <c r="BX86" s="6"/>
      <c r="BY86" s="6"/>
      <c r="BZ86" s="6"/>
      <c r="CA86" s="6"/>
      <c r="CB86" s="6"/>
      <c r="CC86" s="6"/>
      <c r="CD86" s="6"/>
      <c r="CE86" s="6"/>
      <c r="CF86" s="6"/>
      <c r="CG86" s="6"/>
      <c r="CH86" s="6"/>
      <c r="CI86" s="6"/>
      <c r="CJ86" s="6"/>
      <c r="CK86" s="6"/>
      <c r="CL86" s="6"/>
      <c r="CM86" s="6"/>
      <c r="CN86" s="6"/>
      <c r="CO86" s="6"/>
      <c r="CP86" s="6"/>
      <c r="CQ86" s="6"/>
      <c r="CR86" s="6"/>
      <c r="CS86" s="6"/>
      <c r="CT86" s="6"/>
      <c r="CU86" s="6"/>
      <c r="CV86" s="6"/>
      <c r="CW86" s="6"/>
      <c r="CX86" s="6"/>
      <c r="CY86" s="6"/>
      <c r="CZ86" s="6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</row>
    <row r="87" spans="1:496" x14ac:dyDescent="0.2">
      <c r="B87">
        <v>2</v>
      </c>
      <c r="C87">
        <v>8</v>
      </c>
      <c r="D87" s="1">
        <v>1</v>
      </c>
      <c r="E87">
        <v>19</v>
      </c>
      <c r="F87" s="4">
        <f t="shared" si="25"/>
        <v>512</v>
      </c>
      <c r="G87">
        <v>92124</v>
      </c>
      <c r="H87">
        <v>90056</v>
      </c>
      <c r="I87">
        <v>92121</v>
      </c>
      <c r="J87">
        <v>90861</v>
      </c>
      <c r="K87">
        <v>94726</v>
      </c>
      <c r="L87">
        <v>108537</v>
      </c>
      <c r="M87" s="10">
        <f t="shared" si="24"/>
        <v>9.4737500000000002E-2</v>
      </c>
      <c r="N87" s="3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  <c r="BA87" s="6"/>
      <c r="BB87" s="6"/>
      <c r="BC87" s="6"/>
      <c r="BD87" s="6"/>
      <c r="BE87" s="6"/>
      <c r="BF87" s="6"/>
      <c r="BG87" s="6"/>
      <c r="BH87" s="6"/>
      <c r="BI87" s="6"/>
      <c r="BJ87" s="6"/>
      <c r="BK87" s="6"/>
      <c r="BL87" s="6"/>
      <c r="BM87" s="6"/>
      <c r="BN87" s="6"/>
      <c r="BO87" s="6"/>
      <c r="BP87" s="6"/>
      <c r="BQ87" s="6"/>
      <c r="BR87" s="6"/>
      <c r="BS87" s="6"/>
      <c r="BT87" s="6"/>
      <c r="BU87" s="6"/>
      <c r="BV87" s="6"/>
      <c r="BW87" s="6"/>
      <c r="BX87" s="6"/>
      <c r="BY87" s="6"/>
      <c r="BZ87" s="6"/>
      <c r="CA87" s="6"/>
      <c r="CB87" s="6"/>
      <c r="CC87" s="6"/>
      <c r="CD87" s="6"/>
      <c r="CE87" s="6"/>
      <c r="CF87" s="6"/>
      <c r="CG87" s="6"/>
      <c r="CH87" s="6"/>
      <c r="CI87" s="6"/>
      <c r="CJ87" s="6"/>
      <c r="CK87" s="6"/>
      <c r="CL87" s="6"/>
      <c r="CM87" s="6"/>
      <c r="CN87" s="6"/>
      <c r="CO87" s="6"/>
      <c r="CP87" s="6"/>
      <c r="CQ87" s="6"/>
      <c r="CR87" s="6"/>
      <c r="CS87" s="6"/>
      <c r="CT87" s="6"/>
      <c r="CU87" s="6"/>
      <c r="CV87" s="6"/>
      <c r="CW87" s="6"/>
      <c r="CX87" s="6"/>
      <c r="CY87" s="6"/>
      <c r="CZ87" s="6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</row>
    <row r="88" spans="1:496" x14ac:dyDescent="0.2">
      <c r="B88">
        <v>2</v>
      </c>
      <c r="C88">
        <v>8</v>
      </c>
      <c r="D88" s="1">
        <v>1</v>
      </c>
      <c r="E88">
        <v>20</v>
      </c>
      <c r="F88" s="4">
        <f t="shared" si="25"/>
        <v>1024</v>
      </c>
      <c r="G88">
        <v>179172</v>
      </c>
      <c r="H88">
        <v>177410</v>
      </c>
      <c r="I88">
        <v>175298</v>
      </c>
      <c r="J88">
        <v>174494</v>
      </c>
      <c r="K88">
        <v>164688</v>
      </c>
      <c r="L88">
        <v>161631</v>
      </c>
      <c r="M88" s="10">
        <f t="shared" si="24"/>
        <v>0.1721155</v>
      </c>
      <c r="N88" s="3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</row>
    <row r="89" spans="1:496" x14ac:dyDescent="0.2">
      <c r="B89">
        <v>2</v>
      </c>
      <c r="C89">
        <v>8</v>
      </c>
      <c r="D89" s="1">
        <v>1</v>
      </c>
      <c r="E89">
        <v>21</v>
      </c>
      <c r="F89" s="4">
        <f t="shared" si="25"/>
        <v>2048</v>
      </c>
      <c r="G89">
        <v>323037</v>
      </c>
      <c r="H89">
        <v>323615</v>
      </c>
      <c r="I89">
        <v>324280</v>
      </c>
      <c r="J89">
        <v>319287</v>
      </c>
      <c r="K89">
        <v>321777</v>
      </c>
      <c r="L89">
        <v>317748</v>
      </c>
      <c r="M89" s="10">
        <f t="shared" si="24"/>
        <v>0.32162400000000002</v>
      </c>
      <c r="N89" s="3"/>
    </row>
    <row r="91" spans="1:496" x14ac:dyDescent="0.2">
      <c r="A91" s="32" t="s">
        <v>89</v>
      </c>
      <c r="B91">
        <v>2</v>
      </c>
      <c r="C91">
        <v>8</v>
      </c>
      <c r="D91" s="1">
        <v>1</v>
      </c>
      <c r="E91">
        <v>16</v>
      </c>
      <c r="F91" s="4">
        <f>2^(E91)/1024</f>
        <v>64</v>
      </c>
      <c r="G91">
        <v>19005</v>
      </c>
      <c r="H91">
        <v>19346</v>
      </c>
      <c r="I91">
        <v>17251</v>
      </c>
      <c r="J91">
        <v>20733</v>
      </c>
      <c r="K91">
        <v>15104</v>
      </c>
      <c r="L91">
        <v>17520</v>
      </c>
      <c r="M91" s="10">
        <f t="shared" ref="M91:M96" si="26">AVERAGE(G91:L91)/1000000</f>
        <v>1.8159833333333333E-2</v>
      </c>
      <c r="N91" s="3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  <c r="BA91" s="6"/>
      <c r="BB91" s="6"/>
      <c r="BC91" s="6"/>
      <c r="BD91" s="6"/>
      <c r="BE91" s="6"/>
      <c r="BF91" s="6"/>
      <c r="BG91" s="6"/>
      <c r="BH91" s="6"/>
      <c r="BI91" s="6"/>
      <c r="BJ91" s="6"/>
      <c r="BK91" s="6"/>
      <c r="BL91" s="6"/>
      <c r="BM91" s="6"/>
      <c r="BN91" s="6"/>
      <c r="BO91" s="6"/>
      <c r="BP91" s="6"/>
      <c r="BQ91" s="6"/>
      <c r="BR91" s="6"/>
      <c r="BS91" s="6"/>
      <c r="BT91" s="6"/>
      <c r="BU91" s="6"/>
      <c r="BV91" s="6"/>
      <c r="BW91" s="6"/>
      <c r="BX91" s="6"/>
      <c r="BY91" s="6"/>
      <c r="BZ91" s="6"/>
      <c r="CA91" s="6"/>
      <c r="CB91" s="6"/>
      <c r="CC91" s="6"/>
      <c r="CD91" s="6"/>
      <c r="CE91" s="6"/>
      <c r="CF91" s="6"/>
      <c r="CG91" s="6"/>
      <c r="CH91" s="6"/>
      <c r="CI91" s="6"/>
      <c r="CJ91" s="6"/>
      <c r="CK91" s="6"/>
      <c r="CL91" s="6"/>
      <c r="CM91" s="6"/>
      <c r="CN91" s="6"/>
      <c r="CO91" s="6"/>
      <c r="CP91" s="6"/>
      <c r="CQ91" s="6"/>
      <c r="CR91" s="6"/>
      <c r="CS91" s="6"/>
      <c r="CT91" s="6"/>
      <c r="CU91" s="6"/>
      <c r="CV91" s="6"/>
      <c r="CW91" s="6"/>
      <c r="CX91" s="6"/>
      <c r="CY91" s="6"/>
      <c r="CZ91" s="6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</row>
    <row r="92" spans="1:496" x14ac:dyDescent="0.2">
      <c r="B92">
        <v>2</v>
      </c>
      <c r="C92">
        <v>8</v>
      </c>
      <c r="D92" s="1">
        <v>1</v>
      </c>
      <c r="E92">
        <v>17</v>
      </c>
      <c r="F92" s="4">
        <f t="shared" ref="F92:F96" si="27">2^(E92)/1024</f>
        <v>128</v>
      </c>
      <c r="G92">
        <v>28369</v>
      </c>
      <c r="H92">
        <v>30107</v>
      </c>
      <c r="I92">
        <v>30290</v>
      </c>
      <c r="J92">
        <v>29596</v>
      </c>
      <c r="K92">
        <v>32585</v>
      </c>
      <c r="L92">
        <v>44979</v>
      </c>
      <c r="M92" s="10">
        <f t="shared" si="26"/>
        <v>3.2654333333333334E-2</v>
      </c>
      <c r="N92" s="3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</row>
    <row r="93" spans="1:496" x14ac:dyDescent="0.2">
      <c r="B93">
        <v>2</v>
      </c>
      <c r="C93">
        <v>8</v>
      </c>
      <c r="D93" s="1">
        <v>1</v>
      </c>
      <c r="E93">
        <v>18</v>
      </c>
      <c r="F93" s="4">
        <f t="shared" si="27"/>
        <v>256</v>
      </c>
      <c r="G93">
        <v>59575</v>
      </c>
      <c r="H93">
        <v>68088</v>
      </c>
      <c r="I93">
        <v>61043</v>
      </c>
      <c r="J93">
        <v>66283</v>
      </c>
      <c r="K93">
        <v>57044</v>
      </c>
      <c r="L93">
        <v>60838</v>
      </c>
      <c r="M93" s="10">
        <f t="shared" si="26"/>
        <v>6.2145166666666661E-2</v>
      </c>
      <c r="N93" s="3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</row>
    <row r="94" spans="1:496" x14ac:dyDescent="0.2">
      <c r="B94">
        <v>2</v>
      </c>
      <c r="C94">
        <v>8</v>
      </c>
      <c r="D94" s="1">
        <v>1</v>
      </c>
      <c r="E94">
        <v>19</v>
      </c>
      <c r="F94" s="4">
        <f t="shared" si="27"/>
        <v>512</v>
      </c>
      <c r="G94">
        <v>114334</v>
      </c>
      <c r="H94">
        <v>111750</v>
      </c>
      <c r="I94">
        <v>110587</v>
      </c>
      <c r="J94">
        <v>108713</v>
      </c>
      <c r="K94">
        <v>111766</v>
      </c>
      <c r="L94">
        <v>108064</v>
      </c>
      <c r="M94" s="10">
        <f t="shared" si="26"/>
        <v>0.110869</v>
      </c>
      <c r="N94" s="3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</row>
    <row r="95" spans="1:496" x14ac:dyDescent="0.2">
      <c r="B95">
        <v>2</v>
      </c>
      <c r="C95">
        <v>8</v>
      </c>
      <c r="D95" s="1">
        <v>1</v>
      </c>
      <c r="E95">
        <v>20</v>
      </c>
      <c r="F95" s="4">
        <f t="shared" si="27"/>
        <v>1024</v>
      </c>
      <c r="G95">
        <v>211231</v>
      </c>
      <c r="H95">
        <v>235305</v>
      </c>
      <c r="I95">
        <v>214483</v>
      </c>
      <c r="J95">
        <v>198886</v>
      </c>
      <c r="K95">
        <v>199925</v>
      </c>
      <c r="L95">
        <v>201201</v>
      </c>
      <c r="M95" s="10">
        <f t="shared" si="26"/>
        <v>0.21017183333333334</v>
      </c>
      <c r="N95" s="3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</row>
    <row r="96" spans="1:496" x14ac:dyDescent="0.2">
      <c r="B96">
        <v>2</v>
      </c>
      <c r="C96">
        <v>8</v>
      </c>
      <c r="D96" s="1">
        <v>1</v>
      </c>
      <c r="E96">
        <v>21</v>
      </c>
      <c r="F96" s="4">
        <f t="shared" si="27"/>
        <v>2048</v>
      </c>
      <c r="G96">
        <v>397771</v>
      </c>
      <c r="H96">
        <v>423714</v>
      </c>
      <c r="I96">
        <v>396724</v>
      </c>
      <c r="J96">
        <v>400159</v>
      </c>
      <c r="K96">
        <v>435352</v>
      </c>
      <c r="L96">
        <v>397628</v>
      </c>
      <c r="M96" s="10">
        <f t="shared" si="26"/>
        <v>0.40855799999999998</v>
      </c>
      <c r="N96" s="3"/>
    </row>
    <row r="98" spans="1:496" x14ac:dyDescent="0.2">
      <c r="A98" s="32" t="s">
        <v>90</v>
      </c>
      <c r="B98">
        <v>2</v>
      </c>
      <c r="C98">
        <v>8</v>
      </c>
      <c r="D98" s="1">
        <v>1</v>
      </c>
      <c r="E98">
        <v>16</v>
      </c>
      <c r="F98" s="4">
        <f>2^(E98)/1024</f>
        <v>64</v>
      </c>
      <c r="G98">
        <v>27548</v>
      </c>
      <c r="H98">
        <v>21201</v>
      </c>
      <c r="I98">
        <v>22235</v>
      </c>
      <c r="J98">
        <v>21585</v>
      </c>
      <c r="K98">
        <v>22232</v>
      </c>
      <c r="L98">
        <v>20567</v>
      </c>
      <c r="M98" s="10">
        <f t="shared" ref="M98:M103" si="28">AVERAGE(G98:L98)/1000000</f>
        <v>2.2561333333333333E-2</v>
      </c>
      <c r="N98" s="3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</row>
    <row r="99" spans="1:496" x14ac:dyDescent="0.2">
      <c r="B99">
        <v>2</v>
      </c>
      <c r="C99">
        <v>8</v>
      </c>
      <c r="D99" s="1">
        <v>1</v>
      </c>
      <c r="E99">
        <v>17</v>
      </c>
      <c r="F99" s="4">
        <f t="shared" ref="F99:F103" si="29">2^(E99)/1024</f>
        <v>128</v>
      </c>
      <c r="G99">
        <v>40471</v>
      </c>
      <c r="H99">
        <v>41543</v>
      </c>
      <c r="I99">
        <v>40908</v>
      </c>
      <c r="J99">
        <v>37125</v>
      </c>
      <c r="K99">
        <v>37202</v>
      </c>
      <c r="L99">
        <v>46459</v>
      </c>
      <c r="M99" s="10">
        <f t="shared" si="28"/>
        <v>4.0618000000000001E-2</v>
      </c>
      <c r="N99" s="3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</row>
    <row r="100" spans="1:496" x14ac:dyDescent="0.2">
      <c r="B100">
        <v>2</v>
      </c>
      <c r="C100">
        <v>8</v>
      </c>
      <c r="D100" s="1">
        <v>1</v>
      </c>
      <c r="E100">
        <v>18</v>
      </c>
      <c r="F100" s="4">
        <f t="shared" si="29"/>
        <v>256</v>
      </c>
      <c r="G100">
        <v>73028</v>
      </c>
      <c r="H100">
        <v>69884</v>
      </c>
      <c r="I100">
        <v>73592</v>
      </c>
      <c r="J100">
        <v>74274</v>
      </c>
      <c r="K100">
        <v>71584</v>
      </c>
      <c r="L100">
        <v>74187</v>
      </c>
      <c r="M100" s="10">
        <f t="shared" si="28"/>
        <v>7.2758166666666665E-2</v>
      </c>
      <c r="N100" s="3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</row>
    <row r="101" spans="1:496" x14ac:dyDescent="0.2">
      <c r="B101">
        <v>2</v>
      </c>
      <c r="C101">
        <v>8</v>
      </c>
      <c r="D101" s="1">
        <v>1</v>
      </c>
      <c r="E101">
        <v>19</v>
      </c>
      <c r="F101" s="4">
        <f t="shared" si="29"/>
        <v>512</v>
      </c>
      <c r="G101">
        <v>140728</v>
      </c>
      <c r="H101">
        <v>135071</v>
      </c>
      <c r="I101">
        <v>140310</v>
      </c>
      <c r="J101">
        <v>142972</v>
      </c>
      <c r="K101">
        <v>151226</v>
      </c>
      <c r="L101">
        <v>142653</v>
      </c>
      <c r="M101" s="10">
        <f t="shared" si="28"/>
        <v>0.14216000000000001</v>
      </c>
      <c r="N101" s="3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</row>
    <row r="102" spans="1:496" x14ac:dyDescent="0.2">
      <c r="B102">
        <v>2</v>
      </c>
      <c r="C102">
        <v>8</v>
      </c>
      <c r="D102" s="1">
        <v>1</v>
      </c>
      <c r="E102">
        <v>20</v>
      </c>
      <c r="F102" s="4">
        <f t="shared" si="29"/>
        <v>1024</v>
      </c>
      <c r="G102">
        <v>273321</v>
      </c>
      <c r="H102">
        <v>274314</v>
      </c>
      <c r="I102">
        <v>275720</v>
      </c>
      <c r="J102">
        <v>275546</v>
      </c>
      <c r="K102">
        <v>273042</v>
      </c>
      <c r="L102">
        <v>277120</v>
      </c>
      <c r="M102" s="10">
        <f t="shared" si="28"/>
        <v>0.27484383333333329</v>
      </c>
      <c r="N102" s="3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</row>
    <row r="103" spans="1:496" x14ac:dyDescent="0.2">
      <c r="B103">
        <v>2</v>
      </c>
      <c r="C103">
        <v>8</v>
      </c>
      <c r="D103" s="1">
        <v>1</v>
      </c>
      <c r="E103">
        <v>21</v>
      </c>
      <c r="F103" s="4">
        <f t="shared" si="29"/>
        <v>2048</v>
      </c>
      <c r="G103">
        <v>540348</v>
      </c>
      <c r="H103">
        <v>549046</v>
      </c>
      <c r="I103">
        <v>547285</v>
      </c>
      <c r="J103">
        <v>551753</v>
      </c>
      <c r="K103">
        <v>543326</v>
      </c>
      <c r="L103">
        <v>551411</v>
      </c>
      <c r="M103" s="10">
        <f t="shared" si="28"/>
        <v>0.54719483333333341</v>
      </c>
      <c r="N103" s="3"/>
    </row>
    <row r="105" spans="1:496" x14ac:dyDescent="0.2">
      <c r="A105" s="32" t="s">
        <v>91</v>
      </c>
      <c r="B105">
        <v>2</v>
      </c>
      <c r="C105">
        <v>8</v>
      </c>
      <c r="D105" s="1">
        <v>1</v>
      </c>
      <c r="E105">
        <v>16</v>
      </c>
      <c r="F105" s="4">
        <f>2^(E105)/1024</f>
        <v>64</v>
      </c>
      <c r="G105">
        <v>34717</v>
      </c>
      <c r="H105">
        <v>28396</v>
      </c>
      <c r="I105">
        <v>30438</v>
      </c>
      <c r="J105">
        <v>27464</v>
      </c>
      <c r="K105">
        <v>30184</v>
      </c>
      <c r="L105">
        <v>30534</v>
      </c>
      <c r="M105" s="10">
        <f t="shared" ref="M105:M110" si="30">AVERAGE(G105:L105)/1000000</f>
        <v>3.0288833333333331E-2</v>
      </c>
      <c r="N105" s="3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</row>
    <row r="106" spans="1:496" x14ac:dyDescent="0.2">
      <c r="B106">
        <v>2</v>
      </c>
      <c r="C106">
        <v>8</v>
      </c>
      <c r="D106" s="1">
        <v>1</v>
      </c>
      <c r="E106">
        <v>17</v>
      </c>
      <c r="F106" s="4">
        <f t="shared" ref="F106:F110" si="31">2^(E106)/1024</f>
        <v>128</v>
      </c>
      <c r="G106">
        <v>53349</v>
      </c>
      <c r="H106">
        <v>55506</v>
      </c>
      <c r="I106">
        <v>55906</v>
      </c>
      <c r="J106">
        <v>53625</v>
      </c>
      <c r="K106">
        <v>55091</v>
      </c>
      <c r="L106">
        <v>56346</v>
      </c>
      <c r="M106" s="10">
        <f t="shared" si="30"/>
        <v>5.4970499999999999E-2</v>
      </c>
      <c r="N106" s="3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</row>
    <row r="107" spans="1:496" x14ac:dyDescent="0.2">
      <c r="B107">
        <v>2</v>
      </c>
      <c r="C107">
        <v>8</v>
      </c>
      <c r="D107" s="1">
        <v>1</v>
      </c>
      <c r="E107">
        <v>18</v>
      </c>
      <c r="F107" s="4">
        <f t="shared" si="31"/>
        <v>256</v>
      </c>
      <c r="G107">
        <v>107100</v>
      </c>
      <c r="H107">
        <v>107752</v>
      </c>
      <c r="I107">
        <v>107479</v>
      </c>
      <c r="J107">
        <v>107017</v>
      </c>
      <c r="K107">
        <v>106743</v>
      </c>
      <c r="L107">
        <v>105675</v>
      </c>
      <c r="M107" s="10">
        <f t="shared" si="30"/>
        <v>0.106961</v>
      </c>
      <c r="N107" s="3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</row>
    <row r="108" spans="1:496" x14ac:dyDescent="0.2">
      <c r="B108">
        <v>2</v>
      </c>
      <c r="C108">
        <v>8</v>
      </c>
      <c r="D108" s="1">
        <v>1</v>
      </c>
      <c r="E108">
        <v>19</v>
      </c>
      <c r="F108" s="4">
        <f t="shared" si="31"/>
        <v>512</v>
      </c>
      <c r="G108">
        <v>211441</v>
      </c>
      <c r="H108">
        <v>211497</v>
      </c>
      <c r="I108">
        <v>211357</v>
      </c>
      <c r="J108">
        <v>220360</v>
      </c>
      <c r="K108">
        <v>210864</v>
      </c>
      <c r="L108">
        <v>212771</v>
      </c>
      <c r="M108" s="10">
        <f t="shared" si="30"/>
        <v>0.21304833333333334</v>
      </c>
      <c r="N108" s="3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</row>
    <row r="109" spans="1:496" x14ac:dyDescent="0.2">
      <c r="B109">
        <v>2</v>
      </c>
      <c r="C109">
        <v>8</v>
      </c>
      <c r="D109" s="1">
        <v>1</v>
      </c>
      <c r="E109">
        <v>20</v>
      </c>
      <c r="F109" s="4">
        <f t="shared" si="31"/>
        <v>1024</v>
      </c>
      <c r="G109">
        <v>419435</v>
      </c>
      <c r="H109">
        <v>422047</v>
      </c>
      <c r="I109">
        <v>426090</v>
      </c>
      <c r="J109">
        <v>426169</v>
      </c>
      <c r="K109">
        <v>423530</v>
      </c>
      <c r="L109">
        <v>419987</v>
      </c>
      <c r="M109" s="10">
        <f t="shared" si="30"/>
        <v>0.4228763333333333</v>
      </c>
      <c r="N109" s="3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</row>
    <row r="110" spans="1:496" x14ac:dyDescent="0.2">
      <c r="B110">
        <v>2</v>
      </c>
      <c r="C110">
        <v>8</v>
      </c>
      <c r="D110" s="1">
        <v>1</v>
      </c>
      <c r="E110">
        <v>21</v>
      </c>
      <c r="F110" s="4">
        <f t="shared" si="31"/>
        <v>2048</v>
      </c>
      <c r="G110">
        <v>846202</v>
      </c>
      <c r="H110">
        <v>848728</v>
      </c>
      <c r="I110">
        <v>847121</v>
      </c>
      <c r="J110">
        <v>850575</v>
      </c>
      <c r="K110">
        <v>843247</v>
      </c>
      <c r="L110">
        <v>847718</v>
      </c>
      <c r="M110" s="10">
        <f t="shared" si="30"/>
        <v>0.84726516666666662</v>
      </c>
      <c r="N110" s="3"/>
    </row>
    <row r="112" spans="1:496" x14ac:dyDescent="0.2">
      <c r="A112" s="32" t="s">
        <v>92</v>
      </c>
      <c r="B112">
        <v>2</v>
      </c>
      <c r="C112">
        <v>8</v>
      </c>
      <c r="D112" s="1">
        <v>1</v>
      </c>
      <c r="E112">
        <v>16</v>
      </c>
      <c r="F112" s="4">
        <f>2^(E112)/1024</f>
        <v>64</v>
      </c>
      <c r="G112">
        <v>44286</v>
      </c>
      <c r="H112">
        <v>43475</v>
      </c>
      <c r="I112">
        <v>41926</v>
      </c>
      <c r="J112">
        <v>53171</v>
      </c>
      <c r="K112">
        <v>47383</v>
      </c>
      <c r="L112">
        <v>43599</v>
      </c>
      <c r="M112" s="10">
        <f t="shared" ref="M112:M117" si="32">AVERAGE(G112:L112)/1000000</f>
        <v>4.564E-2</v>
      </c>
      <c r="N112" s="3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</row>
    <row r="113" spans="1:496" x14ac:dyDescent="0.2">
      <c r="B113">
        <v>2</v>
      </c>
      <c r="C113">
        <v>8</v>
      </c>
      <c r="D113" s="1">
        <v>1</v>
      </c>
      <c r="E113">
        <v>17</v>
      </c>
      <c r="F113" s="4">
        <f t="shared" ref="F113:F117" si="33">2^(E113)/1024</f>
        <v>128</v>
      </c>
      <c r="G113">
        <v>86656</v>
      </c>
      <c r="H113">
        <v>90184</v>
      </c>
      <c r="I113">
        <v>88135</v>
      </c>
      <c r="J113">
        <v>92613</v>
      </c>
      <c r="K113">
        <v>90375</v>
      </c>
      <c r="L113">
        <v>91606</v>
      </c>
      <c r="M113" s="10">
        <f t="shared" si="32"/>
        <v>8.992816666666667E-2</v>
      </c>
      <c r="N113" s="3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</row>
    <row r="114" spans="1:496" x14ac:dyDescent="0.2">
      <c r="B114">
        <v>2</v>
      </c>
      <c r="C114">
        <v>8</v>
      </c>
      <c r="D114" s="1">
        <v>1</v>
      </c>
      <c r="E114">
        <v>18</v>
      </c>
      <c r="F114" s="4">
        <f t="shared" si="33"/>
        <v>256</v>
      </c>
      <c r="G114">
        <v>180348</v>
      </c>
      <c r="H114">
        <v>179193</v>
      </c>
      <c r="I114">
        <v>182993</v>
      </c>
      <c r="J114">
        <v>178213</v>
      </c>
      <c r="K114">
        <v>175480</v>
      </c>
      <c r="L114">
        <v>181033</v>
      </c>
      <c r="M114" s="10">
        <f t="shared" si="32"/>
        <v>0.17954333333333333</v>
      </c>
      <c r="N114" s="3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</row>
    <row r="115" spans="1:496" x14ac:dyDescent="0.2">
      <c r="B115">
        <v>2</v>
      </c>
      <c r="C115">
        <v>8</v>
      </c>
      <c r="D115" s="1">
        <v>1</v>
      </c>
      <c r="E115">
        <v>19</v>
      </c>
      <c r="F115" s="4">
        <f t="shared" si="33"/>
        <v>512</v>
      </c>
      <c r="G115">
        <v>354934</v>
      </c>
      <c r="H115">
        <v>354845</v>
      </c>
      <c r="I115">
        <v>356971</v>
      </c>
      <c r="J115">
        <v>358997</v>
      </c>
      <c r="K115">
        <v>360110</v>
      </c>
      <c r="L115">
        <v>357151</v>
      </c>
      <c r="M115" s="10">
        <f t="shared" si="32"/>
        <v>0.35716799999999999</v>
      </c>
      <c r="N115" s="3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</row>
    <row r="116" spans="1:496" x14ac:dyDescent="0.2">
      <c r="B116">
        <v>2</v>
      </c>
      <c r="C116">
        <v>8</v>
      </c>
      <c r="D116" s="1">
        <v>1</v>
      </c>
      <c r="E116">
        <v>20</v>
      </c>
      <c r="F116" s="4">
        <f t="shared" si="33"/>
        <v>1024</v>
      </c>
      <c r="G116">
        <v>731720</v>
      </c>
      <c r="H116">
        <v>719783</v>
      </c>
      <c r="I116">
        <v>726709</v>
      </c>
      <c r="J116">
        <v>731188</v>
      </c>
      <c r="K116">
        <v>722560</v>
      </c>
      <c r="L116">
        <v>721205</v>
      </c>
      <c r="M116" s="10">
        <f t="shared" si="32"/>
        <v>0.72552749999999999</v>
      </c>
      <c r="N116" s="3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</row>
    <row r="117" spans="1:496" x14ac:dyDescent="0.2">
      <c r="B117">
        <v>2</v>
      </c>
      <c r="C117">
        <v>8</v>
      </c>
      <c r="D117" s="1">
        <v>1</v>
      </c>
      <c r="E117">
        <v>21</v>
      </c>
      <c r="F117" s="4">
        <f t="shared" si="33"/>
        <v>2048</v>
      </c>
      <c r="G117">
        <v>1452290</v>
      </c>
      <c r="H117">
        <v>1451234</v>
      </c>
      <c r="I117">
        <v>1456246</v>
      </c>
      <c r="J117">
        <v>1455752</v>
      </c>
      <c r="K117">
        <v>1455338</v>
      </c>
      <c r="L117">
        <v>1448288</v>
      </c>
      <c r="M117" s="10">
        <f t="shared" si="32"/>
        <v>1.4531913333333333</v>
      </c>
      <c r="N117" s="3"/>
    </row>
    <row r="119" spans="1:496" x14ac:dyDescent="0.2">
      <c r="A119" s="32" t="s">
        <v>93</v>
      </c>
      <c r="B119">
        <v>2</v>
      </c>
      <c r="C119">
        <v>8</v>
      </c>
      <c r="D119" s="1">
        <v>1</v>
      </c>
      <c r="E119">
        <v>16</v>
      </c>
      <c r="F119" s="4">
        <f>2^(E119)/1024</f>
        <v>64</v>
      </c>
      <c r="G119">
        <v>78828</v>
      </c>
      <c r="H119">
        <v>77484</v>
      </c>
      <c r="I119">
        <v>80493</v>
      </c>
      <c r="J119">
        <v>75153</v>
      </c>
      <c r="K119">
        <v>81792</v>
      </c>
      <c r="L119">
        <v>79552</v>
      </c>
      <c r="M119" s="10">
        <f t="shared" ref="M119:M124" si="34">AVERAGE(G119:L119)/1000000</f>
        <v>7.8883666666666671E-2</v>
      </c>
      <c r="N119" s="3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</row>
    <row r="120" spans="1:496" x14ac:dyDescent="0.2">
      <c r="B120">
        <v>2</v>
      </c>
      <c r="C120">
        <v>8</v>
      </c>
      <c r="D120" s="1">
        <v>1</v>
      </c>
      <c r="E120">
        <v>17</v>
      </c>
      <c r="F120" s="4">
        <f t="shared" ref="F120:F124" si="35">2^(E120)/1024</f>
        <v>128</v>
      </c>
      <c r="G120">
        <v>156388</v>
      </c>
      <c r="H120">
        <v>160209</v>
      </c>
      <c r="I120">
        <v>167533</v>
      </c>
      <c r="J120">
        <v>156997</v>
      </c>
      <c r="K120">
        <v>158756</v>
      </c>
      <c r="L120">
        <v>160165</v>
      </c>
      <c r="M120" s="10">
        <f t="shared" si="34"/>
        <v>0.16000800000000001</v>
      </c>
      <c r="N120" s="3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</row>
    <row r="121" spans="1:496" x14ac:dyDescent="0.2">
      <c r="B121">
        <v>2</v>
      </c>
      <c r="C121">
        <v>8</v>
      </c>
      <c r="D121" s="1">
        <v>1</v>
      </c>
      <c r="E121">
        <v>18</v>
      </c>
      <c r="F121" s="4">
        <f t="shared" si="35"/>
        <v>256</v>
      </c>
      <c r="G121">
        <v>320412</v>
      </c>
      <c r="H121">
        <v>319163</v>
      </c>
      <c r="I121">
        <v>322162</v>
      </c>
      <c r="J121">
        <v>388837</v>
      </c>
      <c r="K121">
        <v>324000</v>
      </c>
      <c r="L121">
        <v>325954</v>
      </c>
      <c r="M121" s="10">
        <f t="shared" si="34"/>
        <v>0.33342133333333329</v>
      </c>
      <c r="N121" s="3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</row>
    <row r="122" spans="1:496" x14ac:dyDescent="0.2">
      <c r="B122">
        <v>2</v>
      </c>
      <c r="C122">
        <v>8</v>
      </c>
      <c r="D122" s="1">
        <v>1</v>
      </c>
      <c r="E122">
        <v>19</v>
      </c>
      <c r="F122" s="4">
        <f t="shared" si="35"/>
        <v>512</v>
      </c>
      <c r="G122">
        <v>646170</v>
      </c>
      <c r="H122">
        <v>651282</v>
      </c>
      <c r="I122">
        <v>660654</v>
      </c>
      <c r="J122">
        <v>653999</v>
      </c>
      <c r="K122">
        <v>647272</v>
      </c>
      <c r="L122">
        <v>649677</v>
      </c>
      <c r="M122" s="10">
        <f t="shared" si="34"/>
        <v>0.651509</v>
      </c>
      <c r="N122" s="3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</row>
    <row r="123" spans="1:496" x14ac:dyDescent="0.2">
      <c r="B123">
        <v>2</v>
      </c>
      <c r="C123">
        <v>8</v>
      </c>
      <c r="D123" s="1">
        <v>1</v>
      </c>
      <c r="E123">
        <v>20</v>
      </c>
      <c r="F123" s="4">
        <f t="shared" si="35"/>
        <v>1024</v>
      </c>
      <c r="G123">
        <v>1312548</v>
      </c>
      <c r="H123">
        <v>1312475</v>
      </c>
      <c r="I123">
        <v>1317010</v>
      </c>
      <c r="J123">
        <v>1309019</v>
      </c>
      <c r="K123">
        <v>1311618</v>
      </c>
      <c r="L123">
        <v>1313834</v>
      </c>
      <c r="M123" s="10">
        <f t="shared" si="34"/>
        <v>1.3127506666666668</v>
      </c>
      <c r="N123" s="3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</row>
    <row r="124" spans="1:496" x14ac:dyDescent="0.2">
      <c r="B124">
        <v>2</v>
      </c>
      <c r="C124">
        <v>8</v>
      </c>
      <c r="D124" s="1">
        <v>1</v>
      </c>
      <c r="E124">
        <v>21</v>
      </c>
      <c r="F124" s="4">
        <f t="shared" si="35"/>
        <v>2048</v>
      </c>
      <c r="G124">
        <v>2664504</v>
      </c>
      <c r="H124">
        <v>2659059</v>
      </c>
      <c r="I124">
        <v>2656211</v>
      </c>
      <c r="J124">
        <v>2674801</v>
      </c>
      <c r="K124">
        <v>2656002</v>
      </c>
      <c r="L124">
        <v>2656792</v>
      </c>
      <c r="M124" s="10">
        <f t="shared" si="34"/>
        <v>2.6612281666666666</v>
      </c>
      <c r="N124" s="3"/>
    </row>
    <row r="126" spans="1:496" x14ac:dyDescent="0.2">
      <c r="A126" s="32" t="s">
        <v>94</v>
      </c>
      <c r="B126">
        <v>2</v>
      </c>
      <c r="C126">
        <v>8</v>
      </c>
      <c r="D126" s="1">
        <v>1</v>
      </c>
      <c r="E126">
        <v>16</v>
      </c>
      <c r="F126" s="4">
        <f>2^(E126)/1024</f>
        <v>64</v>
      </c>
      <c r="G126">
        <v>141920</v>
      </c>
      <c r="H126">
        <v>137563</v>
      </c>
      <c r="I126">
        <v>134427</v>
      </c>
      <c r="J126">
        <v>137414</v>
      </c>
      <c r="K126">
        <v>135267</v>
      </c>
      <c r="L126">
        <v>136452</v>
      </c>
      <c r="M126" s="10">
        <f t="shared" ref="M126:M131" si="36">AVERAGE(G126:L126)/1000000</f>
        <v>0.13717383333333336</v>
      </c>
      <c r="N126" s="3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</row>
    <row r="127" spans="1:496" x14ac:dyDescent="0.2">
      <c r="B127">
        <v>2</v>
      </c>
      <c r="C127">
        <v>8</v>
      </c>
      <c r="D127" s="1">
        <v>1</v>
      </c>
      <c r="E127">
        <v>17</v>
      </c>
      <c r="F127" s="4">
        <f t="shared" ref="F127:F131" si="37">2^(E127)/1024</f>
        <v>128</v>
      </c>
      <c r="G127">
        <v>298884</v>
      </c>
      <c r="H127">
        <v>297299</v>
      </c>
      <c r="I127">
        <v>300169</v>
      </c>
      <c r="J127">
        <v>304565</v>
      </c>
      <c r="K127">
        <v>292850</v>
      </c>
      <c r="L127">
        <v>295070</v>
      </c>
      <c r="M127" s="10">
        <f t="shared" si="36"/>
        <v>0.2981395</v>
      </c>
      <c r="N127" s="3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</row>
    <row r="128" spans="1:496" x14ac:dyDescent="0.2">
      <c r="B128">
        <v>2</v>
      </c>
      <c r="C128">
        <v>8</v>
      </c>
      <c r="D128" s="1">
        <v>1</v>
      </c>
      <c r="E128">
        <v>18</v>
      </c>
      <c r="F128" s="4">
        <f t="shared" si="37"/>
        <v>256</v>
      </c>
      <c r="G128">
        <v>610641</v>
      </c>
      <c r="H128">
        <v>610685</v>
      </c>
      <c r="I128">
        <v>606853</v>
      </c>
      <c r="J128">
        <v>607281</v>
      </c>
      <c r="K128">
        <v>604476</v>
      </c>
      <c r="L128">
        <v>608180</v>
      </c>
      <c r="M128" s="10">
        <f t="shared" si="36"/>
        <v>0.60801933333333336</v>
      </c>
      <c r="N128" s="3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</row>
    <row r="129" spans="1:496" x14ac:dyDescent="0.2">
      <c r="B129">
        <v>2</v>
      </c>
      <c r="C129">
        <v>8</v>
      </c>
      <c r="D129" s="1">
        <v>1</v>
      </c>
      <c r="E129">
        <v>19</v>
      </c>
      <c r="F129" s="4">
        <f t="shared" si="37"/>
        <v>512</v>
      </c>
      <c r="G129">
        <v>1230460</v>
      </c>
      <c r="H129">
        <v>1227648</v>
      </c>
      <c r="I129">
        <v>1228423</v>
      </c>
      <c r="J129">
        <v>1232256</v>
      </c>
      <c r="K129">
        <v>1232394</v>
      </c>
      <c r="L129">
        <v>1230080</v>
      </c>
      <c r="M129" s="10">
        <f t="shared" si="36"/>
        <v>1.2302101666666667</v>
      </c>
      <c r="N129" s="3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</row>
    <row r="130" spans="1:496" x14ac:dyDescent="0.2">
      <c r="B130">
        <v>2</v>
      </c>
      <c r="C130">
        <v>8</v>
      </c>
      <c r="D130" s="1">
        <v>1</v>
      </c>
      <c r="E130">
        <v>20</v>
      </c>
      <c r="F130" s="4">
        <f t="shared" si="37"/>
        <v>1024</v>
      </c>
      <c r="G130">
        <v>2837419</v>
      </c>
      <c r="H130">
        <v>2508675</v>
      </c>
      <c r="I130">
        <v>2498289</v>
      </c>
      <c r="J130">
        <v>2494900</v>
      </c>
      <c r="K130">
        <v>2495876</v>
      </c>
      <c r="L130">
        <v>2493544</v>
      </c>
      <c r="M130" s="10">
        <f t="shared" si="36"/>
        <v>2.5547838333333335</v>
      </c>
      <c r="N130" s="3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</row>
    <row r="131" spans="1:496" x14ac:dyDescent="0.2">
      <c r="B131">
        <v>2</v>
      </c>
      <c r="C131">
        <v>8</v>
      </c>
      <c r="D131" s="1">
        <v>1</v>
      </c>
      <c r="E131">
        <v>21</v>
      </c>
      <c r="F131" s="4">
        <f t="shared" si="37"/>
        <v>2048</v>
      </c>
      <c r="G131">
        <v>5164216</v>
      </c>
      <c r="H131">
        <v>5080687</v>
      </c>
      <c r="I131">
        <v>5066679</v>
      </c>
      <c r="J131">
        <v>5048273</v>
      </c>
      <c r="K131">
        <v>5061625</v>
      </c>
      <c r="L131">
        <v>5084245</v>
      </c>
      <c r="M131" s="10">
        <f t="shared" si="36"/>
        <v>5.0842875000000003</v>
      </c>
      <c r="N131" s="3"/>
    </row>
    <row r="132" spans="1:496" x14ac:dyDescent="0.2">
      <c r="A132" s="13"/>
      <c r="B132" s="14"/>
      <c r="C132" s="14"/>
      <c r="D132" s="15"/>
      <c r="E132" s="14"/>
      <c r="F132" s="14"/>
      <c r="G132" s="16"/>
      <c r="H132" s="16"/>
      <c r="I132" s="16"/>
      <c r="J132" s="16"/>
      <c r="K132" s="16"/>
      <c r="L132" s="16"/>
      <c r="M132" s="17"/>
      <c r="N132" s="18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</row>
    <row r="133" spans="1:496" x14ac:dyDescent="0.2">
      <c r="A133" s="6"/>
      <c r="B133" s="21"/>
      <c r="C133" s="6"/>
      <c r="D133" s="6"/>
      <c r="E133" s="7"/>
      <c r="F133" s="25"/>
      <c r="G133" s="6"/>
      <c r="H133" s="6"/>
      <c r="I133" s="6"/>
      <c r="J133" s="6"/>
      <c r="K133" s="6"/>
      <c r="L133" s="6"/>
      <c r="M133" s="11"/>
      <c r="N133" s="2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</row>
    <row r="134" spans="1:496" x14ac:dyDescent="0.2">
      <c r="A134" s="6"/>
      <c r="B134" s="21"/>
      <c r="C134" s="6"/>
      <c r="D134" s="6"/>
      <c r="E134" s="7"/>
      <c r="F134" s="25"/>
      <c r="G134" s="6"/>
      <c r="H134" s="6"/>
      <c r="I134" s="6"/>
      <c r="J134" s="6"/>
      <c r="K134" s="6"/>
      <c r="L134" s="6"/>
      <c r="M134" s="11"/>
      <c r="N134" s="26"/>
    </row>
    <row r="135" spans="1:496" x14ac:dyDescent="0.2">
      <c r="A135" s="6"/>
      <c r="B135" s="7"/>
      <c r="C135" s="6"/>
      <c r="D135" s="6"/>
      <c r="E135" s="7"/>
      <c r="F135" s="25"/>
      <c r="G135" s="6"/>
      <c r="H135" s="6"/>
      <c r="I135" s="6"/>
      <c r="J135" s="6"/>
      <c r="K135" s="6"/>
      <c r="L135" s="6"/>
      <c r="M135" s="11"/>
      <c r="N135" s="6"/>
    </row>
    <row r="136" spans="1:496" x14ac:dyDescent="0.2">
      <c r="A136" s="6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6"/>
    </row>
    <row r="137" spans="1:496" x14ac:dyDescent="0.2">
      <c r="A137" s="6"/>
      <c r="B137" s="21"/>
      <c r="C137" s="6"/>
      <c r="D137" s="6"/>
      <c r="E137" s="7"/>
      <c r="F137" s="25"/>
      <c r="G137" s="6"/>
      <c r="H137" s="6"/>
      <c r="I137" s="6"/>
      <c r="J137" s="6"/>
      <c r="K137" s="6"/>
      <c r="L137" s="6"/>
      <c r="M137" s="11"/>
      <c r="N137" s="2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</row>
    <row r="138" spans="1:496" x14ac:dyDescent="0.2">
      <c r="A138" s="6"/>
      <c r="B138" s="21"/>
      <c r="C138" s="6"/>
      <c r="D138" s="6"/>
      <c r="E138" s="7"/>
      <c r="F138" s="25"/>
      <c r="G138" s="6"/>
      <c r="H138" s="6"/>
      <c r="I138" s="6"/>
      <c r="J138" s="6"/>
      <c r="K138" s="6"/>
      <c r="L138" s="6"/>
      <c r="M138" s="11"/>
      <c r="N138" s="2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</row>
    <row r="139" spans="1:496" x14ac:dyDescent="0.2">
      <c r="A139" s="6"/>
      <c r="B139" s="21"/>
      <c r="C139" s="6"/>
      <c r="D139" s="6"/>
      <c r="E139" s="7"/>
      <c r="F139" s="25"/>
      <c r="G139" s="6"/>
      <c r="H139" s="6"/>
      <c r="I139" s="6"/>
      <c r="J139" s="6"/>
      <c r="K139" s="6"/>
      <c r="L139" s="6"/>
      <c r="M139" s="11"/>
      <c r="N139" s="2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</row>
    <row r="140" spans="1:496" x14ac:dyDescent="0.2">
      <c r="A140" s="6"/>
      <c r="B140" s="21"/>
      <c r="C140" s="6"/>
      <c r="D140" s="6"/>
      <c r="E140" s="7"/>
      <c r="F140" s="25"/>
      <c r="G140" s="6"/>
      <c r="H140" s="6"/>
      <c r="I140" s="6"/>
      <c r="J140" s="6"/>
      <c r="K140" s="6"/>
      <c r="L140" s="6"/>
      <c r="M140" s="11"/>
      <c r="N140" s="2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</row>
    <row r="141" spans="1:496" x14ac:dyDescent="0.2">
      <c r="A141" s="6"/>
      <c r="B141" s="21"/>
      <c r="C141" s="6"/>
      <c r="D141" s="6"/>
      <c r="E141" s="7"/>
      <c r="F141" s="25"/>
      <c r="G141" s="6"/>
      <c r="H141" s="6"/>
      <c r="I141" s="6"/>
      <c r="J141" s="6"/>
      <c r="K141" s="6"/>
      <c r="L141" s="6"/>
      <c r="M141" s="11"/>
      <c r="N141" s="2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</row>
    <row r="142" spans="1:496" x14ac:dyDescent="0.2">
      <c r="A142" s="6"/>
      <c r="B142" s="21"/>
      <c r="C142" s="6"/>
      <c r="D142" s="6"/>
      <c r="E142" s="7"/>
      <c r="F142" s="25"/>
      <c r="G142" s="6"/>
      <c r="H142" s="6"/>
      <c r="I142" s="6"/>
      <c r="J142" s="6"/>
      <c r="K142" s="6"/>
      <c r="L142" s="6"/>
      <c r="M142" s="11"/>
      <c r="N142" s="26"/>
    </row>
    <row r="143" spans="1:496" x14ac:dyDescent="0.2">
      <c r="A143" s="6"/>
      <c r="B143" s="7"/>
      <c r="C143" s="6"/>
      <c r="D143" s="6"/>
      <c r="E143" s="7"/>
      <c r="F143" s="25"/>
      <c r="G143" s="6"/>
      <c r="H143" s="6"/>
      <c r="I143" s="6"/>
      <c r="J143" s="6"/>
      <c r="K143" s="6"/>
      <c r="L143" s="6"/>
      <c r="M143" s="11"/>
      <c r="N143" s="6"/>
    </row>
    <row r="144" spans="1:496" x14ac:dyDescent="0.2">
      <c r="A144" s="6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6"/>
    </row>
    <row r="145" spans="1:496" x14ac:dyDescent="0.2">
      <c r="A145" s="6"/>
      <c r="B145" s="7"/>
      <c r="C145" s="7"/>
      <c r="D145" s="21"/>
      <c r="E145" s="7"/>
      <c r="F145" s="7"/>
      <c r="G145" s="23"/>
      <c r="H145" s="23"/>
      <c r="I145" s="23"/>
      <c r="J145" s="23"/>
      <c r="K145" s="23"/>
      <c r="L145" s="23"/>
      <c r="M145" s="11"/>
      <c r="N145" s="2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</row>
    <row r="146" spans="1:496" x14ac:dyDescent="0.2">
      <c r="A146" s="6"/>
      <c r="B146" s="23"/>
      <c r="C146" s="23"/>
      <c r="D146" s="23"/>
      <c r="E146" s="7"/>
      <c r="F146" s="24"/>
      <c r="G146" s="7"/>
      <c r="H146" s="7"/>
      <c r="I146" s="7"/>
      <c r="J146" s="7"/>
      <c r="K146" s="7"/>
      <c r="L146" s="7"/>
      <c r="M146" s="25"/>
      <c r="N146" s="6"/>
    </row>
    <row r="147" spans="1:496" x14ac:dyDescent="0.2">
      <c r="A147" s="6"/>
      <c r="B147" s="21"/>
      <c r="C147" s="6"/>
      <c r="D147" s="6"/>
      <c r="E147" s="7"/>
      <c r="F147" s="25"/>
      <c r="G147" s="6"/>
      <c r="H147" s="6"/>
      <c r="I147" s="6"/>
      <c r="J147" s="6"/>
      <c r="K147" s="6"/>
      <c r="L147" s="6"/>
      <c r="M147" s="11"/>
      <c r="N147" s="2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</row>
    <row r="148" spans="1:496" x14ac:dyDescent="0.2">
      <c r="A148" s="6"/>
      <c r="B148" s="21"/>
      <c r="C148" s="6"/>
      <c r="D148" s="6"/>
      <c r="E148" s="7"/>
      <c r="F148" s="25"/>
      <c r="G148" s="6"/>
      <c r="H148" s="6"/>
      <c r="I148" s="6"/>
      <c r="J148" s="6"/>
      <c r="K148" s="6"/>
      <c r="L148" s="6"/>
      <c r="M148" s="11"/>
      <c r="N148" s="2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</row>
    <row r="149" spans="1:496" x14ac:dyDescent="0.2">
      <c r="A149" s="6"/>
      <c r="B149" s="21"/>
      <c r="C149" s="6"/>
      <c r="D149" s="6"/>
      <c r="E149" s="7"/>
      <c r="F149" s="25"/>
      <c r="G149" s="6"/>
      <c r="H149" s="6"/>
      <c r="I149" s="6"/>
      <c r="J149" s="6"/>
      <c r="K149" s="6"/>
      <c r="L149" s="6"/>
      <c r="M149" s="11"/>
      <c r="N149" s="2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</row>
    <row r="150" spans="1:496" x14ac:dyDescent="0.2">
      <c r="A150" s="6"/>
      <c r="B150" s="21"/>
      <c r="C150" s="6"/>
      <c r="D150" s="6"/>
      <c r="E150" s="7"/>
      <c r="F150" s="25"/>
      <c r="G150" s="6"/>
      <c r="H150" s="6"/>
      <c r="I150" s="6"/>
      <c r="J150" s="6"/>
      <c r="K150" s="6"/>
      <c r="L150" s="6"/>
      <c r="M150" s="11"/>
      <c r="N150" s="2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</row>
    <row r="151" spans="1:496" x14ac:dyDescent="0.2">
      <c r="A151" s="6"/>
      <c r="B151" s="21"/>
      <c r="C151" s="6"/>
      <c r="D151" s="6"/>
      <c r="E151" s="7"/>
      <c r="F151" s="25"/>
      <c r="G151" s="6"/>
      <c r="H151" s="6"/>
      <c r="I151" s="6"/>
      <c r="J151" s="6"/>
      <c r="K151" s="6"/>
      <c r="L151" s="6"/>
      <c r="M151" s="11"/>
      <c r="N151" s="2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</row>
    <row r="152" spans="1:496" x14ac:dyDescent="0.2">
      <c r="A152" s="6"/>
      <c r="B152" s="21"/>
      <c r="C152" s="6"/>
      <c r="D152" s="6"/>
      <c r="E152" s="7"/>
      <c r="F152" s="25"/>
      <c r="G152" s="6"/>
      <c r="H152" s="6"/>
      <c r="I152" s="6"/>
      <c r="J152" s="6"/>
      <c r="K152" s="6"/>
      <c r="L152" s="6"/>
      <c r="M152" s="11"/>
      <c r="N152" s="26"/>
    </row>
    <row r="153" spans="1:496" x14ac:dyDescent="0.2">
      <c r="A153" s="6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6"/>
    </row>
    <row r="154" spans="1:496" x14ac:dyDescent="0.2">
      <c r="A154" s="6"/>
      <c r="B154" s="21"/>
      <c r="C154" s="6"/>
      <c r="D154" s="6"/>
      <c r="E154" s="7"/>
      <c r="F154" s="25"/>
      <c r="G154" s="6"/>
      <c r="H154" s="6"/>
      <c r="I154" s="6"/>
      <c r="J154" s="6"/>
      <c r="K154" s="6"/>
      <c r="L154" s="6"/>
      <c r="M154" s="11"/>
      <c r="N154" s="2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  <c r="BA154" s="6"/>
      <c r="BB154" s="6"/>
      <c r="BC154" s="6"/>
      <c r="BD154" s="6"/>
      <c r="BE154" s="6"/>
      <c r="BF154" s="6"/>
      <c r="BG154" s="6"/>
      <c r="BH154" s="6"/>
      <c r="BI154" s="6"/>
      <c r="BJ154" s="6"/>
      <c r="BK154" s="6"/>
      <c r="BL154" s="6"/>
      <c r="BM154" s="6"/>
      <c r="BN154" s="6"/>
      <c r="BO154" s="6"/>
      <c r="BP154" s="6"/>
      <c r="BQ154" s="6"/>
      <c r="BR154" s="6"/>
      <c r="BS154" s="6"/>
      <c r="BT154" s="6"/>
      <c r="BU154" s="6"/>
      <c r="BV154" s="6"/>
      <c r="BW154" s="6"/>
      <c r="BX154" s="6"/>
      <c r="BY154" s="6"/>
      <c r="BZ154" s="6"/>
      <c r="CA154" s="6"/>
      <c r="CB154" s="6"/>
      <c r="CC154" s="6"/>
      <c r="CD154" s="6"/>
      <c r="CE154" s="6"/>
      <c r="CF154" s="6"/>
      <c r="CG154" s="6"/>
      <c r="CH154" s="6"/>
      <c r="CI154" s="6"/>
      <c r="CJ154" s="6"/>
      <c r="CK154" s="6"/>
      <c r="CL154" s="6"/>
      <c r="CM154" s="6"/>
      <c r="CN154" s="6"/>
      <c r="CO154" s="6"/>
      <c r="CP154" s="6"/>
      <c r="CQ154" s="6"/>
      <c r="CR154" s="6"/>
      <c r="CS154" s="6"/>
      <c r="CT154" s="6"/>
      <c r="CU154" s="6"/>
      <c r="CV154" s="6"/>
      <c r="CW154" s="6"/>
      <c r="CX154" s="6"/>
      <c r="CY154" s="6"/>
      <c r="CZ154" s="6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</row>
    <row r="155" spans="1:496" x14ac:dyDescent="0.2">
      <c r="A155" s="6"/>
      <c r="B155" s="21"/>
      <c r="C155" s="6"/>
      <c r="D155" s="6"/>
      <c r="E155" s="7"/>
      <c r="F155" s="25"/>
      <c r="G155" s="6"/>
      <c r="H155" s="6"/>
      <c r="I155" s="6"/>
      <c r="J155" s="6"/>
      <c r="K155" s="6"/>
      <c r="L155" s="6"/>
      <c r="M155" s="11"/>
      <c r="N155" s="2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  <c r="BA155" s="6"/>
      <c r="BB155" s="6"/>
      <c r="BC155" s="6"/>
      <c r="BD155" s="6"/>
      <c r="BE155" s="6"/>
      <c r="BF155" s="6"/>
      <c r="BG155" s="6"/>
      <c r="BH155" s="6"/>
      <c r="BI155" s="6"/>
      <c r="BJ155" s="6"/>
      <c r="BK155" s="6"/>
      <c r="BL155" s="6"/>
      <c r="BM155" s="6"/>
      <c r="BN155" s="6"/>
      <c r="BO155" s="6"/>
      <c r="BP155" s="6"/>
      <c r="BQ155" s="6"/>
      <c r="BR155" s="6"/>
      <c r="BS155" s="6"/>
      <c r="BT155" s="6"/>
      <c r="BU155" s="6"/>
      <c r="BV155" s="6"/>
      <c r="BW155" s="6"/>
      <c r="BX155" s="6"/>
      <c r="BY155" s="6"/>
      <c r="BZ155" s="6"/>
      <c r="CA155" s="6"/>
      <c r="CB155" s="6"/>
      <c r="CC155" s="6"/>
      <c r="CD155" s="6"/>
      <c r="CE155" s="6"/>
      <c r="CF155" s="6"/>
      <c r="CG155" s="6"/>
      <c r="CH155" s="6"/>
      <c r="CI155" s="6"/>
      <c r="CJ155" s="6"/>
      <c r="CK155" s="6"/>
      <c r="CL155" s="6"/>
      <c r="CM155" s="6"/>
      <c r="CN155" s="6"/>
      <c r="CO155" s="6"/>
      <c r="CP155" s="6"/>
      <c r="CQ155" s="6"/>
      <c r="CR155" s="6"/>
      <c r="CS155" s="6"/>
      <c r="CT155" s="6"/>
      <c r="CU155" s="6"/>
      <c r="CV155" s="6"/>
      <c r="CW155" s="6"/>
      <c r="CX155" s="6"/>
      <c r="CY155" s="6"/>
      <c r="CZ155" s="6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</row>
    <row r="156" spans="1:496" x14ac:dyDescent="0.2">
      <c r="A156" s="6"/>
      <c r="B156" s="21"/>
      <c r="C156" s="6"/>
      <c r="D156" s="6"/>
      <c r="E156" s="7"/>
      <c r="F156" s="25"/>
      <c r="G156" s="6"/>
      <c r="H156" s="6"/>
      <c r="I156" s="6"/>
      <c r="J156" s="6"/>
      <c r="K156" s="6"/>
      <c r="L156" s="6"/>
      <c r="M156" s="11"/>
      <c r="N156" s="2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  <c r="BA156" s="6"/>
      <c r="BB156" s="6"/>
      <c r="BC156" s="6"/>
      <c r="BD156" s="6"/>
      <c r="BE156" s="6"/>
      <c r="BF156" s="6"/>
      <c r="BG156" s="6"/>
      <c r="BH156" s="6"/>
      <c r="BI156" s="6"/>
      <c r="BJ156" s="6"/>
      <c r="BK156" s="6"/>
      <c r="BL156" s="6"/>
      <c r="BM156" s="6"/>
      <c r="BN156" s="6"/>
      <c r="BO156" s="6"/>
      <c r="BP156" s="6"/>
      <c r="BQ156" s="6"/>
      <c r="BR156" s="6"/>
      <c r="BS156" s="6"/>
      <c r="BT156" s="6"/>
      <c r="BU156" s="6"/>
      <c r="BV156" s="6"/>
      <c r="BW156" s="6"/>
      <c r="BX156" s="6"/>
      <c r="BY156" s="6"/>
      <c r="BZ156" s="6"/>
      <c r="CA156" s="6"/>
      <c r="CB156" s="6"/>
      <c r="CC156" s="6"/>
      <c r="CD156" s="6"/>
      <c r="CE156" s="6"/>
      <c r="CF156" s="6"/>
      <c r="CG156" s="6"/>
      <c r="CH156" s="6"/>
      <c r="CI156" s="6"/>
      <c r="CJ156" s="6"/>
      <c r="CK156" s="6"/>
      <c r="CL156" s="6"/>
      <c r="CM156" s="6"/>
      <c r="CN156" s="6"/>
      <c r="CO156" s="6"/>
      <c r="CP156" s="6"/>
      <c r="CQ156" s="6"/>
      <c r="CR156" s="6"/>
      <c r="CS156" s="6"/>
      <c r="CT156" s="6"/>
      <c r="CU156" s="6"/>
      <c r="CV156" s="6"/>
      <c r="CW156" s="6"/>
      <c r="CX156" s="6"/>
      <c r="CY156" s="6"/>
      <c r="CZ156" s="6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</row>
    <row r="157" spans="1:496" x14ac:dyDescent="0.2">
      <c r="A157" s="6"/>
      <c r="B157" s="21"/>
      <c r="C157" s="6"/>
      <c r="D157" s="6"/>
      <c r="E157" s="7"/>
      <c r="F157" s="25"/>
      <c r="G157" s="6"/>
      <c r="H157" s="6"/>
      <c r="I157" s="6"/>
      <c r="J157" s="6"/>
      <c r="K157" s="6"/>
      <c r="L157" s="6"/>
      <c r="M157" s="11"/>
      <c r="N157" s="2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  <c r="BA157" s="6"/>
      <c r="BB157" s="6"/>
      <c r="BC157" s="6"/>
      <c r="BD157" s="6"/>
      <c r="BE157" s="6"/>
      <c r="BF157" s="6"/>
      <c r="BG157" s="6"/>
      <c r="BH157" s="6"/>
      <c r="BI157" s="6"/>
      <c r="BJ157" s="6"/>
      <c r="BK157" s="6"/>
      <c r="BL157" s="6"/>
      <c r="BM157" s="6"/>
      <c r="BN157" s="6"/>
      <c r="BO157" s="6"/>
      <c r="BP157" s="6"/>
      <c r="BQ157" s="6"/>
      <c r="BR157" s="6"/>
      <c r="BS157" s="6"/>
      <c r="BT157" s="6"/>
      <c r="BU157" s="6"/>
      <c r="BV157" s="6"/>
      <c r="BW157" s="6"/>
      <c r="BX157" s="6"/>
      <c r="BY157" s="6"/>
      <c r="BZ157" s="6"/>
      <c r="CA157" s="6"/>
      <c r="CB157" s="6"/>
      <c r="CC157" s="6"/>
      <c r="CD157" s="6"/>
      <c r="CE157" s="6"/>
      <c r="CF157" s="6"/>
      <c r="CG157" s="6"/>
      <c r="CH157" s="6"/>
      <c r="CI157" s="6"/>
      <c r="CJ157" s="6"/>
      <c r="CK157" s="6"/>
      <c r="CL157" s="6"/>
      <c r="CM157" s="6"/>
      <c r="CN157" s="6"/>
      <c r="CO157" s="6"/>
      <c r="CP157" s="6"/>
      <c r="CQ157" s="6"/>
      <c r="CR157" s="6"/>
      <c r="CS157" s="6"/>
      <c r="CT157" s="6"/>
      <c r="CU157" s="6"/>
      <c r="CV157" s="6"/>
      <c r="CW157" s="6"/>
      <c r="CX157" s="6"/>
      <c r="CY157" s="6"/>
      <c r="CZ157" s="6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</row>
    <row r="158" spans="1:496" x14ac:dyDescent="0.2">
      <c r="A158" s="6"/>
      <c r="B158" s="21"/>
      <c r="C158" s="6"/>
      <c r="D158" s="6"/>
      <c r="E158" s="7"/>
      <c r="F158" s="25"/>
      <c r="G158" s="6"/>
      <c r="H158" s="6"/>
      <c r="I158" s="6"/>
      <c r="J158" s="6"/>
      <c r="K158" s="6"/>
      <c r="L158" s="6"/>
      <c r="M158" s="11"/>
      <c r="N158" s="2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  <c r="BA158" s="6"/>
      <c r="BB158" s="6"/>
      <c r="BC158" s="6"/>
      <c r="BD158" s="6"/>
      <c r="BE158" s="6"/>
      <c r="BF158" s="6"/>
      <c r="BG158" s="6"/>
      <c r="BH158" s="6"/>
      <c r="BI158" s="6"/>
      <c r="BJ158" s="6"/>
      <c r="BK158" s="6"/>
      <c r="BL158" s="6"/>
      <c r="BM158" s="6"/>
      <c r="BN158" s="6"/>
      <c r="BO158" s="6"/>
      <c r="BP158" s="6"/>
      <c r="BQ158" s="6"/>
      <c r="BR158" s="6"/>
      <c r="BS158" s="6"/>
      <c r="BT158" s="6"/>
      <c r="BU158" s="6"/>
      <c r="BV158" s="6"/>
      <c r="BW158" s="6"/>
      <c r="BX158" s="6"/>
      <c r="BY158" s="6"/>
      <c r="BZ158" s="6"/>
      <c r="CA158" s="6"/>
      <c r="CB158" s="6"/>
      <c r="CC158" s="6"/>
      <c r="CD158" s="6"/>
      <c r="CE158" s="6"/>
      <c r="CF158" s="6"/>
      <c r="CG158" s="6"/>
      <c r="CH158" s="6"/>
      <c r="CI158" s="6"/>
      <c r="CJ158" s="6"/>
      <c r="CK158" s="6"/>
      <c r="CL158" s="6"/>
      <c r="CM158" s="6"/>
      <c r="CN158" s="6"/>
      <c r="CO158" s="6"/>
      <c r="CP158" s="6"/>
      <c r="CQ158" s="6"/>
      <c r="CR158" s="6"/>
      <c r="CS158" s="6"/>
      <c r="CT158" s="6"/>
      <c r="CU158" s="6"/>
      <c r="CV158" s="6"/>
      <c r="CW158" s="6"/>
      <c r="CX158" s="6"/>
      <c r="CY158" s="6"/>
      <c r="CZ158" s="6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</row>
    <row r="159" spans="1:496" x14ac:dyDescent="0.2">
      <c r="A159" s="6"/>
      <c r="B159" s="21"/>
      <c r="C159" s="6"/>
      <c r="D159" s="6"/>
      <c r="E159" s="7"/>
      <c r="F159" s="25"/>
      <c r="G159" s="6"/>
      <c r="H159" s="6"/>
      <c r="I159" s="6"/>
      <c r="J159" s="6"/>
      <c r="K159" s="6"/>
      <c r="L159" s="6"/>
      <c r="M159" s="11"/>
      <c r="N159" s="26"/>
    </row>
    <row r="160" spans="1:496" x14ac:dyDescent="0.2">
      <c r="A160" s="6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6"/>
    </row>
    <row r="161" spans="1:496" x14ac:dyDescent="0.2">
      <c r="A161" s="6"/>
      <c r="B161" s="21"/>
      <c r="C161" s="6"/>
      <c r="D161" s="6"/>
      <c r="E161" s="7"/>
      <c r="F161" s="25"/>
      <c r="G161" s="6"/>
      <c r="H161" s="6"/>
      <c r="I161" s="6"/>
      <c r="J161" s="6"/>
      <c r="K161" s="6"/>
      <c r="L161" s="6"/>
      <c r="M161" s="11"/>
      <c r="N161" s="2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  <c r="BA161" s="6"/>
      <c r="BB161" s="6"/>
      <c r="BC161" s="6"/>
      <c r="BD161" s="6"/>
      <c r="BE161" s="6"/>
      <c r="BF161" s="6"/>
      <c r="BG161" s="6"/>
      <c r="BH161" s="6"/>
      <c r="BI161" s="6"/>
      <c r="BJ161" s="6"/>
      <c r="BK161" s="6"/>
      <c r="BL161" s="6"/>
      <c r="BM161" s="6"/>
      <c r="BN161" s="6"/>
      <c r="BO161" s="6"/>
      <c r="BP161" s="6"/>
      <c r="BQ161" s="6"/>
      <c r="BR161" s="6"/>
      <c r="BS161" s="6"/>
      <c r="BT161" s="6"/>
      <c r="BU161" s="6"/>
      <c r="BV161" s="6"/>
      <c r="BW161" s="6"/>
      <c r="BX161" s="6"/>
      <c r="BY161" s="6"/>
      <c r="BZ161" s="6"/>
      <c r="CA161" s="6"/>
      <c r="CB161" s="6"/>
      <c r="CC161" s="6"/>
      <c r="CD161" s="6"/>
      <c r="CE161" s="6"/>
      <c r="CF161" s="6"/>
      <c r="CG161" s="6"/>
      <c r="CH161" s="6"/>
      <c r="CI161" s="6"/>
      <c r="CJ161" s="6"/>
      <c r="CK161" s="6"/>
      <c r="CL161" s="6"/>
      <c r="CM161" s="6"/>
      <c r="CN161" s="6"/>
      <c r="CO161" s="6"/>
      <c r="CP161" s="6"/>
      <c r="CQ161" s="6"/>
      <c r="CR161" s="6"/>
      <c r="CS161" s="6"/>
      <c r="CT161" s="6"/>
      <c r="CU161" s="6"/>
      <c r="CV161" s="6"/>
      <c r="CW161" s="6"/>
      <c r="CX161" s="6"/>
      <c r="CY161" s="6"/>
      <c r="CZ161" s="6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</row>
    <row r="162" spans="1:496" x14ac:dyDescent="0.2">
      <c r="A162" s="6"/>
      <c r="B162" s="21"/>
      <c r="C162" s="6"/>
      <c r="D162" s="6"/>
      <c r="E162" s="7"/>
      <c r="F162" s="25"/>
      <c r="G162" s="6"/>
      <c r="H162" s="6"/>
      <c r="I162" s="6"/>
      <c r="J162" s="6"/>
      <c r="K162" s="6"/>
      <c r="L162" s="6"/>
      <c r="M162" s="11"/>
      <c r="N162" s="2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  <c r="BA162" s="6"/>
      <c r="BB162" s="6"/>
      <c r="BC162" s="6"/>
      <c r="BD162" s="6"/>
      <c r="BE162" s="6"/>
      <c r="BF162" s="6"/>
      <c r="BG162" s="6"/>
      <c r="BH162" s="6"/>
      <c r="BI162" s="6"/>
      <c r="BJ162" s="6"/>
      <c r="BK162" s="6"/>
      <c r="BL162" s="6"/>
      <c r="BM162" s="6"/>
      <c r="BN162" s="6"/>
      <c r="BO162" s="6"/>
      <c r="BP162" s="6"/>
      <c r="BQ162" s="6"/>
      <c r="BR162" s="6"/>
      <c r="BS162" s="6"/>
      <c r="BT162" s="6"/>
      <c r="BU162" s="6"/>
      <c r="BV162" s="6"/>
      <c r="BW162" s="6"/>
      <c r="BX162" s="6"/>
      <c r="BY162" s="6"/>
      <c r="BZ162" s="6"/>
      <c r="CA162" s="6"/>
      <c r="CB162" s="6"/>
      <c r="CC162" s="6"/>
      <c r="CD162" s="6"/>
      <c r="CE162" s="6"/>
      <c r="CF162" s="6"/>
      <c r="CG162" s="6"/>
      <c r="CH162" s="6"/>
      <c r="CI162" s="6"/>
      <c r="CJ162" s="6"/>
      <c r="CK162" s="6"/>
      <c r="CL162" s="6"/>
      <c r="CM162" s="6"/>
      <c r="CN162" s="6"/>
      <c r="CO162" s="6"/>
      <c r="CP162" s="6"/>
      <c r="CQ162" s="6"/>
      <c r="CR162" s="6"/>
      <c r="CS162" s="6"/>
      <c r="CT162" s="6"/>
      <c r="CU162" s="6"/>
      <c r="CV162" s="6"/>
      <c r="CW162" s="6"/>
      <c r="CX162" s="6"/>
      <c r="CY162" s="6"/>
      <c r="CZ162" s="6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</row>
    <row r="163" spans="1:496" x14ac:dyDescent="0.2">
      <c r="A163" s="6"/>
      <c r="B163" s="21"/>
      <c r="C163" s="6"/>
      <c r="D163" s="6"/>
      <c r="E163" s="7"/>
      <c r="F163" s="25"/>
      <c r="G163" s="6"/>
      <c r="H163" s="6"/>
      <c r="I163" s="6"/>
      <c r="J163" s="6"/>
      <c r="K163" s="6"/>
      <c r="L163" s="6"/>
      <c r="M163" s="11"/>
      <c r="N163" s="2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  <c r="BA163" s="6"/>
      <c r="BB163" s="6"/>
      <c r="BC163" s="6"/>
      <c r="BD163" s="6"/>
      <c r="BE163" s="6"/>
      <c r="BF163" s="6"/>
      <c r="BG163" s="6"/>
      <c r="BH163" s="6"/>
      <c r="BI163" s="6"/>
      <c r="BJ163" s="6"/>
      <c r="BK163" s="6"/>
      <c r="BL163" s="6"/>
      <c r="BM163" s="6"/>
      <c r="BN163" s="6"/>
      <c r="BO163" s="6"/>
      <c r="BP163" s="6"/>
      <c r="BQ163" s="6"/>
      <c r="BR163" s="6"/>
      <c r="BS163" s="6"/>
      <c r="BT163" s="6"/>
      <c r="BU163" s="6"/>
      <c r="BV163" s="6"/>
      <c r="BW163" s="6"/>
      <c r="BX163" s="6"/>
      <c r="BY163" s="6"/>
      <c r="BZ163" s="6"/>
      <c r="CA163" s="6"/>
      <c r="CB163" s="6"/>
      <c r="CC163" s="6"/>
      <c r="CD163" s="6"/>
      <c r="CE163" s="6"/>
      <c r="CF163" s="6"/>
      <c r="CG163" s="6"/>
      <c r="CH163" s="6"/>
      <c r="CI163" s="6"/>
      <c r="CJ163" s="6"/>
      <c r="CK163" s="6"/>
      <c r="CL163" s="6"/>
      <c r="CM163" s="6"/>
      <c r="CN163" s="6"/>
      <c r="CO163" s="6"/>
      <c r="CP163" s="6"/>
      <c r="CQ163" s="6"/>
      <c r="CR163" s="6"/>
      <c r="CS163" s="6"/>
      <c r="CT163" s="6"/>
      <c r="CU163" s="6"/>
      <c r="CV163" s="6"/>
      <c r="CW163" s="6"/>
      <c r="CX163" s="6"/>
      <c r="CY163" s="6"/>
      <c r="CZ163" s="6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</row>
    <row r="164" spans="1:496" x14ac:dyDescent="0.2">
      <c r="A164" s="6"/>
      <c r="B164" s="21"/>
      <c r="C164" s="6"/>
      <c r="D164" s="6"/>
      <c r="E164" s="7"/>
      <c r="F164" s="25"/>
      <c r="G164" s="6"/>
      <c r="H164" s="6"/>
      <c r="I164" s="6"/>
      <c r="J164" s="6"/>
      <c r="K164" s="6"/>
      <c r="L164" s="6"/>
      <c r="M164" s="11"/>
      <c r="N164" s="2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  <c r="BA164" s="6"/>
      <c r="BB164" s="6"/>
      <c r="BC164" s="6"/>
      <c r="BD164" s="6"/>
      <c r="BE164" s="6"/>
      <c r="BF164" s="6"/>
      <c r="BG164" s="6"/>
      <c r="BH164" s="6"/>
      <c r="BI164" s="6"/>
      <c r="BJ164" s="6"/>
      <c r="BK164" s="6"/>
      <c r="BL164" s="6"/>
      <c r="BM164" s="6"/>
      <c r="BN164" s="6"/>
      <c r="BO164" s="6"/>
      <c r="BP164" s="6"/>
      <c r="BQ164" s="6"/>
      <c r="BR164" s="6"/>
      <c r="BS164" s="6"/>
      <c r="BT164" s="6"/>
      <c r="BU164" s="6"/>
      <c r="BV164" s="6"/>
      <c r="BW164" s="6"/>
      <c r="BX164" s="6"/>
      <c r="BY164" s="6"/>
      <c r="BZ164" s="6"/>
      <c r="CA164" s="6"/>
      <c r="CB164" s="6"/>
      <c r="CC164" s="6"/>
      <c r="CD164" s="6"/>
      <c r="CE164" s="6"/>
      <c r="CF164" s="6"/>
      <c r="CG164" s="6"/>
      <c r="CH164" s="6"/>
      <c r="CI164" s="6"/>
      <c r="CJ164" s="6"/>
      <c r="CK164" s="6"/>
      <c r="CL164" s="6"/>
      <c r="CM164" s="6"/>
      <c r="CN164" s="6"/>
      <c r="CO164" s="6"/>
      <c r="CP164" s="6"/>
      <c r="CQ164" s="6"/>
      <c r="CR164" s="6"/>
      <c r="CS164" s="6"/>
      <c r="CT164" s="6"/>
      <c r="CU164" s="6"/>
      <c r="CV164" s="6"/>
      <c r="CW164" s="6"/>
      <c r="CX164" s="6"/>
      <c r="CY164" s="6"/>
      <c r="CZ164" s="6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</row>
    <row r="165" spans="1:496" x14ac:dyDescent="0.2">
      <c r="A165" s="6"/>
      <c r="B165" s="21"/>
      <c r="C165" s="6"/>
      <c r="D165" s="6"/>
      <c r="E165" s="7"/>
      <c r="F165" s="25"/>
      <c r="G165" s="6"/>
      <c r="H165" s="6"/>
      <c r="I165" s="6"/>
      <c r="J165" s="6"/>
      <c r="K165" s="6"/>
      <c r="L165" s="6"/>
      <c r="M165" s="11"/>
      <c r="N165" s="2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  <c r="BA165" s="6"/>
      <c r="BB165" s="6"/>
      <c r="BC165" s="6"/>
      <c r="BD165" s="6"/>
      <c r="BE165" s="6"/>
      <c r="BF165" s="6"/>
      <c r="BG165" s="6"/>
      <c r="BH165" s="6"/>
      <c r="BI165" s="6"/>
      <c r="BJ165" s="6"/>
      <c r="BK165" s="6"/>
      <c r="BL165" s="6"/>
      <c r="BM165" s="6"/>
      <c r="BN165" s="6"/>
      <c r="BO165" s="6"/>
      <c r="BP165" s="6"/>
      <c r="BQ165" s="6"/>
      <c r="BR165" s="6"/>
      <c r="BS165" s="6"/>
      <c r="BT165" s="6"/>
      <c r="BU165" s="6"/>
      <c r="BV165" s="6"/>
      <c r="BW165" s="6"/>
      <c r="BX165" s="6"/>
      <c r="BY165" s="6"/>
      <c r="BZ165" s="6"/>
      <c r="CA165" s="6"/>
      <c r="CB165" s="6"/>
      <c r="CC165" s="6"/>
      <c r="CD165" s="6"/>
      <c r="CE165" s="6"/>
      <c r="CF165" s="6"/>
      <c r="CG165" s="6"/>
      <c r="CH165" s="6"/>
      <c r="CI165" s="6"/>
      <c r="CJ165" s="6"/>
      <c r="CK165" s="6"/>
      <c r="CL165" s="6"/>
      <c r="CM165" s="6"/>
      <c r="CN165" s="6"/>
      <c r="CO165" s="6"/>
      <c r="CP165" s="6"/>
      <c r="CQ165" s="6"/>
      <c r="CR165" s="6"/>
      <c r="CS165" s="6"/>
      <c r="CT165" s="6"/>
      <c r="CU165" s="6"/>
      <c r="CV165" s="6"/>
      <c r="CW165" s="6"/>
      <c r="CX165" s="6"/>
      <c r="CY165" s="6"/>
      <c r="CZ165" s="6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</row>
    <row r="166" spans="1:496" x14ac:dyDescent="0.2">
      <c r="A166" s="6"/>
      <c r="B166" s="21"/>
      <c r="C166" s="6"/>
      <c r="D166" s="6"/>
      <c r="E166" s="7"/>
      <c r="F166" s="25"/>
      <c r="G166" s="6"/>
      <c r="H166" s="6"/>
      <c r="I166" s="6"/>
      <c r="J166" s="6"/>
      <c r="K166" s="6"/>
      <c r="L166" s="6"/>
      <c r="M166" s="11"/>
      <c r="N166" s="26"/>
    </row>
    <row r="167" spans="1:496" x14ac:dyDescent="0.2">
      <c r="A167" s="6"/>
      <c r="B167" s="21"/>
      <c r="C167" s="6"/>
      <c r="D167" s="6"/>
      <c r="E167" s="7"/>
      <c r="F167" s="25"/>
      <c r="G167" s="6"/>
      <c r="H167" s="6"/>
      <c r="I167" s="6"/>
      <c r="J167" s="6"/>
      <c r="K167" s="6"/>
      <c r="L167" s="6"/>
      <c r="M167" s="11"/>
      <c r="N167" s="26"/>
    </row>
    <row r="168" spans="1:496" x14ac:dyDescent="0.2">
      <c r="A168" s="6"/>
      <c r="B168" s="7"/>
      <c r="C168" s="7"/>
      <c r="D168" s="21"/>
      <c r="E168" s="7"/>
      <c r="F168" s="7"/>
      <c r="G168" s="23"/>
      <c r="H168" s="23"/>
      <c r="I168" s="23"/>
      <c r="J168" s="23"/>
      <c r="K168" s="23"/>
      <c r="L168" s="23"/>
      <c r="M168" s="11"/>
      <c r="N168" s="2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  <c r="BA168" s="6"/>
      <c r="BB168" s="6"/>
      <c r="BC168" s="6"/>
      <c r="BD168" s="6"/>
      <c r="BE168" s="6"/>
      <c r="BF168" s="6"/>
      <c r="BG168" s="6"/>
      <c r="BH168" s="6"/>
      <c r="BI168" s="6"/>
      <c r="BJ168" s="6"/>
      <c r="BK168" s="6"/>
      <c r="BL168" s="6"/>
      <c r="BM168" s="6"/>
      <c r="BN168" s="6"/>
      <c r="BO168" s="6"/>
      <c r="BP168" s="6"/>
      <c r="BQ168" s="6"/>
      <c r="BR168" s="6"/>
      <c r="BS168" s="6"/>
      <c r="BT168" s="6"/>
      <c r="BU168" s="6"/>
      <c r="BV168" s="6"/>
      <c r="BW168" s="6"/>
      <c r="BX168" s="6"/>
      <c r="BY168" s="6"/>
      <c r="BZ168" s="6"/>
      <c r="CA168" s="6"/>
      <c r="CB168" s="6"/>
      <c r="CC168" s="6"/>
      <c r="CD168" s="6"/>
      <c r="CE168" s="6"/>
      <c r="CF168" s="6"/>
      <c r="CG168" s="6"/>
      <c r="CH168" s="6"/>
      <c r="CI168" s="6"/>
      <c r="CJ168" s="6"/>
      <c r="CK168" s="6"/>
      <c r="CL168" s="6"/>
      <c r="CM168" s="6"/>
      <c r="CN168" s="6"/>
      <c r="CO168" s="6"/>
      <c r="CP168" s="6"/>
      <c r="CQ168" s="6"/>
      <c r="CR168" s="6"/>
      <c r="CS168" s="6"/>
      <c r="CT168" s="6"/>
      <c r="CU168" s="6"/>
      <c r="CV168" s="6"/>
      <c r="CW168" s="6"/>
      <c r="CX168" s="6"/>
      <c r="CY168" s="6"/>
      <c r="CZ168" s="6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</row>
    <row r="169" spans="1:496" x14ac:dyDescent="0.2">
      <c r="A169" s="6"/>
      <c r="B169" s="23"/>
      <c r="C169" s="23"/>
      <c r="D169" s="23"/>
      <c r="E169" s="7"/>
      <c r="F169" s="24"/>
      <c r="G169" s="7"/>
      <c r="H169" s="7"/>
      <c r="I169" s="7"/>
      <c r="J169" s="7"/>
      <c r="K169" s="7"/>
      <c r="L169" s="7"/>
      <c r="M169" s="25"/>
      <c r="N169" s="6"/>
    </row>
    <row r="170" spans="1:496" x14ac:dyDescent="0.2">
      <c r="A170" s="6"/>
      <c r="B170" s="21"/>
      <c r="C170" s="6"/>
      <c r="D170" s="6"/>
      <c r="E170" s="7"/>
      <c r="F170" s="25"/>
      <c r="G170" s="6"/>
      <c r="H170" s="6"/>
      <c r="I170" s="6"/>
      <c r="J170" s="6"/>
      <c r="K170" s="6"/>
      <c r="L170" s="6"/>
      <c r="M170" s="11"/>
      <c r="N170" s="2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  <c r="BA170" s="6"/>
      <c r="BB170" s="6"/>
      <c r="BC170" s="6"/>
      <c r="BD170" s="6"/>
      <c r="BE170" s="6"/>
      <c r="BF170" s="6"/>
      <c r="BG170" s="6"/>
      <c r="BH170" s="6"/>
      <c r="BI170" s="6"/>
      <c r="BJ170" s="6"/>
      <c r="BK170" s="6"/>
      <c r="BL170" s="6"/>
      <c r="BM170" s="6"/>
      <c r="BN170" s="6"/>
      <c r="BO170" s="6"/>
      <c r="BP170" s="6"/>
      <c r="BQ170" s="6"/>
      <c r="BR170" s="6"/>
      <c r="BS170" s="6"/>
      <c r="BT170" s="6"/>
      <c r="BU170" s="6"/>
      <c r="BV170" s="6"/>
      <c r="BW170" s="6"/>
      <c r="BX170" s="6"/>
      <c r="BY170" s="6"/>
      <c r="BZ170" s="6"/>
      <c r="CA170" s="6"/>
      <c r="CB170" s="6"/>
      <c r="CC170" s="6"/>
      <c r="CD170" s="6"/>
      <c r="CE170" s="6"/>
      <c r="CF170" s="6"/>
      <c r="CG170" s="6"/>
      <c r="CH170" s="6"/>
      <c r="CI170" s="6"/>
      <c r="CJ170" s="6"/>
      <c r="CK170" s="6"/>
      <c r="CL170" s="6"/>
      <c r="CM170" s="6"/>
      <c r="CN170" s="6"/>
      <c r="CO170" s="6"/>
      <c r="CP170" s="6"/>
      <c r="CQ170" s="6"/>
      <c r="CR170" s="6"/>
      <c r="CS170" s="6"/>
      <c r="CT170" s="6"/>
      <c r="CU170" s="6"/>
      <c r="CV170" s="6"/>
      <c r="CW170" s="6"/>
      <c r="CX170" s="6"/>
      <c r="CY170" s="6"/>
      <c r="CZ170" s="6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</row>
    <row r="171" spans="1:496" x14ac:dyDescent="0.2">
      <c r="A171" s="6"/>
      <c r="B171" s="21"/>
      <c r="C171" s="6"/>
      <c r="D171" s="6"/>
      <c r="E171" s="7"/>
      <c r="F171" s="25"/>
      <c r="G171" s="6"/>
      <c r="H171" s="6"/>
      <c r="I171" s="6"/>
      <c r="J171" s="6"/>
      <c r="K171" s="6"/>
      <c r="L171" s="6"/>
      <c r="M171" s="11"/>
      <c r="N171" s="2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  <c r="BA171" s="6"/>
      <c r="BB171" s="6"/>
      <c r="BC171" s="6"/>
      <c r="BD171" s="6"/>
      <c r="BE171" s="6"/>
      <c r="BF171" s="6"/>
      <c r="BG171" s="6"/>
      <c r="BH171" s="6"/>
      <c r="BI171" s="6"/>
      <c r="BJ171" s="6"/>
      <c r="BK171" s="6"/>
      <c r="BL171" s="6"/>
      <c r="BM171" s="6"/>
      <c r="BN171" s="6"/>
      <c r="BO171" s="6"/>
      <c r="BP171" s="6"/>
      <c r="BQ171" s="6"/>
      <c r="BR171" s="6"/>
      <c r="BS171" s="6"/>
      <c r="BT171" s="6"/>
      <c r="BU171" s="6"/>
      <c r="BV171" s="6"/>
      <c r="BW171" s="6"/>
      <c r="BX171" s="6"/>
      <c r="BY171" s="6"/>
      <c r="BZ171" s="6"/>
      <c r="CA171" s="6"/>
      <c r="CB171" s="6"/>
      <c r="CC171" s="6"/>
      <c r="CD171" s="6"/>
      <c r="CE171" s="6"/>
      <c r="CF171" s="6"/>
      <c r="CG171" s="6"/>
      <c r="CH171" s="6"/>
      <c r="CI171" s="6"/>
      <c r="CJ171" s="6"/>
      <c r="CK171" s="6"/>
      <c r="CL171" s="6"/>
      <c r="CM171" s="6"/>
      <c r="CN171" s="6"/>
      <c r="CO171" s="6"/>
      <c r="CP171" s="6"/>
      <c r="CQ171" s="6"/>
      <c r="CR171" s="6"/>
      <c r="CS171" s="6"/>
      <c r="CT171" s="6"/>
      <c r="CU171" s="6"/>
      <c r="CV171" s="6"/>
      <c r="CW171" s="6"/>
      <c r="CX171" s="6"/>
      <c r="CY171" s="6"/>
      <c r="CZ171" s="6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</row>
    <row r="172" spans="1:496" x14ac:dyDescent="0.2">
      <c r="A172" s="6"/>
      <c r="B172" s="21"/>
      <c r="C172" s="6"/>
      <c r="D172" s="6"/>
      <c r="E172" s="7"/>
      <c r="F172" s="25"/>
      <c r="G172" s="6"/>
      <c r="H172" s="6"/>
      <c r="I172" s="6"/>
      <c r="J172" s="6"/>
      <c r="K172" s="6"/>
      <c r="L172" s="6"/>
      <c r="M172" s="11"/>
      <c r="N172" s="2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  <c r="BA172" s="6"/>
      <c r="BB172" s="6"/>
      <c r="BC172" s="6"/>
      <c r="BD172" s="6"/>
      <c r="BE172" s="6"/>
      <c r="BF172" s="6"/>
      <c r="BG172" s="6"/>
      <c r="BH172" s="6"/>
      <c r="BI172" s="6"/>
      <c r="BJ172" s="6"/>
      <c r="BK172" s="6"/>
      <c r="BL172" s="6"/>
      <c r="BM172" s="6"/>
      <c r="BN172" s="6"/>
      <c r="BO172" s="6"/>
      <c r="BP172" s="6"/>
      <c r="BQ172" s="6"/>
      <c r="BR172" s="6"/>
      <c r="BS172" s="6"/>
      <c r="BT172" s="6"/>
      <c r="BU172" s="6"/>
      <c r="BV172" s="6"/>
      <c r="BW172" s="6"/>
      <c r="BX172" s="6"/>
      <c r="BY172" s="6"/>
      <c r="BZ172" s="6"/>
      <c r="CA172" s="6"/>
      <c r="CB172" s="6"/>
      <c r="CC172" s="6"/>
      <c r="CD172" s="6"/>
      <c r="CE172" s="6"/>
      <c r="CF172" s="6"/>
      <c r="CG172" s="6"/>
      <c r="CH172" s="6"/>
      <c r="CI172" s="6"/>
      <c r="CJ172" s="6"/>
      <c r="CK172" s="6"/>
      <c r="CL172" s="6"/>
      <c r="CM172" s="6"/>
      <c r="CN172" s="6"/>
      <c r="CO172" s="6"/>
      <c r="CP172" s="6"/>
      <c r="CQ172" s="6"/>
      <c r="CR172" s="6"/>
      <c r="CS172" s="6"/>
      <c r="CT172" s="6"/>
      <c r="CU172" s="6"/>
      <c r="CV172" s="6"/>
      <c r="CW172" s="6"/>
      <c r="CX172" s="6"/>
      <c r="CY172" s="6"/>
      <c r="CZ172" s="6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</row>
    <row r="173" spans="1:496" x14ac:dyDescent="0.2">
      <c r="A173" s="6"/>
      <c r="B173" s="21"/>
      <c r="C173" s="6"/>
      <c r="D173" s="6"/>
      <c r="E173" s="7"/>
      <c r="F173" s="25"/>
      <c r="G173" s="6"/>
      <c r="H173" s="6"/>
      <c r="I173" s="6"/>
      <c r="J173" s="6"/>
      <c r="K173" s="6"/>
      <c r="L173" s="6"/>
      <c r="M173" s="11"/>
      <c r="N173" s="2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  <c r="BA173" s="6"/>
      <c r="BB173" s="6"/>
      <c r="BC173" s="6"/>
      <c r="BD173" s="6"/>
      <c r="BE173" s="6"/>
      <c r="BF173" s="6"/>
      <c r="BG173" s="6"/>
      <c r="BH173" s="6"/>
      <c r="BI173" s="6"/>
      <c r="BJ173" s="6"/>
      <c r="BK173" s="6"/>
      <c r="BL173" s="6"/>
      <c r="BM173" s="6"/>
      <c r="BN173" s="6"/>
      <c r="BO173" s="6"/>
      <c r="BP173" s="6"/>
      <c r="BQ173" s="6"/>
      <c r="BR173" s="6"/>
      <c r="BS173" s="6"/>
      <c r="BT173" s="6"/>
      <c r="BU173" s="6"/>
      <c r="BV173" s="6"/>
      <c r="BW173" s="6"/>
      <c r="BX173" s="6"/>
      <c r="BY173" s="6"/>
      <c r="BZ173" s="6"/>
      <c r="CA173" s="6"/>
      <c r="CB173" s="6"/>
      <c r="CC173" s="6"/>
      <c r="CD173" s="6"/>
      <c r="CE173" s="6"/>
      <c r="CF173" s="6"/>
      <c r="CG173" s="6"/>
      <c r="CH173" s="6"/>
      <c r="CI173" s="6"/>
      <c r="CJ173" s="6"/>
      <c r="CK173" s="6"/>
      <c r="CL173" s="6"/>
      <c r="CM173" s="6"/>
      <c r="CN173" s="6"/>
      <c r="CO173" s="6"/>
      <c r="CP173" s="6"/>
      <c r="CQ173" s="6"/>
      <c r="CR173" s="6"/>
      <c r="CS173" s="6"/>
      <c r="CT173" s="6"/>
      <c r="CU173" s="6"/>
      <c r="CV173" s="6"/>
      <c r="CW173" s="6"/>
      <c r="CX173" s="6"/>
      <c r="CY173" s="6"/>
      <c r="CZ173" s="6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</row>
    <row r="174" spans="1:496" x14ac:dyDescent="0.2">
      <c r="A174" s="6"/>
      <c r="B174" s="21"/>
      <c r="C174" s="6"/>
      <c r="D174" s="6"/>
      <c r="E174" s="7"/>
      <c r="F174" s="25"/>
      <c r="G174" s="6"/>
      <c r="H174" s="6"/>
      <c r="I174" s="6"/>
      <c r="J174" s="6"/>
      <c r="K174" s="6"/>
      <c r="L174" s="6"/>
      <c r="M174" s="11"/>
      <c r="N174" s="2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  <c r="BA174" s="6"/>
      <c r="BB174" s="6"/>
      <c r="BC174" s="6"/>
      <c r="BD174" s="6"/>
      <c r="BE174" s="6"/>
      <c r="BF174" s="6"/>
      <c r="BG174" s="6"/>
      <c r="BH174" s="6"/>
      <c r="BI174" s="6"/>
      <c r="BJ174" s="6"/>
      <c r="BK174" s="6"/>
      <c r="BL174" s="6"/>
      <c r="BM174" s="6"/>
      <c r="BN174" s="6"/>
      <c r="BO174" s="6"/>
      <c r="BP174" s="6"/>
      <c r="BQ174" s="6"/>
      <c r="BR174" s="6"/>
      <c r="BS174" s="6"/>
      <c r="BT174" s="6"/>
      <c r="BU174" s="6"/>
      <c r="BV174" s="6"/>
      <c r="BW174" s="6"/>
      <c r="BX174" s="6"/>
      <c r="BY174" s="6"/>
      <c r="BZ174" s="6"/>
      <c r="CA174" s="6"/>
      <c r="CB174" s="6"/>
      <c r="CC174" s="6"/>
      <c r="CD174" s="6"/>
      <c r="CE174" s="6"/>
      <c r="CF174" s="6"/>
      <c r="CG174" s="6"/>
      <c r="CH174" s="6"/>
      <c r="CI174" s="6"/>
      <c r="CJ174" s="6"/>
      <c r="CK174" s="6"/>
      <c r="CL174" s="6"/>
      <c r="CM174" s="6"/>
      <c r="CN174" s="6"/>
      <c r="CO174" s="6"/>
      <c r="CP174" s="6"/>
      <c r="CQ174" s="6"/>
      <c r="CR174" s="6"/>
      <c r="CS174" s="6"/>
      <c r="CT174" s="6"/>
      <c r="CU174" s="6"/>
      <c r="CV174" s="6"/>
      <c r="CW174" s="6"/>
      <c r="CX174" s="6"/>
      <c r="CY174" s="6"/>
      <c r="CZ174" s="6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</row>
    <row r="175" spans="1:496" x14ac:dyDescent="0.2">
      <c r="A175" s="6"/>
      <c r="B175" s="21"/>
      <c r="C175" s="6"/>
      <c r="D175" s="6"/>
      <c r="E175" s="7"/>
      <c r="F175" s="25"/>
      <c r="G175" s="6"/>
      <c r="H175" s="6"/>
      <c r="I175" s="6"/>
      <c r="J175" s="6"/>
      <c r="K175" s="6"/>
      <c r="L175" s="6"/>
      <c r="M175" s="11"/>
      <c r="N175" s="26"/>
    </row>
    <row r="176" spans="1:496" x14ac:dyDescent="0.2">
      <c r="A176" s="6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6"/>
    </row>
    <row r="177" spans="1:496" x14ac:dyDescent="0.2">
      <c r="A177" s="6"/>
      <c r="B177" s="21"/>
      <c r="C177" s="6"/>
      <c r="D177" s="6"/>
      <c r="E177" s="7"/>
      <c r="F177" s="25"/>
      <c r="G177" s="6"/>
      <c r="H177" s="6"/>
      <c r="I177" s="6"/>
      <c r="J177" s="6"/>
      <c r="K177" s="6"/>
      <c r="L177" s="6"/>
      <c r="M177" s="11"/>
      <c r="N177" s="2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  <c r="BA177" s="6"/>
      <c r="BB177" s="6"/>
      <c r="BC177" s="6"/>
      <c r="BD177" s="6"/>
      <c r="BE177" s="6"/>
      <c r="BF177" s="6"/>
      <c r="BG177" s="6"/>
      <c r="BH177" s="6"/>
      <c r="BI177" s="6"/>
      <c r="BJ177" s="6"/>
      <c r="BK177" s="6"/>
      <c r="BL177" s="6"/>
      <c r="BM177" s="6"/>
      <c r="BN177" s="6"/>
      <c r="BO177" s="6"/>
      <c r="BP177" s="6"/>
      <c r="BQ177" s="6"/>
      <c r="BR177" s="6"/>
      <c r="BS177" s="6"/>
      <c r="BT177" s="6"/>
      <c r="BU177" s="6"/>
      <c r="BV177" s="6"/>
      <c r="BW177" s="6"/>
      <c r="BX177" s="6"/>
      <c r="BY177" s="6"/>
      <c r="BZ177" s="6"/>
      <c r="CA177" s="6"/>
      <c r="CB177" s="6"/>
      <c r="CC177" s="6"/>
      <c r="CD177" s="6"/>
      <c r="CE177" s="6"/>
      <c r="CF177" s="6"/>
      <c r="CG177" s="6"/>
      <c r="CH177" s="6"/>
      <c r="CI177" s="6"/>
      <c r="CJ177" s="6"/>
      <c r="CK177" s="6"/>
      <c r="CL177" s="6"/>
      <c r="CM177" s="6"/>
      <c r="CN177" s="6"/>
      <c r="CO177" s="6"/>
      <c r="CP177" s="6"/>
      <c r="CQ177" s="6"/>
      <c r="CR177" s="6"/>
      <c r="CS177" s="6"/>
      <c r="CT177" s="6"/>
      <c r="CU177" s="6"/>
      <c r="CV177" s="6"/>
      <c r="CW177" s="6"/>
      <c r="CX177" s="6"/>
      <c r="CY177" s="6"/>
      <c r="CZ177" s="6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</row>
    <row r="178" spans="1:496" x14ac:dyDescent="0.2">
      <c r="A178" s="6"/>
      <c r="B178" s="21"/>
      <c r="C178" s="6"/>
      <c r="D178" s="6"/>
      <c r="E178" s="7"/>
      <c r="F178" s="25"/>
      <c r="G178" s="6"/>
      <c r="H178" s="6"/>
      <c r="I178" s="6"/>
      <c r="J178" s="6"/>
      <c r="K178" s="6"/>
      <c r="L178" s="6"/>
      <c r="M178" s="11"/>
      <c r="N178" s="2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  <c r="BA178" s="6"/>
      <c r="BB178" s="6"/>
      <c r="BC178" s="6"/>
      <c r="BD178" s="6"/>
      <c r="BE178" s="6"/>
      <c r="BF178" s="6"/>
      <c r="BG178" s="6"/>
      <c r="BH178" s="6"/>
      <c r="BI178" s="6"/>
      <c r="BJ178" s="6"/>
      <c r="BK178" s="6"/>
      <c r="BL178" s="6"/>
      <c r="BM178" s="6"/>
      <c r="BN178" s="6"/>
      <c r="BO178" s="6"/>
      <c r="BP178" s="6"/>
      <c r="BQ178" s="6"/>
      <c r="BR178" s="6"/>
      <c r="BS178" s="6"/>
      <c r="BT178" s="6"/>
      <c r="BU178" s="6"/>
      <c r="BV178" s="6"/>
      <c r="BW178" s="6"/>
      <c r="BX178" s="6"/>
      <c r="BY178" s="6"/>
      <c r="BZ178" s="6"/>
      <c r="CA178" s="6"/>
      <c r="CB178" s="6"/>
      <c r="CC178" s="6"/>
      <c r="CD178" s="6"/>
      <c r="CE178" s="6"/>
      <c r="CF178" s="6"/>
      <c r="CG178" s="6"/>
      <c r="CH178" s="6"/>
      <c r="CI178" s="6"/>
      <c r="CJ178" s="6"/>
      <c r="CK178" s="6"/>
      <c r="CL178" s="6"/>
      <c r="CM178" s="6"/>
      <c r="CN178" s="6"/>
      <c r="CO178" s="6"/>
      <c r="CP178" s="6"/>
      <c r="CQ178" s="6"/>
      <c r="CR178" s="6"/>
      <c r="CS178" s="6"/>
      <c r="CT178" s="6"/>
      <c r="CU178" s="6"/>
      <c r="CV178" s="6"/>
      <c r="CW178" s="6"/>
      <c r="CX178" s="6"/>
      <c r="CY178" s="6"/>
      <c r="CZ178" s="6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</row>
    <row r="179" spans="1:496" x14ac:dyDescent="0.2">
      <c r="A179" s="6"/>
      <c r="B179" s="21"/>
      <c r="C179" s="6"/>
      <c r="D179" s="6"/>
      <c r="E179" s="7"/>
      <c r="F179" s="25"/>
      <c r="G179" s="6"/>
      <c r="H179" s="6"/>
      <c r="I179" s="6"/>
      <c r="J179" s="6"/>
      <c r="K179" s="6"/>
      <c r="L179" s="6"/>
      <c r="M179" s="11"/>
      <c r="N179" s="2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  <c r="BA179" s="6"/>
      <c r="BB179" s="6"/>
      <c r="BC179" s="6"/>
      <c r="BD179" s="6"/>
      <c r="BE179" s="6"/>
      <c r="BF179" s="6"/>
      <c r="BG179" s="6"/>
      <c r="BH179" s="6"/>
      <c r="BI179" s="6"/>
      <c r="BJ179" s="6"/>
      <c r="BK179" s="6"/>
      <c r="BL179" s="6"/>
      <c r="BM179" s="6"/>
      <c r="BN179" s="6"/>
      <c r="BO179" s="6"/>
      <c r="BP179" s="6"/>
      <c r="BQ179" s="6"/>
      <c r="BR179" s="6"/>
      <c r="BS179" s="6"/>
      <c r="BT179" s="6"/>
      <c r="BU179" s="6"/>
      <c r="BV179" s="6"/>
      <c r="BW179" s="6"/>
      <c r="BX179" s="6"/>
      <c r="BY179" s="6"/>
      <c r="BZ179" s="6"/>
      <c r="CA179" s="6"/>
      <c r="CB179" s="6"/>
      <c r="CC179" s="6"/>
      <c r="CD179" s="6"/>
      <c r="CE179" s="6"/>
      <c r="CF179" s="6"/>
      <c r="CG179" s="6"/>
      <c r="CH179" s="6"/>
      <c r="CI179" s="6"/>
      <c r="CJ179" s="6"/>
      <c r="CK179" s="6"/>
      <c r="CL179" s="6"/>
      <c r="CM179" s="6"/>
      <c r="CN179" s="6"/>
      <c r="CO179" s="6"/>
      <c r="CP179" s="6"/>
      <c r="CQ179" s="6"/>
      <c r="CR179" s="6"/>
      <c r="CS179" s="6"/>
      <c r="CT179" s="6"/>
      <c r="CU179" s="6"/>
      <c r="CV179" s="6"/>
      <c r="CW179" s="6"/>
      <c r="CX179" s="6"/>
      <c r="CY179" s="6"/>
      <c r="CZ179" s="6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</row>
    <row r="180" spans="1:496" x14ac:dyDescent="0.2">
      <c r="A180" s="6"/>
      <c r="B180" s="21"/>
      <c r="C180" s="6"/>
      <c r="D180" s="6"/>
      <c r="E180" s="7"/>
      <c r="F180" s="25"/>
      <c r="G180" s="6"/>
      <c r="H180" s="6"/>
      <c r="I180" s="6"/>
      <c r="J180" s="6"/>
      <c r="K180" s="6"/>
      <c r="L180" s="6"/>
      <c r="M180" s="11"/>
      <c r="N180" s="2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  <c r="BA180" s="6"/>
      <c r="BB180" s="6"/>
      <c r="BC180" s="6"/>
      <c r="BD180" s="6"/>
      <c r="BE180" s="6"/>
      <c r="BF180" s="6"/>
      <c r="BG180" s="6"/>
      <c r="BH180" s="6"/>
      <c r="BI180" s="6"/>
      <c r="BJ180" s="6"/>
      <c r="BK180" s="6"/>
      <c r="BL180" s="6"/>
      <c r="BM180" s="6"/>
      <c r="BN180" s="6"/>
      <c r="BO180" s="6"/>
      <c r="BP180" s="6"/>
      <c r="BQ180" s="6"/>
      <c r="BR180" s="6"/>
      <c r="BS180" s="6"/>
      <c r="BT180" s="6"/>
      <c r="BU180" s="6"/>
      <c r="BV180" s="6"/>
      <c r="BW180" s="6"/>
      <c r="BX180" s="6"/>
      <c r="BY180" s="6"/>
      <c r="BZ180" s="6"/>
      <c r="CA180" s="6"/>
      <c r="CB180" s="6"/>
      <c r="CC180" s="6"/>
      <c r="CD180" s="6"/>
      <c r="CE180" s="6"/>
      <c r="CF180" s="6"/>
      <c r="CG180" s="6"/>
      <c r="CH180" s="6"/>
      <c r="CI180" s="6"/>
      <c r="CJ180" s="6"/>
      <c r="CK180" s="6"/>
      <c r="CL180" s="6"/>
      <c r="CM180" s="6"/>
      <c r="CN180" s="6"/>
      <c r="CO180" s="6"/>
      <c r="CP180" s="6"/>
      <c r="CQ180" s="6"/>
      <c r="CR180" s="6"/>
      <c r="CS180" s="6"/>
      <c r="CT180" s="6"/>
      <c r="CU180" s="6"/>
      <c r="CV180" s="6"/>
      <c r="CW180" s="6"/>
      <c r="CX180" s="6"/>
      <c r="CY180" s="6"/>
      <c r="CZ180" s="6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</row>
    <row r="181" spans="1:496" x14ac:dyDescent="0.2">
      <c r="A181" s="6"/>
      <c r="B181" s="21"/>
      <c r="C181" s="6"/>
      <c r="D181" s="6"/>
      <c r="E181" s="7"/>
      <c r="F181" s="25"/>
      <c r="G181" s="6"/>
      <c r="H181" s="6"/>
      <c r="I181" s="6"/>
      <c r="J181" s="6"/>
      <c r="K181" s="6"/>
      <c r="L181" s="6"/>
      <c r="M181" s="11"/>
      <c r="N181" s="2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  <c r="BA181" s="6"/>
      <c r="BB181" s="6"/>
      <c r="BC181" s="6"/>
      <c r="BD181" s="6"/>
      <c r="BE181" s="6"/>
      <c r="BF181" s="6"/>
      <c r="BG181" s="6"/>
      <c r="BH181" s="6"/>
      <c r="BI181" s="6"/>
      <c r="BJ181" s="6"/>
      <c r="BK181" s="6"/>
      <c r="BL181" s="6"/>
      <c r="BM181" s="6"/>
      <c r="BN181" s="6"/>
      <c r="BO181" s="6"/>
      <c r="BP181" s="6"/>
      <c r="BQ181" s="6"/>
      <c r="BR181" s="6"/>
      <c r="BS181" s="6"/>
      <c r="BT181" s="6"/>
      <c r="BU181" s="6"/>
      <c r="BV181" s="6"/>
      <c r="BW181" s="6"/>
      <c r="BX181" s="6"/>
      <c r="BY181" s="6"/>
      <c r="BZ181" s="6"/>
      <c r="CA181" s="6"/>
      <c r="CB181" s="6"/>
      <c r="CC181" s="6"/>
      <c r="CD181" s="6"/>
      <c r="CE181" s="6"/>
      <c r="CF181" s="6"/>
      <c r="CG181" s="6"/>
      <c r="CH181" s="6"/>
      <c r="CI181" s="6"/>
      <c r="CJ181" s="6"/>
      <c r="CK181" s="6"/>
      <c r="CL181" s="6"/>
      <c r="CM181" s="6"/>
      <c r="CN181" s="6"/>
      <c r="CO181" s="6"/>
      <c r="CP181" s="6"/>
      <c r="CQ181" s="6"/>
      <c r="CR181" s="6"/>
      <c r="CS181" s="6"/>
      <c r="CT181" s="6"/>
      <c r="CU181" s="6"/>
      <c r="CV181" s="6"/>
      <c r="CW181" s="6"/>
      <c r="CX181" s="6"/>
      <c r="CY181" s="6"/>
      <c r="CZ181" s="6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</row>
    <row r="182" spans="1:496" x14ac:dyDescent="0.2">
      <c r="A182" s="6"/>
      <c r="B182" s="21"/>
      <c r="C182" s="6"/>
      <c r="D182" s="6"/>
      <c r="E182" s="7"/>
      <c r="F182" s="25"/>
      <c r="G182" s="6"/>
      <c r="H182" s="6"/>
      <c r="I182" s="6"/>
      <c r="J182" s="6"/>
      <c r="K182" s="6"/>
      <c r="L182" s="6"/>
      <c r="M182" s="11"/>
      <c r="N182" s="26"/>
    </row>
    <row r="183" spans="1:496" x14ac:dyDescent="0.2">
      <c r="A183" s="6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6"/>
    </row>
    <row r="184" spans="1:496" x14ac:dyDescent="0.2">
      <c r="A184" s="6"/>
      <c r="B184" s="21"/>
      <c r="C184" s="6"/>
      <c r="D184" s="6"/>
      <c r="E184" s="7"/>
      <c r="F184" s="25"/>
      <c r="G184" s="6"/>
      <c r="H184" s="6"/>
      <c r="I184" s="6"/>
      <c r="J184" s="6"/>
      <c r="K184" s="6"/>
      <c r="L184" s="6"/>
      <c r="M184" s="11"/>
      <c r="N184" s="2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  <c r="BA184" s="6"/>
      <c r="BB184" s="6"/>
      <c r="BC184" s="6"/>
      <c r="BD184" s="6"/>
      <c r="BE184" s="6"/>
      <c r="BF184" s="6"/>
      <c r="BG184" s="6"/>
      <c r="BH184" s="6"/>
      <c r="BI184" s="6"/>
      <c r="BJ184" s="6"/>
      <c r="BK184" s="6"/>
      <c r="BL184" s="6"/>
      <c r="BM184" s="6"/>
      <c r="BN184" s="6"/>
      <c r="BO184" s="6"/>
      <c r="BP184" s="6"/>
      <c r="BQ184" s="6"/>
      <c r="BR184" s="6"/>
      <c r="BS184" s="6"/>
      <c r="BT184" s="6"/>
      <c r="BU184" s="6"/>
      <c r="BV184" s="6"/>
      <c r="BW184" s="6"/>
      <c r="BX184" s="6"/>
      <c r="BY184" s="6"/>
      <c r="BZ184" s="6"/>
      <c r="CA184" s="6"/>
      <c r="CB184" s="6"/>
      <c r="CC184" s="6"/>
      <c r="CD184" s="6"/>
      <c r="CE184" s="6"/>
      <c r="CF184" s="6"/>
      <c r="CG184" s="6"/>
      <c r="CH184" s="6"/>
      <c r="CI184" s="6"/>
      <c r="CJ184" s="6"/>
      <c r="CK184" s="6"/>
      <c r="CL184" s="6"/>
      <c r="CM184" s="6"/>
      <c r="CN184" s="6"/>
      <c r="CO184" s="6"/>
      <c r="CP184" s="6"/>
      <c r="CQ184" s="6"/>
      <c r="CR184" s="6"/>
      <c r="CS184" s="6"/>
      <c r="CT184" s="6"/>
      <c r="CU184" s="6"/>
      <c r="CV184" s="6"/>
      <c r="CW184" s="6"/>
      <c r="CX184" s="6"/>
      <c r="CY184" s="6"/>
      <c r="CZ184" s="6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</row>
    <row r="185" spans="1:496" x14ac:dyDescent="0.2">
      <c r="A185" s="6"/>
      <c r="B185" s="21"/>
      <c r="C185" s="6"/>
      <c r="D185" s="6"/>
      <c r="E185" s="7"/>
      <c r="F185" s="25"/>
      <c r="G185" s="6"/>
      <c r="H185" s="6"/>
      <c r="I185" s="6"/>
      <c r="J185" s="6"/>
      <c r="K185" s="6"/>
      <c r="L185" s="6"/>
      <c r="M185" s="11"/>
      <c r="N185" s="2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  <c r="BA185" s="6"/>
      <c r="BB185" s="6"/>
      <c r="BC185" s="6"/>
      <c r="BD185" s="6"/>
      <c r="BE185" s="6"/>
      <c r="BF185" s="6"/>
      <c r="BG185" s="6"/>
      <c r="BH185" s="6"/>
      <c r="BI185" s="6"/>
      <c r="BJ185" s="6"/>
      <c r="BK185" s="6"/>
      <c r="BL185" s="6"/>
      <c r="BM185" s="6"/>
      <c r="BN185" s="6"/>
      <c r="BO185" s="6"/>
      <c r="BP185" s="6"/>
      <c r="BQ185" s="6"/>
      <c r="BR185" s="6"/>
      <c r="BS185" s="6"/>
      <c r="BT185" s="6"/>
      <c r="BU185" s="6"/>
      <c r="BV185" s="6"/>
      <c r="BW185" s="6"/>
      <c r="BX185" s="6"/>
      <c r="BY185" s="6"/>
      <c r="BZ185" s="6"/>
      <c r="CA185" s="6"/>
      <c r="CB185" s="6"/>
      <c r="CC185" s="6"/>
      <c r="CD185" s="6"/>
      <c r="CE185" s="6"/>
      <c r="CF185" s="6"/>
      <c r="CG185" s="6"/>
      <c r="CH185" s="6"/>
      <c r="CI185" s="6"/>
      <c r="CJ185" s="6"/>
      <c r="CK185" s="6"/>
      <c r="CL185" s="6"/>
      <c r="CM185" s="6"/>
      <c r="CN185" s="6"/>
      <c r="CO185" s="6"/>
      <c r="CP185" s="6"/>
      <c r="CQ185" s="6"/>
      <c r="CR185" s="6"/>
      <c r="CS185" s="6"/>
      <c r="CT185" s="6"/>
      <c r="CU185" s="6"/>
      <c r="CV185" s="6"/>
      <c r="CW185" s="6"/>
      <c r="CX185" s="6"/>
      <c r="CY185" s="6"/>
      <c r="CZ185" s="6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</row>
    <row r="186" spans="1:496" x14ac:dyDescent="0.2">
      <c r="A186" s="6"/>
      <c r="B186" s="21"/>
      <c r="C186" s="6"/>
      <c r="D186" s="6"/>
      <c r="E186" s="7"/>
      <c r="F186" s="25"/>
      <c r="G186" s="6"/>
      <c r="H186" s="6"/>
      <c r="I186" s="6"/>
      <c r="J186" s="6"/>
      <c r="K186" s="6"/>
      <c r="L186" s="6"/>
      <c r="M186" s="11"/>
      <c r="N186" s="2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  <c r="BA186" s="6"/>
      <c r="BB186" s="6"/>
      <c r="BC186" s="6"/>
      <c r="BD186" s="6"/>
      <c r="BE186" s="6"/>
      <c r="BF186" s="6"/>
      <c r="BG186" s="6"/>
      <c r="BH186" s="6"/>
      <c r="BI186" s="6"/>
      <c r="BJ186" s="6"/>
      <c r="BK186" s="6"/>
      <c r="BL186" s="6"/>
      <c r="BM186" s="6"/>
      <c r="BN186" s="6"/>
      <c r="BO186" s="6"/>
      <c r="BP186" s="6"/>
      <c r="BQ186" s="6"/>
      <c r="BR186" s="6"/>
      <c r="BS186" s="6"/>
      <c r="BT186" s="6"/>
      <c r="BU186" s="6"/>
      <c r="BV186" s="6"/>
      <c r="BW186" s="6"/>
      <c r="BX186" s="6"/>
      <c r="BY186" s="6"/>
      <c r="BZ186" s="6"/>
      <c r="CA186" s="6"/>
      <c r="CB186" s="6"/>
      <c r="CC186" s="6"/>
      <c r="CD186" s="6"/>
      <c r="CE186" s="6"/>
      <c r="CF186" s="6"/>
      <c r="CG186" s="6"/>
      <c r="CH186" s="6"/>
      <c r="CI186" s="6"/>
      <c r="CJ186" s="6"/>
      <c r="CK186" s="6"/>
      <c r="CL186" s="6"/>
      <c r="CM186" s="6"/>
      <c r="CN186" s="6"/>
      <c r="CO186" s="6"/>
      <c r="CP186" s="6"/>
      <c r="CQ186" s="6"/>
      <c r="CR186" s="6"/>
      <c r="CS186" s="6"/>
      <c r="CT186" s="6"/>
      <c r="CU186" s="6"/>
      <c r="CV186" s="6"/>
      <c r="CW186" s="6"/>
      <c r="CX186" s="6"/>
      <c r="CY186" s="6"/>
      <c r="CZ186" s="6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</row>
    <row r="187" spans="1:496" x14ac:dyDescent="0.2">
      <c r="A187" s="6"/>
      <c r="B187" s="21"/>
      <c r="C187" s="6"/>
      <c r="D187" s="6"/>
      <c r="E187" s="7"/>
      <c r="F187" s="25"/>
      <c r="G187" s="6"/>
      <c r="H187" s="6"/>
      <c r="I187" s="6"/>
      <c r="J187" s="6"/>
      <c r="K187" s="6"/>
      <c r="L187" s="6"/>
      <c r="M187" s="11"/>
      <c r="N187" s="2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  <c r="BA187" s="6"/>
      <c r="BB187" s="6"/>
      <c r="BC187" s="6"/>
      <c r="BD187" s="6"/>
      <c r="BE187" s="6"/>
      <c r="BF187" s="6"/>
      <c r="BG187" s="6"/>
      <c r="BH187" s="6"/>
      <c r="BI187" s="6"/>
      <c r="BJ187" s="6"/>
      <c r="BK187" s="6"/>
      <c r="BL187" s="6"/>
      <c r="BM187" s="6"/>
      <c r="BN187" s="6"/>
      <c r="BO187" s="6"/>
      <c r="BP187" s="6"/>
      <c r="BQ187" s="6"/>
      <c r="BR187" s="6"/>
      <c r="BS187" s="6"/>
      <c r="BT187" s="6"/>
      <c r="BU187" s="6"/>
      <c r="BV187" s="6"/>
      <c r="BW187" s="6"/>
      <c r="BX187" s="6"/>
      <c r="BY187" s="6"/>
      <c r="BZ187" s="6"/>
      <c r="CA187" s="6"/>
      <c r="CB187" s="6"/>
      <c r="CC187" s="6"/>
      <c r="CD187" s="6"/>
      <c r="CE187" s="6"/>
      <c r="CF187" s="6"/>
      <c r="CG187" s="6"/>
      <c r="CH187" s="6"/>
      <c r="CI187" s="6"/>
      <c r="CJ187" s="6"/>
      <c r="CK187" s="6"/>
      <c r="CL187" s="6"/>
      <c r="CM187" s="6"/>
      <c r="CN187" s="6"/>
      <c r="CO187" s="6"/>
      <c r="CP187" s="6"/>
      <c r="CQ187" s="6"/>
      <c r="CR187" s="6"/>
      <c r="CS187" s="6"/>
      <c r="CT187" s="6"/>
      <c r="CU187" s="6"/>
      <c r="CV187" s="6"/>
      <c r="CW187" s="6"/>
      <c r="CX187" s="6"/>
      <c r="CY187" s="6"/>
      <c r="CZ187" s="6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</row>
    <row r="188" spans="1:496" x14ac:dyDescent="0.2">
      <c r="A188" s="6"/>
      <c r="B188" s="21"/>
      <c r="C188" s="6"/>
      <c r="D188" s="6"/>
      <c r="E188" s="7"/>
      <c r="F188" s="25"/>
      <c r="G188" s="6"/>
      <c r="H188" s="6"/>
      <c r="I188" s="6"/>
      <c r="J188" s="6"/>
      <c r="K188" s="6"/>
      <c r="L188" s="6"/>
      <c r="M188" s="11"/>
      <c r="N188" s="2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  <c r="BA188" s="6"/>
      <c r="BB188" s="6"/>
      <c r="BC188" s="6"/>
      <c r="BD188" s="6"/>
      <c r="BE188" s="6"/>
      <c r="BF188" s="6"/>
      <c r="BG188" s="6"/>
      <c r="BH188" s="6"/>
      <c r="BI188" s="6"/>
      <c r="BJ188" s="6"/>
      <c r="BK188" s="6"/>
      <c r="BL188" s="6"/>
      <c r="BM188" s="6"/>
      <c r="BN188" s="6"/>
      <c r="BO188" s="6"/>
      <c r="BP188" s="6"/>
      <c r="BQ188" s="6"/>
      <c r="BR188" s="6"/>
      <c r="BS188" s="6"/>
      <c r="BT188" s="6"/>
      <c r="BU188" s="6"/>
      <c r="BV188" s="6"/>
      <c r="BW188" s="6"/>
      <c r="BX188" s="6"/>
      <c r="BY188" s="6"/>
      <c r="BZ188" s="6"/>
      <c r="CA188" s="6"/>
      <c r="CB188" s="6"/>
      <c r="CC188" s="6"/>
      <c r="CD188" s="6"/>
      <c r="CE188" s="6"/>
      <c r="CF188" s="6"/>
      <c r="CG188" s="6"/>
      <c r="CH188" s="6"/>
      <c r="CI188" s="6"/>
      <c r="CJ188" s="6"/>
      <c r="CK188" s="6"/>
      <c r="CL188" s="6"/>
      <c r="CM188" s="6"/>
      <c r="CN188" s="6"/>
      <c r="CO188" s="6"/>
      <c r="CP188" s="6"/>
      <c r="CQ188" s="6"/>
      <c r="CR188" s="6"/>
      <c r="CS188" s="6"/>
      <c r="CT188" s="6"/>
      <c r="CU188" s="6"/>
      <c r="CV188" s="6"/>
      <c r="CW188" s="6"/>
      <c r="CX188" s="6"/>
      <c r="CY188" s="6"/>
      <c r="CZ188" s="6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</row>
    <row r="189" spans="1:496" x14ac:dyDescent="0.2">
      <c r="A189" s="6"/>
      <c r="B189" s="21"/>
      <c r="C189" s="6"/>
      <c r="D189" s="6"/>
      <c r="E189" s="7"/>
      <c r="F189" s="25"/>
      <c r="G189" s="6"/>
      <c r="H189" s="6"/>
      <c r="I189" s="6"/>
      <c r="J189" s="6"/>
      <c r="K189" s="6"/>
      <c r="L189" s="6"/>
      <c r="M189" s="11"/>
      <c r="N189" s="26"/>
    </row>
    <row r="190" spans="1:496" x14ac:dyDescent="0.2">
      <c r="A190" s="6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6"/>
    </row>
    <row r="191" spans="1:496" x14ac:dyDescent="0.2">
      <c r="A191" s="6"/>
      <c r="B191" s="21"/>
      <c r="C191" s="6"/>
      <c r="D191" s="6"/>
      <c r="E191" s="7"/>
      <c r="F191" s="25"/>
      <c r="G191" s="6"/>
      <c r="H191" s="6"/>
      <c r="I191" s="6"/>
      <c r="J191" s="6"/>
      <c r="K191" s="6"/>
      <c r="L191" s="6"/>
      <c r="M191" s="11"/>
      <c r="N191" s="2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  <c r="BA191" s="6"/>
      <c r="BB191" s="6"/>
      <c r="BC191" s="6"/>
      <c r="BD191" s="6"/>
      <c r="BE191" s="6"/>
      <c r="BF191" s="6"/>
      <c r="BG191" s="6"/>
      <c r="BH191" s="6"/>
      <c r="BI191" s="6"/>
      <c r="BJ191" s="6"/>
      <c r="BK191" s="6"/>
      <c r="BL191" s="6"/>
      <c r="BM191" s="6"/>
      <c r="BN191" s="6"/>
      <c r="BO191" s="6"/>
      <c r="BP191" s="6"/>
      <c r="BQ191" s="6"/>
      <c r="BR191" s="6"/>
      <c r="BS191" s="6"/>
      <c r="BT191" s="6"/>
      <c r="BU191" s="6"/>
      <c r="BV191" s="6"/>
      <c r="BW191" s="6"/>
      <c r="BX191" s="6"/>
      <c r="BY191" s="6"/>
      <c r="BZ191" s="6"/>
      <c r="CA191" s="6"/>
      <c r="CB191" s="6"/>
      <c r="CC191" s="6"/>
      <c r="CD191" s="6"/>
      <c r="CE191" s="6"/>
      <c r="CF191" s="6"/>
      <c r="CG191" s="6"/>
      <c r="CH191" s="6"/>
      <c r="CI191" s="6"/>
      <c r="CJ191" s="6"/>
      <c r="CK191" s="6"/>
      <c r="CL191" s="6"/>
      <c r="CM191" s="6"/>
      <c r="CN191" s="6"/>
      <c r="CO191" s="6"/>
      <c r="CP191" s="6"/>
      <c r="CQ191" s="6"/>
      <c r="CR191" s="6"/>
      <c r="CS191" s="6"/>
      <c r="CT191" s="6"/>
      <c r="CU191" s="6"/>
      <c r="CV191" s="6"/>
      <c r="CW191" s="6"/>
      <c r="CX191" s="6"/>
      <c r="CY191" s="6"/>
      <c r="CZ191" s="6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</row>
    <row r="192" spans="1:496" x14ac:dyDescent="0.2">
      <c r="A192" s="6"/>
      <c r="B192" s="21"/>
      <c r="C192" s="6"/>
      <c r="D192" s="6"/>
      <c r="E192" s="7"/>
      <c r="F192" s="25"/>
      <c r="G192" s="6"/>
      <c r="H192" s="6"/>
      <c r="I192" s="6"/>
      <c r="J192" s="6"/>
      <c r="K192" s="6"/>
      <c r="L192" s="6"/>
      <c r="M192" s="11"/>
      <c r="N192" s="2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  <c r="BA192" s="6"/>
      <c r="BB192" s="6"/>
      <c r="BC192" s="6"/>
      <c r="BD192" s="6"/>
      <c r="BE192" s="6"/>
      <c r="BF192" s="6"/>
      <c r="BG192" s="6"/>
      <c r="BH192" s="6"/>
      <c r="BI192" s="6"/>
      <c r="BJ192" s="6"/>
      <c r="BK192" s="6"/>
      <c r="BL192" s="6"/>
      <c r="BM192" s="6"/>
      <c r="BN192" s="6"/>
      <c r="BO192" s="6"/>
      <c r="BP192" s="6"/>
      <c r="BQ192" s="6"/>
      <c r="BR192" s="6"/>
      <c r="BS192" s="6"/>
      <c r="BT192" s="6"/>
      <c r="BU192" s="6"/>
      <c r="BV192" s="6"/>
      <c r="BW192" s="6"/>
      <c r="BX192" s="6"/>
      <c r="BY192" s="6"/>
      <c r="BZ192" s="6"/>
      <c r="CA192" s="6"/>
      <c r="CB192" s="6"/>
      <c r="CC192" s="6"/>
      <c r="CD192" s="6"/>
      <c r="CE192" s="6"/>
      <c r="CF192" s="6"/>
      <c r="CG192" s="6"/>
      <c r="CH192" s="6"/>
      <c r="CI192" s="6"/>
      <c r="CJ192" s="6"/>
      <c r="CK192" s="6"/>
      <c r="CL192" s="6"/>
      <c r="CM192" s="6"/>
      <c r="CN192" s="6"/>
      <c r="CO192" s="6"/>
      <c r="CP192" s="6"/>
      <c r="CQ192" s="6"/>
      <c r="CR192" s="6"/>
      <c r="CS192" s="6"/>
      <c r="CT192" s="6"/>
      <c r="CU192" s="6"/>
      <c r="CV192" s="6"/>
      <c r="CW192" s="6"/>
      <c r="CX192" s="6"/>
      <c r="CY192" s="6"/>
      <c r="CZ192" s="6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</row>
    <row r="193" spans="1:496" x14ac:dyDescent="0.2">
      <c r="A193" s="6"/>
      <c r="B193" s="21"/>
      <c r="C193" s="6"/>
      <c r="D193" s="6"/>
      <c r="E193" s="7"/>
      <c r="F193" s="25"/>
      <c r="G193" s="6"/>
      <c r="H193" s="6"/>
      <c r="I193" s="6"/>
      <c r="J193" s="6"/>
      <c r="K193" s="6"/>
      <c r="L193" s="6"/>
      <c r="M193" s="11"/>
      <c r="N193" s="2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  <c r="BA193" s="6"/>
      <c r="BB193" s="6"/>
      <c r="BC193" s="6"/>
      <c r="BD193" s="6"/>
      <c r="BE193" s="6"/>
      <c r="BF193" s="6"/>
      <c r="BG193" s="6"/>
      <c r="BH193" s="6"/>
      <c r="BI193" s="6"/>
      <c r="BJ193" s="6"/>
      <c r="BK193" s="6"/>
      <c r="BL193" s="6"/>
      <c r="BM193" s="6"/>
      <c r="BN193" s="6"/>
      <c r="BO193" s="6"/>
      <c r="BP193" s="6"/>
      <c r="BQ193" s="6"/>
      <c r="BR193" s="6"/>
      <c r="BS193" s="6"/>
      <c r="BT193" s="6"/>
      <c r="BU193" s="6"/>
      <c r="BV193" s="6"/>
      <c r="BW193" s="6"/>
      <c r="BX193" s="6"/>
      <c r="BY193" s="6"/>
      <c r="BZ193" s="6"/>
      <c r="CA193" s="6"/>
      <c r="CB193" s="6"/>
      <c r="CC193" s="6"/>
      <c r="CD193" s="6"/>
      <c r="CE193" s="6"/>
      <c r="CF193" s="6"/>
      <c r="CG193" s="6"/>
      <c r="CH193" s="6"/>
      <c r="CI193" s="6"/>
      <c r="CJ193" s="6"/>
      <c r="CK193" s="6"/>
      <c r="CL193" s="6"/>
      <c r="CM193" s="6"/>
      <c r="CN193" s="6"/>
      <c r="CO193" s="6"/>
      <c r="CP193" s="6"/>
      <c r="CQ193" s="6"/>
      <c r="CR193" s="6"/>
      <c r="CS193" s="6"/>
      <c r="CT193" s="6"/>
      <c r="CU193" s="6"/>
      <c r="CV193" s="6"/>
      <c r="CW193" s="6"/>
      <c r="CX193" s="6"/>
      <c r="CY193" s="6"/>
      <c r="CZ193" s="6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</row>
    <row r="194" spans="1:496" x14ac:dyDescent="0.2">
      <c r="A194" s="6"/>
      <c r="B194" s="21"/>
      <c r="C194" s="6"/>
      <c r="D194" s="6"/>
      <c r="E194" s="7"/>
      <c r="F194" s="25"/>
      <c r="G194" s="6"/>
      <c r="H194" s="6"/>
      <c r="I194" s="6"/>
      <c r="J194" s="6"/>
      <c r="K194" s="6"/>
      <c r="L194" s="6"/>
      <c r="M194" s="11"/>
      <c r="N194" s="2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  <c r="BA194" s="6"/>
      <c r="BB194" s="6"/>
      <c r="BC194" s="6"/>
      <c r="BD194" s="6"/>
      <c r="BE194" s="6"/>
      <c r="BF194" s="6"/>
      <c r="BG194" s="6"/>
      <c r="BH194" s="6"/>
      <c r="BI194" s="6"/>
      <c r="BJ194" s="6"/>
      <c r="BK194" s="6"/>
      <c r="BL194" s="6"/>
      <c r="BM194" s="6"/>
      <c r="BN194" s="6"/>
      <c r="BO194" s="6"/>
      <c r="BP194" s="6"/>
      <c r="BQ194" s="6"/>
      <c r="BR194" s="6"/>
      <c r="BS194" s="6"/>
      <c r="BT194" s="6"/>
      <c r="BU194" s="6"/>
      <c r="BV194" s="6"/>
      <c r="BW194" s="6"/>
      <c r="BX194" s="6"/>
      <c r="BY194" s="6"/>
      <c r="BZ194" s="6"/>
      <c r="CA194" s="6"/>
      <c r="CB194" s="6"/>
      <c r="CC194" s="6"/>
      <c r="CD194" s="6"/>
      <c r="CE194" s="6"/>
      <c r="CF194" s="6"/>
      <c r="CG194" s="6"/>
      <c r="CH194" s="6"/>
      <c r="CI194" s="6"/>
      <c r="CJ194" s="6"/>
      <c r="CK194" s="6"/>
      <c r="CL194" s="6"/>
      <c r="CM194" s="6"/>
      <c r="CN194" s="6"/>
      <c r="CO194" s="6"/>
      <c r="CP194" s="6"/>
      <c r="CQ194" s="6"/>
      <c r="CR194" s="6"/>
      <c r="CS194" s="6"/>
      <c r="CT194" s="6"/>
      <c r="CU194" s="6"/>
      <c r="CV194" s="6"/>
      <c r="CW194" s="6"/>
      <c r="CX194" s="6"/>
      <c r="CY194" s="6"/>
      <c r="CZ194" s="6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</row>
    <row r="195" spans="1:496" x14ac:dyDescent="0.2">
      <c r="A195" s="6"/>
      <c r="B195" s="21"/>
      <c r="C195" s="6"/>
      <c r="D195" s="6"/>
      <c r="E195" s="7"/>
      <c r="F195" s="25"/>
      <c r="G195" s="6"/>
      <c r="H195" s="6"/>
      <c r="I195" s="6"/>
      <c r="J195" s="6"/>
      <c r="K195" s="6"/>
      <c r="L195" s="6"/>
      <c r="M195" s="11"/>
      <c r="N195" s="2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  <c r="BA195" s="6"/>
      <c r="BB195" s="6"/>
      <c r="BC195" s="6"/>
      <c r="BD195" s="6"/>
      <c r="BE195" s="6"/>
      <c r="BF195" s="6"/>
      <c r="BG195" s="6"/>
      <c r="BH195" s="6"/>
      <c r="BI195" s="6"/>
      <c r="BJ195" s="6"/>
      <c r="BK195" s="6"/>
      <c r="BL195" s="6"/>
      <c r="BM195" s="6"/>
      <c r="BN195" s="6"/>
      <c r="BO195" s="6"/>
      <c r="BP195" s="6"/>
      <c r="BQ195" s="6"/>
      <c r="BR195" s="6"/>
      <c r="BS195" s="6"/>
      <c r="BT195" s="6"/>
      <c r="BU195" s="6"/>
      <c r="BV195" s="6"/>
      <c r="BW195" s="6"/>
      <c r="BX195" s="6"/>
      <c r="BY195" s="6"/>
      <c r="BZ195" s="6"/>
      <c r="CA195" s="6"/>
      <c r="CB195" s="6"/>
      <c r="CC195" s="6"/>
      <c r="CD195" s="6"/>
      <c r="CE195" s="6"/>
      <c r="CF195" s="6"/>
      <c r="CG195" s="6"/>
      <c r="CH195" s="6"/>
      <c r="CI195" s="6"/>
      <c r="CJ195" s="6"/>
      <c r="CK195" s="6"/>
      <c r="CL195" s="6"/>
      <c r="CM195" s="6"/>
      <c r="CN195" s="6"/>
      <c r="CO195" s="6"/>
      <c r="CP195" s="6"/>
      <c r="CQ195" s="6"/>
      <c r="CR195" s="6"/>
      <c r="CS195" s="6"/>
      <c r="CT195" s="6"/>
      <c r="CU195" s="6"/>
      <c r="CV195" s="6"/>
      <c r="CW195" s="6"/>
      <c r="CX195" s="6"/>
      <c r="CY195" s="6"/>
      <c r="CZ195" s="6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</row>
    <row r="196" spans="1:496" x14ac:dyDescent="0.2">
      <c r="A196" s="6"/>
      <c r="B196" s="21"/>
      <c r="C196" s="6"/>
      <c r="D196" s="6"/>
      <c r="E196" s="7"/>
      <c r="F196" s="25"/>
      <c r="G196" s="6"/>
      <c r="H196" s="6"/>
      <c r="I196" s="6"/>
      <c r="J196" s="6"/>
      <c r="K196" s="6"/>
      <c r="L196" s="6"/>
      <c r="M196" s="11"/>
      <c r="N196" s="26"/>
    </row>
    <row r="197" spans="1:496" x14ac:dyDescent="0.2">
      <c r="A197" s="6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6"/>
    </row>
    <row r="198" spans="1:496" x14ac:dyDescent="0.2">
      <c r="A198" s="6"/>
      <c r="B198" s="21"/>
      <c r="C198" s="6"/>
      <c r="D198" s="6"/>
      <c r="E198" s="7"/>
      <c r="F198" s="25"/>
      <c r="G198" s="6"/>
      <c r="H198" s="6"/>
      <c r="I198" s="6"/>
      <c r="J198" s="6"/>
      <c r="K198" s="6"/>
      <c r="L198" s="6"/>
      <c r="M198" s="11"/>
      <c r="N198" s="2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  <c r="BA198" s="6"/>
      <c r="BB198" s="6"/>
      <c r="BC198" s="6"/>
      <c r="BD198" s="6"/>
      <c r="BE198" s="6"/>
      <c r="BF198" s="6"/>
      <c r="BG198" s="6"/>
      <c r="BH198" s="6"/>
      <c r="BI198" s="6"/>
      <c r="BJ198" s="6"/>
      <c r="BK198" s="6"/>
      <c r="BL198" s="6"/>
      <c r="BM198" s="6"/>
      <c r="BN198" s="6"/>
      <c r="BO198" s="6"/>
      <c r="BP198" s="6"/>
      <c r="BQ198" s="6"/>
      <c r="BR198" s="6"/>
      <c r="BS198" s="6"/>
      <c r="BT198" s="6"/>
      <c r="BU198" s="6"/>
      <c r="BV198" s="6"/>
      <c r="BW198" s="6"/>
      <c r="BX198" s="6"/>
      <c r="BY198" s="6"/>
      <c r="BZ198" s="6"/>
      <c r="CA198" s="6"/>
      <c r="CB198" s="6"/>
      <c r="CC198" s="6"/>
      <c r="CD198" s="6"/>
      <c r="CE198" s="6"/>
      <c r="CF198" s="6"/>
      <c r="CG198" s="6"/>
      <c r="CH198" s="6"/>
      <c r="CI198" s="6"/>
      <c r="CJ198" s="6"/>
      <c r="CK198" s="6"/>
      <c r="CL198" s="6"/>
      <c r="CM198" s="6"/>
      <c r="CN198" s="6"/>
      <c r="CO198" s="6"/>
      <c r="CP198" s="6"/>
      <c r="CQ198" s="6"/>
      <c r="CR198" s="6"/>
      <c r="CS198" s="6"/>
      <c r="CT198" s="6"/>
      <c r="CU198" s="6"/>
      <c r="CV198" s="6"/>
      <c r="CW198" s="6"/>
      <c r="CX198" s="6"/>
      <c r="CY198" s="6"/>
      <c r="CZ198" s="6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</row>
    <row r="199" spans="1:496" x14ac:dyDescent="0.2">
      <c r="A199" s="6"/>
      <c r="B199" s="21"/>
      <c r="C199" s="6"/>
      <c r="D199" s="6"/>
      <c r="E199" s="7"/>
      <c r="F199" s="25"/>
      <c r="G199" s="6"/>
      <c r="H199" s="6"/>
      <c r="I199" s="6"/>
      <c r="J199" s="6"/>
      <c r="K199" s="6"/>
      <c r="L199" s="6"/>
      <c r="M199" s="11"/>
      <c r="N199" s="2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  <c r="BA199" s="6"/>
      <c r="BB199" s="6"/>
      <c r="BC199" s="6"/>
      <c r="BD199" s="6"/>
      <c r="BE199" s="6"/>
      <c r="BF199" s="6"/>
      <c r="BG199" s="6"/>
      <c r="BH199" s="6"/>
      <c r="BI199" s="6"/>
      <c r="BJ199" s="6"/>
      <c r="BK199" s="6"/>
      <c r="BL199" s="6"/>
      <c r="BM199" s="6"/>
      <c r="BN199" s="6"/>
      <c r="BO199" s="6"/>
      <c r="BP199" s="6"/>
      <c r="BQ199" s="6"/>
      <c r="BR199" s="6"/>
      <c r="BS199" s="6"/>
      <c r="BT199" s="6"/>
      <c r="BU199" s="6"/>
      <c r="BV199" s="6"/>
      <c r="BW199" s="6"/>
      <c r="BX199" s="6"/>
      <c r="BY199" s="6"/>
      <c r="BZ199" s="6"/>
      <c r="CA199" s="6"/>
      <c r="CB199" s="6"/>
      <c r="CC199" s="6"/>
      <c r="CD199" s="6"/>
      <c r="CE199" s="6"/>
      <c r="CF199" s="6"/>
      <c r="CG199" s="6"/>
      <c r="CH199" s="6"/>
      <c r="CI199" s="6"/>
      <c r="CJ199" s="6"/>
      <c r="CK199" s="6"/>
      <c r="CL199" s="6"/>
      <c r="CM199" s="6"/>
      <c r="CN199" s="6"/>
      <c r="CO199" s="6"/>
      <c r="CP199" s="6"/>
      <c r="CQ199" s="6"/>
      <c r="CR199" s="6"/>
      <c r="CS199" s="6"/>
      <c r="CT199" s="6"/>
      <c r="CU199" s="6"/>
      <c r="CV199" s="6"/>
      <c r="CW199" s="6"/>
      <c r="CX199" s="6"/>
      <c r="CY199" s="6"/>
      <c r="CZ199" s="6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</row>
    <row r="200" spans="1:496" x14ac:dyDescent="0.2">
      <c r="A200" s="6"/>
      <c r="B200" s="21"/>
      <c r="C200" s="6"/>
      <c r="D200" s="6"/>
      <c r="E200" s="7"/>
      <c r="F200" s="25"/>
      <c r="G200" s="6"/>
      <c r="H200" s="6"/>
      <c r="I200" s="6"/>
      <c r="J200" s="6"/>
      <c r="K200" s="6"/>
      <c r="L200" s="6"/>
      <c r="M200" s="11"/>
      <c r="N200" s="2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  <c r="BA200" s="6"/>
      <c r="BB200" s="6"/>
      <c r="BC200" s="6"/>
      <c r="BD200" s="6"/>
      <c r="BE200" s="6"/>
      <c r="BF200" s="6"/>
      <c r="BG200" s="6"/>
      <c r="BH200" s="6"/>
      <c r="BI200" s="6"/>
      <c r="BJ200" s="6"/>
      <c r="BK200" s="6"/>
      <c r="BL200" s="6"/>
      <c r="BM200" s="6"/>
      <c r="BN200" s="6"/>
      <c r="BO200" s="6"/>
      <c r="BP200" s="6"/>
      <c r="BQ200" s="6"/>
      <c r="BR200" s="6"/>
      <c r="BS200" s="6"/>
      <c r="BT200" s="6"/>
      <c r="BU200" s="6"/>
      <c r="BV200" s="6"/>
      <c r="BW200" s="6"/>
      <c r="BX200" s="6"/>
      <c r="BY200" s="6"/>
      <c r="BZ200" s="6"/>
      <c r="CA200" s="6"/>
      <c r="CB200" s="6"/>
      <c r="CC200" s="6"/>
      <c r="CD200" s="6"/>
      <c r="CE200" s="6"/>
      <c r="CF200" s="6"/>
      <c r="CG200" s="6"/>
      <c r="CH200" s="6"/>
      <c r="CI200" s="6"/>
      <c r="CJ200" s="6"/>
      <c r="CK200" s="6"/>
      <c r="CL200" s="6"/>
      <c r="CM200" s="6"/>
      <c r="CN200" s="6"/>
      <c r="CO200" s="6"/>
      <c r="CP200" s="6"/>
      <c r="CQ200" s="6"/>
      <c r="CR200" s="6"/>
      <c r="CS200" s="6"/>
      <c r="CT200" s="6"/>
      <c r="CU200" s="6"/>
      <c r="CV200" s="6"/>
      <c r="CW200" s="6"/>
      <c r="CX200" s="6"/>
      <c r="CY200" s="6"/>
      <c r="CZ200" s="6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</row>
    <row r="201" spans="1:496" x14ac:dyDescent="0.2">
      <c r="A201" s="6"/>
      <c r="B201" s="21"/>
      <c r="C201" s="6"/>
      <c r="D201" s="6"/>
      <c r="E201" s="7"/>
      <c r="F201" s="25"/>
      <c r="G201" s="6"/>
      <c r="H201" s="6"/>
      <c r="I201" s="6"/>
      <c r="J201" s="6"/>
      <c r="K201" s="6"/>
      <c r="L201" s="6"/>
      <c r="M201" s="11"/>
      <c r="N201" s="2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</row>
    <row r="202" spans="1:496" x14ac:dyDescent="0.2">
      <c r="A202" s="6"/>
      <c r="B202" s="21"/>
      <c r="C202" s="6"/>
      <c r="D202" s="6"/>
      <c r="E202" s="7"/>
      <c r="F202" s="25"/>
      <c r="G202" s="6"/>
      <c r="H202" s="6"/>
      <c r="I202" s="6"/>
      <c r="J202" s="6"/>
      <c r="K202" s="6"/>
      <c r="L202" s="6"/>
      <c r="M202" s="11"/>
      <c r="N202" s="2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</row>
    <row r="203" spans="1:496" x14ac:dyDescent="0.2">
      <c r="A203" s="6"/>
      <c r="B203" s="21"/>
      <c r="C203" s="6"/>
      <c r="D203" s="6"/>
      <c r="E203" s="7"/>
      <c r="F203" s="25"/>
      <c r="G203" s="6"/>
      <c r="H203" s="6"/>
      <c r="I203" s="6"/>
      <c r="J203" s="6"/>
      <c r="K203" s="6"/>
      <c r="L203" s="6"/>
      <c r="M203" s="11"/>
      <c r="N203" s="26"/>
    </row>
    <row r="204" spans="1:496" x14ac:dyDescent="0.2">
      <c r="A204" s="6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6"/>
    </row>
    <row r="205" spans="1:496" x14ac:dyDescent="0.2">
      <c r="A205" s="6"/>
      <c r="B205" s="21"/>
      <c r="C205" s="6"/>
      <c r="D205" s="6"/>
      <c r="E205" s="7"/>
      <c r="F205" s="25"/>
      <c r="G205" s="6"/>
      <c r="H205" s="6"/>
      <c r="I205" s="6"/>
      <c r="J205" s="6"/>
      <c r="K205" s="6"/>
      <c r="L205" s="6"/>
      <c r="M205" s="11"/>
      <c r="N205" s="2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</row>
    <row r="206" spans="1:496" x14ac:dyDescent="0.2">
      <c r="A206" s="6"/>
      <c r="B206" s="21"/>
      <c r="C206" s="6"/>
      <c r="D206" s="6"/>
      <c r="E206" s="7"/>
      <c r="F206" s="25"/>
      <c r="G206" s="6"/>
      <c r="H206" s="6"/>
      <c r="I206" s="6"/>
      <c r="J206" s="6"/>
      <c r="K206" s="6"/>
      <c r="L206" s="6"/>
      <c r="M206" s="11"/>
      <c r="N206" s="2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</row>
    <row r="207" spans="1:496" x14ac:dyDescent="0.2">
      <c r="A207" s="6"/>
      <c r="B207" s="21"/>
      <c r="C207" s="6"/>
      <c r="D207" s="6"/>
      <c r="E207" s="7"/>
      <c r="F207" s="25"/>
      <c r="G207" s="6"/>
      <c r="H207" s="6"/>
      <c r="I207" s="6"/>
      <c r="J207" s="6"/>
      <c r="K207" s="6"/>
      <c r="L207" s="6"/>
      <c r="M207" s="11"/>
      <c r="N207" s="2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</row>
    <row r="208" spans="1:496" x14ac:dyDescent="0.2">
      <c r="A208" s="6"/>
      <c r="B208" s="21"/>
      <c r="C208" s="6"/>
      <c r="D208" s="6"/>
      <c r="E208" s="7"/>
      <c r="F208" s="25"/>
      <c r="G208" s="6"/>
      <c r="H208" s="6"/>
      <c r="I208" s="6"/>
      <c r="J208" s="6"/>
      <c r="K208" s="6"/>
      <c r="L208" s="6"/>
      <c r="M208" s="11"/>
      <c r="N208" s="2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</row>
    <row r="209" spans="1:496" x14ac:dyDescent="0.2">
      <c r="A209" s="6"/>
      <c r="B209" s="21"/>
      <c r="C209" s="6"/>
      <c r="D209" s="6"/>
      <c r="E209" s="7"/>
      <c r="F209" s="25"/>
      <c r="G209" s="6"/>
      <c r="H209" s="6"/>
      <c r="I209" s="6"/>
      <c r="J209" s="6"/>
      <c r="K209" s="6"/>
      <c r="L209" s="6"/>
      <c r="M209" s="11"/>
      <c r="N209" s="2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</row>
    <row r="210" spans="1:496" x14ac:dyDescent="0.2">
      <c r="A210" s="6"/>
      <c r="B210" s="21"/>
      <c r="C210" s="6"/>
      <c r="D210" s="6"/>
      <c r="E210" s="7"/>
      <c r="F210" s="25"/>
      <c r="G210" s="6"/>
      <c r="H210" s="6"/>
      <c r="I210" s="6"/>
      <c r="J210" s="6"/>
      <c r="K210" s="6"/>
      <c r="L210" s="6"/>
      <c r="M210" s="11"/>
      <c r="N210" s="26"/>
    </row>
    <row r="211" spans="1:496" x14ac:dyDescent="0.2">
      <c r="A211" s="6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6"/>
    </row>
    <row r="212" spans="1:496" x14ac:dyDescent="0.2">
      <c r="A212" s="6"/>
      <c r="B212" s="21"/>
      <c r="C212" s="6"/>
      <c r="D212" s="6"/>
      <c r="E212" s="7"/>
      <c r="F212" s="25"/>
      <c r="G212" s="6"/>
      <c r="H212" s="6"/>
      <c r="I212" s="6"/>
      <c r="J212" s="6"/>
      <c r="K212" s="6"/>
      <c r="L212" s="6"/>
      <c r="M212" s="11"/>
      <c r="N212" s="2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</row>
    <row r="213" spans="1:496" x14ac:dyDescent="0.2">
      <c r="A213" s="6"/>
      <c r="B213" s="21"/>
      <c r="C213" s="6"/>
      <c r="D213" s="6"/>
      <c r="E213" s="7"/>
      <c r="F213" s="25"/>
      <c r="G213" s="6"/>
      <c r="H213" s="6"/>
      <c r="I213" s="6"/>
      <c r="J213" s="6"/>
      <c r="K213" s="6"/>
      <c r="L213" s="6"/>
      <c r="M213" s="11"/>
      <c r="N213" s="2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</row>
    <row r="214" spans="1:496" x14ac:dyDescent="0.2">
      <c r="A214" s="6"/>
      <c r="B214" s="21"/>
      <c r="C214" s="6"/>
      <c r="D214" s="6"/>
      <c r="E214" s="7"/>
      <c r="F214" s="25"/>
      <c r="G214" s="6"/>
      <c r="H214" s="6"/>
      <c r="I214" s="6"/>
      <c r="J214" s="6"/>
      <c r="K214" s="6"/>
      <c r="L214" s="6"/>
      <c r="M214" s="11"/>
      <c r="N214" s="2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</row>
    <row r="215" spans="1:496" x14ac:dyDescent="0.2">
      <c r="A215" s="6"/>
      <c r="B215" s="21"/>
      <c r="C215" s="6"/>
      <c r="D215" s="6"/>
      <c r="E215" s="7"/>
      <c r="F215" s="25"/>
      <c r="G215" s="6"/>
      <c r="H215" s="6"/>
      <c r="I215" s="6"/>
      <c r="J215" s="6"/>
      <c r="K215" s="6"/>
      <c r="L215" s="6"/>
      <c r="M215" s="11"/>
      <c r="N215" s="2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</row>
    <row r="216" spans="1:496" x14ac:dyDescent="0.2">
      <c r="A216" s="6"/>
      <c r="B216" s="21"/>
      <c r="C216" s="6"/>
      <c r="D216" s="6"/>
      <c r="E216" s="7"/>
      <c r="F216" s="25"/>
      <c r="G216" s="6"/>
      <c r="H216" s="6"/>
      <c r="I216" s="6"/>
      <c r="J216" s="6"/>
      <c r="K216" s="6"/>
      <c r="L216" s="6"/>
      <c r="M216" s="11"/>
      <c r="N216" s="2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</row>
    <row r="217" spans="1:496" x14ac:dyDescent="0.2">
      <c r="A217" s="6"/>
      <c r="B217" s="21"/>
      <c r="C217" s="6"/>
      <c r="D217" s="6"/>
      <c r="E217" s="7"/>
      <c r="F217" s="25"/>
      <c r="G217" s="6"/>
      <c r="H217" s="6"/>
      <c r="I217" s="6"/>
      <c r="J217" s="6"/>
      <c r="K217" s="6"/>
      <c r="L217" s="6"/>
      <c r="M217" s="11"/>
      <c r="N217" s="26"/>
    </row>
    <row r="218" spans="1:496" x14ac:dyDescent="0.2">
      <c r="A218" s="6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6"/>
    </row>
    <row r="219" spans="1:496" x14ac:dyDescent="0.2">
      <c r="A219" s="6"/>
      <c r="B219" s="7"/>
      <c r="C219" s="7"/>
      <c r="D219" s="21"/>
      <c r="E219" s="7"/>
      <c r="F219" s="7"/>
      <c r="G219" s="23"/>
      <c r="H219" s="23"/>
      <c r="I219" s="23"/>
      <c r="J219" s="23"/>
      <c r="K219" s="23"/>
      <c r="L219" s="23"/>
      <c r="M219" s="11"/>
      <c r="N219" s="2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</row>
    <row r="220" spans="1:496" x14ac:dyDescent="0.2">
      <c r="A220" s="6"/>
      <c r="B220" s="23"/>
      <c r="C220" s="23"/>
      <c r="D220" s="7"/>
      <c r="E220" s="23"/>
      <c r="F220" s="24"/>
      <c r="G220" s="7"/>
      <c r="H220" s="7"/>
      <c r="I220" s="7"/>
      <c r="J220" s="7"/>
      <c r="K220" s="7"/>
      <c r="L220" s="7"/>
      <c r="M220" s="25"/>
      <c r="N220" s="6"/>
    </row>
    <row r="221" spans="1:496" x14ac:dyDescent="0.2">
      <c r="A221" s="6"/>
      <c r="B221" s="6"/>
      <c r="C221" s="6"/>
      <c r="D221" s="7"/>
      <c r="E221" s="6"/>
      <c r="F221" s="25"/>
      <c r="G221" s="6"/>
      <c r="H221" s="6"/>
      <c r="I221" s="6"/>
      <c r="J221" s="6"/>
      <c r="K221" s="6"/>
      <c r="L221" s="6"/>
      <c r="M221" s="11"/>
      <c r="N221" s="2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</row>
    <row r="222" spans="1:496" x14ac:dyDescent="0.2">
      <c r="A222" s="6"/>
      <c r="B222" s="6"/>
      <c r="C222" s="6"/>
      <c r="D222" s="7"/>
      <c r="E222" s="6"/>
      <c r="F222" s="25"/>
      <c r="G222" s="6"/>
      <c r="H222" s="6"/>
      <c r="I222" s="6"/>
      <c r="J222" s="6"/>
      <c r="K222" s="6"/>
      <c r="L222" s="6"/>
      <c r="M222" s="11"/>
      <c r="N222" s="2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</row>
    <row r="223" spans="1:496" x14ac:dyDescent="0.2">
      <c r="A223" s="6"/>
      <c r="B223" s="6"/>
      <c r="C223" s="6"/>
      <c r="D223" s="7"/>
      <c r="E223" s="6"/>
      <c r="F223" s="25"/>
      <c r="G223" s="6"/>
      <c r="H223" s="6"/>
      <c r="I223" s="6"/>
      <c r="J223" s="6"/>
      <c r="K223" s="6"/>
      <c r="L223" s="6"/>
      <c r="M223" s="11"/>
      <c r="N223" s="2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</row>
    <row r="224" spans="1:496" x14ac:dyDescent="0.2">
      <c r="A224" s="6"/>
      <c r="B224" s="6"/>
      <c r="C224" s="6"/>
      <c r="D224" s="7"/>
      <c r="E224" s="6"/>
      <c r="F224" s="25"/>
      <c r="G224" s="6"/>
      <c r="H224" s="6"/>
      <c r="I224" s="6"/>
      <c r="J224" s="6"/>
      <c r="K224" s="6"/>
      <c r="L224" s="6"/>
      <c r="M224" s="11"/>
      <c r="N224" s="2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</row>
    <row r="225" spans="1:496" x14ac:dyDescent="0.2">
      <c r="A225" s="6"/>
      <c r="B225" s="6"/>
      <c r="C225" s="6"/>
      <c r="D225" s="7"/>
      <c r="E225" s="6"/>
      <c r="F225" s="25"/>
      <c r="G225" s="6"/>
      <c r="H225" s="6"/>
      <c r="I225" s="6"/>
      <c r="J225" s="6"/>
      <c r="K225" s="6"/>
      <c r="L225" s="6"/>
      <c r="M225" s="11"/>
      <c r="N225" s="2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</row>
    <row r="226" spans="1:496" x14ac:dyDescent="0.2">
      <c r="A226" s="6"/>
      <c r="B226" s="6"/>
      <c r="C226" s="6"/>
      <c r="D226" s="7"/>
      <c r="E226" s="6"/>
      <c r="F226" s="25"/>
      <c r="G226" s="6"/>
      <c r="H226" s="6"/>
      <c r="I226" s="6"/>
      <c r="J226" s="6"/>
      <c r="K226" s="6"/>
      <c r="L226" s="6"/>
      <c r="M226" s="11"/>
      <c r="N226" s="26"/>
    </row>
    <row r="227" spans="1:496" x14ac:dyDescent="0.2">
      <c r="A227" s="6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6"/>
    </row>
    <row r="228" spans="1:496" x14ac:dyDescent="0.2">
      <c r="A228" s="6"/>
      <c r="B228" s="6"/>
      <c r="C228" s="6"/>
      <c r="D228" s="7"/>
      <c r="E228" s="6"/>
      <c r="F228" s="25"/>
      <c r="G228" s="6"/>
      <c r="H228" s="6"/>
      <c r="I228" s="6"/>
      <c r="J228" s="6"/>
      <c r="K228" s="6"/>
      <c r="L228" s="6"/>
      <c r="M228" s="11"/>
      <c r="N228" s="2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</row>
    <row r="229" spans="1:496" x14ac:dyDescent="0.2">
      <c r="A229" s="6"/>
      <c r="B229" s="6"/>
      <c r="C229" s="6"/>
      <c r="D229" s="7"/>
      <c r="E229" s="6"/>
      <c r="F229" s="25"/>
      <c r="G229" s="6"/>
      <c r="H229" s="6"/>
      <c r="I229" s="6"/>
      <c r="J229" s="6"/>
      <c r="K229" s="6"/>
      <c r="L229" s="6"/>
      <c r="M229" s="11"/>
      <c r="N229" s="2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</row>
    <row r="230" spans="1:496" x14ac:dyDescent="0.2">
      <c r="A230" s="6"/>
      <c r="B230" s="6"/>
      <c r="C230" s="6"/>
      <c r="D230" s="7"/>
      <c r="E230" s="6"/>
      <c r="F230" s="25"/>
      <c r="G230" s="6"/>
      <c r="H230" s="6"/>
      <c r="I230" s="6"/>
      <c r="J230" s="6"/>
      <c r="K230" s="6"/>
      <c r="L230" s="6"/>
      <c r="M230" s="11"/>
      <c r="N230" s="2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</row>
    <row r="231" spans="1:496" x14ac:dyDescent="0.2">
      <c r="A231" s="6"/>
      <c r="B231" s="6"/>
      <c r="C231" s="6"/>
      <c r="D231" s="7"/>
      <c r="E231" s="6"/>
      <c r="F231" s="25"/>
      <c r="G231" s="6"/>
      <c r="H231" s="6"/>
      <c r="I231" s="6"/>
      <c r="J231" s="6"/>
      <c r="K231" s="6"/>
      <c r="L231" s="6"/>
      <c r="M231" s="11"/>
      <c r="N231" s="2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</row>
    <row r="232" spans="1:496" x14ac:dyDescent="0.2">
      <c r="A232" s="6"/>
      <c r="B232" s="6"/>
      <c r="C232" s="6"/>
      <c r="D232" s="7"/>
      <c r="E232" s="6"/>
      <c r="F232" s="25"/>
      <c r="G232" s="6"/>
      <c r="H232" s="6"/>
      <c r="I232" s="6"/>
      <c r="J232" s="6"/>
      <c r="K232" s="6"/>
      <c r="L232" s="6"/>
      <c r="M232" s="11"/>
      <c r="N232" s="2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</row>
    <row r="233" spans="1:496" x14ac:dyDescent="0.2">
      <c r="A233" s="6"/>
      <c r="B233" s="6"/>
      <c r="C233" s="6"/>
      <c r="D233" s="7"/>
      <c r="E233" s="6"/>
      <c r="F233" s="25"/>
      <c r="G233" s="6"/>
      <c r="H233" s="6"/>
      <c r="I233" s="6"/>
      <c r="J233" s="6"/>
      <c r="K233" s="6"/>
      <c r="L233" s="6"/>
      <c r="M233" s="11"/>
      <c r="N233" s="26"/>
    </row>
    <row r="234" spans="1:496" x14ac:dyDescent="0.2">
      <c r="A234" s="6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6"/>
    </row>
    <row r="235" spans="1:496" x14ac:dyDescent="0.2">
      <c r="A235" s="6"/>
      <c r="B235" s="6"/>
      <c r="C235" s="6"/>
      <c r="D235" s="7"/>
      <c r="E235" s="6"/>
      <c r="F235" s="25"/>
      <c r="G235" s="6"/>
      <c r="H235" s="6"/>
      <c r="I235" s="6"/>
      <c r="J235" s="6"/>
      <c r="K235" s="6"/>
      <c r="L235" s="6"/>
      <c r="M235" s="11"/>
      <c r="N235" s="2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</row>
    <row r="236" spans="1:496" x14ac:dyDescent="0.2">
      <c r="A236" s="6"/>
      <c r="B236" s="6"/>
      <c r="C236" s="6"/>
      <c r="D236" s="7"/>
      <c r="E236" s="6"/>
      <c r="F236" s="25"/>
      <c r="G236" s="6"/>
      <c r="H236" s="6"/>
      <c r="I236" s="6"/>
      <c r="J236" s="6"/>
      <c r="K236" s="6"/>
      <c r="L236" s="6"/>
      <c r="M236" s="11"/>
      <c r="N236" s="2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</row>
    <row r="237" spans="1:496" x14ac:dyDescent="0.2">
      <c r="A237" s="6"/>
      <c r="B237" s="6"/>
      <c r="C237" s="6"/>
      <c r="D237" s="7"/>
      <c r="E237" s="6"/>
      <c r="F237" s="25"/>
      <c r="G237" s="6"/>
      <c r="H237" s="6"/>
      <c r="I237" s="6"/>
      <c r="J237" s="6"/>
      <c r="K237" s="6"/>
      <c r="L237" s="6"/>
      <c r="M237" s="11"/>
      <c r="N237" s="2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</row>
    <row r="238" spans="1:496" x14ac:dyDescent="0.2">
      <c r="A238" s="6"/>
      <c r="B238" s="6"/>
      <c r="C238" s="6"/>
      <c r="D238" s="7"/>
      <c r="E238" s="6"/>
      <c r="F238" s="25"/>
      <c r="G238" s="6"/>
      <c r="H238" s="6"/>
      <c r="I238" s="6"/>
      <c r="J238" s="6"/>
      <c r="K238" s="6"/>
      <c r="L238" s="6"/>
      <c r="M238" s="11"/>
      <c r="N238" s="2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</row>
    <row r="239" spans="1:496" x14ac:dyDescent="0.2">
      <c r="A239" s="6"/>
      <c r="B239" s="6"/>
      <c r="C239" s="6"/>
      <c r="D239" s="7"/>
      <c r="E239" s="6"/>
      <c r="F239" s="25"/>
      <c r="G239" s="6"/>
      <c r="H239" s="6"/>
      <c r="I239" s="6"/>
      <c r="J239" s="6"/>
      <c r="K239" s="6"/>
      <c r="L239" s="6"/>
      <c r="M239" s="11"/>
      <c r="N239" s="2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  <c r="BA239" s="6"/>
      <c r="BB239" s="6"/>
      <c r="BC239" s="6"/>
      <c r="BD239" s="6"/>
      <c r="BE239" s="6"/>
      <c r="BF239" s="6"/>
      <c r="BG239" s="6"/>
      <c r="BH239" s="6"/>
      <c r="BI239" s="6"/>
      <c r="BJ239" s="6"/>
      <c r="BK239" s="6"/>
      <c r="BL239" s="6"/>
      <c r="BM239" s="6"/>
      <c r="BN239" s="6"/>
      <c r="BO239" s="6"/>
      <c r="BP239" s="6"/>
      <c r="BQ239" s="6"/>
      <c r="BR239" s="6"/>
      <c r="BS239" s="6"/>
      <c r="BT239" s="6"/>
      <c r="BU239" s="6"/>
      <c r="BV239" s="6"/>
      <c r="BW239" s="6"/>
      <c r="BX239" s="6"/>
      <c r="BY239" s="6"/>
      <c r="BZ239" s="6"/>
      <c r="CA239" s="6"/>
      <c r="CB239" s="6"/>
      <c r="CC239" s="6"/>
      <c r="CD239" s="6"/>
      <c r="CE239" s="6"/>
      <c r="CF239" s="6"/>
      <c r="CG239" s="6"/>
      <c r="CH239" s="6"/>
      <c r="CI239" s="6"/>
      <c r="CJ239" s="6"/>
      <c r="CK239" s="6"/>
      <c r="CL239" s="6"/>
      <c r="CM239" s="6"/>
      <c r="CN239" s="6"/>
      <c r="CO239" s="6"/>
      <c r="CP239" s="6"/>
      <c r="CQ239" s="6"/>
      <c r="CR239" s="6"/>
      <c r="CS239" s="6"/>
      <c r="CT239" s="6"/>
      <c r="CU239" s="6"/>
      <c r="CV239" s="6"/>
      <c r="CW239" s="6"/>
      <c r="CX239" s="6"/>
      <c r="CY239" s="6"/>
      <c r="CZ239" s="6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</row>
    <row r="240" spans="1:496" x14ac:dyDescent="0.2">
      <c r="A240" s="6"/>
      <c r="B240" s="6"/>
      <c r="C240" s="6"/>
      <c r="D240" s="7"/>
      <c r="E240" s="6"/>
      <c r="F240" s="25"/>
      <c r="G240" s="6"/>
      <c r="H240" s="6"/>
      <c r="I240" s="6"/>
      <c r="J240" s="6"/>
      <c r="K240" s="6"/>
      <c r="L240" s="6"/>
      <c r="M240" s="11"/>
      <c r="N240" s="26"/>
    </row>
    <row r="241" spans="1:496" x14ac:dyDescent="0.2">
      <c r="A241" s="6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6"/>
    </row>
    <row r="242" spans="1:496" x14ac:dyDescent="0.2">
      <c r="A242" s="6"/>
      <c r="B242" s="6"/>
      <c r="C242" s="6"/>
      <c r="D242" s="7"/>
      <c r="E242" s="6"/>
      <c r="F242" s="25"/>
      <c r="G242" s="6"/>
      <c r="H242" s="6"/>
      <c r="I242" s="6"/>
      <c r="J242" s="6"/>
      <c r="K242" s="6"/>
      <c r="L242" s="6"/>
      <c r="M242" s="11"/>
      <c r="N242" s="2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</row>
    <row r="243" spans="1:496" x14ac:dyDescent="0.2">
      <c r="A243" s="6"/>
      <c r="B243" s="6"/>
      <c r="C243" s="6"/>
      <c r="D243" s="7"/>
      <c r="E243" s="6"/>
      <c r="F243" s="25"/>
      <c r="G243" s="6"/>
      <c r="H243" s="6"/>
      <c r="I243" s="6"/>
      <c r="J243" s="6"/>
      <c r="K243" s="6"/>
      <c r="L243" s="6"/>
      <c r="M243" s="11"/>
      <c r="N243" s="2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</row>
    <row r="244" spans="1:496" x14ac:dyDescent="0.2">
      <c r="A244" s="6"/>
      <c r="B244" s="6"/>
      <c r="C244" s="6"/>
      <c r="D244" s="7"/>
      <c r="E244" s="6"/>
      <c r="F244" s="25"/>
      <c r="G244" s="6"/>
      <c r="H244" s="6"/>
      <c r="I244" s="6"/>
      <c r="J244" s="6"/>
      <c r="K244" s="6"/>
      <c r="L244" s="6"/>
      <c r="M244" s="11"/>
      <c r="N244" s="2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</row>
    <row r="245" spans="1:496" x14ac:dyDescent="0.2">
      <c r="A245" s="6"/>
      <c r="B245" s="6"/>
      <c r="C245" s="6"/>
      <c r="D245" s="7"/>
      <c r="E245" s="6"/>
      <c r="F245" s="25"/>
      <c r="G245" s="6"/>
      <c r="H245" s="6"/>
      <c r="I245" s="6"/>
      <c r="J245" s="6"/>
      <c r="K245" s="6"/>
      <c r="L245" s="6"/>
      <c r="M245" s="11"/>
      <c r="N245" s="2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</row>
    <row r="246" spans="1:496" x14ac:dyDescent="0.2">
      <c r="A246" s="6"/>
      <c r="B246" s="6"/>
      <c r="C246" s="6"/>
      <c r="D246" s="7"/>
      <c r="E246" s="6"/>
      <c r="F246" s="25"/>
      <c r="G246" s="6"/>
      <c r="H246" s="6"/>
      <c r="I246" s="6"/>
      <c r="J246" s="6"/>
      <c r="K246" s="6"/>
      <c r="L246" s="6"/>
      <c r="M246" s="11"/>
      <c r="N246" s="2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</row>
    <row r="247" spans="1:496" x14ac:dyDescent="0.2">
      <c r="A247" s="6"/>
      <c r="B247" s="6"/>
      <c r="C247" s="6"/>
      <c r="D247" s="7"/>
      <c r="E247" s="6"/>
      <c r="F247" s="25"/>
      <c r="G247" s="6"/>
      <c r="H247" s="6"/>
      <c r="I247" s="6"/>
      <c r="J247" s="6"/>
      <c r="K247" s="6"/>
      <c r="L247" s="6"/>
      <c r="M247" s="11"/>
      <c r="N247" s="26"/>
    </row>
    <row r="248" spans="1:496" x14ac:dyDescent="0.2">
      <c r="A248" s="6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6"/>
    </row>
    <row r="249" spans="1:496" x14ac:dyDescent="0.2">
      <c r="A249" s="6"/>
      <c r="B249" s="6"/>
      <c r="C249" s="6"/>
      <c r="D249" s="7"/>
      <c r="E249" s="6"/>
      <c r="F249" s="25"/>
      <c r="G249" s="6"/>
      <c r="H249" s="6"/>
      <c r="I249" s="6"/>
      <c r="J249" s="6"/>
      <c r="K249" s="6"/>
      <c r="L249" s="6"/>
      <c r="M249" s="11"/>
      <c r="N249" s="2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</row>
    <row r="250" spans="1:496" x14ac:dyDescent="0.2">
      <c r="A250" s="6"/>
      <c r="B250" s="6"/>
      <c r="C250" s="6"/>
      <c r="D250" s="7"/>
      <c r="E250" s="6"/>
      <c r="F250" s="25"/>
      <c r="G250" s="6"/>
      <c r="H250" s="6"/>
      <c r="I250" s="6"/>
      <c r="J250" s="6"/>
      <c r="K250" s="6"/>
      <c r="L250" s="6"/>
      <c r="M250" s="11"/>
      <c r="N250" s="2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</row>
    <row r="251" spans="1:496" x14ac:dyDescent="0.2">
      <c r="A251" s="6"/>
      <c r="B251" s="6"/>
      <c r="C251" s="6"/>
      <c r="D251" s="7"/>
      <c r="E251" s="6"/>
      <c r="F251" s="25"/>
      <c r="G251" s="6"/>
      <c r="H251" s="6"/>
      <c r="I251" s="6"/>
      <c r="J251" s="6"/>
      <c r="K251" s="6"/>
      <c r="L251" s="6"/>
      <c r="M251" s="11"/>
      <c r="N251" s="2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</row>
    <row r="252" spans="1:496" x14ac:dyDescent="0.2">
      <c r="A252" s="6"/>
      <c r="B252" s="6"/>
      <c r="C252" s="6"/>
      <c r="D252" s="7"/>
      <c r="E252" s="6"/>
      <c r="F252" s="25"/>
      <c r="G252" s="6"/>
      <c r="H252" s="6"/>
      <c r="I252" s="6"/>
      <c r="J252" s="6"/>
      <c r="K252" s="6"/>
      <c r="L252" s="6"/>
      <c r="M252" s="11"/>
      <c r="N252" s="2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</row>
    <row r="253" spans="1:496" x14ac:dyDescent="0.2">
      <c r="A253" s="6"/>
      <c r="B253" s="6"/>
      <c r="C253" s="6"/>
      <c r="D253" s="7"/>
      <c r="E253" s="6"/>
      <c r="F253" s="25"/>
      <c r="G253" s="6"/>
      <c r="H253" s="6"/>
      <c r="I253" s="6"/>
      <c r="J253" s="6"/>
      <c r="K253" s="6"/>
      <c r="L253" s="6"/>
      <c r="M253" s="11"/>
      <c r="N253" s="2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</row>
    <row r="254" spans="1:496" x14ac:dyDescent="0.2">
      <c r="A254" s="6"/>
      <c r="B254" s="6"/>
      <c r="C254" s="6"/>
      <c r="D254" s="7"/>
      <c r="E254" s="6"/>
      <c r="F254" s="25"/>
      <c r="G254" s="6"/>
      <c r="H254" s="6"/>
      <c r="I254" s="6"/>
      <c r="J254" s="6"/>
      <c r="K254" s="6"/>
      <c r="L254" s="6"/>
      <c r="M254" s="11"/>
      <c r="N254" s="26"/>
    </row>
    <row r="255" spans="1:496" x14ac:dyDescent="0.2">
      <c r="A255" s="6"/>
      <c r="B255" s="7"/>
      <c r="C255" s="7"/>
      <c r="D255" s="7"/>
      <c r="E255" s="7"/>
      <c r="F255" s="7"/>
      <c r="G255" s="7"/>
      <c r="H255" s="7"/>
      <c r="I255" s="7"/>
      <c r="J255" s="7"/>
      <c r="K255" s="7"/>
      <c r="L255" s="7"/>
      <c r="M255" s="7"/>
      <c r="N255" s="6"/>
    </row>
    <row r="256" spans="1:496" x14ac:dyDescent="0.2">
      <c r="A256" s="6"/>
      <c r="B256" s="6"/>
      <c r="C256" s="6"/>
      <c r="D256" s="7"/>
      <c r="E256" s="6"/>
      <c r="F256" s="25"/>
      <c r="G256" s="6"/>
      <c r="H256" s="6"/>
      <c r="I256" s="6"/>
      <c r="J256" s="6"/>
      <c r="K256" s="6"/>
      <c r="L256" s="6"/>
      <c r="M256" s="11"/>
      <c r="N256" s="2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</row>
    <row r="257" spans="1:496" x14ac:dyDescent="0.2">
      <c r="A257" s="6"/>
      <c r="B257" s="6"/>
      <c r="C257" s="6"/>
      <c r="D257" s="7"/>
      <c r="E257" s="6"/>
      <c r="F257" s="25"/>
      <c r="G257" s="6"/>
      <c r="H257" s="6"/>
      <c r="I257" s="6"/>
      <c r="J257" s="6"/>
      <c r="K257" s="6"/>
      <c r="L257" s="6"/>
      <c r="M257" s="11"/>
      <c r="N257" s="2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  <c r="BA257" s="6"/>
      <c r="BB257" s="6"/>
      <c r="BC257" s="6"/>
      <c r="BD257" s="6"/>
      <c r="BE257" s="6"/>
      <c r="BF257" s="6"/>
      <c r="BG257" s="6"/>
      <c r="BH257" s="6"/>
      <c r="BI257" s="6"/>
      <c r="BJ257" s="6"/>
      <c r="BK257" s="6"/>
      <c r="BL257" s="6"/>
      <c r="BM257" s="6"/>
      <c r="BN257" s="6"/>
      <c r="BO257" s="6"/>
      <c r="BP257" s="6"/>
      <c r="BQ257" s="6"/>
      <c r="BR257" s="6"/>
      <c r="BS257" s="6"/>
      <c r="BT257" s="6"/>
      <c r="BU257" s="6"/>
      <c r="BV257" s="6"/>
      <c r="BW257" s="6"/>
      <c r="BX257" s="6"/>
      <c r="BY257" s="6"/>
      <c r="BZ257" s="6"/>
      <c r="CA257" s="6"/>
      <c r="CB257" s="6"/>
      <c r="CC257" s="6"/>
      <c r="CD257" s="6"/>
      <c r="CE257" s="6"/>
      <c r="CF257" s="6"/>
      <c r="CG257" s="6"/>
      <c r="CH257" s="6"/>
      <c r="CI257" s="6"/>
      <c r="CJ257" s="6"/>
      <c r="CK257" s="6"/>
      <c r="CL257" s="6"/>
      <c r="CM257" s="6"/>
      <c r="CN257" s="6"/>
      <c r="CO257" s="6"/>
      <c r="CP257" s="6"/>
      <c r="CQ257" s="6"/>
      <c r="CR257" s="6"/>
      <c r="CS257" s="6"/>
      <c r="CT257" s="6"/>
      <c r="CU257" s="6"/>
      <c r="CV257" s="6"/>
      <c r="CW257" s="6"/>
      <c r="CX257" s="6"/>
      <c r="CY257" s="6"/>
      <c r="CZ257" s="6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</row>
    <row r="258" spans="1:496" x14ac:dyDescent="0.2">
      <c r="A258" s="6"/>
      <c r="B258" s="6"/>
      <c r="C258" s="6"/>
      <c r="D258" s="7"/>
      <c r="E258" s="6"/>
      <c r="F258" s="25"/>
      <c r="G258" s="6"/>
      <c r="H258" s="6"/>
      <c r="I258" s="6"/>
      <c r="J258" s="6"/>
      <c r="K258" s="6"/>
      <c r="L258" s="6"/>
      <c r="M258" s="11"/>
      <c r="N258" s="2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</row>
    <row r="259" spans="1:496" x14ac:dyDescent="0.2">
      <c r="A259" s="6"/>
      <c r="B259" s="6"/>
      <c r="C259" s="6"/>
      <c r="D259" s="7"/>
      <c r="E259" s="6"/>
      <c r="F259" s="25"/>
      <c r="G259" s="6"/>
      <c r="H259" s="6"/>
      <c r="I259" s="6"/>
      <c r="J259" s="6"/>
      <c r="K259" s="6"/>
      <c r="L259" s="6"/>
      <c r="M259" s="11"/>
      <c r="N259" s="2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</row>
    <row r="260" spans="1:496" x14ac:dyDescent="0.2">
      <c r="A260" s="6"/>
      <c r="B260" s="6"/>
      <c r="C260" s="6"/>
      <c r="D260" s="7"/>
      <c r="E260" s="6"/>
      <c r="F260" s="25"/>
      <c r="G260" s="6"/>
      <c r="H260" s="6"/>
      <c r="I260" s="6"/>
      <c r="J260" s="6"/>
      <c r="K260" s="6"/>
      <c r="L260" s="6"/>
      <c r="M260" s="11"/>
      <c r="N260" s="2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</row>
    <row r="261" spans="1:496" x14ac:dyDescent="0.2">
      <c r="A261" s="6"/>
      <c r="B261" s="6"/>
      <c r="C261" s="6"/>
      <c r="D261" s="7"/>
      <c r="E261" s="6"/>
      <c r="F261" s="25"/>
      <c r="G261" s="6"/>
      <c r="H261" s="6"/>
      <c r="I261" s="6"/>
      <c r="J261" s="6"/>
      <c r="K261" s="6"/>
      <c r="L261" s="6"/>
      <c r="M261" s="11"/>
      <c r="N261" s="26"/>
    </row>
    <row r="262" spans="1:496" x14ac:dyDescent="0.2">
      <c r="A262" s="6"/>
      <c r="B262" s="7"/>
      <c r="C262" s="7"/>
      <c r="D262" s="7"/>
      <c r="E262" s="7"/>
      <c r="F262" s="7"/>
      <c r="G262" s="7"/>
      <c r="H262" s="7"/>
      <c r="I262" s="7"/>
      <c r="J262" s="7"/>
      <c r="K262" s="7"/>
      <c r="L262" s="7"/>
      <c r="M262" s="7"/>
      <c r="N262" s="6"/>
    </row>
    <row r="263" spans="1:496" x14ac:dyDescent="0.2">
      <c r="A263" s="6"/>
      <c r="B263" s="6"/>
      <c r="C263" s="6"/>
      <c r="D263" s="7"/>
      <c r="E263" s="6"/>
      <c r="F263" s="25"/>
      <c r="G263" s="6"/>
      <c r="H263" s="6"/>
      <c r="I263" s="6"/>
      <c r="J263" s="6"/>
      <c r="K263" s="6"/>
      <c r="L263" s="6"/>
      <c r="M263" s="11"/>
      <c r="N263" s="2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</row>
    <row r="264" spans="1:496" x14ac:dyDescent="0.2">
      <c r="A264" s="6"/>
      <c r="B264" s="6"/>
      <c r="C264" s="6"/>
      <c r="D264" s="7"/>
      <c r="E264" s="6"/>
      <c r="F264" s="25"/>
      <c r="G264" s="6"/>
      <c r="H264" s="6"/>
      <c r="I264" s="6"/>
      <c r="J264" s="6"/>
      <c r="K264" s="6"/>
      <c r="L264" s="6"/>
      <c r="M264" s="11"/>
      <c r="N264" s="2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</row>
    <row r="265" spans="1:496" x14ac:dyDescent="0.2">
      <c r="A265" s="6"/>
      <c r="B265" s="6"/>
      <c r="C265" s="6"/>
      <c r="D265" s="7"/>
      <c r="E265" s="6"/>
      <c r="F265" s="25"/>
      <c r="G265" s="6"/>
      <c r="H265" s="6"/>
      <c r="I265" s="6"/>
      <c r="J265" s="6"/>
      <c r="K265" s="6"/>
      <c r="L265" s="6"/>
      <c r="M265" s="11"/>
      <c r="N265" s="2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  <c r="BA265" s="6"/>
      <c r="BB265" s="6"/>
      <c r="BC265" s="6"/>
      <c r="BD265" s="6"/>
      <c r="BE265" s="6"/>
      <c r="BF265" s="6"/>
      <c r="BG265" s="6"/>
      <c r="BH265" s="6"/>
      <c r="BI265" s="6"/>
      <c r="BJ265" s="6"/>
      <c r="BK265" s="6"/>
      <c r="BL265" s="6"/>
      <c r="BM265" s="6"/>
      <c r="BN265" s="6"/>
      <c r="BO265" s="6"/>
      <c r="BP265" s="6"/>
      <c r="BQ265" s="6"/>
      <c r="BR265" s="6"/>
      <c r="BS265" s="6"/>
      <c r="BT265" s="6"/>
      <c r="BU265" s="6"/>
      <c r="BV265" s="6"/>
      <c r="BW265" s="6"/>
      <c r="BX265" s="6"/>
      <c r="BY265" s="6"/>
      <c r="BZ265" s="6"/>
      <c r="CA265" s="6"/>
      <c r="CB265" s="6"/>
      <c r="CC265" s="6"/>
      <c r="CD265" s="6"/>
      <c r="CE265" s="6"/>
      <c r="CF265" s="6"/>
      <c r="CG265" s="6"/>
      <c r="CH265" s="6"/>
      <c r="CI265" s="6"/>
      <c r="CJ265" s="6"/>
      <c r="CK265" s="6"/>
      <c r="CL265" s="6"/>
      <c r="CM265" s="6"/>
      <c r="CN265" s="6"/>
      <c r="CO265" s="6"/>
      <c r="CP265" s="6"/>
      <c r="CQ265" s="6"/>
      <c r="CR265" s="6"/>
      <c r="CS265" s="6"/>
      <c r="CT265" s="6"/>
      <c r="CU265" s="6"/>
      <c r="CV265" s="6"/>
      <c r="CW265" s="6"/>
      <c r="CX265" s="6"/>
      <c r="CY265" s="6"/>
      <c r="CZ265" s="6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</row>
    <row r="266" spans="1:496" x14ac:dyDescent="0.2">
      <c r="A266" s="6"/>
      <c r="B266" s="6"/>
      <c r="C266" s="6"/>
      <c r="D266" s="7"/>
      <c r="E266" s="6"/>
      <c r="F266" s="25"/>
      <c r="G266" s="6"/>
      <c r="H266" s="6"/>
      <c r="I266" s="6"/>
      <c r="J266" s="6"/>
      <c r="K266" s="6"/>
      <c r="L266" s="6"/>
      <c r="M266" s="11"/>
      <c r="N266" s="2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</row>
    <row r="267" spans="1:496" x14ac:dyDescent="0.2">
      <c r="A267" s="6"/>
      <c r="B267" s="6"/>
      <c r="C267" s="6"/>
      <c r="D267" s="7"/>
      <c r="E267" s="6"/>
      <c r="F267" s="25"/>
      <c r="G267" s="6"/>
      <c r="H267" s="6"/>
      <c r="I267" s="6"/>
      <c r="J267" s="6"/>
      <c r="K267" s="6"/>
      <c r="L267" s="6"/>
      <c r="M267" s="11"/>
      <c r="N267" s="2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"/>
      <c r="PA267" s="6"/>
      <c r="PB267" s="6"/>
      <c r="PC267" s="6"/>
      <c r="PD267" s="6"/>
      <c r="PE267" s="6"/>
      <c r="PF267" s="6"/>
      <c r="PG267" s="6"/>
      <c r="PH267" s="6"/>
      <c r="PI267" s="6"/>
      <c r="PJ267" s="6"/>
      <c r="PK267" s="6"/>
      <c r="PL267" s="6"/>
      <c r="PM267" s="6"/>
      <c r="PN267" s="6"/>
      <c r="PO267" s="6"/>
      <c r="PP267" s="6"/>
      <c r="PQ267" s="6"/>
      <c r="PR267" s="6"/>
      <c r="PS267" s="6"/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r="RM267" s="6"/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</row>
    <row r="268" spans="1:496" x14ac:dyDescent="0.2">
      <c r="A268" s="6"/>
      <c r="B268" s="6"/>
      <c r="C268" s="6"/>
      <c r="D268" s="7"/>
      <c r="E268" s="6"/>
      <c r="F268" s="25"/>
      <c r="G268" s="6"/>
      <c r="H268" s="6"/>
      <c r="I268" s="6"/>
      <c r="J268" s="6"/>
      <c r="K268" s="6"/>
      <c r="L268" s="6"/>
      <c r="M268" s="11"/>
      <c r="N268" s="26"/>
    </row>
    <row r="269" spans="1:496" x14ac:dyDescent="0.2">
      <c r="A269" s="6"/>
      <c r="B269" s="7"/>
      <c r="C269" s="7"/>
      <c r="D269" s="7"/>
      <c r="E269" s="7"/>
      <c r="F269" s="7"/>
      <c r="G269" s="7"/>
      <c r="H269" s="7"/>
      <c r="I269" s="7"/>
      <c r="J269" s="7"/>
      <c r="K269" s="7"/>
      <c r="L269" s="7"/>
      <c r="M269" s="7"/>
      <c r="N269" s="6"/>
    </row>
    <row r="270" spans="1:496" x14ac:dyDescent="0.2">
      <c r="A270" s="6"/>
      <c r="B270" s="6"/>
      <c r="C270" s="6"/>
      <c r="D270" s="7"/>
      <c r="E270" s="6"/>
      <c r="F270" s="25"/>
      <c r="G270" s="6"/>
      <c r="H270" s="6"/>
      <c r="I270" s="6"/>
      <c r="J270" s="6"/>
      <c r="K270" s="6"/>
      <c r="L270" s="6"/>
      <c r="M270" s="11"/>
      <c r="N270" s="2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6"/>
      <c r="AM270" s="6"/>
      <c r="AN270" s="6"/>
      <c r="AO270" s="6"/>
      <c r="AP270" s="6"/>
      <c r="AQ270" s="6"/>
      <c r="AR270" s="6"/>
      <c r="AS270" s="6"/>
      <c r="AT270" s="6"/>
      <c r="AU270" s="6"/>
      <c r="AV270" s="6"/>
      <c r="AW270" s="6"/>
      <c r="AX270" s="6"/>
      <c r="AY270" s="6"/>
      <c r="AZ270" s="6"/>
      <c r="BA270" s="6"/>
      <c r="BB270" s="6"/>
      <c r="BC270" s="6"/>
      <c r="BD270" s="6"/>
      <c r="BE270" s="6"/>
      <c r="BF270" s="6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6"/>
      <c r="CC270" s="6"/>
      <c r="CD270" s="6"/>
      <c r="CE270" s="6"/>
      <c r="CF270" s="6"/>
      <c r="CG270" s="6"/>
      <c r="CH270" s="6"/>
      <c r="CI270" s="6"/>
      <c r="CJ270" s="6"/>
      <c r="CK270" s="6"/>
      <c r="CL270" s="6"/>
      <c r="CM270" s="6"/>
      <c r="CN270" s="6"/>
      <c r="CO270" s="6"/>
      <c r="CP270" s="6"/>
      <c r="CQ270" s="6"/>
      <c r="CR270" s="6"/>
      <c r="CS270" s="6"/>
      <c r="CT270" s="6"/>
      <c r="CU270" s="6"/>
      <c r="CV270" s="6"/>
      <c r="CW270" s="6"/>
      <c r="CX270" s="6"/>
      <c r="CY270" s="6"/>
      <c r="CZ270" s="6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"/>
      <c r="PA270" s="6"/>
      <c r="PB270" s="6"/>
      <c r="PC270" s="6"/>
      <c r="PD270" s="6"/>
      <c r="PE270" s="6"/>
      <c r="PF270" s="6"/>
      <c r="PG270" s="6"/>
      <c r="PH270" s="6"/>
      <c r="PI270" s="6"/>
      <c r="PJ270" s="6"/>
      <c r="PK270" s="6"/>
      <c r="PL270" s="6"/>
      <c r="PM270" s="6"/>
      <c r="PN270" s="6"/>
      <c r="PO270" s="6"/>
      <c r="PP270" s="6"/>
      <c r="PQ270" s="6"/>
      <c r="PR270" s="6"/>
      <c r="PS270" s="6"/>
      <c r="PT270" s="6"/>
      <c r="PU270" s="6"/>
      <c r="PV270" s="6"/>
      <c r="PW270" s="6"/>
      <c r="PX270" s="6"/>
      <c r="PY270" s="6"/>
      <c r="PZ270" s="6"/>
      <c r="QA270" s="6"/>
      <c r="QB270" s="6"/>
      <c r="QC270" s="6"/>
      <c r="QD270" s="6"/>
      <c r="QE270" s="6"/>
      <c r="QF270" s="6"/>
      <c r="QG270" s="6"/>
      <c r="QH270" s="6"/>
      <c r="QI270" s="6"/>
      <c r="QJ270" s="6"/>
      <c r="QK270" s="6"/>
      <c r="QL270" s="6"/>
      <c r="QM270" s="6"/>
      <c r="QN270" s="6"/>
      <c r="QO270" s="6"/>
      <c r="QP270" s="6"/>
      <c r="QQ270" s="6"/>
      <c r="QR270" s="6"/>
      <c r="QS270" s="6"/>
      <c r="QT270" s="6"/>
      <c r="QU270" s="6"/>
      <c r="QV270" s="6"/>
      <c r="QW270" s="6"/>
      <c r="QX270" s="6"/>
      <c r="QY270" s="6"/>
      <c r="QZ270" s="6"/>
      <c r="RA270" s="6"/>
      <c r="RB270" s="6"/>
      <c r="RC270" s="6"/>
      <c r="RD270" s="6"/>
      <c r="RE270" s="6"/>
      <c r="RF270" s="6"/>
      <c r="RG270" s="6"/>
      <c r="RH270" s="6"/>
      <c r="RI270" s="6"/>
      <c r="RJ270" s="6"/>
      <c r="RK270" s="6"/>
      <c r="RL270" s="6"/>
      <c r="RM270" s="6"/>
      <c r="RN270" s="6"/>
      <c r="RO270" s="6"/>
      <c r="RP270" s="6"/>
      <c r="RQ270" s="6"/>
      <c r="RR270" s="6"/>
      <c r="RS270" s="6"/>
      <c r="RT270" s="6"/>
      <c r="RU270" s="6"/>
      <c r="RV270" s="6"/>
      <c r="RW270" s="6"/>
      <c r="RX270" s="6"/>
      <c r="RY270" s="6"/>
      <c r="RZ270" s="6"/>
      <c r="SA270" s="6"/>
      <c r="SB270" s="6"/>
    </row>
    <row r="271" spans="1:496" x14ac:dyDescent="0.2">
      <c r="A271" s="6"/>
      <c r="B271" s="6"/>
      <c r="C271" s="6"/>
      <c r="D271" s="7"/>
      <c r="E271" s="6"/>
      <c r="F271" s="25"/>
      <c r="G271" s="6"/>
      <c r="H271" s="6"/>
      <c r="I271" s="6"/>
      <c r="J271" s="6"/>
      <c r="K271" s="6"/>
      <c r="L271" s="6"/>
      <c r="M271" s="11"/>
      <c r="N271" s="2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</row>
    <row r="272" spans="1:496" x14ac:dyDescent="0.2">
      <c r="A272" s="6"/>
      <c r="B272" s="6"/>
      <c r="C272" s="6"/>
      <c r="D272" s="7"/>
      <c r="E272" s="6"/>
      <c r="F272" s="25"/>
      <c r="G272" s="6"/>
      <c r="H272" s="6"/>
      <c r="I272" s="6"/>
      <c r="J272" s="6"/>
      <c r="K272" s="6"/>
      <c r="L272" s="6"/>
      <c r="M272" s="11"/>
      <c r="N272" s="2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</row>
    <row r="273" spans="1:496" x14ac:dyDescent="0.2">
      <c r="A273" s="6"/>
      <c r="B273" s="6"/>
      <c r="C273" s="6"/>
      <c r="D273" s="7"/>
      <c r="E273" s="6"/>
      <c r="F273" s="25"/>
      <c r="G273" s="6"/>
      <c r="H273" s="6"/>
      <c r="I273" s="6"/>
      <c r="J273" s="6"/>
      <c r="K273" s="6"/>
      <c r="L273" s="6"/>
      <c r="M273" s="11"/>
      <c r="N273" s="2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</row>
    <row r="274" spans="1:496" x14ac:dyDescent="0.2">
      <c r="A274" s="6"/>
      <c r="B274" s="6"/>
      <c r="C274" s="6"/>
      <c r="D274" s="7"/>
      <c r="E274" s="6"/>
      <c r="F274" s="25"/>
      <c r="G274" s="6"/>
      <c r="H274" s="6"/>
      <c r="I274" s="6"/>
      <c r="J274" s="6"/>
      <c r="K274" s="6"/>
      <c r="L274" s="6"/>
      <c r="M274" s="11"/>
      <c r="N274" s="2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</row>
    <row r="275" spans="1:496" x14ac:dyDescent="0.2">
      <c r="A275" s="6"/>
      <c r="B275" s="6"/>
      <c r="C275" s="6"/>
      <c r="D275" s="7"/>
      <c r="E275" s="6"/>
      <c r="F275" s="25"/>
      <c r="G275" s="6"/>
      <c r="H275" s="6"/>
      <c r="I275" s="6"/>
      <c r="J275" s="6"/>
      <c r="K275" s="6"/>
      <c r="L275" s="6"/>
      <c r="M275" s="11"/>
      <c r="N275" s="26"/>
    </row>
    <row r="276" spans="1:496" x14ac:dyDescent="0.2">
      <c r="A276" s="6"/>
      <c r="B276" s="7"/>
      <c r="C276" s="7"/>
      <c r="D276" s="7"/>
      <c r="E276" s="7"/>
      <c r="F276" s="7"/>
      <c r="G276" s="7"/>
      <c r="H276" s="7"/>
      <c r="I276" s="7"/>
      <c r="J276" s="7"/>
      <c r="K276" s="7"/>
      <c r="L276" s="7"/>
      <c r="M276" s="7"/>
      <c r="N276" s="6"/>
    </row>
    <row r="277" spans="1:496" x14ac:dyDescent="0.2">
      <c r="A277" s="6"/>
      <c r="B277" s="6"/>
      <c r="C277" s="6"/>
      <c r="D277" s="7"/>
      <c r="E277" s="6"/>
      <c r="F277" s="25"/>
      <c r="G277" s="6"/>
      <c r="H277" s="6"/>
      <c r="I277" s="6"/>
      <c r="J277" s="6"/>
      <c r="K277" s="6"/>
      <c r="L277" s="6"/>
      <c r="M277" s="11"/>
      <c r="N277" s="2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</row>
    <row r="278" spans="1:496" x14ac:dyDescent="0.2">
      <c r="A278" s="6"/>
      <c r="B278" s="6"/>
      <c r="C278" s="6"/>
      <c r="D278" s="7"/>
      <c r="E278" s="6"/>
      <c r="F278" s="25"/>
      <c r="G278" s="6"/>
      <c r="H278" s="6"/>
      <c r="I278" s="6"/>
      <c r="J278" s="6"/>
      <c r="K278" s="6"/>
      <c r="L278" s="6"/>
      <c r="M278" s="11"/>
      <c r="N278" s="2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</row>
    <row r="279" spans="1:496" x14ac:dyDescent="0.2">
      <c r="A279" s="6"/>
      <c r="B279" s="6"/>
      <c r="C279" s="6"/>
      <c r="D279" s="7"/>
      <c r="E279" s="6"/>
      <c r="F279" s="25"/>
      <c r="G279" s="6"/>
      <c r="H279" s="6"/>
      <c r="I279" s="6"/>
      <c r="J279" s="6"/>
      <c r="K279" s="6"/>
      <c r="L279" s="6"/>
      <c r="M279" s="11"/>
      <c r="N279" s="2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</row>
    <row r="280" spans="1:496" x14ac:dyDescent="0.2">
      <c r="A280" s="6"/>
      <c r="B280" s="6"/>
      <c r="C280" s="6"/>
      <c r="D280" s="7"/>
      <c r="E280" s="6"/>
      <c r="F280" s="25"/>
      <c r="G280" s="6"/>
      <c r="H280" s="6"/>
      <c r="I280" s="6"/>
      <c r="J280" s="6"/>
      <c r="K280" s="6"/>
      <c r="L280" s="6"/>
      <c r="M280" s="11"/>
      <c r="N280" s="2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</row>
    <row r="281" spans="1:496" x14ac:dyDescent="0.2">
      <c r="A281" s="6"/>
      <c r="B281" s="6"/>
      <c r="C281" s="6"/>
      <c r="D281" s="7"/>
      <c r="E281" s="6"/>
      <c r="F281" s="25"/>
      <c r="G281" s="6"/>
      <c r="H281" s="6"/>
      <c r="I281" s="6"/>
      <c r="J281" s="6"/>
      <c r="K281" s="6"/>
      <c r="L281" s="6"/>
      <c r="M281" s="11"/>
      <c r="N281" s="2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</row>
    <row r="282" spans="1:496" x14ac:dyDescent="0.2">
      <c r="A282" s="6"/>
      <c r="B282" s="6"/>
      <c r="C282" s="6"/>
      <c r="D282" s="7"/>
      <c r="E282" s="6"/>
      <c r="F282" s="25"/>
      <c r="G282" s="6"/>
      <c r="H282" s="6"/>
      <c r="I282" s="6"/>
      <c r="J282" s="6"/>
      <c r="K282" s="6"/>
      <c r="L282" s="6"/>
      <c r="M282" s="11"/>
      <c r="N282" s="26"/>
    </row>
    <row r="283" spans="1:496" x14ac:dyDescent="0.2">
      <c r="A283" s="6"/>
      <c r="B283" s="7"/>
      <c r="C283" s="7"/>
      <c r="D283" s="7"/>
      <c r="E283" s="7"/>
      <c r="F283" s="7"/>
      <c r="G283" s="7"/>
      <c r="H283" s="7"/>
      <c r="I283" s="7"/>
      <c r="J283" s="7"/>
      <c r="K283" s="7"/>
      <c r="L283" s="7"/>
      <c r="M283" s="7"/>
      <c r="N283" s="6"/>
    </row>
    <row r="284" spans="1:496" x14ac:dyDescent="0.2">
      <c r="A284" s="6"/>
      <c r="B284" s="6"/>
      <c r="C284" s="6"/>
      <c r="D284" s="7"/>
      <c r="E284" s="6"/>
      <c r="F284" s="25"/>
      <c r="G284" s="6"/>
      <c r="H284" s="6"/>
      <c r="I284" s="6"/>
      <c r="J284" s="6"/>
      <c r="K284" s="6"/>
      <c r="L284" s="6"/>
      <c r="M284" s="11"/>
      <c r="N284" s="2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6"/>
      <c r="AM284" s="6"/>
      <c r="AN284" s="6"/>
      <c r="AO284" s="6"/>
      <c r="AP284" s="6"/>
      <c r="AQ284" s="6"/>
      <c r="AR284" s="6"/>
      <c r="AS284" s="6"/>
      <c r="AT284" s="6"/>
      <c r="AU284" s="6"/>
      <c r="AV284" s="6"/>
      <c r="AW284" s="6"/>
      <c r="AX284" s="6"/>
      <c r="AY284" s="6"/>
      <c r="AZ284" s="6"/>
      <c r="BA284" s="6"/>
      <c r="BB284" s="6"/>
      <c r="BC284" s="6"/>
      <c r="BD284" s="6"/>
      <c r="BE284" s="6"/>
      <c r="BF284" s="6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6"/>
      <c r="CC284" s="6"/>
      <c r="CD284" s="6"/>
      <c r="CE284" s="6"/>
      <c r="CF284" s="6"/>
      <c r="CG284" s="6"/>
      <c r="CH284" s="6"/>
      <c r="CI284" s="6"/>
      <c r="CJ284" s="6"/>
      <c r="CK284" s="6"/>
      <c r="CL284" s="6"/>
      <c r="CM284" s="6"/>
      <c r="CN284" s="6"/>
      <c r="CO284" s="6"/>
      <c r="CP284" s="6"/>
      <c r="CQ284" s="6"/>
      <c r="CR284" s="6"/>
      <c r="CS284" s="6"/>
      <c r="CT284" s="6"/>
      <c r="CU284" s="6"/>
      <c r="CV284" s="6"/>
      <c r="CW284" s="6"/>
      <c r="CX284" s="6"/>
      <c r="CY284" s="6"/>
      <c r="CZ284" s="6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</row>
    <row r="285" spans="1:496" x14ac:dyDescent="0.2">
      <c r="A285" s="6"/>
      <c r="B285" s="6"/>
      <c r="C285" s="6"/>
      <c r="D285" s="7"/>
      <c r="E285" s="6"/>
      <c r="F285" s="25"/>
      <c r="G285" s="6"/>
      <c r="H285" s="6"/>
      <c r="I285" s="6"/>
      <c r="J285" s="6"/>
      <c r="K285" s="6"/>
      <c r="L285" s="6"/>
      <c r="M285" s="11"/>
      <c r="N285" s="2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</row>
    <row r="286" spans="1:496" x14ac:dyDescent="0.2">
      <c r="A286" s="6"/>
      <c r="B286" s="6"/>
      <c r="C286" s="6"/>
      <c r="D286" s="7"/>
      <c r="E286" s="6"/>
      <c r="F286" s="25"/>
      <c r="G286" s="6"/>
      <c r="H286" s="6"/>
      <c r="I286" s="6"/>
      <c r="J286" s="6"/>
      <c r="K286" s="6"/>
      <c r="L286" s="6"/>
      <c r="M286" s="11"/>
      <c r="N286" s="2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</row>
    <row r="287" spans="1:496" x14ac:dyDescent="0.2">
      <c r="A287" s="6"/>
      <c r="B287" s="6"/>
      <c r="C287" s="6"/>
      <c r="D287" s="7"/>
      <c r="E287" s="6"/>
      <c r="F287" s="25"/>
      <c r="G287" s="6"/>
      <c r="H287" s="6"/>
      <c r="I287" s="6"/>
      <c r="J287" s="6"/>
      <c r="K287" s="6"/>
      <c r="L287" s="6"/>
      <c r="M287" s="11"/>
      <c r="N287" s="2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</row>
    <row r="288" spans="1:496" x14ac:dyDescent="0.2">
      <c r="A288" s="6"/>
      <c r="B288" s="6"/>
      <c r="C288" s="6"/>
      <c r="D288" s="7"/>
      <c r="E288" s="6"/>
      <c r="F288" s="25"/>
      <c r="G288" s="6"/>
      <c r="H288" s="6"/>
      <c r="I288" s="6"/>
      <c r="J288" s="6"/>
      <c r="K288" s="6"/>
      <c r="L288" s="6"/>
      <c r="M288" s="11"/>
      <c r="N288" s="2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</row>
    <row r="289" spans="1:496" x14ac:dyDescent="0.2">
      <c r="A289" s="6"/>
      <c r="B289" s="6"/>
      <c r="C289" s="6"/>
      <c r="D289" s="7"/>
      <c r="E289" s="6"/>
      <c r="F289" s="25"/>
      <c r="G289" s="6"/>
      <c r="H289" s="6"/>
      <c r="I289" s="6"/>
      <c r="J289" s="6"/>
      <c r="K289" s="6"/>
      <c r="L289" s="6"/>
      <c r="M289" s="11"/>
      <c r="N289" s="26"/>
    </row>
    <row r="290" spans="1:496" x14ac:dyDescent="0.2">
      <c r="A290" s="6"/>
      <c r="B290" s="7"/>
      <c r="C290" s="7"/>
      <c r="D290" s="7"/>
      <c r="E290" s="7"/>
      <c r="F290" s="7"/>
      <c r="G290" s="7"/>
      <c r="H290" s="7"/>
      <c r="I290" s="7"/>
      <c r="J290" s="7"/>
      <c r="K290" s="7"/>
      <c r="L290" s="7"/>
      <c r="M290" s="7"/>
      <c r="N290" s="6"/>
    </row>
    <row r="291" spans="1:496" x14ac:dyDescent="0.2">
      <c r="A291" s="6"/>
      <c r="B291" s="6"/>
      <c r="C291" s="6"/>
      <c r="D291" s="7"/>
      <c r="E291" s="6"/>
      <c r="F291" s="25"/>
      <c r="G291" s="6"/>
      <c r="H291" s="6"/>
      <c r="I291" s="6"/>
      <c r="J291" s="6"/>
      <c r="K291" s="6"/>
      <c r="L291" s="6"/>
      <c r="M291" s="11"/>
      <c r="N291" s="2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</row>
    <row r="292" spans="1:496" x14ac:dyDescent="0.2">
      <c r="A292" s="6"/>
      <c r="B292" s="6"/>
      <c r="C292" s="6"/>
      <c r="D292" s="7"/>
      <c r="E292" s="6"/>
      <c r="F292" s="25"/>
      <c r="G292" s="6"/>
      <c r="H292" s="6"/>
      <c r="I292" s="6"/>
      <c r="J292" s="6"/>
      <c r="K292" s="6"/>
      <c r="L292" s="6"/>
      <c r="M292" s="11"/>
      <c r="N292" s="2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</row>
    <row r="293" spans="1:496" x14ac:dyDescent="0.2">
      <c r="A293" s="6"/>
      <c r="B293" s="6"/>
      <c r="C293" s="6"/>
      <c r="D293" s="7"/>
      <c r="E293" s="6"/>
      <c r="F293" s="25"/>
      <c r="G293" s="6"/>
      <c r="H293" s="6"/>
      <c r="I293" s="6"/>
      <c r="J293" s="6"/>
      <c r="K293" s="6"/>
      <c r="L293" s="6"/>
      <c r="M293" s="11"/>
      <c r="N293" s="2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</row>
    <row r="294" spans="1:496" x14ac:dyDescent="0.2">
      <c r="A294" s="6"/>
      <c r="B294" s="6"/>
      <c r="C294" s="6"/>
      <c r="D294" s="7"/>
      <c r="E294" s="6"/>
      <c r="F294" s="25"/>
      <c r="G294" s="6"/>
      <c r="H294" s="6"/>
      <c r="I294" s="6"/>
      <c r="J294" s="6"/>
      <c r="K294" s="6"/>
      <c r="L294" s="6"/>
      <c r="M294" s="11"/>
      <c r="N294" s="2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</row>
    <row r="295" spans="1:496" x14ac:dyDescent="0.2">
      <c r="A295" s="6"/>
      <c r="B295" s="6"/>
      <c r="C295" s="6"/>
      <c r="D295" s="7"/>
      <c r="E295" s="6"/>
      <c r="F295" s="25"/>
      <c r="G295" s="6"/>
      <c r="H295" s="6"/>
      <c r="I295" s="6"/>
      <c r="J295" s="6"/>
      <c r="K295" s="6"/>
      <c r="L295" s="6"/>
      <c r="M295" s="11"/>
      <c r="N295" s="2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6"/>
      <c r="AM295" s="6"/>
      <c r="AN295" s="6"/>
      <c r="AO295" s="6"/>
      <c r="AP295" s="6"/>
      <c r="AQ295" s="6"/>
      <c r="AR295" s="6"/>
      <c r="AS295" s="6"/>
      <c r="AT295" s="6"/>
      <c r="AU295" s="6"/>
      <c r="AV295" s="6"/>
      <c r="AW295" s="6"/>
      <c r="AX295" s="6"/>
      <c r="AY295" s="6"/>
      <c r="AZ295" s="6"/>
      <c r="BA295" s="6"/>
      <c r="BB295" s="6"/>
      <c r="BC295" s="6"/>
      <c r="BD295" s="6"/>
      <c r="BE295" s="6"/>
      <c r="BF295" s="6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6"/>
      <c r="CC295" s="6"/>
      <c r="CD295" s="6"/>
      <c r="CE295" s="6"/>
      <c r="CF295" s="6"/>
      <c r="CG295" s="6"/>
      <c r="CH295" s="6"/>
      <c r="CI295" s="6"/>
      <c r="CJ295" s="6"/>
      <c r="CK295" s="6"/>
      <c r="CL295" s="6"/>
      <c r="CM295" s="6"/>
      <c r="CN295" s="6"/>
      <c r="CO295" s="6"/>
      <c r="CP295" s="6"/>
      <c r="CQ295" s="6"/>
      <c r="CR295" s="6"/>
      <c r="CS295" s="6"/>
      <c r="CT295" s="6"/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</row>
    <row r="296" spans="1:496" x14ac:dyDescent="0.2">
      <c r="A296" s="6"/>
      <c r="B296" s="6"/>
      <c r="C296" s="6"/>
      <c r="D296" s="7"/>
      <c r="E296" s="6"/>
      <c r="F296" s="25"/>
      <c r="G296" s="6"/>
      <c r="H296" s="6"/>
      <c r="I296" s="6"/>
      <c r="J296" s="6"/>
      <c r="K296" s="6"/>
      <c r="L296" s="6"/>
      <c r="M296" s="11"/>
      <c r="N296" s="26"/>
    </row>
    <row r="297" spans="1:496" x14ac:dyDescent="0.2">
      <c r="A297" s="6"/>
      <c r="B297" s="7"/>
      <c r="C297" s="7"/>
      <c r="D297" s="7"/>
      <c r="E297" s="7"/>
      <c r="F297" s="7"/>
      <c r="G297" s="7"/>
      <c r="H297" s="7"/>
      <c r="I297" s="7"/>
      <c r="J297" s="7"/>
      <c r="K297" s="7"/>
      <c r="L297" s="7"/>
      <c r="M297" s="7"/>
      <c r="N297" s="6"/>
    </row>
    <row r="298" spans="1:496" x14ac:dyDescent="0.2">
      <c r="A298" s="6"/>
      <c r="B298" s="6"/>
      <c r="C298" s="6"/>
      <c r="D298" s="7"/>
      <c r="E298" s="6"/>
      <c r="F298" s="25"/>
      <c r="G298" s="6"/>
      <c r="H298" s="6"/>
      <c r="I298" s="6"/>
      <c r="J298" s="6"/>
      <c r="K298" s="6"/>
      <c r="L298" s="6"/>
      <c r="M298" s="11"/>
      <c r="N298" s="2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</row>
    <row r="299" spans="1:496" x14ac:dyDescent="0.2">
      <c r="A299" s="6"/>
      <c r="B299" s="6"/>
      <c r="C299" s="6"/>
      <c r="D299" s="7"/>
      <c r="E299" s="6"/>
      <c r="F299" s="25"/>
      <c r="G299" s="6"/>
      <c r="H299" s="6"/>
      <c r="I299" s="6"/>
      <c r="J299" s="6"/>
      <c r="K299" s="6"/>
      <c r="L299" s="6"/>
      <c r="M299" s="11"/>
      <c r="N299" s="2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</row>
    <row r="300" spans="1:496" x14ac:dyDescent="0.2">
      <c r="A300" s="6"/>
      <c r="B300" s="6"/>
      <c r="C300" s="6"/>
      <c r="D300" s="7"/>
      <c r="E300" s="6"/>
      <c r="F300" s="25"/>
      <c r="G300" s="6"/>
      <c r="H300" s="6"/>
      <c r="I300" s="6"/>
      <c r="J300" s="6"/>
      <c r="K300" s="6"/>
      <c r="L300" s="6"/>
      <c r="M300" s="11"/>
      <c r="N300" s="2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</row>
    <row r="301" spans="1:496" x14ac:dyDescent="0.2">
      <c r="A301" s="6"/>
      <c r="B301" s="6"/>
      <c r="C301" s="6"/>
      <c r="D301" s="7"/>
      <c r="E301" s="6"/>
      <c r="F301" s="25"/>
      <c r="G301" s="6"/>
      <c r="H301" s="6"/>
      <c r="I301" s="6"/>
      <c r="J301" s="6"/>
      <c r="K301" s="6"/>
      <c r="L301" s="6"/>
      <c r="M301" s="11"/>
      <c r="N301" s="2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</row>
    <row r="302" spans="1:496" x14ac:dyDescent="0.2">
      <c r="A302" s="6"/>
      <c r="B302" s="6"/>
      <c r="C302" s="6"/>
      <c r="D302" s="7"/>
      <c r="E302" s="6"/>
      <c r="F302" s="25"/>
      <c r="G302" s="6"/>
      <c r="H302" s="6"/>
      <c r="I302" s="6"/>
      <c r="J302" s="6"/>
      <c r="K302" s="6"/>
      <c r="L302" s="6"/>
      <c r="M302" s="11"/>
      <c r="N302" s="2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</row>
    <row r="303" spans="1:496" x14ac:dyDescent="0.2">
      <c r="A303" s="6"/>
      <c r="B303" s="6"/>
      <c r="C303" s="6"/>
      <c r="D303" s="7"/>
      <c r="E303" s="6"/>
      <c r="F303" s="25"/>
      <c r="G303" s="6"/>
      <c r="H303" s="6"/>
      <c r="I303" s="6"/>
      <c r="J303" s="6"/>
      <c r="K303" s="6"/>
      <c r="L303" s="6"/>
      <c r="M303" s="11"/>
      <c r="N303" s="26"/>
    </row>
    <row r="304" spans="1:496" x14ac:dyDescent="0.2">
      <c r="A304" s="6"/>
      <c r="B304" s="7"/>
      <c r="C304" s="7"/>
      <c r="D304" s="7"/>
      <c r="E304" s="7"/>
      <c r="F304" s="7"/>
      <c r="G304" s="7"/>
      <c r="H304" s="7"/>
      <c r="I304" s="7"/>
      <c r="J304" s="7"/>
      <c r="K304" s="7"/>
      <c r="L304" s="7"/>
      <c r="M304" s="7"/>
      <c r="N304" s="6"/>
    </row>
    <row r="305" spans="1:496" x14ac:dyDescent="0.2">
      <c r="A305" s="6"/>
      <c r="B305" s="6"/>
      <c r="C305" s="6"/>
      <c r="D305" s="7"/>
      <c r="E305" s="6"/>
      <c r="F305" s="25"/>
      <c r="G305" s="6"/>
      <c r="H305" s="6"/>
      <c r="I305" s="6"/>
      <c r="J305" s="6"/>
      <c r="K305" s="6"/>
      <c r="L305" s="6"/>
      <c r="M305" s="11"/>
      <c r="N305" s="2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  <c r="ND305" s="6"/>
      <c r="NE305" s="6"/>
      <c r="NF305" s="6"/>
      <c r="NG305" s="6"/>
      <c r="NH305" s="6"/>
      <c r="NI305" s="6"/>
      <c r="NJ305" s="6"/>
      <c r="NK305" s="6"/>
      <c r="NL305" s="6"/>
      <c r="NM305" s="6"/>
      <c r="NN305" s="6"/>
      <c r="NO305" s="6"/>
      <c r="NP305" s="6"/>
      <c r="NQ305" s="6"/>
      <c r="NR305" s="6"/>
      <c r="NS305" s="6"/>
      <c r="NT305" s="6"/>
      <c r="NU305" s="6"/>
      <c r="NV305" s="6"/>
      <c r="NW305" s="6"/>
      <c r="NX305" s="6"/>
      <c r="NY305" s="6"/>
      <c r="NZ305" s="6"/>
      <c r="OA305" s="6"/>
      <c r="OB305" s="6"/>
      <c r="OC305" s="6"/>
      <c r="OD305" s="6"/>
      <c r="OE305" s="6"/>
      <c r="OF305" s="6"/>
      <c r="OG305" s="6"/>
      <c r="OH305" s="6"/>
      <c r="OI305" s="6"/>
      <c r="OJ305" s="6"/>
      <c r="OK305" s="6"/>
      <c r="OL305" s="6"/>
      <c r="OM305" s="6"/>
      <c r="ON305" s="6"/>
      <c r="OO305" s="6"/>
      <c r="OP305" s="6"/>
      <c r="OQ305" s="6"/>
      <c r="OR305" s="6"/>
      <c r="OS305" s="6"/>
      <c r="OT305" s="6"/>
      <c r="OU305" s="6"/>
      <c r="OV305" s="6"/>
      <c r="OW305" s="6"/>
      <c r="OX305" s="6"/>
      <c r="OY305" s="6"/>
      <c r="OZ305" s="6"/>
      <c r="PA305" s="6"/>
      <c r="PB305" s="6"/>
      <c r="PC305" s="6"/>
      <c r="PD305" s="6"/>
      <c r="PE305" s="6"/>
      <c r="PF305" s="6"/>
      <c r="PG305" s="6"/>
      <c r="PH305" s="6"/>
      <c r="PI305" s="6"/>
      <c r="PJ305" s="6"/>
      <c r="PK305" s="6"/>
      <c r="PL305" s="6"/>
      <c r="PM305" s="6"/>
      <c r="PN305" s="6"/>
      <c r="PO305" s="6"/>
      <c r="PP305" s="6"/>
      <c r="PQ305" s="6"/>
      <c r="PR305" s="6"/>
      <c r="PS305" s="6"/>
      <c r="PT305" s="6"/>
      <c r="PU305" s="6"/>
      <c r="PV305" s="6"/>
      <c r="PW305" s="6"/>
      <c r="PX305" s="6"/>
      <c r="PY305" s="6"/>
      <c r="PZ305" s="6"/>
      <c r="QA305" s="6"/>
      <c r="QB305" s="6"/>
      <c r="QC305" s="6"/>
      <c r="QD305" s="6"/>
      <c r="QE305" s="6"/>
      <c r="QF305" s="6"/>
      <c r="QG305" s="6"/>
      <c r="QH305" s="6"/>
      <c r="QI305" s="6"/>
      <c r="QJ305" s="6"/>
      <c r="QK305" s="6"/>
      <c r="QL305" s="6"/>
      <c r="QM305" s="6"/>
      <c r="QN305" s="6"/>
      <c r="QO305" s="6"/>
      <c r="QP305" s="6"/>
      <c r="QQ305" s="6"/>
      <c r="QR305" s="6"/>
      <c r="QS305" s="6"/>
      <c r="QT305" s="6"/>
      <c r="QU305" s="6"/>
      <c r="QV305" s="6"/>
      <c r="QW305" s="6"/>
      <c r="QX305" s="6"/>
      <c r="QY305" s="6"/>
      <c r="QZ305" s="6"/>
      <c r="RA305" s="6"/>
      <c r="RB305" s="6"/>
      <c r="RC305" s="6"/>
      <c r="RD305" s="6"/>
      <c r="RE305" s="6"/>
      <c r="RF305" s="6"/>
      <c r="RG305" s="6"/>
      <c r="RH305" s="6"/>
      <c r="RI305" s="6"/>
      <c r="RJ305" s="6"/>
      <c r="RK305" s="6"/>
      <c r="RL305" s="6"/>
      <c r="RM305" s="6"/>
      <c r="RN305" s="6"/>
      <c r="RO305" s="6"/>
      <c r="RP305" s="6"/>
      <c r="RQ305" s="6"/>
      <c r="RR305" s="6"/>
      <c r="RS305" s="6"/>
      <c r="RT305" s="6"/>
      <c r="RU305" s="6"/>
      <c r="RV305" s="6"/>
      <c r="RW305" s="6"/>
      <c r="RX305" s="6"/>
      <c r="RY305" s="6"/>
      <c r="RZ305" s="6"/>
      <c r="SA305" s="6"/>
      <c r="SB305" s="6"/>
    </row>
    <row r="306" spans="1:496" x14ac:dyDescent="0.2">
      <c r="A306" s="6"/>
      <c r="B306" s="6"/>
      <c r="C306" s="6"/>
      <c r="D306" s="7"/>
      <c r="E306" s="6"/>
      <c r="F306" s="25"/>
      <c r="G306" s="6"/>
      <c r="H306" s="6"/>
      <c r="I306" s="6"/>
      <c r="J306" s="6"/>
      <c r="K306" s="6"/>
      <c r="L306" s="6"/>
      <c r="M306" s="11"/>
      <c r="N306" s="2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"/>
      <c r="PA306" s="6"/>
      <c r="PB306" s="6"/>
      <c r="PC306" s="6"/>
      <c r="PD306" s="6"/>
      <c r="PE306" s="6"/>
      <c r="PF306" s="6"/>
      <c r="PG306" s="6"/>
      <c r="PH306" s="6"/>
      <c r="PI306" s="6"/>
      <c r="PJ306" s="6"/>
      <c r="PK306" s="6"/>
      <c r="PL306" s="6"/>
      <c r="PM306" s="6"/>
      <c r="PN306" s="6"/>
      <c r="PO306" s="6"/>
      <c r="PP306" s="6"/>
      <c r="PQ306" s="6"/>
      <c r="PR306" s="6"/>
      <c r="PS306" s="6"/>
      <c r="PT306" s="6"/>
      <c r="PU306" s="6"/>
      <c r="PV306" s="6"/>
      <c r="PW306" s="6"/>
      <c r="PX306" s="6"/>
      <c r="PY306" s="6"/>
      <c r="PZ306" s="6"/>
      <c r="QA306" s="6"/>
      <c r="QB306" s="6"/>
      <c r="QC306" s="6"/>
      <c r="QD306" s="6"/>
      <c r="QE306" s="6"/>
      <c r="QF306" s="6"/>
      <c r="QG306" s="6"/>
      <c r="QH306" s="6"/>
      <c r="QI306" s="6"/>
      <c r="QJ306" s="6"/>
      <c r="QK306" s="6"/>
      <c r="QL306" s="6"/>
      <c r="QM306" s="6"/>
      <c r="QN306" s="6"/>
      <c r="QO306" s="6"/>
      <c r="QP306" s="6"/>
      <c r="QQ306" s="6"/>
      <c r="QR306" s="6"/>
      <c r="QS306" s="6"/>
      <c r="QT306" s="6"/>
      <c r="QU306" s="6"/>
      <c r="QV306" s="6"/>
      <c r="QW306" s="6"/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</row>
    <row r="307" spans="1:496" x14ac:dyDescent="0.2">
      <c r="A307" s="6"/>
      <c r="B307" s="6"/>
      <c r="C307" s="6"/>
      <c r="D307" s="7"/>
      <c r="E307" s="6"/>
      <c r="F307" s="25"/>
      <c r="G307" s="6"/>
      <c r="H307" s="6"/>
      <c r="I307" s="6"/>
      <c r="J307" s="6"/>
      <c r="K307" s="6"/>
      <c r="L307" s="6"/>
      <c r="M307" s="11"/>
      <c r="N307" s="2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6"/>
      <c r="AM307" s="6"/>
      <c r="AN307" s="6"/>
      <c r="AO307" s="6"/>
      <c r="AP307" s="6"/>
      <c r="AQ307" s="6"/>
      <c r="AR307" s="6"/>
      <c r="AS307" s="6"/>
      <c r="AT307" s="6"/>
      <c r="AU307" s="6"/>
      <c r="AV307" s="6"/>
      <c r="AW307" s="6"/>
      <c r="AX307" s="6"/>
      <c r="AY307" s="6"/>
      <c r="AZ307" s="6"/>
      <c r="BA307" s="6"/>
      <c r="BB307" s="6"/>
      <c r="BC307" s="6"/>
      <c r="BD307" s="6"/>
      <c r="BE307" s="6"/>
      <c r="BF307" s="6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6"/>
      <c r="CC307" s="6"/>
      <c r="CD307" s="6"/>
      <c r="CE307" s="6"/>
      <c r="CF307" s="6"/>
      <c r="CG307" s="6"/>
      <c r="CH307" s="6"/>
      <c r="CI307" s="6"/>
      <c r="CJ307" s="6"/>
      <c r="CK307" s="6"/>
      <c r="CL307" s="6"/>
      <c r="CM307" s="6"/>
      <c r="CN307" s="6"/>
      <c r="CO307" s="6"/>
      <c r="CP307" s="6"/>
      <c r="CQ307" s="6"/>
      <c r="CR307" s="6"/>
      <c r="CS307" s="6"/>
      <c r="CT307" s="6"/>
      <c r="CU307" s="6"/>
      <c r="CV307" s="6"/>
      <c r="CW307" s="6"/>
      <c r="CX307" s="6"/>
      <c r="CY307" s="6"/>
      <c r="CZ307" s="6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</row>
    <row r="308" spans="1:496" x14ac:dyDescent="0.2">
      <c r="A308" s="6"/>
      <c r="B308" s="6"/>
      <c r="C308" s="6"/>
      <c r="D308" s="7"/>
      <c r="E308" s="6"/>
      <c r="F308" s="25"/>
      <c r="G308" s="6"/>
      <c r="H308" s="6"/>
      <c r="I308" s="6"/>
      <c r="J308" s="6"/>
      <c r="K308" s="6"/>
      <c r="L308" s="6"/>
      <c r="M308" s="11"/>
      <c r="N308" s="2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</row>
    <row r="309" spans="1:496" x14ac:dyDescent="0.2">
      <c r="A309" s="6"/>
      <c r="B309" s="6"/>
      <c r="C309" s="6"/>
      <c r="D309" s="7"/>
      <c r="E309" s="6"/>
      <c r="F309" s="25"/>
      <c r="G309" s="6"/>
      <c r="H309" s="6"/>
      <c r="I309" s="6"/>
      <c r="J309" s="6"/>
      <c r="K309" s="6"/>
      <c r="L309" s="6"/>
      <c r="M309" s="11"/>
      <c r="N309" s="2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</row>
    <row r="310" spans="1:496" x14ac:dyDescent="0.2">
      <c r="A310" s="6"/>
      <c r="B310" s="6"/>
      <c r="C310" s="6"/>
      <c r="D310" s="7"/>
      <c r="E310" s="6"/>
      <c r="F310" s="25"/>
      <c r="G310" s="6"/>
      <c r="H310" s="6"/>
      <c r="I310" s="6"/>
      <c r="J310" s="6"/>
      <c r="K310" s="6"/>
      <c r="L310" s="6"/>
      <c r="M310" s="11"/>
      <c r="N310" s="26"/>
    </row>
    <row r="311" spans="1:496" x14ac:dyDescent="0.2">
      <c r="A311" s="6"/>
      <c r="B311" s="7"/>
      <c r="C311" s="7"/>
      <c r="D311" s="7"/>
      <c r="E311" s="7"/>
      <c r="F311" s="7"/>
      <c r="G311" s="7"/>
      <c r="H311" s="7"/>
      <c r="I311" s="7"/>
      <c r="J311" s="7"/>
      <c r="K311" s="7"/>
      <c r="L311" s="7"/>
      <c r="M311" s="7"/>
      <c r="N311" s="6"/>
    </row>
    <row r="312" spans="1:496" x14ac:dyDescent="0.2">
      <c r="A312" s="6"/>
      <c r="B312" s="6"/>
      <c r="C312" s="6"/>
      <c r="D312" s="7"/>
      <c r="E312" s="6"/>
      <c r="F312" s="25"/>
      <c r="G312" s="6"/>
      <c r="H312" s="6"/>
      <c r="I312" s="6"/>
      <c r="J312" s="6"/>
      <c r="K312" s="6"/>
      <c r="L312" s="6"/>
      <c r="M312" s="11"/>
      <c r="N312" s="2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</row>
    <row r="313" spans="1:496" x14ac:dyDescent="0.2">
      <c r="A313" s="6"/>
      <c r="B313" s="6"/>
      <c r="C313" s="6"/>
      <c r="D313" s="7"/>
      <c r="E313" s="6"/>
      <c r="F313" s="25"/>
      <c r="G313" s="6"/>
      <c r="H313" s="6"/>
      <c r="I313" s="6"/>
      <c r="J313" s="6"/>
      <c r="K313" s="6"/>
      <c r="L313" s="6"/>
      <c r="M313" s="11"/>
      <c r="N313" s="2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</row>
    <row r="314" spans="1:496" x14ac:dyDescent="0.2">
      <c r="A314" s="6"/>
      <c r="B314" s="6"/>
      <c r="C314" s="6"/>
      <c r="D314" s="7"/>
      <c r="E314" s="6"/>
      <c r="F314" s="25"/>
      <c r="G314" s="6"/>
      <c r="H314" s="6"/>
      <c r="I314" s="6"/>
      <c r="J314" s="6"/>
      <c r="K314" s="6"/>
      <c r="L314" s="6"/>
      <c r="M314" s="11"/>
      <c r="N314" s="2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</row>
    <row r="315" spans="1:496" x14ac:dyDescent="0.2">
      <c r="A315" s="6"/>
      <c r="B315" s="6"/>
      <c r="C315" s="6"/>
      <c r="D315" s="7"/>
      <c r="E315" s="6"/>
      <c r="F315" s="25"/>
      <c r="G315" s="6"/>
      <c r="H315" s="6"/>
      <c r="I315" s="6"/>
      <c r="J315" s="6"/>
      <c r="K315" s="6"/>
      <c r="L315" s="6"/>
      <c r="M315" s="11"/>
      <c r="N315" s="2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</row>
    <row r="316" spans="1:496" x14ac:dyDescent="0.2">
      <c r="A316" s="6"/>
      <c r="B316" s="6"/>
      <c r="C316" s="6"/>
      <c r="D316" s="7"/>
      <c r="E316" s="6"/>
      <c r="F316" s="25"/>
      <c r="G316" s="6"/>
      <c r="H316" s="6"/>
      <c r="I316" s="6"/>
      <c r="J316" s="6"/>
      <c r="K316" s="6"/>
      <c r="L316" s="6"/>
      <c r="M316" s="11"/>
      <c r="N316" s="2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6"/>
      <c r="AM316" s="6"/>
      <c r="AN316" s="6"/>
      <c r="AO316" s="6"/>
      <c r="AP316" s="6"/>
      <c r="AQ316" s="6"/>
      <c r="AR316" s="6"/>
      <c r="AS316" s="6"/>
      <c r="AT316" s="6"/>
      <c r="AU316" s="6"/>
      <c r="AV316" s="6"/>
      <c r="AW316" s="6"/>
      <c r="AX316" s="6"/>
      <c r="AY316" s="6"/>
      <c r="AZ316" s="6"/>
      <c r="BA316" s="6"/>
      <c r="BB316" s="6"/>
      <c r="BC316" s="6"/>
      <c r="BD316" s="6"/>
      <c r="BE316" s="6"/>
      <c r="BF316" s="6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6"/>
      <c r="CC316" s="6"/>
      <c r="CD316" s="6"/>
      <c r="CE316" s="6"/>
      <c r="CF316" s="6"/>
      <c r="CG316" s="6"/>
      <c r="CH316" s="6"/>
      <c r="CI316" s="6"/>
      <c r="CJ316" s="6"/>
      <c r="CK316" s="6"/>
      <c r="CL316" s="6"/>
      <c r="CM316" s="6"/>
      <c r="CN316" s="6"/>
      <c r="CO316" s="6"/>
      <c r="CP316" s="6"/>
      <c r="CQ316" s="6"/>
      <c r="CR316" s="6"/>
      <c r="CS316" s="6"/>
      <c r="CT316" s="6"/>
      <c r="CU316" s="6"/>
      <c r="CV316" s="6"/>
      <c r="CW316" s="6"/>
      <c r="CX316" s="6"/>
      <c r="CY316" s="6"/>
      <c r="CZ316" s="6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</row>
    <row r="317" spans="1:496" x14ac:dyDescent="0.2">
      <c r="A317" s="6"/>
      <c r="B317" s="6"/>
      <c r="C317" s="6"/>
      <c r="D317" s="7"/>
      <c r="E317" s="6"/>
      <c r="F317" s="25"/>
      <c r="G317" s="6"/>
      <c r="H317" s="6"/>
      <c r="I317" s="6"/>
      <c r="J317" s="6"/>
      <c r="K317" s="6"/>
      <c r="L317" s="6"/>
      <c r="M317" s="11"/>
      <c r="N317" s="26"/>
    </row>
    <row r="318" spans="1:496" x14ac:dyDescent="0.2">
      <c r="A318" s="6"/>
      <c r="B318" s="7"/>
      <c r="C318" s="7"/>
      <c r="D318" s="7"/>
      <c r="E318" s="7"/>
      <c r="F318" s="7"/>
      <c r="G318" s="7"/>
      <c r="H318" s="7"/>
      <c r="I318" s="7"/>
      <c r="J318" s="7"/>
      <c r="K318" s="7"/>
      <c r="L318" s="7"/>
      <c r="M318" s="7"/>
      <c r="N318" s="6"/>
    </row>
    <row r="319" spans="1:496" x14ac:dyDescent="0.2">
      <c r="A319" s="6"/>
      <c r="B319" s="6"/>
      <c r="C319" s="6"/>
      <c r="D319" s="7"/>
      <c r="E319" s="6"/>
      <c r="F319" s="25"/>
      <c r="G319" s="6"/>
      <c r="H319" s="6"/>
      <c r="I319" s="6"/>
      <c r="J319" s="6"/>
      <c r="K319" s="6"/>
      <c r="L319" s="6"/>
      <c r="M319" s="11"/>
      <c r="N319" s="2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</row>
    <row r="320" spans="1:496" x14ac:dyDescent="0.2">
      <c r="A320" s="6"/>
      <c r="B320" s="6"/>
      <c r="C320" s="6"/>
      <c r="D320" s="7"/>
      <c r="E320" s="6"/>
      <c r="F320" s="25"/>
      <c r="G320" s="6"/>
      <c r="H320" s="6"/>
      <c r="I320" s="6"/>
      <c r="J320" s="6"/>
      <c r="K320" s="6"/>
      <c r="L320" s="6"/>
      <c r="M320" s="11"/>
      <c r="N320" s="2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</row>
    <row r="321" spans="1:496" x14ac:dyDescent="0.2">
      <c r="A321" s="6"/>
      <c r="B321" s="6"/>
      <c r="C321" s="6"/>
      <c r="D321" s="7"/>
      <c r="E321" s="6"/>
      <c r="F321" s="25"/>
      <c r="G321" s="6"/>
      <c r="H321" s="6"/>
      <c r="I321" s="6"/>
      <c r="J321" s="6"/>
      <c r="K321" s="6"/>
      <c r="L321" s="6"/>
      <c r="M321" s="11"/>
      <c r="N321" s="2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</row>
    <row r="322" spans="1:496" x14ac:dyDescent="0.2">
      <c r="A322" s="6"/>
      <c r="B322" s="6"/>
      <c r="C322" s="6"/>
      <c r="D322" s="7"/>
      <c r="E322" s="6"/>
      <c r="F322" s="25"/>
      <c r="G322" s="6"/>
      <c r="H322" s="6"/>
      <c r="I322" s="6"/>
      <c r="J322" s="6"/>
      <c r="K322" s="6"/>
      <c r="L322" s="6"/>
      <c r="M322" s="11"/>
      <c r="N322" s="2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</row>
    <row r="323" spans="1:496" x14ac:dyDescent="0.2">
      <c r="A323" s="6"/>
      <c r="B323" s="6"/>
      <c r="C323" s="6"/>
      <c r="D323" s="7"/>
      <c r="E323" s="6"/>
      <c r="F323" s="25"/>
      <c r="G323" s="6"/>
      <c r="H323" s="6"/>
      <c r="I323" s="6"/>
      <c r="J323" s="6"/>
      <c r="K323" s="6"/>
      <c r="L323" s="6"/>
      <c r="M323" s="11"/>
      <c r="N323" s="2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</row>
    <row r="324" spans="1:496" x14ac:dyDescent="0.2">
      <c r="A324" s="6"/>
      <c r="B324" s="6"/>
      <c r="C324" s="6"/>
      <c r="D324" s="7"/>
      <c r="E324" s="6"/>
      <c r="F324" s="25"/>
      <c r="G324" s="6"/>
      <c r="H324" s="6"/>
      <c r="I324" s="6"/>
      <c r="J324" s="6"/>
      <c r="K324" s="6"/>
      <c r="L324" s="6"/>
      <c r="M324" s="11"/>
      <c r="N324" s="26"/>
    </row>
    <row r="325" spans="1:496" x14ac:dyDescent="0.2">
      <c r="A325" s="6"/>
      <c r="B325" s="7"/>
      <c r="C325" s="7"/>
      <c r="D325" s="7"/>
      <c r="E325" s="7"/>
      <c r="F325" s="7"/>
      <c r="G325" s="7"/>
      <c r="H325" s="7"/>
      <c r="I325" s="7"/>
      <c r="J325" s="7"/>
      <c r="K325" s="7"/>
      <c r="L325" s="7"/>
      <c r="M325" s="7"/>
      <c r="N325" s="6"/>
    </row>
    <row r="326" spans="1:496" x14ac:dyDescent="0.2">
      <c r="A326" s="6"/>
      <c r="B326" s="6"/>
      <c r="C326" s="6"/>
      <c r="D326" s="7"/>
      <c r="E326" s="6"/>
      <c r="F326" s="25"/>
      <c r="G326" s="6"/>
      <c r="H326" s="6"/>
      <c r="I326" s="6"/>
      <c r="J326" s="6"/>
      <c r="K326" s="6"/>
      <c r="L326" s="6"/>
      <c r="M326" s="11"/>
      <c r="N326" s="2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</row>
    <row r="327" spans="1:496" x14ac:dyDescent="0.2">
      <c r="A327" s="6"/>
      <c r="B327" s="6"/>
      <c r="C327" s="6"/>
      <c r="D327" s="7"/>
      <c r="E327" s="6"/>
      <c r="F327" s="25"/>
      <c r="G327" s="6"/>
      <c r="H327" s="6"/>
      <c r="I327" s="6"/>
      <c r="J327" s="6"/>
      <c r="K327" s="6"/>
      <c r="L327" s="6"/>
      <c r="M327" s="11"/>
      <c r="N327" s="2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</row>
    <row r="328" spans="1:496" x14ac:dyDescent="0.2">
      <c r="A328" s="6"/>
      <c r="B328" s="6"/>
      <c r="C328" s="6"/>
      <c r="D328" s="7"/>
      <c r="E328" s="6"/>
      <c r="F328" s="25"/>
      <c r="G328" s="6"/>
      <c r="H328" s="6"/>
      <c r="I328" s="6"/>
      <c r="J328" s="6"/>
      <c r="K328" s="6"/>
      <c r="L328" s="6"/>
      <c r="M328" s="11"/>
      <c r="N328" s="2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</row>
    <row r="329" spans="1:496" x14ac:dyDescent="0.2">
      <c r="A329" s="6"/>
      <c r="B329" s="6"/>
      <c r="C329" s="6"/>
      <c r="D329" s="7"/>
      <c r="E329" s="6"/>
      <c r="F329" s="25"/>
      <c r="G329" s="6"/>
      <c r="H329" s="6"/>
      <c r="I329" s="6"/>
      <c r="J329" s="6"/>
      <c r="K329" s="6"/>
      <c r="L329" s="6"/>
      <c r="M329" s="11"/>
      <c r="N329" s="2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</row>
    <row r="330" spans="1:496" x14ac:dyDescent="0.2">
      <c r="A330" s="6"/>
      <c r="B330" s="6"/>
      <c r="C330" s="6"/>
      <c r="D330" s="7"/>
      <c r="E330" s="6"/>
      <c r="F330" s="25"/>
      <c r="G330" s="6"/>
      <c r="H330" s="6"/>
      <c r="I330" s="6"/>
      <c r="J330" s="6"/>
      <c r="K330" s="6"/>
      <c r="L330" s="6"/>
      <c r="M330" s="11"/>
      <c r="N330" s="2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</row>
    <row r="331" spans="1:496" x14ac:dyDescent="0.2">
      <c r="A331" s="6"/>
      <c r="B331" s="6"/>
      <c r="C331" s="6"/>
      <c r="D331" s="7"/>
      <c r="E331" s="6"/>
      <c r="F331" s="25"/>
      <c r="G331" s="6"/>
      <c r="H331" s="6"/>
      <c r="I331" s="6"/>
      <c r="J331" s="6"/>
      <c r="K331" s="6"/>
      <c r="L331" s="6"/>
      <c r="M331" s="11"/>
      <c r="N331" s="26"/>
    </row>
    <row r="332" spans="1:496" x14ac:dyDescent="0.2">
      <c r="A332" s="6"/>
      <c r="B332" s="7"/>
      <c r="C332" s="7"/>
      <c r="D332" s="7"/>
      <c r="E332" s="7"/>
      <c r="F332" s="7"/>
      <c r="G332" s="7"/>
      <c r="H332" s="7"/>
      <c r="I332" s="7"/>
      <c r="J332" s="7"/>
      <c r="K332" s="7"/>
      <c r="L332" s="7"/>
      <c r="M332" s="7"/>
      <c r="N332" s="6"/>
    </row>
    <row r="333" spans="1:496" x14ac:dyDescent="0.2">
      <c r="A333" s="6"/>
      <c r="B333" s="6"/>
      <c r="C333" s="6"/>
      <c r="D333" s="7"/>
      <c r="E333" s="6"/>
      <c r="F333" s="25"/>
      <c r="G333" s="6"/>
      <c r="H333" s="6"/>
      <c r="I333" s="6"/>
      <c r="J333" s="6"/>
      <c r="K333" s="6"/>
      <c r="L333" s="6"/>
      <c r="M333" s="11"/>
      <c r="N333" s="2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6"/>
      <c r="AM333" s="6"/>
      <c r="AN333" s="6"/>
      <c r="AO333" s="6"/>
      <c r="AP333" s="6"/>
      <c r="AQ333" s="6"/>
      <c r="AR333" s="6"/>
      <c r="AS333" s="6"/>
      <c r="AT333" s="6"/>
      <c r="AU333" s="6"/>
      <c r="AV333" s="6"/>
      <c r="AW333" s="6"/>
      <c r="AX333" s="6"/>
      <c r="AY333" s="6"/>
      <c r="AZ333" s="6"/>
      <c r="BA333" s="6"/>
      <c r="BB333" s="6"/>
      <c r="BC333" s="6"/>
      <c r="BD333" s="6"/>
      <c r="BE333" s="6"/>
      <c r="BF333" s="6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6"/>
      <c r="CC333" s="6"/>
      <c r="CD333" s="6"/>
      <c r="CE333" s="6"/>
      <c r="CF333" s="6"/>
      <c r="CG333" s="6"/>
      <c r="CH333" s="6"/>
      <c r="CI333" s="6"/>
      <c r="CJ333" s="6"/>
      <c r="CK333" s="6"/>
      <c r="CL333" s="6"/>
      <c r="CM333" s="6"/>
      <c r="CN333" s="6"/>
      <c r="CO333" s="6"/>
      <c r="CP333" s="6"/>
      <c r="CQ333" s="6"/>
      <c r="CR333" s="6"/>
      <c r="CS333" s="6"/>
      <c r="CT333" s="6"/>
      <c r="CU333" s="6"/>
      <c r="CV333" s="6"/>
      <c r="CW333" s="6"/>
      <c r="CX333" s="6"/>
      <c r="CY333" s="6"/>
      <c r="CZ333" s="6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</row>
    <row r="334" spans="1:496" x14ac:dyDescent="0.2">
      <c r="A334" s="6"/>
      <c r="B334" s="6"/>
      <c r="C334" s="6"/>
      <c r="D334" s="7"/>
      <c r="E334" s="6"/>
      <c r="F334" s="25"/>
      <c r="G334" s="6"/>
      <c r="H334" s="6"/>
      <c r="I334" s="6"/>
      <c r="J334" s="6"/>
      <c r="K334" s="6"/>
      <c r="L334" s="6"/>
      <c r="M334" s="11"/>
      <c r="N334" s="2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6"/>
      <c r="AM334" s="6"/>
      <c r="AN334" s="6"/>
      <c r="AO334" s="6"/>
      <c r="AP334" s="6"/>
      <c r="AQ334" s="6"/>
      <c r="AR334" s="6"/>
      <c r="AS334" s="6"/>
      <c r="AT334" s="6"/>
      <c r="AU334" s="6"/>
      <c r="AV334" s="6"/>
      <c r="AW334" s="6"/>
      <c r="AX334" s="6"/>
      <c r="AY334" s="6"/>
      <c r="AZ334" s="6"/>
      <c r="BA334" s="6"/>
      <c r="BB334" s="6"/>
      <c r="BC334" s="6"/>
      <c r="BD334" s="6"/>
      <c r="BE334" s="6"/>
      <c r="BF334" s="6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6"/>
      <c r="CC334" s="6"/>
      <c r="CD334" s="6"/>
      <c r="CE334" s="6"/>
      <c r="CF334" s="6"/>
      <c r="CG334" s="6"/>
      <c r="CH334" s="6"/>
      <c r="CI334" s="6"/>
      <c r="CJ334" s="6"/>
      <c r="CK334" s="6"/>
      <c r="CL334" s="6"/>
      <c r="CM334" s="6"/>
      <c r="CN334" s="6"/>
      <c r="CO334" s="6"/>
      <c r="CP334" s="6"/>
      <c r="CQ334" s="6"/>
      <c r="CR334" s="6"/>
      <c r="CS334" s="6"/>
      <c r="CT334" s="6"/>
      <c r="CU334" s="6"/>
      <c r="CV334" s="6"/>
      <c r="CW334" s="6"/>
      <c r="CX334" s="6"/>
      <c r="CY334" s="6"/>
      <c r="CZ334" s="6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</row>
    <row r="335" spans="1:496" x14ac:dyDescent="0.2">
      <c r="A335" s="6"/>
      <c r="B335" s="6"/>
      <c r="C335" s="6"/>
      <c r="D335" s="7"/>
      <c r="E335" s="6"/>
      <c r="F335" s="25"/>
      <c r="G335" s="6"/>
      <c r="H335" s="6"/>
      <c r="I335" s="6"/>
      <c r="J335" s="6"/>
      <c r="K335" s="6"/>
      <c r="L335" s="6"/>
      <c r="M335" s="11"/>
      <c r="N335" s="2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</row>
    <row r="336" spans="1:496" x14ac:dyDescent="0.2">
      <c r="A336" s="6"/>
      <c r="B336" s="6"/>
      <c r="C336" s="6"/>
      <c r="D336" s="7"/>
      <c r="E336" s="6"/>
      <c r="F336" s="25"/>
      <c r="G336" s="6"/>
      <c r="H336" s="6"/>
      <c r="I336" s="6"/>
      <c r="J336" s="6"/>
      <c r="K336" s="6"/>
      <c r="L336" s="6"/>
      <c r="M336" s="11"/>
      <c r="N336" s="2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</row>
    <row r="337" spans="1:496" x14ac:dyDescent="0.2">
      <c r="A337" s="6"/>
      <c r="B337" s="6"/>
      <c r="C337" s="6"/>
      <c r="D337" s="7"/>
      <c r="E337" s="6"/>
      <c r="F337" s="25"/>
      <c r="G337" s="6"/>
      <c r="H337" s="6"/>
      <c r="I337" s="6"/>
      <c r="J337" s="6"/>
      <c r="K337" s="6"/>
      <c r="L337" s="6"/>
      <c r="M337" s="11"/>
      <c r="N337" s="2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</row>
    <row r="338" spans="1:496" x14ac:dyDescent="0.2">
      <c r="A338" s="6"/>
      <c r="B338" s="6"/>
      <c r="C338" s="6"/>
      <c r="D338" s="7"/>
      <c r="E338" s="6"/>
      <c r="F338" s="25"/>
      <c r="G338" s="6"/>
      <c r="H338" s="6"/>
      <c r="I338" s="6"/>
      <c r="J338" s="6"/>
      <c r="K338" s="6"/>
      <c r="L338" s="6"/>
      <c r="M338" s="11"/>
      <c r="N338" s="26"/>
    </row>
    <row r="339" spans="1:496" x14ac:dyDescent="0.2">
      <c r="A339" s="6"/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6"/>
    </row>
    <row r="340" spans="1:496" x14ac:dyDescent="0.2">
      <c r="A340" s="6"/>
      <c r="B340" s="6"/>
      <c r="C340" s="6"/>
      <c r="D340" s="7"/>
      <c r="E340" s="6"/>
      <c r="F340" s="25"/>
      <c r="G340" s="6"/>
      <c r="H340" s="6"/>
      <c r="I340" s="6"/>
      <c r="J340" s="6"/>
      <c r="K340" s="6"/>
      <c r="L340" s="6"/>
      <c r="M340" s="11"/>
      <c r="N340" s="2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</row>
    <row r="341" spans="1:496" x14ac:dyDescent="0.2">
      <c r="A341" s="6"/>
      <c r="B341" s="6"/>
      <c r="C341" s="6"/>
      <c r="D341" s="7"/>
      <c r="E341" s="6"/>
      <c r="F341" s="25"/>
      <c r="G341" s="6"/>
      <c r="H341" s="6"/>
      <c r="I341" s="6"/>
      <c r="J341" s="6"/>
      <c r="K341" s="6"/>
      <c r="L341" s="6"/>
      <c r="M341" s="11"/>
      <c r="N341" s="2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</row>
    <row r="342" spans="1:496" x14ac:dyDescent="0.2">
      <c r="A342" s="6"/>
      <c r="B342" s="6"/>
      <c r="C342" s="6"/>
      <c r="D342" s="7"/>
      <c r="E342" s="6"/>
      <c r="F342" s="25"/>
      <c r="G342" s="6"/>
      <c r="H342" s="6"/>
      <c r="I342" s="6"/>
      <c r="J342" s="6"/>
      <c r="K342" s="6"/>
      <c r="L342" s="6"/>
      <c r="M342" s="11"/>
      <c r="N342" s="2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</row>
    <row r="343" spans="1:496" x14ac:dyDescent="0.2">
      <c r="A343" s="6"/>
      <c r="B343" s="6"/>
      <c r="C343" s="6"/>
      <c r="D343" s="7"/>
      <c r="E343" s="6"/>
      <c r="F343" s="25"/>
      <c r="G343" s="6"/>
      <c r="H343" s="6"/>
      <c r="I343" s="6"/>
      <c r="J343" s="6"/>
      <c r="K343" s="6"/>
      <c r="L343" s="6"/>
      <c r="M343" s="11"/>
      <c r="N343" s="2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</row>
    <row r="344" spans="1:496" x14ac:dyDescent="0.2">
      <c r="A344" s="6"/>
      <c r="B344" s="6"/>
      <c r="C344" s="6"/>
      <c r="D344" s="7"/>
      <c r="E344" s="6"/>
      <c r="F344" s="25"/>
      <c r="G344" s="6"/>
      <c r="H344" s="6"/>
      <c r="I344" s="6"/>
      <c r="J344" s="6"/>
      <c r="K344" s="6"/>
      <c r="L344" s="6"/>
      <c r="M344" s="11"/>
      <c r="N344" s="2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</row>
    <row r="345" spans="1:496" x14ac:dyDescent="0.2">
      <c r="A345" s="6"/>
      <c r="B345" s="6"/>
      <c r="C345" s="6"/>
      <c r="D345" s="7"/>
      <c r="E345" s="6"/>
      <c r="F345" s="25"/>
      <c r="G345" s="6"/>
      <c r="H345" s="6"/>
      <c r="I345" s="6"/>
      <c r="J345" s="6"/>
      <c r="K345" s="6"/>
      <c r="L345" s="6"/>
      <c r="M345" s="11"/>
      <c r="N345" s="26"/>
    </row>
    <row r="346" spans="1:496" x14ac:dyDescent="0.2">
      <c r="A346" s="6"/>
      <c r="B346" s="7"/>
      <c r="C346" s="7"/>
      <c r="D346" s="7"/>
      <c r="E346" s="7"/>
      <c r="F346" s="7"/>
      <c r="G346" s="7"/>
      <c r="H346" s="7"/>
      <c r="I346" s="7"/>
      <c r="J346" s="7"/>
      <c r="K346" s="7"/>
      <c r="L346" s="7"/>
      <c r="M346" s="7"/>
      <c r="N346" s="6"/>
    </row>
    <row r="347" spans="1:496" x14ac:dyDescent="0.2">
      <c r="A347" s="6"/>
      <c r="B347" s="6"/>
      <c r="C347" s="6"/>
      <c r="D347" s="7"/>
      <c r="E347" s="6"/>
      <c r="F347" s="25"/>
      <c r="G347" s="6"/>
      <c r="H347" s="6"/>
      <c r="I347" s="6"/>
      <c r="J347" s="6"/>
      <c r="K347" s="6"/>
      <c r="L347" s="6"/>
      <c r="M347" s="11"/>
      <c r="N347" s="2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  <c r="OK347" s="6"/>
      <c r="OL347" s="6"/>
      <c r="OM347" s="6"/>
      <c r="ON347" s="6"/>
      <c r="OO347" s="6"/>
      <c r="OP347" s="6"/>
      <c r="OQ347" s="6"/>
      <c r="OR347" s="6"/>
      <c r="OS347" s="6"/>
      <c r="OT347" s="6"/>
      <c r="OU347" s="6"/>
      <c r="OV347" s="6"/>
      <c r="OW347" s="6"/>
      <c r="OX347" s="6"/>
      <c r="OY347" s="6"/>
      <c r="OZ347" s="6"/>
      <c r="PA347" s="6"/>
      <c r="PB347" s="6"/>
      <c r="PC347" s="6"/>
      <c r="PD347" s="6"/>
      <c r="PE347" s="6"/>
      <c r="PF347" s="6"/>
      <c r="PG347" s="6"/>
      <c r="PH347" s="6"/>
      <c r="PI347" s="6"/>
      <c r="PJ347" s="6"/>
      <c r="PK347" s="6"/>
      <c r="PL347" s="6"/>
      <c r="PM347" s="6"/>
      <c r="PN347" s="6"/>
      <c r="PO347" s="6"/>
      <c r="PP347" s="6"/>
      <c r="PQ347" s="6"/>
      <c r="PR347" s="6"/>
      <c r="PS347" s="6"/>
      <c r="PT347" s="6"/>
      <c r="PU347" s="6"/>
      <c r="PV347" s="6"/>
      <c r="PW347" s="6"/>
      <c r="PX347" s="6"/>
      <c r="PY347" s="6"/>
      <c r="PZ347" s="6"/>
      <c r="QA347" s="6"/>
      <c r="QB347" s="6"/>
      <c r="QC347" s="6"/>
      <c r="QD347" s="6"/>
      <c r="QE347" s="6"/>
      <c r="QF347" s="6"/>
      <c r="QG347" s="6"/>
      <c r="QH347" s="6"/>
      <c r="QI347" s="6"/>
      <c r="QJ347" s="6"/>
      <c r="QK347" s="6"/>
      <c r="QL347" s="6"/>
      <c r="QM347" s="6"/>
      <c r="QN347" s="6"/>
      <c r="QO347" s="6"/>
      <c r="QP347" s="6"/>
      <c r="QQ347" s="6"/>
      <c r="QR347" s="6"/>
      <c r="QS347" s="6"/>
      <c r="QT347" s="6"/>
      <c r="QU347" s="6"/>
      <c r="QV347" s="6"/>
      <c r="QW347" s="6"/>
      <c r="QX347" s="6"/>
      <c r="QY347" s="6"/>
      <c r="QZ347" s="6"/>
      <c r="RA347" s="6"/>
      <c r="RB347" s="6"/>
      <c r="RC347" s="6"/>
      <c r="RD347" s="6"/>
      <c r="RE347" s="6"/>
      <c r="RF347" s="6"/>
      <c r="RG347" s="6"/>
      <c r="RH347" s="6"/>
      <c r="RI347" s="6"/>
      <c r="RJ347" s="6"/>
      <c r="RK347" s="6"/>
      <c r="RL347" s="6"/>
      <c r="RM347" s="6"/>
      <c r="RN347" s="6"/>
      <c r="RO347" s="6"/>
      <c r="RP347" s="6"/>
      <c r="RQ347" s="6"/>
      <c r="RR347" s="6"/>
      <c r="RS347" s="6"/>
      <c r="RT347" s="6"/>
      <c r="RU347" s="6"/>
      <c r="RV347" s="6"/>
      <c r="RW347" s="6"/>
      <c r="RX347" s="6"/>
      <c r="RY347" s="6"/>
      <c r="RZ347" s="6"/>
      <c r="SA347" s="6"/>
      <c r="SB347" s="6"/>
    </row>
    <row r="348" spans="1:496" x14ac:dyDescent="0.2">
      <c r="A348" s="6"/>
      <c r="B348" s="6"/>
      <c r="C348" s="6"/>
      <c r="D348" s="7"/>
      <c r="E348" s="6"/>
      <c r="F348" s="25"/>
      <c r="G348" s="6"/>
      <c r="H348" s="6"/>
      <c r="I348" s="6"/>
      <c r="J348" s="6"/>
      <c r="K348" s="6"/>
      <c r="L348" s="6"/>
      <c r="M348" s="11"/>
      <c r="N348" s="2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"/>
      <c r="PA348" s="6"/>
      <c r="PB348" s="6"/>
      <c r="PC348" s="6"/>
      <c r="PD348" s="6"/>
      <c r="PE348" s="6"/>
      <c r="PF348" s="6"/>
      <c r="PG348" s="6"/>
      <c r="PH348" s="6"/>
      <c r="PI348" s="6"/>
      <c r="PJ348" s="6"/>
      <c r="PK348" s="6"/>
      <c r="PL348" s="6"/>
      <c r="PM348" s="6"/>
      <c r="PN348" s="6"/>
      <c r="PO348" s="6"/>
      <c r="PP348" s="6"/>
      <c r="PQ348" s="6"/>
      <c r="PR348" s="6"/>
      <c r="PS348" s="6"/>
      <c r="PT348" s="6"/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r="RN348" s="6"/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</row>
    <row r="349" spans="1:496" x14ac:dyDescent="0.2">
      <c r="A349" s="6"/>
      <c r="B349" s="6"/>
      <c r="C349" s="6"/>
      <c r="D349" s="7"/>
      <c r="E349" s="6"/>
      <c r="F349" s="25"/>
      <c r="G349" s="6"/>
      <c r="H349" s="6"/>
      <c r="I349" s="6"/>
      <c r="J349" s="6"/>
      <c r="K349" s="6"/>
      <c r="L349" s="6"/>
      <c r="M349" s="11"/>
      <c r="N349" s="2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</row>
    <row r="350" spans="1:496" x14ac:dyDescent="0.2">
      <c r="A350" s="6"/>
      <c r="B350" s="6"/>
      <c r="C350" s="6"/>
      <c r="D350" s="7"/>
      <c r="E350" s="6"/>
      <c r="F350" s="25"/>
      <c r="G350" s="6"/>
      <c r="H350" s="6"/>
      <c r="I350" s="6"/>
      <c r="J350" s="6"/>
      <c r="K350" s="6"/>
      <c r="L350" s="6"/>
      <c r="M350" s="11"/>
      <c r="N350" s="2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</row>
    <row r="351" spans="1:496" x14ac:dyDescent="0.2">
      <c r="A351" s="6"/>
      <c r="B351" s="6"/>
      <c r="C351" s="6"/>
      <c r="D351" s="7"/>
      <c r="E351" s="6"/>
      <c r="F351" s="25"/>
      <c r="G351" s="6"/>
      <c r="H351" s="6"/>
      <c r="I351" s="6"/>
      <c r="J351" s="6"/>
      <c r="K351" s="6"/>
      <c r="L351" s="6"/>
      <c r="M351" s="11"/>
      <c r="N351" s="2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6"/>
      <c r="AM351" s="6"/>
      <c r="AN351" s="6"/>
      <c r="AO351" s="6"/>
      <c r="AP351" s="6"/>
      <c r="AQ351" s="6"/>
      <c r="AR351" s="6"/>
      <c r="AS351" s="6"/>
      <c r="AT351" s="6"/>
      <c r="AU351" s="6"/>
      <c r="AV351" s="6"/>
      <c r="AW351" s="6"/>
      <c r="AX351" s="6"/>
      <c r="AY351" s="6"/>
      <c r="AZ351" s="6"/>
      <c r="BA351" s="6"/>
      <c r="BB351" s="6"/>
      <c r="BC351" s="6"/>
      <c r="BD351" s="6"/>
      <c r="BE351" s="6"/>
      <c r="BF351" s="6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6"/>
      <c r="CC351" s="6"/>
      <c r="CD351" s="6"/>
      <c r="CE351" s="6"/>
      <c r="CF351" s="6"/>
      <c r="CG351" s="6"/>
      <c r="CH351" s="6"/>
      <c r="CI351" s="6"/>
      <c r="CJ351" s="6"/>
      <c r="CK351" s="6"/>
      <c r="CL351" s="6"/>
      <c r="CM351" s="6"/>
      <c r="CN351" s="6"/>
      <c r="CO351" s="6"/>
      <c r="CP351" s="6"/>
      <c r="CQ351" s="6"/>
      <c r="CR351" s="6"/>
      <c r="CS351" s="6"/>
      <c r="CT351" s="6"/>
      <c r="CU351" s="6"/>
      <c r="CV351" s="6"/>
      <c r="CW351" s="6"/>
      <c r="CX351" s="6"/>
      <c r="CY351" s="6"/>
      <c r="CZ351" s="6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</row>
    <row r="352" spans="1:496" x14ac:dyDescent="0.2">
      <c r="A352" s="6"/>
      <c r="B352" s="6"/>
      <c r="C352" s="6"/>
      <c r="D352" s="7"/>
      <c r="E352" s="6"/>
      <c r="F352" s="25"/>
      <c r="G352" s="6"/>
      <c r="H352" s="6"/>
      <c r="I352" s="6"/>
      <c r="J352" s="6"/>
      <c r="K352" s="6"/>
      <c r="L352" s="6"/>
      <c r="M352" s="11"/>
      <c r="N352" s="26"/>
    </row>
    <row r="353" spans="1:496" x14ac:dyDescent="0.2">
      <c r="A353" s="6"/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6"/>
    </row>
    <row r="354" spans="1:496" x14ac:dyDescent="0.2">
      <c r="A354" s="6"/>
      <c r="B354" s="6"/>
      <c r="C354" s="6"/>
      <c r="D354" s="7"/>
      <c r="E354" s="6"/>
      <c r="F354" s="25"/>
      <c r="G354" s="6"/>
      <c r="H354" s="6"/>
      <c r="I354" s="6"/>
      <c r="J354" s="6"/>
      <c r="K354" s="6"/>
      <c r="L354" s="6"/>
      <c r="M354" s="11"/>
      <c r="N354" s="2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6"/>
      <c r="AM354" s="6"/>
      <c r="AN354" s="6"/>
      <c r="AO354" s="6"/>
      <c r="AP354" s="6"/>
      <c r="AQ354" s="6"/>
      <c r="AR354" s="6"/>
      <c r="AS354" s="6"/>
      <c r="AT354" s="6"/>
      <c r="AU354" s="6"/>
      <c r="AV354" s="6"/>
      <c r="AW354" s="6"/>
      <c r="AX354" s="6"/>
      <c r="AY354" s="6"/>
      <c r="AZ354" s="6"/>
      <c r="BA354" s="6"/>
      <c r="BB354" s="6"/>
      <c r="BC354" s="6"/>
      <c r="BD354" s="6"/>
      <c r="BE354" s="6"/>
      <c r="BF354" s="6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6"/>
      <c r="CC354" s="6"/>
      <c r="CD354" s="6"/>
      <c r="CE354" s="6"/>
      <c r="CF354" s="6"/>
      <c r="CG354" s="6"/>
      <c r="CH354" s="6"/>
      <c r="CI354" s="6"/>
      <c r="CJ354" s="6"/>
      <c r="CK354" s="6"/>
      <c r="CL354" s="6"/>
      <c r="CM354" s="6"/>
      <c r="CN354" s="6"/>
      <c r="CO354" s="6"/>
      <c r="CP354" s="6"/>
      <c r="CQ354" s="6"/>
      <c r="CR354" s="6"/>
      <c r="CS354" s="6"/>
      <c r="CT354" s="6"/>
      <c r="CU354" s="6"/>
      <c r="CV354" s="6"/>
      <c r="CW354" s="6"/>
      <c r="CX354" s="6"/>
      <c r="CY354" s="6"/>
      <c r="CZ354" s="6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</row>
    <row r="355" spans="1:496" x14ac:dyDescent="0.2">
      <c r="A355" s="6"/>
      <c r="B355" s="6"/>
      <c r="C355" s="6"/>
      <c r="D355" s="7"/>
      <c r="E355" s="6"/>
      <c r="F355" s="25"/>
      <c r="G355" s="6"/>
      <c r="H355" s="6"/>
      <c r="I355" s="6"/>
      <c r="J355" s="6"/>
      <c r="K355" s="6"/>
      <c r="L355" s="6"/>
      <c r="M355" s="11"/>
      <c r="N355" s="2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"/>
      <c r="PA355" s="6"/>
      <c r="PB355" s="6"/>
      <c r="PC355" s="6"/>
      <c r="PD355" s="6"/>
      <c r="PE355" s="6"/>
      <c r="PF355" s="6"/>
      <c r="PG355" s="6"/>
      <c r="PH355" s="6"/>
      <c r="PI355" s="6"/>
      <c r="PJ355" s="6"/>
      <c r="PK355" s="6"/>
      <c r="PL355" s="6"/>
      <c r="PM355" s="6"/>
      <c r="PN355" s="6"/>
      <c r="PO355" s="6"/>
      <c r="PP355" s="6"/>
      <c r="PQ355" s="6"/>
      <c r="PR355" s="6"/>
      <c r="PS355" s="6"/>
      <c r="PT355" s="6"/>
      <c r="PU355" s="6"/>
      <c r="PV355" s="6"/>
      <c r="PW355" s="6"/>
      <c r="PX355" s="6"/>
      <c r="PY355" s="6"/>
      <c r="PZ355" s="6"/>
      <c r="QA355" s="6"/>
      <c r="QB355" s="6"/>
      <c r="QC355" s="6"/>
      <c r="QD355" s="6"/>
      <c r="QE355" s="6"/>
      <c r="QF355" s="6"/>
      <c r="QG355" s="6"/>
      <c r="QH355" s="6"/>
      <c r="QI355" s="6"/>
      <c r="QJ355" s="6"/>
      <c r="QK355" s="6"/>
      <c r="QL355" s="6"/>
      <c r="QM355" s="6"/>
      <c r="QN355" s="6"/>
      <c r="QO355" s="6"/>
      <c r="QP355" s="6"/>
      <c r="QQ355" s="6"/>
      <c r="QR355" s="6"/>
      <c r="QS355" s="6"/>
      <c r="QT355" s="6"/>
      <c r="QU355" s="6"/>
      <c r="QV355" s="6"/>
      <c r="QW355" s="6"/>
      <c r="QX355" s="6"/>
      <c r="QY355" s="6"/>
      <c r="QZ355" s="6"/>
      <c r="RA355" s="6"/>
      <c r="RB355" s="6"/>
      <c r="RC355" s="6"/>
      <c r="RD355" s="6"/>
      <c r="RE355" s="6"/>
      <c r="RF355" s="6"/>
      <c r="RG355" s="6"/>
      <c r="RH355" s="6"/>
      <c r="RI355" s="6"/>
      <c r="RJ355" s="6"/>
      <c r="RK355" s="6"/>
      <c r="RL355" s="6"/>
      <c r="RM355" s="6"/>
      <c r="RN355" s="6"/>
      <c r="RO355" s="6"/>
      <c r="RP355" s="6"/>
      <c r="RQ355" s="6"/>
      <c r="RR355" s="6"/>
      <c r="RS355" s="6"/>
      <c r="RT355" s="6"/>
      <c r="RU355" s="6"/>
      <c r="RV355" s="6"/>
      <c r="RW355" s="6"/>
      <c r="RX355" s="6"/>
      <c r="RY355" s="6"/>
      <c r="RZ355" s="6"/>
      <c r="SA355" s="6"/>
      <c r="SB355" s="6"/>
    </row>
    <row r="356" spans="1:496" x14ac:dyDescent="0.2">
      <c r="A356" s="6"/>
      <c r="B356" s="6"/>
      <c r="C356" s="6"/>
      <c r="D356" s="7"/>
      <c r="E356" s="6"/>
      <c r="F356" s="25"/>
      <c r="G356" s="6"/>
      <c r="H356" s="6"/>
      <c r="I356" s="6"/>
      <c r="J356" s="6"/>
      <c r="K356" s="6"/>
      <c r="L356" s="6"/>
      <c r="M356" s="11"/>
      <c r="N356" s="2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</row>
    <row r="357" spans="1:496" x14ac:dyDescent="0.2">
      <c r="A357" s="6"/>
      <c r="B357" s="6"/>
      <c r="C357" s="6"/>
      <c r="D357" s="7"/>
      <c r="E357" s="6"/>
      <c r="F357" s="25"/>
      <c r="G357" s="6"/>
      <c r="H357" s="6"/>
      <c r="I357" s="6"/>
      <c r="J357" s="6"/>
      <c r="K357" s="6"/>
      <c r="L357" s="6"/>
      <c r="M357" s="11"/>
      <c r="N357" s="2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</row>
    <row r="358" spans="1:496" x14ac:dyDescent="0.2">
      <c r="A358" s="6"/>
      <c r="B358" s="6"/>
      <c r="C358" s="6"/>
      <c r="D358" s="7"/>
      <c r="E358" s="6"/>
      <c r="F358" s="25"/>
      <c r="G358" s="6"/>
      <c r="H358" s="6"/>
      <c r="I358" s="6"/>
      <c r="J358" s="6"/>
      <c r="K358" s="6"/>
      <c r="L358" s="6"/>
      <c r="M358" s="11"/>
      <c r="N358" s="2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</row>
    <row r="359" spans="1:496" x14ac:dyDescent="0.2">
      <c r="A359" s="6"/>
      <c r="B359" s="6"/>
      <c r="C359" s="6"/>
      <c r="D359" s="7"/>
      <c r="E359" s="6"/>
      <c r="F359" s="25"/>
      <c r="G359" s="6"/>
      <c r="H359" s="6"/>
      <c r="I359" s="6"/>
      <c r="J359" s="6"/>
      <c r="K359" s="6"/>
      <c r="L359" s="6"/>
      <c r="M359" s="11"/>
      <c r="N359" s="26"/>
    </row>
    <row r="360" spans="1:496" x14ac:dyDescent="0.2">
      <c r="A360" s="6"/>
      <c r="B360" s="7"/>
      <c r="C360" s="7"/>
      <c r="D360" s="7"/>
      <c r="E360" s="7"/>
      <c r="F360" s="7"/>
      <c r="G360" s="7"/>
      <c r="H360" s="7"/>
      <c r="I360" s="7"/>
      <c r="J360" s="7"/>
      <c r="K360" s="7"/>
      <c r="L360" s="7"/>
      <c r="M360" s="7"/>
      <c r="N360" s="6"/>
    </row>
    <row r="361" spans="1:496" x14ac:dyDescent="0.2">
      <c r="A361" s="6"/>
      <c r="B361" s="6"/>
      <c r="C361" s="6"/>
      <c r="D361" s="7"/>
      <c r="E361" s="6"/>
      <c r="F361" s="25"/>
      <c r="G361" s="6"/>
      <c r="H361" s="6"/>
      <c r="I361" s="6"/>
      <c r="J361" s="6"/>
      <c r="K361" s="6"/>
      <c r="L361" s="6"/>
      <c r="M361" s="11"/>
      <c r="N361" s="2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</row>
    <row r="362" spans="1:496" x14ac:dyDescent="0.2">
      <c r="A362" s="6"/>
      <c r="B362" s="6"/>
      <c r="C362" s="6"/>
      <c r="D362" s="7"/>
      <c r="E362" s="6"/>
      <c r="F362" s="25"/>
      <c r="G362" s="6"/>
      <c r="H362" s="6"/>
      <c r="I362" s="6"/>
      <c r="J362" s="6"/>
      <c r="K362" s="6"/>
      <c r="L362" s="6"/>
      <c r="M362" s="11"/>
      <c r="N362" s="2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</row>
    <row r="363" spans="1:496" x14ac:dyDescent="0.2">
      <c r="A363" s="6"/>
      <c r="B363" s="6"/>
      <c r="C363" s="6"/>
      <c r="D363" s="7"/>
      <c r="E363" s="6"/>
      <c r="F363" s="25"/>
      <c r="G363" s="6"/>
      <c r="H363" s="6"/>
      <c r="I363" s="6"/>
      <c r="J363" s="6"/>
      <c r="K363" s="6"/>
      <c r="L363" s="6"/>
      <c r="M363" s="11"/>
      <c r="N363" s="2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</row>
    <row r="364" spans="1:496" x14ac:dyDescent="0.2">
      <c r="A364" s="6"/>
      <c r="B364" s="6"/>
      <c r="C364" s="6"/>
      <c r="D364" s="7"/>
      <c r="E364" s="6"/>
      <c r="F364" s="25"/>
      <c r="G364" s="6"/>
      <c r="H364" s="6"/>
      <c r="I364" s="6"/>
      <c r="J364" s="6"/>
      <c r="K364" s="6"/>
      <c r="L364" s="6"/>
      <c r="M364" s="11"/>
      <c r="N364" s="2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</row>
    <row r="365" spans="1:496" x14ac:dyDescent="0.2">
      <c r="A365" s="6"/>
      <c r="B365" s="6"/>
      <c r="C365" s="6"/>
      <c r="D365" s="7"/>
      <c r="E365" s="6"/>
      <c r="F365" s="25"/>
      <c r="G365" s="6"/>
      <c r="H365" s="6"/>
      <c r="I365" s="6"/>
      <c r="J365" s="6"/>
      <c r="K365" s="6"/>
      <c r="L365" s="6"/>
      <c r="M365" s="11"/>
      <c r="N365" s="2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</row>
    <row r="366" spans="1:496" x14ac:dyDescent="0.2">
      <c r="A366" s="6"/>
      <c r="B366" s="6"/>
      <c r="C366" s="6"/>
      <c r="D366" s="7"/>
      <c r="E366" s="6"/>
      <c r="F366" s="25"/>
      <c r="G366" s="6"/>
      <c r="H366" s="6"/>
      <c r="I366" s="6"/>
      <c r="J366" s="6"/>
      <c r="K366" s="6"/>
      <c r="L366" s="6"/>
      <c r="M366" s="11"/>
      <c r="N366" s="26"/>
    </row>
    <row r="367" spans="1:496" x14ac:dyDescent="0.2">
      <c r="A367" s="6"/>
      <c r="B367" s="7"/>
      <c r="C367" s="7"/>
      <c r="D367" s="7"/>
      <c r="E367" s="7"/>
      <c r="F367" s="7"/>
      <c r="G367" s="7"/>
      <c r="H367" s="7"/>
      <c r="I367" s="7"/>
      <c r="J367" s="7"/>
      <c r="K367" s="7"/>
      <c r="L367" s="7"/>
      <c r="M367" s="7"/>
      <c r="N367" s="6"/>
    </row>
    <row r="368" spans="1:496" x14ac:dyDescent="0.2">
      <c r="A368" s="6"/>
      <c r="B368" s="6"/>
      <c r="C368" s="6"/>
      <c r="D368" s="7"/>
      <c r="E368" s="6"/>
      <c r="F368" s="25"/>
      <c r="G368" s="6"/>
      <c r="H368" s="6"/>
      <c r="I368" s="6"/>
      <c r="J368" s="6"/>
      <c r="K368" s="6"/>
      <c r="L368" s="6"/>
      <c r="M368" s="11"/>
      <c r="N368" s="2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</row>
    <row r="369" spans="1:496" x14ac:dyDescent="0.2">
      <c r="A369" s="6"/>
      <c r="B369" s="6"/>
      <c r="C369" s="6"/>
      <c r="D369" s="7"/>
      <c r="E369" s="6"/>
      <c r="F369" s="25"/>
      <c r="G369" s="6"/>
      <c r="H369" s="6"/>
      <c r="I369" s="6"/>
      <c r="J369" s="6"/>
      <c r="K369" s="6"/>
      <c r="L369" s="6"/>
      <c r="M369" s="11"/>
      <c r="N369" s="2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</row>
    <row r="370" spans="1:496" x14ac:dyDescent="0.2">
      <c r="A370" s="6"/>
      <c r="B370" s="6"/>
      <c r="C370" s="6"/>
      <c r="D370" s="7"/>
      <c r="E370" s="6"/>
      <c r="F370" s="25"/>
      <c r="G370" s="6"/>
      <c r="H370" s="6"/>
      <c r="I370" s="6"/>
      <c r="J370" s="6"/>
      <c r="K370" s="6"/>
      <c r="L370" s="6"/>
      <c r="M370" s="11"/>
      <c r="N370" s="2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</row>
    <row r="371" spans="1:496" x14ac:dyDescent="0.2">
      <c r="A371" s="6"/>
      <c r="B371" s="6"/>
      <c r="C371" s="6"/>
      <c r="D371" s="7"/>
      <c r="E371" s="6"/>
      <c r="F371" s="25"/>
      <c r="G371" s="6"/>
      <c r="H371" s="6"/>
      <c r="I371" s="6"/>
      <c r="J371" s="6"/>
      <c r="K371" s="6"/>
      <c r="L371" s="6"/>
      <c r="M371" s="11"/>
      <c r="N371" s="2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</row>
    <row r="372" spans="1:496" x14ac:dyDescent="0.2">
      <c r="A372" s="6"/>
      <c r="B372" s="6"/>
      <c r="C372" s="6"/>
      <c r="D372" s="7"/>
      <c r="E372" s="6"/>
      <c r="F372" s="25"/>
      <c r="G372" s="6"/>
      <c r="H372" s="6"/>
      <c r="I372" s="6"/>
      <c r="J372" s="6"/>
      <c r="K372" s="6"/>
      <c r="L372" s="6"/>
      <c r="M372" s="11"/>
      <c r="N372" s="2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</row>
    <row r="373" spans="1:496" x14ac:dyDescent="0.2">
      <c r="A373" s="6"/>
      <c r="B373" s="6"/>
      <c r="C373" s="6"/>
      <c r="D373" s="7"/>
      <c r="E373" s="6"/>
      <c r="F373" s="25"/>
      <c r="G373" s="6"/>
      <c r="H373" s="6"/>
      <c r="I373" s="6"/>
      <c r="J373" s="6"/>
      <c r="K373" s="6"/>
      <c r="L373" s="6"/>
      <c r="M373" s="11"/>
      <c r="N373" s="26"/>
    </row>
    <row r="374" spans="1:496" x14ac:dyDescent="0.2">
      <c r="A374" s="6"/>
      <c r="B374" s="7"/>
      <c r="C374" s="7"/>
      <c r="D374" s="7"/>
      <c r="E374" s="7"/>
      <c r="F374" s="7"/>
      <c r="G374" s="7"/>
      <c r="H374" s="7"/>
      <c r="I374" s="7"/>
      <c r="J374" s="7"/>
      <c r="K374" s="7"/>
      <c r="L374" s="7"/>
      <c r="M374" s="7"/>
      <c r="N374" s="6"/>
    </row>
    <row r="375" spans="1:496" x14ac:dyDescent="0.2">
      <c r="A375" s="6"/>
      <c r="B375" s="6"/>
      <c r="C375" s="6"/>
      <c r="D375" s="7"/>
      <c r="E375" s="6"/>
      <c r="F375" s="25"/>
      <c r="G375" s="6"/>
      <c r="H375" s="6"/>
      <c r="I375" s="6"/>
      <c r="J375" s="6"/>
      <c r="K375" s="6"/>
      <c r="L375" s="6"/>
      <c r="M375" s="11"/>
      <c r="N375" s="2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"/>
      <c r="PA375" s="6"/>
      <c r="PB375" s="6"/>
      <c r="PC375" s="6"/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r="QW375" s="6"/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</row>
    <row r="376" spans="1:496" x14ac:dyDescent="0.2">
      <c r="A376" s="6"/>
      <c r="B376" s="6"/>
      <c r="C376" s="6"/>
      <c r="D376" s="7"/>
      <c r="E376" s="6"/>
      <c r="F376" s="25"/>
      <c r="G376" s="6"/>
      <c r="H376" s="6"/>
      <c r="I376" s="6"/>
      <c r="J376" s="6"/>
      <c r="K376" s="6"/>
      <c r="L376" s="6"/>
      <c r="M376" s="11"/>
      <c r="N376" s="2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6"/>
      <c r="PG376" s="6"/>
      <c r="PH376" s="6"/>
      <c r="PI376" s="6"/>
      <c r="PJ376" s="6"/>
      <c r="PK376" s="6"/>
      <c r="PL376" s="6"/>
      <c r="PM376" s="6"/>
      <c r="PN376" s="6"/>
      <c r="PO376" s="6"/>
      <c r="PP376" s="6"/>
      <c r="PQ376" s="6"/>
      <c r="PR376" s="6"/>
      <c r="PS376" s="6"/>
      <c r="PT376" s="6"/>
      <c r="PU376" s="6"/>
      <c r="PV376" s="6"/>
      <c r="PW376" s="6"/>
      <c r="PX376" s="6"/>
      <c r="PY376" s="6"/>
      <c r="PZ376" s="6"/>
      <c r="QA376" s="6"/>
      <c r="QB376" s="6"/>
      <c r="QC376" s="6"/>
      <c r="QD376" s="6"/>
      <c r="QE376" s="6"/>
      <c r="QF376" s="6"/>
      <c r="QG376" s="6"/>
      <c r="QH376" s="6"/>
      <c r="QI376" s="6"/>
      <c r="QJ376" s="6"/>
      <c r="QK376" s="6"/>
      <c r="QL376" s="6"/>
      <c r="QM376" s="6"/>
      <c r="QN376" s="6"/>
      <c r="QO376" s="6"/>
      <c r="QP376" s="6"/>
      <c r="QQ376" s="6"/>
      <c r="QR376" s="6"/>
      <c r="QS376" s="6"/>
      <c r="QT376" s="6"/>
      <c r="QU376" s="6"/>
      <c r="QV376" s="6"/>
      <c r="QW376" s="6"/>
      <c r="QX376" s="6"/>
      <c r="QY376" s="6"/>
      <c r="QZ376" s="6"/>
      <c r="RA376" s="6"/>
      <c r="RB376" s="6"/>
      <c r="RC376" s="6"/>
      <c r="RD376" s="6"/>
      <c r="RE376" s="6"/>
      <c r="RF376" s="6"/>
      <c r="RG376" s="6"/>
      <c r="RH376" s="6"/>
      <c r="RI376" s="6"/>
      <c r="RJ376" s="6"/>
      <c r="RK376" s="6"/>
      <c r="RL376" s="6"/>
      <c r="RM376" s="6"/>
      <c r="RN376" s="6"/>
      <c r="RO376" s="6"/>
      <c r="RP376" s="6"/>
      <c r="RQ376" s="6"/>
      <c r="RR376" s="6"/>
      <c r="RS376" s="6"/>
      <c r="RT376" s="6"/>
      <c r="RU376" s="6"/>
      <c r="RV376" s="6"/>
      <c r="RW376" s="6"/>
      <c r="RX376" s="6"/>
      <c r="RY376" s="6"/>
      <c r="RZ376" s="6"/>
      <c r="SA376" s="6"/>
      <c r="SB376" s="6"/>
    </row>
    <row r="377" spans="1:496" x14ac:dyDescent="0.2">
      <c r="A377" s="6"/>
      <c r="B377" s="6"/>
      <c r="C377" s="6"/>
      <c r="D377" s="7"/>
      <c r="E377" s="6"/>
      <c r="F377" s="25"/>
      <c r="G377" s="6"/>
      <c r="H377" s="6"/>
      <c r="I377" s="6"/>
      <c r="J377" s="6"/>
      <c r="K377" s="6"/>
      <c r="L377" s="6"/>
      <c r="M377" s="11"/>
      <c r="N377" s="2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</row>
    <row r="378" spans="1:496" x14ac:dyDescent="0.2">
      <c r="A378" s="6"/>
      <c r="B378" s="6"/>
      <c r="C378" s="6"/>
      <c r="D378" s="7"/>
      <c r="E378" s="6"/>
      <c r="F378" s="25"/>
      <c r="G378" s="6"/>
      <c r="H378" s="6"/>
      <c r="I378" s="6"/>
      <c r="J378" s="6"/>
      <c r="K378" s="6"/>
      <c r="L378" s="6"/>
      <c r="M378" s="11"/>
      <c r="N378" s="2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</row>
    <row r="379" spans="1:496" x14ac:dyDescent="0.2">
      <c r="A379" s="6"/>
      <c r="B379" s="6"/>
      <c r="C379" s="6"/>
      <c r="D379" s="7"/>
      <c r="E379" s="6"/>
      <c r="F379" s="25"/>
      <c r="G379" s="6"/>
      <c r="H379" s="6"/>
      <c r="I379" s="6"/>
      <c r="J379" s="6"/>
      <c r="K379" s="6"/>
      <c r="L379" s="6"/>
      <c r="M379" s="11"/>
      <c r="N379" s="2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</row>
    <row r="380" spans="1:496" x14ac:dyDescent="0.2">
      <c r="A380" s="6"/>
      <c r="B380" s="6"/>
      <c r="C380" s="6"/>
      <c r="D380" s="7"/>
      <c r="E380" s="6"/>
      <c r="F380" s="25"/>
      <c r="G380" s="6"/>
      <c r="H380" s="6"/>
      <c r="I380" s="6"/>
      <c r="J380" s="6"/>
      <c r="K380" s="6"/>
      <c r="L380" s="6"/>
      <c r="M380" s="11"/>
      <c r="N380" s="26"/>
    </row>
    <row r="381" spans="1:496" x14ac:dyDescent="0.2">
      <c r="A381" s="6"/>
      <c r="B381" s="7"/>
      <c r="C381" s="7"/>
      <c r="D381" s="7"/>
      <c r="E381" s="7"/>
      <c r="F381" s="7"/>
      <c r="G381" s="7"/>
      <c r="H381" s="7"/>
      <c r="I381" s="7"/>
      <c r="J381" s="7"/>
      <c r="K381" s="7"/>
      <c r="L381" s="7"/>
      <c r="M381" s="7"/>
      <c r="N381" s="6"/>
    </row>
    <row r="382" spans="1:496" x14ac:dyDescent="0.2">
      <c r="A382" s="6"/>
      <c r="B382" s="6"/>
      <c r="C382" s="6"/>
      <c r="D382" s="7"/>
      <c r="E382" s="6"/>
      <c r="F382" s="25"/>
      <c r="G382" s="6"/>
      <c r="H382" s="6"/>
      <c r="I382" s="6"/>
      <c r="J382" s="6"/>
      <c r="K382" s="6"/>
      <c r="L382" s="6"/>
      <c r="M382" s="11"/>
      <c r="N382" s="2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  <c r="ND382" s="6"/>
      <c r="NE382" s="6"/>
      <c r="NF382" s="6"/>
      <c r="NG382" s="6"/>
      <c r="NH382" s="6"/>
      <c r="NI382" s="6"/>
      <c r="NJ382" s="6"/>
      <c r="NK382" s="6"/>
      <c r="NL382" s="6"/>
      <c r="NM382" s="6"/>
      <c r="NN382" s="6"/>
      <c r="NO382" s="6"/>
      <c r="NP382" s="6"/>
      <c r="NQ382" s="6"/>
      <c r="NR382" s="6"/>
      <c r="NS382" s="6"/>
      <c r="NT382" s="6"/>
      <c r="NU382" s="6"/>
      <c r="NV382" s="6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6"/>
      <c r="OH382" s="6"/>
      <c r="OI382" s="6"/>
      <c r="OJ382" s="6"/>
      <c r="OK382" s="6"/>
      <c r="OL382" s="6"/>
      <c r="OM382" s="6"/>
      <c r="ON382" s="6"/>
      <c r="OO382" s="6"/>
      <c r="OP382" s="6"/>
      <c r="OQ382" s="6"/>
      <c r="OR382" s="6"/>
      <c r="OS382" s="6"/>
      <c r="OT382" s="6"/>
      <c r="OU382" s="6"/>
      <c r="OV382" s="6"/>
      <c r="OW382" s="6"/>
      <c r="OX382" s="6"/>
      <c r="OY382" s="6"/>
      <c r="OZ382" s="6"/>
      <c r="PA382" s="6"/>
      <c r="PB382" s="6"/>
      <c r="PC382" s="6"/>
      <c r="PD382" s="6"/>
      <c r="PE382" s="6"/>
      <c r="PF382" s="6"/>
      <c r="PG382" s="6"/>
      <c r="PH382" s="6"/>
      <c r="PI382" s="6"/>
      <c r="PJ382" s="6"/>
      <c r="PK382" s="6"/>
      <c r="PL382" s="6"/>
      <c r="PM382" s="6"/>
      <c r="PN382" s="6"/>
      <c r="PO382" s="6"/>
      <c r="PP382" s="6"/>
      <c r="PQ382" s="6"/>
      <c r="PR382" s="6"/>
      <c r="PS382" s="6"/>
      <c r="PT382" s="6"/>
      <c r="PU382" s="6"/>
      <c r="PV382" s="6"/>
      <c r="PW382" s="6"/>
      <c r="PX382" s="6"/>
      <c r="PY382" s="6"/>
      <c r="PZ382" s="6"/>
      <c r="QA382" s="6"/>
      <c r="QB382" s="6"/>
      <c r="QC382" s="6"/>
      <c r="QD382" s="6"/>
      <c r="QE382" s="6"/>
      <c r="QF382" s="6"/>
      <c r="QG382" s="6"/>
      <c r="QH382" s="6"/>
      <c r="QI382" s="6"/>
      <c r="QJ382" s="6"/>
      <c r="QK382" s="6"/>
      <c r="QL382" s="6"/>
      <c r="QM382" s="6"/>
      <c r="QN382" s="6"/>
      <c r="QO382" s="6"/>
      <c r="QP382" s="6"/>
      <c r="QQ382" s="6"/>
      <c r="QR382" s="6"/>
      <c r="QS382" s="6"/>
      <c r="QT382" s="6"/>
      <c r="QU382" s="6"/>
      <c r="QV382" s="6"/>
      <c r="QW382" s="6"/>
      <c r="QX382" s="6"/>
      <c r="QY382" s="6"/>
      <c r="QZ382" s="6"/>
      <c r="RA382" s="6"/>
      <c r="RB382" s="6"/>
      <c r="RC382" s="6"/>
      <c r="RD382" s="6"/>
      <c r="RE382" s="6"/>
      <c r="RF382" s="6"/>
      <c r="RG382" s="6"/>
      <c r="RH382" s="6"/>
      <c r="RI382" s="6"/>
      <c r="RJ382" s="6"/>
      <c r="RK382" s="6"/>
      <c r="RL382" s="6"/>
      <c r="RM382" s="6"/>
      <c r="RN382" s="6"/>
      <c r="RO382" s="6"/>
      <c r="RP382" s="6"/>
      <c r="RQ382" s="6"/>
      <c r="RR382" s="6"/>
      <c r="RS382" s="6"/>
      <c r="RT382" s="6"/>
      <c r="RU382" s="6"/>
      <c r="RV382" s="6"/>
      <c r="RW382" s="6"/>
      <c r="RX382" s="6"/>
      <c r="RY382" s="6"/>
      <c r="RZ382" s="6"/>
      <c r="SA382" s="6"/>
      <c r="SB382" s="6"/>
    </row>
    <row r="383" spans="1:496" x14ac:dyDescent="0.2">
      <c r="A383" s="6"/>
      <c r="B383" s="6"/>
      <c r="C383" s="6"/>
      <c r="D383" s="7"/>
      <c r="E383" s="6"/>
      <c r="F383" s="25"/>
      <c r="G383" s="6"/>
      <c r="H383" s="6"/>
      <c r="I383" s="6"/>
      <c r="J383" s="6"/>
      <c r="K383" s="6"/>
      <c r="L383" s="6"/>
      <c r="M383" s="11"/>
      <c r="N383" s="2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6"/>
      <c r="AM383" s="6"/>
      <c r="AN383" s="6"/>
      <c r="AO383" s="6"/>
      <c r="AP383" s="6"/>
      <c r="AQ383" s="6"/>
      <c r="AR383" s="6"/>
      <c r="AS383" s="6"/>
      <c r="AT383" s="6"/>
      <c r="AU383" s="6"/>
      <c r="AV383" s="6"/>
      <c r="AW383" s="6"/>
      <c r="AX383" s="6"/>
      <c r="AY383" s="6"/>
      <c r="AZ383" s="6"/>
      <c r="BA383" s="6"/>
      <c r="BB383" s="6"/>
      <c r="BC383" s="6"/>
      <c r="BD383" s="6"/>
      <c r="BE383" s="6"/>
      <c r="BF383" s="6"/>
      <c r="BG383" s="6"/>
      <c r="BH383" s="6"/>
      <c r="BI383" s="6"/>
      <c r="BJ383" s="6"/>
      <c r="BK383" s="6"/>
      <c r="BL383" s="6"/>
      <c r="BM383" s="6"/>
      <c r="BN383" s="6"/>
      <c r="BO383" s="6"/>
      <c r="BP383" s="6"/>
      <c r="BQ383" s="6"/>
      <c r="BR383" s="6"/>
      <c r="BS383" s="6"/>
      <c r="BT383" s="6"/>
      <c r="BU383" s="6"/>
      <c r="BV383" s="6"/>
      <c r="BW383" s="6"/>
      <c r="BX383" s="6"/>
      <c r="BY383" s="6"/>
      <c r="BZ383" s="6"/>
      <c r="CA383" s="6"/>
      <c r="CB383" s="6"/>
      <c r="CC383" s="6"/>
      <c r="CD383" s="6"/>
      <c r="CE383" s="6"/>
      <c r="CF383" s="6"/>
      <c r="CG383" s="6"/>
      <c r="CH383" s="6"/>
      <c r="CI383" s="6"/>
      <c r="CJ383" s="6"/>
      <c r="CK383" s="6"/>
      <c r="CL383" s="6"/>
      <c r="CM383" s="6"/>
      <c r="CN383" s="6"/>
      <c r="CO383" s="6"/>
      <c r="CP383" s="6"/>
      <c r="CQ383" s="6"/>
      <c r="CR383" s="6"/>
      <c r="CS383" s="6"/>
      <c r="CT383" s="6"/>
      <c r="CU383" s="6"/>
      <c r="CV383" s="6"/>
      <c r="CW383" s="6"/>
      <c r="CX383" s="6"/>
      <c r="CY383" s="6"/>
      <c r="CZ383" s="6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6"/>
      <c r="OA383" s="6"/>
      <c r="OB383" s="6"/>
      <c r="OC383" s="6"/>
      <c r="OD383" s="6"/>
      <c r="OE383" s="6"/>
      <c r="OF383" s="6"/>
      <c r="OG383" s="6"/>
      <c r="OH383" s="6"/>
      <c r="OI383" s="6"/>
      <c r="OJ383" s="6"/>
      <c r="OK383" s="6"/>
      <c r="OL383" s="6"/>
      <c r="OM383" s="6"/>
      <c r="ON383" s="6"/>
      <c r="OO383" s="6"/>
      <c r="OP383" s="6"/>
      <c r="OQ383" s="6"/>
      <c r="OR383" s="6"/>
      <c r="OS383" s="6"/>
      <c r="OT383" s="6"/>
      <c r="OU383" s="6"/>
      <c r="OV383" s="6"/>
      <c r="OW383" s="6"/>
      <c r="OX383" s="6"/>
      <c r="OY383" s="6"/>
      <c r="OZ383" s="6"/>
      <c r="PA383" s="6"/>
      <c r="PB383" s="6"/>
      <c r="PC383" s="6"/>
      <c r="PD383" s="6"/>
      <c r="PE383" s="6"/>
      <c r="PF383" s="6"/>
      <c r="PG383" s="6"/>
      <c r="PH383" s="6"/>
      <c r="PI383" s="6"/>
      <c r="PJ383" s="6"/>
      <c r="PK383" s="6"/>
      <c r="PL383" s="6"/>
      <c r="PM383" s="6"/>
      <c r="PN383" s="6"/>
      <c r="PO383" s="6"/>
      <c r="PP383" s="6"/>
      <c r="PQ383" s="6"/>
      <c r="PR383" s="6"/>
      <c r="PS383" s="6"/>
      <c r="PT383" s="6"/>
      <c r="PU383" s="6"/>
      <c r="PV383" s="6"/>
      <c r="PW383" s="6"/>
      <c r="PX383" s="6"/>
      <c r="PY383" s="6"/>
      <c r="PZ383" s="6"/>
      <c r="QA383" s="6"/>
      <c r="QB383" s="6"/>
      <c r="QC383" s="6"/>
      <c r="QD383" s="6"/>
      <c r="QE383" s="6"/>
      <c r="QF383" s="6"/>
      <c r="QG383" s="6"/>
      <c r="QH383" s="6"/>
      <c r="QI383" s="6"/>
      <c r="QJ383" s="6"/>
      <c r="QK383" s="6"/>
      <c r="QL383" s="6"/>
      <c r="QM383" s="6"/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r="SB383" s="6"/>
    </row>
    <row r="384" spans="1:496" x14ac:dyDescent="0.2">
      <c r="A384" s="6"/>
      <c r="B384" s="6"/>
      <c r="C384" s="6"/>
      <c r="D384" s="7"/>
      <c r="E384" s="6"/>
      <c r="F384" s="25"/>
      <c r="G384" s="6"/>
      <c r="H384" s="6"/>
      <c r="I384" s="6"/>
      <c r="J384" s="6"/>
      <c r="K384" s="6"/>
      <c r="L384" s="6"/>
      <c r="M384" s="11"/>
      <c r="N384" s="2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"/>
      <c r="PA384" s="6"/>
      <c r="PB384" s="6"/>
      <c r="PC384" s="6"/>
      <c r="PD384" s="6"/>
      <c r="PE384" s="6"/>
      <c r="PF384" s="6"/>
      <c r="PG384" s="6"/>
      <c r="PH384" s="6"/>
      <c r="PI384" s="6"/>
      <c r="PJ384" s="6"/>
      <c r="PK384" s="6"/>
      <c r="PL384" s="6"/>
      <c r="PM384" s="6"/>
      <c r="PN384" s="6"/>
      <c r="PO384" s="6"/>
      <c r="PP384" s="6"/>
      <c r="PQ384" s="6"/>
      <c r="PR384" s="6"/>
      <c r="PS384" s="6"/>
      <c r="PT384" s="6"/>
      <c r="PU384" s="6"/>
      <c r="PV384" s="6"/>
      <c r="PW384" s="6"/>
      <c r="PX384" s="6"/>
      <c r="PY384" s="6"/>
      <c r="PZ384" s="6"/>
      <c r="QA384" s="6"/>
      <c r="QB384" s="6"/>
      <c r="QC384" s="6"/>
      <c r="QD384" s="6"/>
      <c r="QE384" s="6"/>
      <c r="QF384" s="6"/>
      <c r="QG384" s="6"/>
      <c r="QH384" s="6"/>
      <c r="QI384" s="6"/>
      <c r="QJ384" s="6"/>
      <c r="QK384" s="6"/>
      <c r="QL384" s="6"/>
      <c r="QM384" s="6"/>
      <c r="QN384" s="6"/>
      <c r="QO384" s="6"/>
      <c r="QP384" s="6"/>
      <c r="QQ384" s="6"/>
      <c r="QR384" s="6"/>
      <c r="QS384" s="6"/>
      <c r="QT384" s="6"/>
      <c r="QU384" s="6"/>
      <c r="QV384" s="6"/>
      <c r="QW384" s="6"/>
      <c r="QX384" s="6"/>
      <c r="QY384" s="6"/>
      <c r="QZ384" s="6"/>
      <c r="RA384" s="6"/>
      <c r="RB384" s="6"/>
      <c r="RC384" s="6"/>
      <c r="RD384" s="6"/>
      <c r="RE384" s="6"/>
      <c r="RF384" s="6"/>
      <c r="RG384" s="6"/>
      <c r="RH384" s="6"/>
      <c r="RI384" s="6"/>
      <c r="RJ384" s="6"/>
      <c r="RK384" s="6"/>
      <c r="RL384" s="6"/>
      <c r="RM384" s="6"/>
      <c r="RN384" s="6"/>
      <c r="RO384" s="6"/>
      <c r="RP384" s="6"/>
      <c r="RQ384" s="6"/>
      <c r="RR384" s="6"/>
      <c r="RS384" s="6"/>
      <c r="RT384" s="6"/>
      <c r="RU384" s="6"/>
      <c r="RV384" s="6"/>
      <c r="RW384" s="6"/>
      <c r="RX384" s="6"/>
      <c r="RY384" s="6"/>
      <c r="RZ384" s="6"/>
      <c r="SA384" s="6"/>
      <c r="SB384" s="6"/>
    </row>
    <row r="385" spans="1:496" x14ac:dyDescent="0.2">
      <c r="A385" s="6"/>
      <c r="B385" s="6"/>
      <c r="C385" s="6"/>
      <c r="D385" s="7"/>
      <c r="E385" s="6"/>
      <c r="F385" s="25"/>
      <c r="G385" s="6"/>
      <c r="H385" s="6"/>
      <c r="I385" s="6"/>
      <c r="J385" s="6"/>
      <c r="K385" s="6"/>
      <c r="L385" s="6"/>
      <c r="M385" s="11"/>
      <c r="N385" s="2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"/>
      <c r="PA385" s="6"/>
      <c r="PB385" s="6"/>
      <c r="PC385" s="6"/>
      <c r="PD385" s="6"/>
      <c r="PE385" s="6"/>
      <c r="PF385" s="6"/>
      <c r="PG385" s="6"/>
      <c r="PH385" s="6"/>
      <c r="PI385" s="6"/>
      <c r="PJ385" s="6"/>
      <c r="PK385" s="6"/>
      <c r="PL385" s="6"/>
      <c r="PM385" s="6"/>
      <c r="PN385" s="6"/>
      <c r="PO385" s="6"/>
      <c r="PP385" s="6"/>
      <c r="PQ385" s="6"/>
      <c r="PR385" s="6"/>
      <c r="PS385" s="6"/>
      <c r="PT385" s="6"/>
      <c r="PU385" s="6"/>
      <c r="PV385" s="6"/>
      <c r="PW385" s="6"/>
      <c r="PX385" s="6"/>
      <c r="PY385" s="6"/>
      <c r="PZ385" s="6"/>
      <c r="QA385" s="6"/>
      <c r="QB385" s="6"/>
      <c r="QC385" s="6"/>
      <c r="QD385" s="6"/>
      <c r="QE385" s="6"/>
      <c r="QF385" s="6"/>
      <c r="QG385" s="6"/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</row>
    <row r="386" spans="1:496" x14ac:dyDescent="0.2">
      <c r="A386" s="6"/>
      <c r="B386" s="6"/>
      <c r="C386" s="6"/>
      <c r="D386" s="7"/>
      <c r="E386" s="6"/>
      <c r="F386" s="25"/>
      <c r="G386" s="6"/>
      <c r="H386" s="6"/>
      <c r="I386" s="6"/>
      <c r="J386" s="6"/>
      <c r="K386" s="6"/>
      <c r="L386" s="6"/>
      <c r="M386" s="11"/>
      <c r="N386" s="2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"/>
      <c r="PA386" s="6"/>
      <c r="PB386" s="6"/>
      <c r="PC386" s="6"/>
      <c r="PD386" s="6"/>
      <c r="PE386" s="6"/>
      <c r="PF386" s="6"/>
      <c r="PG386" s="6"/>
      <c r="PH386" s="6"/>
      <c r="PI386" s="6"/>
      <c r="PJ386" s="6"/>
      <c r="PK386" s="6"/>
      <c r="PL386" s="6"/>
      <c r="PM386" s="6"/>
      <c r="PN386" s="6"/>
      <c r="PO386" s="6"/>
      <c r="PP386" s="6"/>
      <c r="PQ386" s="6"/>
      <c r="PR386" s="6"/>
      <c r="PS386" s="6"/>
      <c r="PT386" s="6"/>
      <c r="PU386" s="6"/>
      <c r="PV386" s="6"/>
      <c r="PW386" s="6"/>
      <c r="PX386" s="6"/>
      <c r="PY386" s="6"/>
      <c r="PZ386" s="6"/>
      <c r="QA386" s="6"/>
      <c r="QB386" s="6"/>
      <c r="QC386" s="6"/>
      <c r="QD386" s="6"/>
      <c r="QE386" s="6"/>
      <c r="QF386" s="6"/>
      <c r="QG386" s="6"/>
      <c r="QH386" s="6"/>
      <c r="QI386" s="6"/>
      <c r="QJ386" s="6"/>
      <c r="QK386" s="6"/>
      <c r="QL386" s="6"/>
      <c r="QM386" s="6"/>
      <c r="QN386" s="6"/>
      <c r="QO386" s="6"/>
      <c r="QP386" s="6"/>
      <c r="QQ386" s="6"/>
      <c r="QR386" s="6"/>
      <c r="QS386" s="6"/>
      <c r="QT386" s="6"/>
      <c r="QU386" s="6"/>
      <c r="QV386" s="6"/>
      <c r="QW386" s="6"/>
      <c r="QX386" s="6"/>
      <c r="QY386" s="6"/>
      <c r="QZ386" s="6"/>
      <c r="RA386" s="6"/>
      <c r="RB386" s="6"/>
      <c r="RC386" s="6"/>
      <c r="RD386" s="6"/>
      <c r="RE386" s="6"/>
      <c r="RF386" s="6"/>
      <c r="RG386" s="6"/>
      <c r="RH386" s="6"/>
      <c r="RI386" s="6"/>
      <c r="RJ386" s="6"/>
      <c r="RK386" s="6"/>
      <c r="RL386" s="6"/>
      <c r="RM386" s="6"/>
      <c r="RN386" s="6"/>
      <c r="RO386" s="6"/>
      <c r="RP386" s="6"/>
      <c r="RQ386" s="6"/>
      <c r="RR386" s="6"/>
      <c r="RS386" s="6"/>
      <c r="RT386" s="6"/>
      <c r="RU386" s="6"/>
      <c r="RV386" s="6"/>
      <c r="RW386" s="6"/>
      <c r="RX386" s="6"/>
      <c r="RY386" s="6"/>
      <c r="RZ386" s="6"/>
      <c r="SA386" s="6"/>
      <c r="SB386" s="6"/>
    </row>
    <row r="387" spans="1:496" x14ac:dyDescent="0.2">
      <c r="A387" s="6"/>
      <c r="B387" s="6"/>
      <c r="C387" s="6"/>
      <c r="D387" s="7"/>
      <c r="E387" s="6"/>
      <c r="F387" s="25"/>
      <c r="G387" s="6"/>
      <c r="H387" s="6"/>
      <c r="I387" s="6"/>
      <c r="J387" s="6"/>
      <c r="K387" s="6"/>
      <c r="L387" s="6"/>
      <c r="M387" s="11"/>
      <c r="N387" s="26"/>
    </row>
    <row r="388" spans="1:496" x14ac:dyDescent="0.2">
      <c r="A388" s="6"/>
      <c r="B388" s="7"/>
      <c r="C388" s="7"/>
      <c r="D388" s="7"/>
      <c r="E388" s="7"/>
      <c r="F388" s="7"/>
      <c r="G388" s="7"/>
      <c r="H388" s="7"/>
      <c r="I388" s="7"/>
      <c r="J388" s="7"/>
      <c r="K388" s="7"/>
      <c r="L388" s="7"/>
      <c r="M388" s="7"/>
      <c r="N388" s="6"/>
    </row>
    <row r="389" spans="1:496" x14ac:dyDescent="0.2">
      <c r="A389" s="6"/>
      <c r="B389" s="7"/>
      <c r="C389" s="7"/>
      <c r="D389" s="7"/>
      <c r="E389" s="7"/>
      <c r="F389" s="7"/>
      <c r="G389" s="7"/>
      <c r="H389" s="7"/>
      <c r="I389" s="7"/>
      <c r="J389" s="7"/>
      <c r="K389" s="7"/>
      <c r="L389" s="7"/>
      <c r="M389" s="7"/>
      <c r="N389" s="6"/>
    </row>
    <row r="390" spans="1:496" x14ac:dyDescent="0.2">
      <c r="A390" s="6"/>
      <c r="B390" s="7"/>
      <c r="C390" s="7"/>
      <c r="D390" s="7"/>
      <c r="E390" s="7"/>
      <c r="F390" s="7"/>
      <c r="G390" s="7"/>
      <c r="H390" s="7"/>
      <c r="I390" s="7"/>
      <c r="J390" s="7"/>
      <c r="K390" s="7"/>
      <c r="L390" s="7"/>
      <c r="M390" s="7"/>
      <c r="N390" s="6"/>
    </row>
    <row r="391" spans="1:496" x14ac:dyDescent="0.2">
      <c r="A391" s="6"/>
      <c r="B391" s="7"/>
      <c r="C391" s="7"/>
      <c r="D391" s="7"/>
      <c r="E391" s="7"/>
      <c r="F391" s="7"/>
      <c r="G391" s="7"/>
      <c r="H391" s="7"/>
      <c r="I391" s="7"/>
      <c r="J391" s="7"/>
      <c r="K391" s="7"/>
      <c r="L391" s="7"/>
      <c r="M391" s="7"/>
      <c r="N391" s="6"/>
    </row>
    <row r="392" spans="1:496" x14ac:dyDescent="0.2">
      <c r="A392" s="6"/>
      <c r="B392" s="7"/>
      <c r="C392" s="7"/>
      <c r="D392" s="7"/>
      <c r="E392" s="7"/>
      <c r="F392" s="7"/>
      <c r="G392" s="7"/>
      <c r="H392" s="7"/>
      <c r="I392" s="7"/>
      <c r="J392" s="7"/>
      <c r="K392" s="7"/>
      <c r="L392" s="7"/>
      <c r="M392" s="7"/>
      <c r="N392" s="6"/>
    </row>
    <row r="393" spans="1:496" x14ac:dyDescent="0.2">
      <c r="A393" s="6"/>
      <c r="B393" s="7"/>
      <c r="C393" s="7"/>
      <c r="D393" s="7"/>
      <c r="E393" s="7"/>
      <c r="F393" s="7"/>
      <c r="G393" s="7"/>
      <c r="H393" s="7"/>
      <c r="I393" s="7"/>
      <c r="J393" s="7"/>
      <c r="K393" s="7"/>
      <c r="L393" s="7"/>
      <c r="M393" s="7"/>
      <c r="N393" s="6"/>
    </row>
    <row r="394" spans="1:496" x14ac:dyDescent="0.2">
      <c r="A394" s="6"/>
      <c r="B394" s="7"/>
      <c r="C394" s="7"/>
      <c r="D394" s="7"/>
      <c r="E394" s="7"/>
      <c r="F394" s="7"/>
      <c r="G394" s="7"/>
      <c r="H394" s="7"/>
      <c r="I394" s="7"/>
      <c r="J394" s="7"/>
      <c r="K394" s="7"/>
      <c r="L394" s="7"/>
      <c r="M394" s="7"/>
      <c r="N394" s="6"/>
    </row>
    <row r="395" spans="1:496" x14ac:dyDescent="0.2">
      <c r="A395" s="6"/>
      <c r="B395" s="7"/>
      <c r="C395" s="7"/>
      <c r="D395" s="7"/>
      <c r="E395" s="7"/>
      <c r="F395" s="7"/>
      <c r="G395" s="7"/>
      <c r="H395" s="7"/>
      <c r="I395" s="7"/>
      <c r="J395" s="7"/>
      <c r="K395" s="7"/>
      <c r="L395" s="7"/>
      <c r="M395" s="7"/>
      <c r="N395" s="6"/>
    </row>
    <row r="396" spans="1:496" x14ac:dyDescent="0.2">
      <c r="A396" s="6"/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6"/>
    </row>
    <row r="397" spans="1:496" x14ac:dyDescent="0.2">
      <c r="A397" s="6"/>
      <c r="B397" s="7"/>
      <c r="C397" s="7"/>
      <c r="D397" s="7"/>
      <c r="E397" s="7"/>
      <c r="F397" s="7"/>
      <c r="G397" s="7"/>
      <c r="H397" s="7"/>
      <c r="I397" s="7"/>
      <c r="J397" s="7"/>
      <c r="K397" s="7"/>
      <c r="L397" s="7"/>
      <c r="M397" s="7"/>
      <c r="N397" s="6"/>
    </row>
    <row r="398" spans="1:496" x14ac:dyDescent="0.2">
      <c r="A398" s="6"/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6"/>
    </row>
    <row r="399" spans="1:496" x14ac:dyDescent="0.2">
      <c r="A399" s="6"/>
      <c r="B399" s="7"/>
      <c r="C399" s="7"/>
      <c r="D399" s="7"/>
      <c r="E399" s="7"/>
      <c r="F399" s="7"/>
      <c r="G399" s="7"/>
      <c r="H399" s="7"/>
      <c r="I399" s="7"/>
      <c r="J399" s="7"/>
      <c r="K399" s="7"/>
      <c r="L399" s="7"/>
      <c r="M399" s="7"/>
      <c r="N399" s="6"/>
    </row>
    <row r="400" spans="1:496" x14ac:dyDescent="0.2">
      <c r="A400" s="6"/>
      <c r="B400" s="7"/>
      <c r="C400" s="7"/>
      <c r="D400" s="7"/>
      <c r="E400" s="7"/>
      <c r="F400" s="7"/>
      <c r="G400" s="7"/>
      <c r="H400" s="7"/>
      <c r="I400" s="7"/>
      <c r="J400" s="7"/>
      <c r="K400" s="7"/>
      <c r="L400" s="7"/>
      <c r="M400" s="7"/>
      <c r="N400" s="6"/>
    </row>
    <row r="401" spans="1:14" x14ac:dyDescent="0.2">
      <c r="A401" s="6"/>
      <c r="B401" s="7"/>
      <c r="C401" s="7"/>
      <c r="D401" s="7"/>
      <c r="E401" s="7"/>
      <c r="F401" s="7"/>
      <c r="G401" s="7"/>
      <c r="H401" s="7"/>
      <c r="I401" s="7"/>
      <c r="J401" s="7"/>
      <c r="K401" s="7"/>
      <c r="L401" s="7"/>
      <c r="M401" s="7"/>
      <c r="N401" s="6"/>
    </row>
    <row r="402" spans="1:14" x14ac:dyDescent="0.2">
      <c r="A402" s="6"/>
      <c r="B402" s="7"/>
      <c r="C402" s="7"/>
      <c r="D402" s="7"/>
      <c r="E402" s="7"/>
      <c r="F402" s="7"/>
      <c r="G402" s="7"/>
      <c r="H402" s="7"/>
      <c r="I402" s="7"/>
      <c r="J402" s="7"/>
      <c r="K402" s="7"/>
      <c r="L402" s="7"/>
      <c r="M402" s="7"/>
      <c r="N402" s="6"/>
    </row>
    <row r="403" spans="1:14" x14ac:dyDescent="0.2">
      <c r="A403" s="6"/>
      <c r="B403" s="7"/>
      <c r="C403" s="7"/>
      <c r="D403" s="7"/>
      <c r="E403" s="7"/>
      <c r="F403" s="7"/>
      <c r="G403" s="7"/>
      <c r="H403" s="7"/>
      <c r="I403" s="7"/>
      <c r="J403" s="7"/>
      <c r="K403" s="7"/>
      <c r="L403" s="7"/>
      <c r="M403" s="7"/>
      <c r="N403" s="6"/>
    </row>
    <row r="404" spans="1:14" x14ac:dyDescent="0.2">
      <c r="A404" s="6"/>
      <c r="B404" s="7"/>
      <c r="C404" s="7"/>
      <c r="D404" s="7"/>
      <c r="E404" s="7"/>
      <c r="F404" s="7"/>
      <c r="G404" s="7"/>
      <c r="H404" s="7"/>
      <c r="I404" s="7"/>
      <c r="J404" s="7"/>
      <c r="K404" s="7"/>
      <c r="L404" s="7"/>
      <c r="M404" s="7"/>
      <c r="N404" s="6"/>
    </row>
    <row r="405" spans="1:14" x14ac:dyDescent="0.2">
      <c r="A405" s="6"/>
      <c r="B405" s="7"/>
      <c r="C405" s="7"/>
      <c r="D405" s="7"/>
      <c r="E405" s="7"/>
      <c r="F405" s="7"/>
      <c r="G405" s="7"/>
      <c r="H405" s="7"/>
      <c r="I405" s="7"/>
      <c r="J405" s="7"/>
      <c r="K405" s="7"/>
      <c r="L405" s="7"/>
      <c r="M405" s="7"/>
      <c r="N405" s="6"/>
    </row>
    <row r="406" spans="1:14" x14ac:dyDescent="0.2">
      <c r="A406" s="6"/>
      <c r="B406" s="7"/>
      <c r="C406" s="7"/>
      <c r="D406" s="7"/>
      <c r="E406" s="7"/>
      <c r="F406" s="7"/>
      <c r="G406" s="7"/>
      <c r="H406" s="7"/>
      <c r="I406" s="7"/>
      <c r="J406" s="7"/>
      <c r="K406" s="7"/>
      <c r="L406" s="7"/>
      <c r="M406" s="7"/>
      <c r="N406" s="6"/>
    </row>
    <row r="407" spans="1:14" x14ac:dyDescent="0.2">
      <c r="A407" s="6"/>
      <c r="B407" s="7"/>
      <c r="C407" s="7"/>
      <c r="D407" s="7"/>
      <c r="E407" s="7"/>
      <c r="F407" s="7"/>
      <c r="G407" s="7"/>
      <c r="H407" s="7"/>
      <c r="I407" s="7"/>
      <c r="J407" s="7"/>
      <c r="K407" s="7"/>
      <c r="L407" s="7"/>
      <c r="M407" s="7"/>
      <c r="N407" s="6"/>
    </row>
    <row r="408" spans="1:14" x14ac:dyDescent="0.2">
      <c r="A408" s="6"/>
      <c r="B408" s="7"/>
      <c r="C408" s="7"/>
      <c r="D408" s="7"/>
      <c r="E408" s="7"/>
      <c r="F408" s="7"/>
      <c r="G408" s="7"/>
      <c r="H408" s="7"/>
      <c r="I408" s="7"/>
      <c r="J408" s="7"/>
      <c r="K408" s="7"/>
      <c r="L408" s="7"/>
      <c r="M408" s="7"/>
      <c r="N408" s="6"/>
    </row>
    <row r="409" spans="1:14" x14ac:dyDescent="0.2">
      <c r="A409" s="6"/>
      <c r="B409" s="7"/>
      <c r="C409" s="7"/>
      <c r="D409" s="7"/>
      <c r="E409" s="7"/>
      <c r="F409" s="7"/>
      <c r="G409" s="7"/>
      <c r="H409" s="7"/>
      <c r="I409" s="7"/>
      <c r="J409" s="7"/>
      <c r="K409" s="7"/>
      <c r="L409" s="7"/>
      <c r="M409" s="7"/>
      <c r="N409" s="6"/>
    </row>
    <row r="410" spans="1:14" x14ac:dyDescent="0.2">
      <c r="A410" s="6"/>
      <c r="B410" s="7"/>
      <c r="C410" s="7"/>
      <c r="D410" s="7"/>
      <c r="E410" s="7"/>
      <c r="F410" s="7"/>
      <c r="G410" s="7"/>
      <c r="H410" s="7"/>
      <c r="I410" s="7"/>
      <c r="J410" s="7"/>
      <c r="K410" s="7"/>
      <c r="L410" s="7"/>
      <c r="M410" s="7"/>
      <c r="N410" s="6"/>
    </row>
    <row r="411" spans="1:14" x14ac:dyDescent="0.2">
      <c r="A411" s="6"/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6"/>
    </row>
    <row r="412" spans="1:14" x14ac:dyDescent="0.2">
      <c r="A412" s="6"/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6"/>
    </row>
    <row r="413" spans="1:14" x14ac:dyDescent="0.2">
      <c r="A413" s="6"/>
      <c r="B413" s="7"/>
      <c r="C413" s="7"/>
      <c r="D413" s="7"/>
      <c r="E413" s="7"/>
      <c r="F413" s="7"/>
      <c r="G413" s="7"/>
      <c r="H413" s="7"/>
      <c r="I413" s="7"/>
      <c r="J413" s="7"/>
      <c r="K413" s="7"/>
      <c r="L413" s="7"/>
      <c r="M413" s="7"/>
      <c r="N413" s="6"/>
    </row>
    <row r="414" spans="1:14" x14ac:dyDescent="0.2">
      <c r="A414" s="6"/>
      <c r="B414" s="7"/>
      <c r="C414" s="7"/>
      <c r="D414" s="7"/>
      <c r="E414" s="7"/>
      <c r="F414" s="7"/>
      <c r="G414" s="7"/>
      <c r="H414" s="7"/>
      <c r="I414" s="7"/>
      <c r="J414" s="7"/>
      <c r="K414" s="7"/>
      <c r="L414" s="7"/>
      <c r="M414" s="7"/>
      <c r="N414" s="6"/>
    </row>
    <row r="415" spans="1:14" x14ac:dyDescent="0.2">
      <c r="A415" s="6"/>
      <c r="B415" s="7"/>
      <c r="C415" s="7"/>
      <c r="D415" s="7"/>
      <c r="E415" s="7"/>
      <c r="F415" s="7"/>
      <c r="G415" s="7"/>
      <c r="H415" s="7"/>
      <c r="I415" s="7"/>
      <c r="J415" s="7"/>
      <c r="K415" s="7"/>
      <c r="L415" s="7"/>
      <c r="M415" s="7"/>
      <c r="N415" s="6"/>
    </row>
    <row r="416" spans="1:14" x14ac:dyDescent="0.2">
      <c r="A416" s="6"/>
      <c r="B416" s="7"/>
      <c r="C416" s="7"/>
      <c r="D416" s="7"/>
      <c r="E416" s="7"/>
      <c r="F416" s="7"/>
      <c r="G416" s="7"/>
      <c r="H416" s="7"/>
      <c r="I416" s="7"/>
      <c r="J416" s="7"/>
      <c r="K416" s="7"/>
      <c r="L416" s="7"/>
      <c r="M416" s="7"/>
      <c r="N416" s="6"/>
    </row>
    <row r="417" spans="1:14" x14ac:dyDescent="0.2">
      <c r="A417" s="6"/>
      <c r="B417" s="7"/>
      <c r="C417" s="7"/>
      <c r="D417" s="7"/>
      <c r="E417" s="7"/>
      <c r="F417" s="7"/>
      <c r="G417" s="7"/>
      <c r="H417" s="7"/>
      <c r="I417" s="7"/>
      <c r="J417" s="7"/>
      <c r="K417" s="7"/>
      <c r="L417" s="7"/>
      <c r="M417" s="7"/>
      <c r="N417" s="6"/>
    </row>
    <row r="418" spans="1:14" x14ac:dyDescent="0.2">
      <c r="A418" s="6"/>
      <c r="B418" s="7"/>
      <c r="C418" s="7"/>
      <c r="D418" s="7"/>
      <c r="E418" s="7"/>
      <c r="F418" s="7"/>
      <c r="G418" s="7"/>
      <c r="H418" s="7"/>
      <c r="I418" s="7"/>
      <c r="J418" s="7"/>
      <c r="K418" s="7"/>
      <c r="L418" s="7"/>
      <c r="M418" s="7"/>
      <c r="N418" s="6"/>
    </row>
    <row r="419" spans="1:14" x14ac:dyDescent="0.2">
      <c r="A419" s="6"/>
      <c r="B419" s="7"/>
      <c r="C419" s="7"/>
      <c r="D419" s="7"/>
      <c r="E419" s="7"/>
      <c r="F419" s="7"/>
      <c r="G419" s="7"/>
      <c r="H419" s="7"/>
      <c r="I419" s="7"/>
      <c r="J419" s="7"/>
      <c r="K419" s="7"/>
      <c r="L419" s="7"/>
      <c r="M419" s="7"/>
      <c r="N419" s="6"/>
    </row>
    <row r="420" spans="1:14" x14ac:dyDescent="0.2">
      <c r="A420" s="6"/>
      <c r="B420" s="7"/>
      <c r="C420" s="7"/>
      <c r="D420" s="7"/>
      <c r="E420" s="7"/>
      <c r="F420" s="7"/>
      <c r="G420" s="7"/>
      <c r="H420" s="7"/>
      <c r="I420" s="7"/>
      <c r="J420" s="7"/>
      <c r="K420" s="7"/>
      <c r="L420" s="7"/>
      <c r="M420" s="7"/>
      <c r="N420" s="6"/>
    </row>
    <row r="421" spans="1:14" x14ac:dyDescent="0.2">
      <c r="A421" s="6"/>
      <c r="B421" s="7"/>
      <c r="C421" s="7"/>
      <c r="D421" s="7"/>
      <c r="E421" s="7"/>
      <c r="F421" s="7"/>
      <c r="G421" s="7"/>
      <c r="H421" s="7"/>
      <c r="I421" s="7"/>
      <c r="J421" s="7"/>
      <c r="K421" s="7"/>
      <c r="L421" s="7"/>
      <c r="M421" s="7"/>
      <c r="N421" s="6"/>
    </row>
    <row r="422" spans="1:14" x14ac:dyDescent="0.2">
      <c r="A422" s="6"/>
      <c r="B422" s="7"/>
      <c r="C422" s="7"/>
      <c r="D422" s="7"/>
      <c r="E422" s="7"/>
      <c r="F422" s="7"/>
      <c r="G422" s="7"/>
      <c r="H422" s="7"/>
      <c r="I422" s="7"/>
      <c r="J422" s="7"/>
      <c r="K422" s="7"/>
      <c r="L422" s="7"/>
      <c r="M422" s="7"/>
      <c r="N422" s="6"/>
    </row>
    <row r="423" spans="1:14" x14ac:dyDescent="0.2">
      <c r="A423" s="6"/>
      <c r="B423" s="7"/>
      <c r="C423" s="7"/>
      <c r="D423" s="7"/>
      <c r="E423" s="7"/>
      <c r="F423" s="7"/>
      <c r="G423" s="7"/>
      <c r="H423" s="7"/>
      <c r="I423" s="7"/>
      <c r="J423" s="7"/>
      <c r="K423" s="7"/>
      <c r="L423" s="7"/>
      <c r="M423" s="7"/>
      <c r="N423" s="6"/>
    </row>
    <row r="424" spans="1:14" x14ac:dyDescent="0.2">
      <c r="A424" s="6"/>
      <c r="B424" s="7"/>
      <c r="C424" s="7"/>
      <c r="D424" s="7"/>
      <c r="E424" s="7"/>
      <c r="F424" s="7"/>
      <c r="G424" s="7"/>
      <c r="H424" s="7"/>
      <c r="I424" s="7"/>
      <c r="J424" s="7"/>
      <c r="K424" s="7"/>
      <c r="L424" s="7"/>
      <c r="M424" s="7"/>
      <c r="N424" s="6"/>
    </row>
    <row r="425" spans="1:14" x14ac:dyDescent="0.2">
      <c r="A425" s="6"/>
      <c r="B425" s="7"/>
      <c r="C425" s="7"/>
      <c r="D425" s="7"/>
      <c r="E425" s="7"/>
      <c r="F425" s="7"/>
      <c r="G425" s="7"/>
      <c r="H425" s="7"/>
      <c r="I425" s="7"/>
      <c r="J425" s="7"/>
      <c r="K425" s="7"/>
      <c r="L425" s="7"/>
      <c r="M425" s="7"/>
      <c r="N425" s="6"/>
    </row>
    <row r="426" spans="1:14" x14ac:dyDescent="0.2">
      <c r="A426" s="6"/>
      <c r="B426" s="7"/>
      <c r="C426" s="7"/>
      <c r="D426" s="7"/>
      <c r="E426" s="7"/>
      <c r="F426" s="7"/>
      <c r="G426" s="7"/>
      <c r="H426" s="7"/>
      <c r="I426" s="7"/>
      <c r="J426" s="7"/>
      <c r="K426" s="7"/>
      <c r="L426" s="7"/>
      <c r="M426" s="7"/>
      <c r="N426" s="6"/>
    </row>
    <row r="427" spans="1:14" x14ac:dyDescent="0.2">
      <c r="A427" s="6"/>
      <c r="B427" s="7"/>
      <c r="C427" s="7"/>
      <c r="D427" s="7"/>
      <c r="E427" s="7"/>
      <c r="F427" s="7"/>
      <c r="G427" s="7"/>
      <c r="H427" s="7"/>
      <c r="I427" s="7"/>
      <c r="J427" s="7"/>
      <c r="K427" s="7"/>
      <c r="L427" s="7"/>
      <c r="M427" s="7"/>
      <c r="N427" s="6"/>
    </row>
  </sheetData>
  <mergeCells count="1">
    <mergeCell ref="A1:N1"/>
  </mergeCells>
  <pageMargins left="0.78749999999999998" right="0.78749999999999998" top="1.05277777777778" bottom="1.05277777777778" header="0.78749999999999998" footer="0.78749999999999998"/>
  <pageSetup orientation="portrait" useFirstPageNumber="1" horizontalDpi="1200" verticalDpi="1200" r:id="rId1"/>
  <headerFooter>
    <oddHeader>&amp;C&amp;"Times New Roman,Regular"&amp;12&amp;A</oddHeader>
    <oddFooter>&amp;C&amp;"Times New Roman,Regular"&amp;12Page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Lyra2 (old) x Lyra2</vt:lpstr>
      <vt:lpstr>Lyra2 Blake2 x Lyra2 BlaMka</vt:lpstr>
      <vt:lpstr>Lyra2 x PHC Candidates (p=1)</vt:lpstr>
      <vt:lpstr>Lyra2 x PHC Candidates (p=2)</vt:lpstr>
      <vt:lpstr>Lyra2 x PHC Candidates (p=4)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Leonardo</dc:creator>
  <cp:lastModifiedBy>Ewerton Rodrigues Andrade</cp:lastModifiedBy>
  <cp:revision>0</cp:revision>
  <dcterms:created xsi:type="dcterms:W3CDTF">2013-05-15T11:08:55Z</dcterms:created>
  <dcterms:modified xsi:type="dcterms:W3CDTF">2014-10-05T19:03:34Z</dcterms:modified>
</cp:coreProperties>
</file>