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GEF Baviaanskoof_2017\Data\GEF Baseline data\Litter\"/>
    </mc:Choice>
  </mc:AlternateContent>
  <bookViews>
    <workbookView xWindow="0" yWindow="0" windowWidth="20400" windowHeight="7155"/>
  </bookViews>
  <sheets>
    <sheet name="Litter Wet wts" sheetId="1" r:id="rId1"/>
    <sheet name="Litter dry wts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2" l="1"/>
  <c r="N29" i="2"/>
  <c r="N24" i="2"/>
  <c r="N25" i="2"/>
  <c r="N23" i="2"/>
  <c r="N22" i="2"/>
  <c r="N19" i="2"/>
  <c r="N18" i="2"/>
  <c r="N15" i="2"/>
  <c r="N13" i="2"/>
  <c r="N9" i="2"/>
  <c r="N4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  <c r="J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L29" i="2" l="1"/>
  <c r="K29" i="2"/>
  <c r="H29" i="2"/>
  <c r="G29" i="2"/>
  <c r="L28" i="2"/>
  <c r="K28" i="2"/>
  <c r="H28" i="2"/>
  <c r="G28" i="2"/>
  <c r="L13" i="2"/>
  <c r="K13" i="2"/>
  <c r="H13" i="2"/>
  <c r="G13" i="2"/>
  <c r="L12" i="2"/>
  <c r="K12" i="2"/>
  <c r="H12" i="2"/>
  <c r="G12" i="2"/>
  <c r="L11" i="2"/>
  <c r="K11" i="2"/>
  <c r="H11" i="2"/>
  <c r="G11" i="2"/>
  <c r="L18" i="2"/>
  <c r="K18" i="2"/>
  <c r="H18" i="2"/>
  <c r="G18" i="2"/>
  <c r="L17" i="2"/>
  <c r="K17" i="2"/>
  <c r="H17" i="2"/>
  <c r="G17" i="2"/>
  <c r="G4" i="2"/>
  <c r="H4" i="2"/>
  <c r="K4" i="2"/>
  <c r="L4" i="2"/>
  <c r="M4" i="2" s="1"/>
  <c r="G22" i="2"/>
  <c r="H22" i="2"/>
  <c r="K22" i="2"/>
  <c r="L22" i="2"/>
  <c r="G9" i="2"/>
  <c r="G8" i="2"/>
  <c r="G7" i="2"/>
  <c r="G6" i="2"/>
  <c r="H6" i="2"/>
  <c r="K6" i="2"/>
  <c r="L6" i="2"/>
  <c r="H7" i="2"/>
  <c r="K7" i="2"/>
  <c r="L7" i="2"/>
  <c r="H8" i="2"/>
  <c r="K8" i="2"/>
  <c r="L8" i="2"/>
  <c r="H9" i="2"/>
  <c r="K9" i="2"/>
  <c r="L9" i="2"/>
  <c r="G10" i="2"/>
  <c r="H10" i="2"/>
  <c r="K10" i="2"/>
  <c r="L10" i="2"/>
  <c r="M10" i="2" s="1"/>
  <c r="G14" i="2"/>
  <c r="H14" i="2"/>
  <c r="K14" i="2"/>
  <c r="L14" i="2"/>
  <c r="M14" i="2" s="1"/>
  <c r="G15" i="2"/>
  <c r="H15" i="2"/>
  <c r="K15" i="2"/>
  <c r="L15" i="2"/>
  <c r="G16" i="2"/>
  <c r="H16" i="2"/>
  <c r="K16" i="2"/>
  <c r="L16" i="2"/>
  <c r="M16" i="2" s="1"/>
  <c r="G19" i="2"/>
  <c r="H19" i="2"/>
  <c r="K19" i="2"/>
  <c r="L19" i="2"/>
  <c r="G20" i="2"/>
  <c r="H20" i="2"/>
  <c r="K20" i="2"/>
  <c r="L20" i="2"/>
  <c r="M20" i="2" s="1"/>
  <c r="G21" i="2"/>
  <c r="H21" i="2"/>
  <c r="K21" i="2"/>
  <c r="L21" i="2"/>
  <c r="G23" i="2"/>
  <c r="H23" i="2"/>
  <c r="K23" i="2"/>
  <c r="L23" i="2"/>
  <c r="G24" i="2"/>
  <c r="H24" i="2"/>
  <c r="K24" i="2"/>
  <c r="L24" i="2"/>
  <c r="G25" i="2"/>
  <c r="H25" i="2"/>
  <c r="K25" i="2"/>
  <c r="L25" i="2"/>
  <c r="G26" i="2"/>
  <c r="H26" i="2"/>
  <c r="K26" i="2"/>
  <c r="L26" i="2"/>
  <c r="G27" i="2"/>
  <c r="H27" i="2"/>
  <c r="K27" i="2"/>
  <c r="L27" i="2"/>
  <c r="M27" i="2" s="1"/>
  <c r="G30" i="2"/>
  <c r="H30" i="2"/>
  <c r="K30" i="2"/>
  <c r="L30" i="2"/>
  <c r="G31" i="2"/>
  <c r="H31" i="2"/>
  <c r="K31" i="2"/>
  <c r="L31" i="2"/>
  <c r="G32" i="2"/>
  <c r="H32" i="2"/>
  <c r="K32" i="2"/>
  <c r="L32" i="2"/>
  <c r="G33" i="2"/>
  <c r="H33" i="2"/>
  <c r="K33" i="2"/>
  <c r="L33" i="2"/>
  <c r="G34" i="2"/>
  <c r="H34" i="2"/>
  <c r="K34" i="2"/>
  <c r="L34" i="2"/>
  <c r="M23" i="2" l="1"/>
  <c r="M22" i="2"/>
  <c r="M19" i="2"/>
  <c r="M15" i="2"/>
  <c r="M9" i="2"/>
  <c r="M7" i="2"/>
  <c r="M8" i="2"/>
  <c r="M6" i="2"/>
  <c r="M28" i="2"/>
  <c r="M29" i="2"/>
  <c r="M11" i="2"/>
  <c r="M12" i="2"/>
  <c r="M13" i="2"/>
  <c r="M17" i="2"/>
  <c r="M18" i="2"/>
  <c r="M32" i="2"/>
  <c r="M30" i="2"/>
  <c r="M34" i="2"/>
  <c r="M33" i="2"/>
  <c r="M25" i="2"/>
  <c r="M24" i="2"/>
  <c r="M31" i="2"/>
  <c r="M26" i="2"/>
  <c r="M21" i="2"/>
  <c r="G5" i="2"/>
  <c r="G3" i="2"/>
  <c r="L5" i="2" l="1"/>
  <c r="K5" i="2"/>
  <c r="H5" i="2"/>
  <c r="L3" i="2"/>
  <c r="K3" i="2"/>
  <c r="H3" i="2"/>
  <c r="M5" i="2" l="1"/>
  <c r="M3" i="2"/>
</calcChain>
</file>

<file path=xl/sharedStrings.xml><?xml version="1.0" encoding="utf-8"?>
<sst xmlns="http://schemas.openxmlformats.org/spreadsheetml/2006/main" count="132" uniqueCount="76">
  <si>
    <t>Plot #</t>
  </si>
  <si>
    <t>Hole #</t>
  </si>
  <si>
    <t># of trays</t>
  </si>
  <si>
    <t xml:space="preserve">Tray wt </t>
  </si>
  <si>
    <t>Wet weight  (g) incl tray 1</t>
  </si>
  <si>
    <t>Wet weight  (g) incl tray 2</t>
  </si>
  <si>
    <t>Wet weight  (g) incl tray 3</t>
  </si>
  <si>
    <t>A: Tot. Mass of oven tray (g)</t>
  </si>
  <si>
    <t>B: Tot. Wet mass of litter and tray (g)</t>
  </si>
  <si>
    <t>Total wet wt per plot (g) excl tray</t>
  </si>
  <si>
    <t>Tray #</t>
  </si>
  <si>
    <t>Tray wt</t>
  </si>
  <si>
    <t>2nd last dry wt (g) - incl tray</t>
  </si>
  <si>
    <t>Last dry weight (g) - incl tray</t>
  </si>
  <si>
    <t>Final Dry Mass (g) - excl tray</t>
  </si>
  <si>
    <t>0.1 % dry comparison</t>
  </si>
  <si>
    <t>%level required</t>
  </si>
  <si>
    <t>Tick for dry (1= dry)</t>
  </si>
  <si>
    <t>A: Tot. Mass of oven tray (g) - dry weights</t>
  </si>
  <si>
    <t>C: Tot. Dry mass of litter and oven tray (g)</t>
  </si>
  <si>
    <t>E: tot. Dry mass of litter excl. tray (C-A) (g)</t>
  </si>
  <si>
    <t>all</t>
  </si>
  <si>
    <t>1 of 2</t>
  </si>
  <si>
    <t>2 of 2</t>
  </si>
  <si>
    <t>1 of 1</t>
  </si>
  <si>
    <t>1 of 3</t>
  </si>
  <si>
    <t>2 of 3</t>
  </si>
  <si>
    <t>3 of 3</t>
  </si>
  <si>
    <t>MV17</t>
  </si>
  <si>
    <t>MV-01</t>
  </si>
  <si>
    <t>MV-02</t>
  </si>
  <si>
    <t>MV-03</t>
  </si>
  <si>
    <t>MV-05</t>
  </si>
  <si>
    <t>MV-06</t>
  </si>
  <si>
    <t>MV-07</t>
  </si>
  <si>
    <t>MV-09</t>
  </si>
  <si>
    <t>MV-10</t>
  </si>
  <si>
    <t>MV-11</t>
  </si>
  <si>
    <t>MV-12</t>
  </si>
  <si>
    <t>MV-13</t>
  </si>
  <si>
    <t>MV-14</t>
  </si>
  <si>
    <t>MV-15</t>
  </si>
  <si>
    <t>MV-16</t>
  </si>
  <si>
    <t>MV-17</t>
  </si>
  <si>
    <t>MV-18</t>
  </si>
  <si>
    <t>MV-19</t>
  </si>
  <si>
    <t>MV-20</t>
  </si>
  <si>
    <t>MV-21</t>
  </si>
  <si>
    <t>MV-22</t>
  </si>
  <si>
    <t>1 of 5</t>
  </si>
  <si>
    <t>2 of 5</t>
  </si>
  <si>
    <t>3 of 5</t>
  </si>
  <si>
    <t>4 of 5</t>
  </si>
  <si>
    <t>5 of 5</t>
  </si>
  <si>
    <t>MV-4</t>
  </si>
  <si>
    <t>MV-8</t>
  </si>
  <si>
    <t>MV01</t>
  </si>
  <si>
    <t>MV02</t>
  </si>
  <si>
    <t>MV03</t>
  </si>
  <si>
    <t>MV04</t>
  </si>
  <si>
    <t>MV05</t>
  </si>
  <si>
    <t>MV06</t>
  </si>
  <si>
    <t>MV07</t>
  </si>
  <si>
    <t>MV08</t>
  </si>
  <si>
    <t>MV09</t>
  </si>
  <si>
    <t>MV10</t>
  </si>
  <si>
    <t>MV11</t>
  </si>
  <si>
    <t>MV12</t>
  </si>
  <si>
    <t>MV13</t>
  </si>
  <si>
    <t>MV14</t>
  </si>
  <si>
    <t>MV15</t>
  </si>
  <si>
    <t>MV16</t>
  </si>
  <si>
    <t>MV18</t>
  </si>
  <si>
    <t>MV19</t>
  </si>
  <si>
    <t>MV20</t>
  </si>
  <si>
    <t>Dry mass per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</si>
</sst>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wrapText="1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/>
    <xf numFmtId="2" fontId="0" fillId="2" borderId="0" xfId="0" applyNumberFormat="1" applyFill="1"/>
    <xf numFmtId="0" fontId="0" fillId="0" borderId="2" xfId="0" applyBorder="1"/>
    <xf numFmtId="2" fontId="0" fillId="2" borderId="2" xfId="0" applyNumberFormat="1" applyFill="1" applyBorder="1"/>
    <xf numFmtId="0" fontId="0" fillId="0" borderId="3" xfId="0" applyBorder="1"/>
    <xf numFmtId="2" fontId="0" fillId="2" borderId="0" xfId="0" applyNumberFormat="1" applyFill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2" fontId="0" fillId="2" borderId="7" xfId="0" applyNumberFormat="1" applyFill="1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0" fillId="0" borderId="7" xfId="0" applyFill="1" applyBorder="1"/>
    <xf numFmtId="2" fontId="0" fillId="0" borderId="0" xfId="0" applyNumberFormat="1" applyFill="1" applyBorder="1"/>
    <xf numFmtId="0" fontId="0" fillId="0" borderId="0" xfId="0" applyFill="1"/>
    <xf numFmtId="0" fontId="0" fillId="3" borderId="0" xfId="0" applyFill="1" applyBorder="1"/>
    <xf numFmtId="0" fontId="2" fillId="0" borderId="0" xfId="0" applyFont="1" applyFill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L4" sqref="L4"/>
    </sheetView>
  </sheetViews>
  <sheetFormatPr defaultColWidth="9.140625" defaultRowHeight="15" x14ac:dyDescent="0.25"/>
  <cols>
    <col min="1" max="16384" width="9.140625" style="1"/>
  </cols>
  <sheetData>
    <row r="1" spans="1:10" ht="15" customHeight="1" x14ac:dyDescent="0.25">
      <c r="D1" s="2"/>
      <c r="E1" s="2"/>
      <c r="F1" s="2"/>
      <c r="G1" s="2"/>
      <c r="H1" s="2"/>
      <c r="I1" s="2"/>
      <c r="J1" s="2"/>
    </row>
    <row r="2" spans="1:10" ht="75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4" t="s">
        <v>9</v>
      </c>
    </row>
    <row r="3" spans="1:10" x14ac:dyDescent="0.25">
      <c r="A3" s="1" t="s">
        <v>56</v>
      </c>
      <c r="B3" s="1" t="s">
        <v>21</v>
      </c>
      <c r="C3" s="1" t="s">
        <v>24</v>
      </c>
      <c r="D3" s="1">
        <v>925.04</v>
      </c>
      <c r="E3" s="13">
        <v>2030.56</v>
      </c>
      <c r="H3" s="1">
        <f>D3</f>
        <v>925.04</v>
      </c>
      <c r="I3" s="1">
        <f>E3</f>
        <v>2030.56</v>
      </c>
      <c r="J3" s="31">
        <f>E3-D3</f>
        <v>1105.52</v>
      </c>
    </row>
    <row r="4" spans="1:10" x14ac:dyDescent="0.25">
      <c r="A4" s="1" t="s">
        <v>57</v>
      </c>
      <c r="B4" s="1" t="s">
        <v>21</v>
      </c>
      <c r="C4" s="1" t="s">
        <v>24</v>
      </c>
      <c r="D4" s="13">
        <v>925.83</v>
      </c>
      <c r="E4" s="13">
        <v>1760.06</v>
      </c>
      <c r="F4" s="13">
        <v>2280.7199999999998</v>
      </c>
      <c r="G4" s="13"/>
      <c r="H4" s="1">
        <f t="shared" ref="H4:H22" si="0">D4</f>
        <v>925.83</v>
      </c>
      <c r="I4" s="1">
        <f t="shared" ref="I4:I22" si="1">E4</f>
        <v>1760.06</v>
      </c>
      <c r="J4" s="31">
        <f>(E4-D4)+(F4-D4)</f>
        <v>2189.12</v>
      </c>
    </row>
    <row r="5" spans="1:10" x14ac:dyDescent="0.25">
      <c r="A5" s="1" t="s">
        <v>58</v>
      </c>
      <c r="B5" s="1" t="s">
        <v>21</v>
      </c>
      <c r="C5" s="1" t="s">
        <v>24</v>
      </c>
      <c r="D5" s="13"/>
      <c r="E5" s="13"/>
      <c r="F5" s="13"/>
      <c r="G5" s="13"/>
      <c r="H5" s="1">
        <f t="shared" si="0"/>
        <v>0</v>
      </c>
      <c r="I5" s="1">
        <f t="shared" si="1"/>
        <v>0</v>
      </c>
      <c r="J5" s="31"/>
    </row>
    <row r="6" spans="1:10" x14ac:dyDescent="0.25">
      <c r="A6" s="1" t="s">
        <v>59</v>
      </c>
      <c r="B6" s="1" t="s">
        <v>21</v>
      </c>
      <c r="C6" s="1" t="s">
        <v>24</v>
      </c>
      <c r="D6" s="13">
        <v>925.72</v>
      </c>
      <c r="E6" s="13">
        <v>2498.17</v>
      </c>
      <c r="F6" s="13"/>
      <c r="G6" s="13"/>
      <c r="H6" s="1">
        <f t="shared" si="0"/>
        <v>925.72</v>
      </c>
      <c r="I6" s="1">
        <f t="shared" si="1"/>
        <v>2498.17</v>
      </c>
      <c r="J6" s="31">
        <f>E6-D6</f>
        <v>1572.45</v>
      </c>
    </row>
    <row r="7" spans="1:10" x14ac:dyDescent="0.25">
      <c r="A7" s="1" t="s">
        <v>60</v>
      </c>
      <c r="B7" s="1" t="s">
        <v>21</v>
      </c>
      <c r="C7" s="1" t="s">
        <v>24</v>
      </c>
      <c r="D7" s="13"/>
      <c r="E7" s="13"/>
      <c r="F7" s="13"/>
      <c r="G7" s="13"/>
      <c r="H7" s="1">
        <f t="shared" si="0"/>
        <v>0</v>
      </c>
      <c r="I7" s="1">
        <f t="shared" si="1"/>
        <v>0</v>
      </c>
      <c r="J7" s="31">
        <f t="shared" ref="J7:J22" si="2">E7-D7</f>
        <v>0</v>
      </c>
    </row>
    <row r="8" spans="1:10" x14ac:dyDescent="0.25">
      <c r="A8" s="1" t="s">
        <v>61</v>
      </c>
      <c r="B8" s="1" t="s">
        <v>21</v>
      </c>
      <c r="C8" s="1" t="s">
        <v>24</v>
      </c>
      <c r="D8" s="13">
        <v>926.08</v>
      </c>
      <c r="E8" s="13">
        <v>1107.45</v>
      </c>
      <c r="F8" s="13"/>
      <c r="G8" s="13"/>
      <c r="H8" s="1">
        <f t="shared" si="0"/>
        <v>926.08</v>
      </c>
      <c r="I8" s="1">
        <f t="shared" si="1"/>
        <v>1107.45</v>
      </c>
      <c r="J8" s="31">
        <f t="shared" si="2"/>
        <v>181.37</v>
      </c>
    </row>
    <row r="9" spans="1:10" x14ac:dyDescent="0.25">
      <c r="A9" s="1" t="s">
        <v>62</v>
      </c>
      <c r="B9" s="1" t="s">
        <v>21</v>
      </c>
      <c r="C9" s="1" t="s">
        <v>24</v>
      </c>
      <c r="D9" s="13"/>
      <c r="E9" s="13"/>
      <c r="F9" s="13"/>
      <c r="G9" s="13"/>
      <c r="H9" s="1">
        <f t="shared" si="0"/>
        <v>0</v>
      </c>
      <c r="I9" s="1">
        <f t="shared" si="1"/>
        <v>0</v>
      </c>
      <c r="J9" s="31">
        <f t="shared" si="2"/>
        <v>0</v>
      </c>
    </row>
    <row r="10" spans="1:10" x14ac:dyDescent="0.25">
      <c r="A10" s="1" t="s">
        <v>63</v>
      </c>
      <c r="B10" s="1" t="s">
        <v>21</v>
      </c>
      <c r="C10" s="1" t="s">
        <v>24</v>
      </c>
      <c r="D10" s="13">
        <v>925.56</v>
      </c>
      <c r="E10" s="13">
        <v>1907.45</v>
      </c>
      <c r="F10" s="13"/>
      <c r="G10" s="13"/>
      <c r="H10" s="1">
        <f t="shared" si="0"/>
        <v>925.56</v>
      </c>
      <c r="I10" s="1">
        <f t="shared" si="1"/>
        <v>1907.45</v>
      </c>
      <c r="J10" s="31">
        <f t="shared" si="2"/>
        <v>981.8900000000001</v>
      </c>
    </row>
    <row r="11" spans="1:10" x14ac:dyDescent="0.25">
      <c r="A11" s="1" t="s">
        <v>64</v>
      </c>
      <c r="B11" s="1" t="s">
        <v>21</v>
      </c>
      <c r="C11" s="1" t="s">
        <v>24</v>
      </c>
      <c r="D11" s="13">
        <v>926.12</v>
      </c>
      <c r="E11" s="13">
        <v>1213.1300000000001</v>
      </c>
      <c r="F11" s="13"/>
      <c r="G11" s="13"/>
      <c r="H11" s="1">
        <f t="shared" si="0"/>
        <v>926.12</v>
      </c>
      <c r="I11" s="1">
        <f t="shared" si="1"/>
        <v>1213.1300000000001</v>
      </c>
      <c r="J11" s="31">
        <f t="shared" si="2"/>
        <v>287.0100000000001</v>
      </c>
    </row>
    <row r="12" spans="1:10" x14ac:dyDescent="0.25">
      <c r="A12" s="1" t="s">
        <v>65</v>
      </c>
      <c r="B12" s="1" t="s">
        <v>21</v>
      </c>
      <c r="C12" s="1" t="s">
        <v>24</v>
      </c>
      <c r="D12" s="13"/>
      <c r="E12" s="13"/>
      <c r="F12" s="13"/>
      <c r="G12" s="13"/>
      <c r="H12" s="1">
        <f t="shared" si="0"/>
        <v>0</v>
      </c>
      <c r="I12" s="1">
        <f t="shared" si="1"/>
        <v>0</v>
      </c>
      <c r="J12" s="31">
        <f t="shared" si="2"/>
        <v>0</v>
      </c>
    </row>
    <row r="13" spans="1:10" x14ac:dyDescent="0.25">
      <c r="A13" s="1" t="s">
        <v>66</v>
      </c>
      <c r="B13" s="1" t="s">
        <v>21</v>
      </c>
      <c r="C13" s="1" t="s">
        <v>24</v>
      </c>
      <c r="D13" s="13">
        <v>926.03</v>
      </c>
      <c r="E13" s="13">
        <v>1681.85</v>
      </c>
      <c r="F13" s="13"/>
      <c r="G13" s="13"/>
      <c r="H13" s="1">
        <f t="shared" si="0"/>
        <v>926.03</v>
      </c>
      <c r="I13" s="1">
        <f t="shared" si="1"/>
        <v>1681.85</v>
      </c>
      <c r="J13" s="31">
        <f t="shared" si="2"/>
        <v>755.81999999999994</v>
      </c>
    </row>
    <row r="14" spans="1:10" x14ac:dyDescent="0.25">
      <c r="A14" s="1" t="s">
        <v>67</v>
      </c>
      <c r="B14" s="1" t="s">
        <v>21</v>
      </c>
      <c r="C14" s="1" t="s">
        <v>24</v>
      </c>
      <c r="D14" s="13">
        <v>925.49</v>
      </c>
      <c r="E14" s="13">
        <v>981.99</v>
      </c>
      <c r="F14" s="13"/>
      <c r="G14" s="13"/>
      <c r="H14" s="1">
        <f t="shared" si="0"/>
        <v>925.49</v>
      </c>
      <c r="I14" s="1">
        <f t="shared" si="1"/>
        <v>981.99</v>
      </c>
      <c r="J14" s="31">
        <f t="shared" si="2"/>
        <v>56.5</v>
      </c>
    </row>
    <row r="15" spans="1:10" x14ac:dyDescent="0.25">
      <c r="A15" s="1" t="s">
        <v>68</v>
      </c>
      <c r="B15" s="1" t="s">
        <v>21</v>
      </c>
      <c r="C15" s="1" t="s">
        <v>24</v>
      </c>
      <c r="D15" s="13">
        <v>925.56</v>
      </c>
      <c r="E15" s="13">
        <v>1502.53</v>
      </c>
      <c r="F15" s="13"/>
      <c r="G15" s="13"/>
      <c r="H15" s="1">
        <f t="shared" si="0"/>
        <v>925.56</v>
      </c>
      <c r="I15" s="1">
        <f t="shared" si="1"/>
        <v>1502.53</v>
      </c>
      <c r="J15" s="31">
        <f t="shared" si="2"/>
        <v>576.97</v>
      </c>
    </row>
    <row r="16" spans="1:10" x14ac:dyDescent="0.25">
      <c r="A16" s="1" t="s">
        <v>69</v>
      </c>
      <c r="B16" s="1" t="s">
        <v>21</v>
      </c>
      <c r="C16" s="1" t="s">
        <v>24</v>
      </c>
      <c r="D16" s="13">
        <v>926.17</v>
      </c>
      <c r="E16" s="13">
        <v>1299.25</v>
      </c>
      <c r="F16" s="13"/>
      <c r="G16" s="13"/>
      <c r="H16" s="1">
        <f t="shared" si="0"/>
        <v>926.17</v>
      </c>
      <c r="I16" s="1">
        <f t="shared" si="1"/>
        <v>1299.25</v>
      </c>
      <c r="J16" s="31">
        <f t="shared" si="2"/>
        <v>373.08000000000004</v>
      </c>
    </row>
    <row r="17" spans="1:10" x14ac:dyDescent="0.25">
      <c r="A17" s="1" t="s">
        <v>70</v>
      </c>
      <c r="B17" s="1" t="s">
        <v>21</v>
      </c>
      <c r="C17" s="1" t="s">
        <v>24</v>
      </c>
      <c r="D17" s="13"/>
      <c r="E17" s="13"/>
      <c r="F17" s="13"/>
      <c r="G17" s="13"/>
      <c r="H17" s="1">
        <f t="shared" si="0"/>
        <v>0</v>
      </c>
      <c r="I17" s="1">
        <f t="shared" si="1"/>
        <v>0</v>
      </c>
      <c r="J17" s="31">
        <f t="shared" si="2"/>
        <v>0</v>
      </c>
    </row>
    <row r="18" spans="1:10" x14ac:dyDescent="0.25">
      <c r="A18" s="1" t="s">
        <v>71</v>
      </c>
      <c r="B18" s="1" t="s">
        <v>21</v>
      </c>
      <c r="C18" s="1" t="s">
        <v>24</v>
      </c>
      <c r="H18" s="1">
        <f t="shared" si="0"/>
        <v>0</v>
      </c>
      <c r="I18" s="1">
        <f t="shared" si="1"/>
        <v>0</v>
      </c>
      <c r="J18" s="31">
        <f t="shared" si="2"/>
        <v>0</v>
      </c>
    </row>
    <row r="19" spans="1:10" x14ac:dyDescent="0.25">
      <c r="A19" s="1" t="s">
        <v>28</v>
      </c>
      <c r="B19" s="1" t="s">
        <v>21</v>
      </c>
      <c r="C19" s="1" t="s">
        <v>24</v>
      </c>
      <c r="D19" s="1">
        <v>925.96</v>
      </c>
      <c r="E19" s="1">
        <v>1737.11</v>
      </c>
      <c r="H19" s="1">
        <f t="shared" si="0"/>
        <v>925.96</v>
      </c>
      <c r="I19" s="1">
        <f t="shared" si="1"/>
        <v>1737.11</v>
      </c>
      <c r="J19" s="31">
        <f t="shared" si="2"/>
        <v>811.14999999999986</v>
      </c>
    </row>
    <row r="20" spans="1:10" x14ac:dyDescent="0.25">
      <c r="A20" s="1" t="s">
        <v>72</v>
      </c>
      <c r="B20" s="1" t="s">
        <v>21</v>
      </c>
      <c r="C20" s="1" t="s">
        <v>24</v>
      </c>
      <c r="H20" s="1">
        <f t="shared" si="0"/>
        <v>0</v>
      </c>
      <c r="I20" s="1">
        <f t="shared" si="1"/>
        <v>0</v>
      </c>
      <c r="J20" s="31">
        <f t="shared" si="2"/>
        <v>0</v>
      </c>
    </row>
    <row r="21" spans="1:10" x14ac:dyDescent="0.25">
      <c r="A21" s="1" t="s">
        <v>73</v>
      </c>
      <c r="B21" s="1" t="s">
        <v>21</v>
      </c>
      <c r="C21" s="1" t="s">
        <v>24</v>
      </c>
      <c r="H21" s="1">
        <f t="shared" si="0"/>
        <v>0</v>
      </c>
      <c r="I21" s="1">
        <f t="shared" si="1"/>
        <v>0</v>
      </c>
      <c r="J21" s="31">
        <f t="shared" si="2"/>
        <v>0</v>
      </c>
    </row>
    <row r="22" spans="1:10" x14ac:dyDescent="0.25">
      <c r="A22" s="1" t="s">
        <v>74</v>
      </c>
      <c r="B22" s="1" t="s">
        <v>21</v>
      </c>
      <c r="C22" s="1" t="s">
        <v>24</v>
      </c>
      <c r="D22" s="1">
        <v>925.94</v>
      </c>
      <c r="E22" s="1">
        <v>1539.88</v>
      </c>
      <c r="H22" s="1">
        <f t="shared" si="0"/>
        <v>925.94</v>
      </c>
      <c r="I22" s="1">
        <f t="shared" si="1"/>
        <v>1539.88</v>
      </c>
      <c r="J22" s="31">
        <f t="shared" si="2"/>
        <v>613.94000000000005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60" zoomScaleNormal="60" workbookViewId="0">
      <selection activeCell="R31" sqref="R31"/>
    </sheetView>
  </sheetViews>
  <sheetFormatPr defaultRowHeight="15" x14ac:dyDescent="0.25"/>
  <sheetData>
    <row r="1" spans="1:14" x14ac:dyDescent="0.25">
      <c r="A1" s="1"/>
      <c r="B1" s="1"/>
      <c r="C1" s="1"/>
      <c r="D1" s="1"/>
      <c r="E1" s="6"/>
      <c r="F1" s="7"/>
      <c r="G1" s="8"/>
      <c r="H1" s="9"/>
      <c r="I1" s="7"/>
      <c r="J1" s="1"/>
      <c r="K1" s="10"/>
      <c r="L1" s="1"/>
      <c r="M1" s="1"/>
    </row>
    <row r="2" spans="1:14" ht="90" x14ac:dyDescent="0.25">
      <c r="A2" s="3" t="s">
        <v>0</v>
      </c>
      <c r="B2" s="3" t="s">
        <v>2</v>
      </c>
      <c r="C2" s="3" t="s">
        <v>10</v>
      </c>
      <c r="D2" s="3" t="s">
        <v>11</v>
      </c>
      <c r="E2" s="4" t="s">
        <v>12</v>
      </c>
      <c r="F2" s="11" t="s">
        <v>13</v>
      </c>
      <c r="G2" s="3" t="s">
        <v>14</v>
      </c>
      <c r="H2" s="4" t="s">
        <v>15</v>
      </c>
      <c r="I2" s="12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2" t="s">
        <v>75</v>
      </c>
    </row>
    <row r="3" spans="1:14" x14ac:dyDescent="0.25">
      <c r="A3" s="1" t="s">
        <v>29</v>
      </c>
      <c r="B3" s="1" t="s">
        <v>22</v>
      </c>
      <c r="C3" s="1">
        <v>1</v>
      </c>
      <c r="D3" s="1">
        <v>21.54</v>
      </c>
      <c r="E3" s="1">
        <v>505.9</v>
      </c>
      <c r="F3" s="1">
        <v>506.15</v>
      </c>
      <c r="G3" s="1">
        <f>F3-D3</f>
        <v>484.60999999999996</v>
      </c>
      <c r="H3" s="14">
        <f t="shared" ref="H3:H5" si="0">100- (E3/F3*100)</f>
        <v>4.9392472587172165E-2</v>
      </c>
      <c r="I3">
        <v>0.1</v>
      </c>
      <c r="J3">
        <v>1</v>
      </c>
      <c r="K3">
        <f>D3</f>
        <v>21.54</v>
      </c>
      <c r="L3">
        <f>F3</f>
        <v>506.15</v>
      </c>
      <c r="M3">
        <f>L3-K3</f>
        <v>484.60999999999996</v>
      </c>
      <c r="N3" s="33"/>
    </row>
    <row r="4" spans="1:14" ht="15.75" thickBot="1" x14ac:dyDescent="0.3">
      <c r="A4" s="1" t="s">
        <v>29</v>
      </c>
      <c r="B4" s="1" t="s">
        <v>23</v>
      </c>
      <c r="C4" s="1">
        <v>1</v>
      </c>
      <c r="D4" s="1">
        <v>21.38</v>
      </c>
      <c r="E4" s="1">
        <v>520.17999999999995</v>
      </c>
      <c r="F4" s="1">
        <v>520.38</v>
      </c>
      <c r="G4" s="1">
        <f>F4-D4</f>
        <v>499</v>
      </c>
      <c r="H4" s="14">
        <f t="shared" ref="H4" si="1">100- (E4/F4*100)</f>
        <v>3.8433452477050878E-2</v>
      </c>
      <c r="I4">
        <v>0.1</v>
      </c>
      <c r="J4">
        <v>1</v>
      </c>
      <c r="K4">
        <f>D4</f>
        <v>21.38</v>
      </c>
      <c r="L4">
        <f>F4</f>
        <v>520.38</v>
      </c>
      <c r="M4">
        <f>L4-K4</f>
        <v>499</v>
      </c>
      <c r="N4" s="33">
        <f>SUM(M3:M4)</f>
        <v>983.6099999999999</v>
      </c>
    </row>
    <row r="5" spans="1:14" x14ac:dyDescent="0.25">
      <c r="A5" s="24" t="s">
        <v>30</v>
      </c>
      <c r="B5" s="15" t="s">
        <v>49</v>
      </c>
      <c r="C5" s="15">
        <v>1</v>
      </c>
      <c r="D5" s="15">
        <v>21.22</v>
      </c>
      <c r="E5" s="15">
        <v>502.77</v>
      </c>
      <c r="F5" s="27">
        <v>502.57</v>
      </c>
      <c r="G5" s="15">
        <f t="shared" ref="G5:G9" si="2">F5-D5</f>
        <v>481.35</v>
      </c>
      <c r="H5" s="16">
        <f t="shared" si="0"/>
        <v>-3.9795451379916358E-2</v>
      </c>
      <c r="I5" s="15">
        <v>0.1</v>
      </c>
      <c r="J5" s="15">
        <v>1</v>
      </c>
      <c r="K5" s="15">
        <f>D5</f>
        <v>21.22</v>
      </c>
      <c r="L5" s="15">
        <f>F5</f>
        <v>502.57</v>
      </c>
      <c r="M5" s="17">
        <f>L5-K5</f>
        <v>481.35</v>
      </c>
      <c r="N5" s="33"/>
    </row>
    <row r="6" spans="1:14" x14ac:dyDescent="0.25">
      <c r="A6" s="25" t="s">
        <v>30</v>
      </c>
      <c r="B6" s="1" t="s">
        <v>50</v>
      </c>
      <c r="C6" s="1">
        <v>1</v>
      </c>
      <c r="D6" s="13">
        <v>21.41</v>
      </c>
      <c r="E6" s="1">
        <v>415.61</v>
      </c>
      <c r="F6" s="13">
        <v>415.43</v>
      </c>
      <c r="G6" s="1">
        <f t="shared" si="2"/>
        <v>394.02</v>
      </c>
      <c r="H6" s="18">
        <f t="shared" ref="H6:H9" si="3">100- (E6/F6*100)</f>
        <v>-4.3328599282659752E-2</v>
      </c>
      <c r="I6" s="1">
        <v>0.1</v>
      </c>
      <c r="J6" s="1">
        <v>1</v>
      </c>
      <c r="K6" s="1">
        <f t="shared" ref="K6:K9" si="4">D6</f>
        <v>21.41</v>
      </c>
      <c r="L6" s="1">
        <f t="shared" ref="L6:L9" si="5">F6</f>
        <v>415.43</v>
      </c>
      <c r="M6" s="19">
        <f t="shared" ref="M6:M9" si="6">L6-K6</f>
        <v>394.02</v>
      </c>
      <c r="N6" s="33"/>
    </row>
    <row r="7" spans="1:14" x14ac:dyDescent="0.25">
      <c r="A7" s="25" t="s">
        <v>30</v>
      </c>
      <c r="B7" s="1" t="s">
        <v>51</v>
      </c>
      <c r="C7" s="1">
        <v>1</v>
      </c>
      <c r="D7" s="13">
        <v>21.29</v>
      </c>
      <c r="E7" s="1">
        <v>389.77</v>
      </c>
      <c r="F7" s="13">
        <v>389.48</v>
      </c>
      <c r="G7" s="1">
        <f t="shared" si="2"/>
        <v>368.19</v>
      </c>
      <c r="H7" s="18">
        <f t="shared" si="3"/>
        <v>-7.4458252028335892E-2</v>
      </c>
      <c r="I7" s="1">
        <v>0.1</v>
      </c>
      <c r="J7" s="1">
        <v>1</v>
      </c>
      <c r="K7" s="1">
        <f t="shared" si="4"/>
        <v>21.29</v>
      </c>
      <c r="L7" s="1">
        <f t="shared" si="5"/>
        <v>389.48</v>
      </c>
      <c r="M7" s="19">
        <f t="shared" si="6"/>
        <v>368.19</v>
      </c>
      <c r="N7" s="33"/>
    </row>
    <row r="8" spans="1:14" x14ac:dyDescent="0.25">
      <c r="A8" s="25" t="s">
        <v>30</v>
      </c>
      <c r="B8" s="1" t="s">
        <v>52</v>
      </c>
      <c r="C8" s="13">
        <v>1</v>
      </c>
      <c r="D8" s="13">
        <v>21.04</v>
      </c>
      <c r="E8" s="13">
        <v>415.83</v>
      </c>
      <c r="F8" s="13">
        <v>415.64</v>
      </c>
      <c r="G8" s="1">
        <f t="shared" si="2"/>
        <v>394.59999999999997</v>
      </c>
      <c r="H8" s="18">
        <f t="shared" si="3"/>
        <v>-4.5712635934933132E-2</v>
      </c>
      <c r="I8" s="1">
        <v>0.1</v>
      </c>
      <c r="J8" s="1">
        <v>1</v>
      </c>
      <c r="K8" s="1">
        <f t="shared" si="4"/>
        <v>21.04</v>
      </c>
      <c r="L8" s="1">
        <f t="shared" si="5"/>
        <v>415.64</v>
      </c>
      <c r="M8" s="19">
        <f t="shared" si="6"/>
        <v>394.59999999999997</v>
      </c>
      <c r="N8" s="33"/>
    </row>
    <row r="9" spans="1:14" ht="15.75" thickBot="1" x14ac:dyDescent="0.3">
      <c r="A9" s="26" t="s">
        <v>30</v>
      </c>
      <c r="B9" s="21" t="s">
        <v>53</v>
      </c>
      <c r="C9" s="21">
        <v>1</v>
      </c>
      <c r="D9" s="21">
        <v>21.28</v>
      </c>
      <c r="E9" s="21">
        <v>374.21</v>
      </c>
      <c r="F9" s="28">
        <v>374.04</v>
      </c>
      <c r="G9" s="21">
        <f t="shared" si="2"/>
        <v>352.76</v>
      </c>
      <c r="H9" s="22">
        <f t="shared" si="3"/>
        <v>-4.5449684525706857E-2</v>
      </c>
      <c r="I9" s="21">
        <v>0.1</v>
      </c>
      <c r="J9" s="21">
        <v>1</v>
      </c>
      <c r="K9" s="21">
        <f t="shared" si="4"/>
        <v>21.28</v>
      </c>
      <c r="L9" s="21">
        <f t="shared" si="5"/>
        <v>374.04</v>
      </c>
      <c r="M9" s="23">
        <f t="shared" si="6"/>
        <v>352.76</v>
      </c>
      <c r="N9" s="33">
        <f>SUM(M5:M9)</f>
        <v>1990.9199999999998</v>
      </c>
    </row>
    <row r="10" spans="1:14" ht="15.75" thickBot="1" x14ac:dyDescent="0.3">
      <c r="A10" s="1" t="s">
        <v>31</v>
      </c>
      <c r="B10" s="1"/>
      <c r="C10" s="1"/>
      <c r="D10" s="1"/>
      <c r="E10" s="1"/>
      <c r="F10" s="13"/>
      <c r="G10" s="1">
        <f t="shared" ref="G10:G34" si="7">F10-D10</f>
        <v>0</v>
      </c>
      <c r="H10" s="14" t="e">
        <f t="shared" ref="H10:H34" si="8">100- (E10/F10*100)</f>
        <v>#DIV/0!</v>
      </c>
      <c r="I10">
        <v>0.1</v>
      </c>
      <c r="J10">
        <v>1</v>
      </c>
      <c r="K10">
        <f t="shared" ref="K10:K34" si="9">D10</f>
        <v>0</v>
      </c>
      <c r="L10">
        <f t="shared" ref="L10:L34" si="10">F10</f>
        <v>0</v>
      </c>
      <c r="M10">
        <f t="shared" ref="M10:M34" si="11">L10-K10</f>
        <v>0</v>
      </c>
      <c r="N10" s="33"/>
    </row>
    <row r="11" spans="1:14" x14ac:dyDescent="0.25">
      <c r="A11" s="24" t="s">
        <v>54</v>
      </c>
      <c r="B11" s="15" t="s">
        <v>25</v>
      </c>
      <c r="C11" s="15">
        <v>1</v>
      </c>
      <c r="D11" s="27">
        <v>21.26</v>
      </c>
      <c r="E11" s="15">
        <v>500.78</v>
      </c>
      <c r="F11" s="15">
        <v>501.21</v>
      </c>
      <c r="G11" s="15">
        <f t="shared" si="7"/>
        <v>479.95</v>
      </c>
      <c r="H11" s="16">
        <f t="shared" si="8"/>
        <v>8.5792382434519254E-2</v>
      </c>
      <c r="I11" s="15">
        <v>0.1</v>
      </c>
      <c r="J11" s="15">
        <v>1</v>
      </c>
      <c r="K11" s="15">
        <f t="shared" si="9"/>
        <v>21.26</v>
      </c>
      <c r="L11" s="15">
        <f t="shared" si="10"/>
        <v>501.21</v>
      </c>
      <c r="M11" s="17">
        <f t="shared" si="11"/>
        <v>479.95</v>
      </c>
      <c r="N11" s="33"/>
    </row>
    <row r="12" spans="1:14" x14ac:dyDescent="0.25">
      <c r="A12" s="25" t="s">
        <v>54</v>
      </c>
      <c r="B12" s="1" t="s">
        <v>26</v>
      </c>
      <c r="C12" s="1">
        <v>1</v>
      </c>
      <c r="D12" s="13">
        <v>21.26</v>
      </c>
      <c r="E12" s="1">
        <v>494.99</v>
      </c>
      <c r="F12" s="1">
        <v>494.72</v>
      </c>
      <c r="G12" s="1">
        <f t="shared" si="7"/>
        <v>473.46000000000004</v>
      </c>
      <c r="H12" s="18">
        <f t="shared" si="8"/>
        <v>-5.4576326002589326E-2</v>
      </c>
      <c r="I12" s="1">
        <v>0.1</v>
      </c>
      <c r="J12" s="1">
        <v>1</v>
      </c>
      <c r="K12" s="1">
        <f t="shared" si="9"/>
        <v>21.26</v>
      </c>
      <c r="L12" s="1">
        <f t="shared" si="10"/>
        <v>494.72</v>
      </c>
      <c r="M12" s="19">
        <f t="shared" si="11"/>
        <v>473.46000000000004</v>
      </c>
      <c r="N12" s="33"/>
    </row>
    <row r="13" spans="1:14" ht="15.75" thickBot="1" x14ac:dyDescent="0.3">
      <c r="A13" s="26" t="s">
        <v>54</v>
      </c>
      <c r="B13" s="21" t="s">
        <v>27</v>
      </c>
      <c r="C13" s="21">
        <v>1</v>
      </c>
      <c r="D13" s="28">
        <v>21.26</v>
      </c>
      <c r="E13" s="21">
        <v>510.81</v>
      </c>
      <c r="F13" s="21">
        <v>510.88</v>
      </c>
      <c r="G13" s="21">
        <f t="shared" si="7"/>
        <v>489.62</v>
      </c>
      <c r="H13" s="22">
        <f t="shared" si="8"/>
        <v>1.3701847792049193E-2</v>
      </c>
      <c r="I13" s="21">
        <v>0.1</v>
      </c>
      <c r="J13" s="21">
        <v>1</v>
      </c>
      <c r="K13" s="21">
        <f t="shared" si="9"/>
        <v>21.26</v>
      </c>
      <c r="L13" s="21">
        <f t="shared" si="10"/>
        <v>510.88</v>
      </c>
      <c r="M13" s="23">
        <f t="shared" si="11"/>
        <v>489.62</v>
      </c>
      <c r="N13" s="33">
        <f>SUM(M11:M13)</f>
        <v>1443.0300000000002</v>
      </c>
    </row>
    <row r="14" spans="1:14" x14ac:dyDescent="0.25">
      <c r="A14" s="1" t="s">
        <v>32</v>
      </c>
      <c r="B14" s="1"/>
      <c r="C14" s="1"/>
      <c r="D14" s="13"/>
      <c r="E14" s="1"/>
      <c r="F14" s="1"/>
      <c r="G14" s="1">
        <f t="shared" si="7"/>
        <v>0</v>
      </c>
      <c r="H14" s="14" t="e">
        <f t="shared" si="8"/>
        <v>#DIV/0!</v>
      </c>
      <c r="I14">
        <v>0.1</v>
      </c>
      <c r="J14">
        <v>1</v>
      </c>
      <c r="K14">
        <f t="shared" si="9"/>
        <v>0</v>
      </c>
      <c r="L14">
        <f t="shared" si="10"/>
        <v>0</v>
      </c>
      <c r="M14">
        <f t="shared" si="11"/>
        <v>0</v>
      </c>
      <c r="N14" s="33"/>
    </row>
    <row r="15" spans="1:14" x14ac:dyDescent="0.25">
      <c r="A15" s="1" t="s">
        <v>33</v>
      </c>
      <c r="B15" s="1">
        <v>1</v>
      </c>
      <c r="C15" s="1">
        <v>1</v>
      </c>
      <c r="D15" s="13">
        <v>21.21</v>
      </c>
      <c r="E15" s="1">
        <v>190.93</v>
      </c>
      <c r="F15" s="13">
        <v>190.84</v>
      </c>
      <c r="G15" s="1">
        <f t="shared" si="7"/>
        <v>169.63</v>
      </c>
      <c r="H15" s="14">
        <f t="shared" si="8"/>
        <v>-4.7159924544118326E-2</v>
      </c>
      <c r="I15">
        <v>0.1</v>
      </c>
      <c r="J15">
        <v>1</v>
      </c>
      <c r="K15">
        <f t="shared" si="9"/>
        <v>21.21</v>
      </c>
      <c r="L15">
        <f t="shared" si="10"/>
        <v>190.84</v>
      </c>
      <c r="M15">
        <f t="shared" si="11"/>
        <v>169.63</v>
      </c>
      <c r="N15" s="33">
        <f>M15</f>
        <v>169.63</v>
      </c>
    </row>
    <row r="16" spans="1:14" s="30" customFormat="1" ht="15.75" thickBot="1" x14ac:dyDescent="0.3">
      <c r="A16" s="13" t="s">
        <v>34</v>
      </c>
      <c r="B16" s="13"/>
      <c r="C16" s="13"/>
      <c r="D16" s="13"/>
      <c r="E16" s="13"/>
      <c r="F16" s="13"/>
      <c r="G16" s="13">
        <f t="shared" si="7"/>
        <v>0</v>
      </c>
      <c r="H16" s="14" t="e">
        <f t="shared" si="8"/>
        <v>#DIV/0!</v>
      </c>
      <c r="I16" s="30">
        <v>0.1</v>
      </c>
      <c r="J16" s="30">
        <v>1</v>
      </c>
      <c r="K16" s="30">
        <f t="shared" si="9"/>
        <v>0</v>
      </c>
      <c r="L16" s="30">
        <f t="shared" si="10"/>
        <v>0</v>
      </c>
      <c r="M16" s="30">
        <f t="shared" si="11"/>
        <v>0</v>
      </c>
      <c r="N16" s="33"/>
    </row>
    <row r="17" spans="1:16" x14ac:dyDescent="0.25">
      <c r="A17" s="24" t="s">
        <v>55</v>
      </c>
      <c r="B17" s="15" t="s">
        <v>22</v>
      </c>
      <c r="C17" s="15">
        <v>1</v>
      </c>
      <c r="D17" s="27">
        <v>21.17</v>
      </c>
      <c r="E17" s="15">
        <v>509.44</v>
      </c>
      <c r="F17" s="15">
        <v>509.54</v>
      </c>
      <c r="G17" s="15">
        <f t="shared" si="7"/>
        <v>488.37</v>
      </c>
      <c r="H17" s="16">
        <f t="shared" si="8"/>
        <v>1.9625544608871337E-2</v>
      </c>
      <c r="I17" s="15">
        <v>0.1</v>
      </c>
      <c r="J17" s="15">
        <v>1</v>
      </c>
      <c r="K17" s="15">
        <f t="shared" si="9"/>
        <v>21.17</v>
      </c>
      <c r="L17" s="15">
        <f t="shared" si="10"/>
        <v>509.54</v>
      </c>
      <c r="M17" s="17">
        <f t="shared" si="11"/>
        <v>488.37</v>
      </c>
      <c r="N17" s="33"/>
    </row>
    <row r="18" spans="1:16" ht="15.75" thickBot="1" x14ac:dyDescent="0.3">
      <c r="A18" s="26" t="s">
        <v>55</v>
      </c>
      <c r="B18" s="21" t="s">
        <v>23</v>
      </c>
      <c r="C18" s="21">
        <v>1</v>
      </c>
      <c r="D18" s="28">
        <v>21.26</v>
      </c>
      <c r="E18" s="21">
        <v>487.66</v>
      </c>
      <c r="F18" s="21">
        <v>488.08</v>
      </c>
      <c r="G18" s="21">
        <f t="shared" si="7"/>
        <v>466.82</v>
      </c>
      <c r="H18" s="22">
        <f t="shared" si="8"/>
        <v>8.6051466972620005E-2</v>
      </c>
      <c r="I18" s="21">
        <v>0.1</v>
      </c>
      <c r="J18" s="21">
        <v>1</v>
      </c>
      <c r="K18" s="21">
        <f t="shared" si="9"/>
        <v>21.26</v>
      </c>
      <c r="L18" s="21">
        <f t="shared" si="10"/>
        <v>488.08</v>
      </c>
      <c r="M18" s="23">
        <f t="shared" si="11"/>
        <v>466.82</v>
      </c>
      <c r="N18" s="33">
        <f>SUM(M17:M18)</f>
        <v>955.19</v>
      </c>
    </row>
    <row r="19" spans="1:16" x14ac:dyDescent="0.25">
      <c r="A19" s="1" t="s">
        <v>35</v>
      </c>
      <c r="B19" s="1">
        <v>1</v>
      </c>
      <c r="C19" s="1">
        <v>1</v>
      </c>
      <c r="D19" s="13">
        <v>21.36</v>
      </c>
      <c r="E19" s="1">
        <v>282.87</v>
      </c>
      <c r="F19" s="13">
        <v>282.75</v>
      </c>
      <c r="G19" s="1">
        <f t="shared" si="7"/>
        <v>261.39</v>
      </c>
      <c r="H19" s="14">
        <f t="shared" si="8"/>
        <v>-4.2440318302382707E-2</v>
      </c>
      <c r="I19">
        <v>0.1</v>
      </c>
      <c r="J19">
        <v>1</v>
      </c>
      <c r="K19">
        <f t="shared" si="9"/>
        <v>21.36</v>
      </c>
      <c r="L19">
        <f t="shared" si="10"/>
        <v>282.75</v>
      </c>
      <c r="M19">
        <f t="shared" si="11"/>
        <v>261.39</v>
      </c>
      <c r="N19" s="33">
        <f>M19</f>
        <v>261.39</v>
      </c>
    </row>
    <row r="20" spans="1:16" ht="15.75" thickBot="1" x14ac:dyDescent="0.3">
      <c r="A20" s="1" t="s">
        <v>36</v>
      </c>
      <c r="B20" s="1"/>
      <c r="C20" s="1"/>
      <c r="D20" s="13"/>
      <c r="E20" s="1"/>
      <c r="F20" s="13"/>
      <c r="G20" s="1">
        <f t="shared" si="7"/>
        <v>0</v>
      </c>
      <c r="H20" s="14" t="e">
        <f t="shared" si="8"/>
        <v>#DIV/0!</v>
      </c>
      <c r="I20">
        <v>0.1</v>
      </c>
      <c r="J20">
        <v>1</v>
      </c>
      <c r="K20">
        <f t="shared" si="9"/>
        <v>0</v>
      </c>
      <c r="L20">
        <f t="shared" si="10"/>
        <v>0</v>
      </c>
      <c r="M20">
        <f t="shared" si="11"/>
        <v>0</v>
      </c>
      <c r="N20" s="33"/>
    </row>
    <row r="21" spans="1:16" x14ac:dyDescent="0.25">
      <c r="A21" s="24" t="s">
        <v>37</v>
      </c>
      <c r="B21" s="15" t="s">
        <v>22</v>
      </c>
      <c r="C21" s="15">
        <v>1</v>
      </c>
      <c r="D21" s="27">
        <v>21.46</v>
      </c>
      <c r="E21" s="15">
        <v>406.95</v>
      </c>
      <c r="F21" s="27">
        <v>406.75</v>
      </c>
      <c r="G21" s="15">
        <f t="shared" si="7"/>
        <v>385.29</v>
      </c>
      <c r="H21" s="16">
        <f t="shared" si="8"/>
        <v>-4.9170251997537662E-2</v>
      </c>
      <c r="I21" s="15">
        <v>0.1</v>
      </c>
      <c r="J21" s="15">
        <v>1</v>
      </c>
      <c r="K21" s="15">
        <f t="shared" si="9"/>
        <v>21.46</v>
      </c>
      <c r="L21" s="15">
        <f t="shared" si="10"/>
        <v>406.75</v>
      </c>
      <c r="M21" s="17">
        <f t="shared" si="11"/>
        <v>385.29</v>
      </c>
      <c r="N21" s="33"/>
    </row>
    <row r="22" spans="1:16" ht="15.75" thickBot="1" x14ac:dyDescent="0.3">
      <c r="A22" s="20" t="s">
        <v>37</v>
      </c>
      <c r="B22" s="21" t="s">
        <v>23</v>
      </c>
      <c r="C22" s="21">
        <v>1</v>
      </c>
      <c r="D22" s="28">
        <v>21.24</v>
      </c>
      <c r="E22" s="21">
        <v>349.19</v>
      </c>
      <c r="F22" s="28">
        <v>348.97</v>
      </c>
      <c r="G22" s="21">
        <f t="shared" ref="G22" si="12">F22-D22</f>
        <v>327.73</v>
      </c>
      <c r="H22" s="22">
        <f t="shared" ref="H22" si="13">100- (E22/F22*100)</f>
        <v>-6.3042668424202475E-2</v>
      </c>
      <c r="I22" s="21">
        <v>0.1</v>
      </c>
      <c r="J22" s="21">
        <v>1</v>
      </c>
      <c r="K22" s="21">
        <f t="shared" ref="K22" si="14">D22</f>
        <v>21.24</v>
      </c>
      <c r="L22" s="21">
        <f t="shared" ref="L22" si="15">F22</f>
        <v>348.97</v>
      </c>
      <c r="M22" s="23">
        <f t="shared" ref="M22" si="16">L22-K22</f>
        <v>327.73</v>
      </c>
      <c r="N22" s="33">
        <f>SUM(M21:M22)</f>
        <v>713.02</v>
      </c>
    </row>
    <row r="23" spans="1:16" x14ac:dyDescent="0.25">
      <c r="A23" s="1" t="s">
        <v>38</v>
      </c>
      <c r="B23" s="1">
        <v>1</v>
      </c>
      <c r="C23" s="13">
        <v>1</v>
      </c>
      <c r="D23" s="13">
        <v>21.23</v>
      </c>
      <c r="E23" s="13">
        <v>70.55</v>
      </c>
      <c r="F23" s="13">
        <v>70.5</v>
      </c>
      <c r="G23" s="1">
        <f t="shared" si="7"/>
        <v>49.269999999999996</v>
      </c>
      <c r="H23" s="14">
        <f t="shared" si="8"/>
        <v>-7.0921985815601829E-2</v>
      </c>
      <c r="I23">
        <v>0.1</v>
      </c>
      <c r="J23">
        <v>1</v>
      </c>
      <c r="K23">
        <f t="shared" si="9"/>
        <v>21.23</v>
      </c>
      <c r="L23">
        <f t="shared" si="10"/>
        <v>70.5</v>
      </c>
      <c r="M23">
        <f t="shared" si="11"/>
        <v>49.269999999999996</v>
      </c>
      <c r="N23" s="33">
        <f>M23</f>
        <v>49.269999999999996</v>
      </c>
    </row>
    <row r="24" spans="1:16" x14ac:dyDescent="0.25">
      <c r="A24" s="1" t="s">
        <v>39</v>
      </c>
      <c r="B24" s="13">
        <v>1</v>
      </c>
      <c r="C24" s="13">
        <v>1</v>
      </c>
      <c r="D24" s="13">
        <v>21.85</v>
      </c>
      <c r="E24" s="13">
        <v>555.65</v>
      </c>
      <c r="F24" s="13">
        <v>555.71</v>
      </c>
      <c r="G24" s="1">
        <f t="shared" si="7"/>
        <v>533.86</v>
      </c>
      <c r="H24" s="14">
        <f t="shared" si="8"/>
        <v>1.0796998434443594E-2</v>
      </c>
      <c r="I24">
        <v>0.1</v>
      </c>
      <c r="J24">
        <v>1</v>
      </c>
      <c r="K24">
        <f t="shared" si="9"/>
        <v>21.85</v>
      </c>
      <c r="L24">
        <f t="shared" si="10"/>
        <v>555.71</v>
      </c>
      <c r="M24">
        <f t="shared" si="11"/>
        <v>533.86</v>
      </c>
      <c r="N24" s="33">
        <f t="shared" ref="N24:N25" si="17">M24</f>
        <v>533.86</v>
      </c>
    </row>
    <row r="25" spans="1:16" x14ac:dyDescent="0.25">
      <c r="A25" s="1" t="s">
        <v>40</v>
      </c>
      <c r="B25" s="13">
        <v>1</v>
      </c>
      <c r="C25" s="13">
        <v>1</v>
      </c>
      <c r="D25" s="13">
        <v>21.32</v>
      </c>
      <c r="E25" s="13">
        <v>352.89</v>
      </c>
      <c r="F25" s="13">
        <v>352.57</v>
      </c>
      <c r="G25" s="1">
        <f t="shared" si="7"/>
        <v>331.25</v>
      </c>
      <c r="H25" s="14">
        <f t="shared" si="8"/>
        <v>-9.0762118160924388E-2</v>
      </c>
      <c r="I25">
        <v>0.1</v>
      </c>
      <c r="J25">
        <v>1</v>
      </c>
      <c r="K25">
        <f t="shared" si="9"/>
        <v>21.32</v>
      </c>
      <c r="L25">
        <f t="shared" si="10"/>
        <v>352.57</v>
      </c>
      <c r="M25">
        <f t="shared" si="11"/>
        <v>331.25</v>
      </c>
      <c r="N25" s="33">
        <f t="shared" si="17"/>
        <v>331.25</v>
      </c>
    </row>
    <row r="26" spans="1:16" x14ac:dyDescent="0.25">
      <c r="A26" s="1" t="s">
        <v>41</v>
      </c>
      <c r="B26" s="13"/>
      <c r="C26" s="13"/>
      <c r="D26" s="13"/>
      <c r="E26" s="13"/>
      <c r="F26" s="13"/>
      <c r="G26" s="1">
        <f t="shared" si="7"/>
        <v>0</v>
      </c>
      <c r="H26" s="14" t="e">
        <f t="shared" si="8"/>
        <v>#DIV/0!</v>
      </c>
      <c r="I26">
        <v>0.1</v>
      </c>
      <c r="J26">
        <v>1</v>
      </c>
      <c r="K26">
        <f t="shared" si="9"/>
        <v>0</v>
      </c>
      <c r="L26">
        <f t="shared" si="10"/>
        <v>0</v>
      </c>
      <c r="M26">
        <f t="shared" si="11"/>
        <v>0</v>
      </c>
      <c r="N26" s="33"/>
    </row>
    <row r="27" spans="1:16" ht="15.75" thickBot="1" x14ac:dyDescent="0.3">
      <c r="A27" s="1" t="s">
        <v>42</v>
      </c>
      <c r="B27" s="13"/>
      <c r="C27" s="13"/>
      <c r="D27" s="13"/>
      <c r="E27" s="13"/>
      <c r="F27" s="13"/>
      <c r="G27" s="1">
        <f t="shared" si="7"/>
        <v>0</v>
      </c>
      <c r="H27" s="14" t="e">
        <f t="shared" si="8"/>
        <v>#DIV/0!</v>
      </c>
      <c r="I27">
        <v>0.1</v>
      </c>
      <c r="J27">
        <v>1</v>
      </c>
      <c r="K27">
        <f t="shared" si="9"/>
        <v>0</v>
      </c>
      <c r="L27">
        <f t="shared" si="10"/>
        <v>0</v>
      </c>
      <c r="M27">
        <f t="shared" si="11"/>
        <v>0</v>
      </c>
      <c r="N27" s="33"/>
    </row>
    <row r="28" spans="1:16" x14ac:dyDescent="0.25">
      <c r="A28" s="24" t="s">
        <v>43</v>
      </c>
      <c r="B28" s="27" t="s">
        <v>22</v>
      </c>
      <c r="C28" s="27">
        <v>1</v>
      </c>
      <c r="D28" s="27">
        <v>21.38</v>
      </c>
      <c r="E28" s="27">
        <v>447.76</v>
      </c>
      <c r="F28" s="27">
        <v>447.56</v>
      </c>
      <c r="G28" s="15">
        <f t="shared" si="7"/>
        <v>426.18</v>
      </c>
      <c r="H28" s="16">
        <f t="shared" si="8"/>
        <v>-4.4686745911164394E-2</v>
      </c>
      <c r="I28" s="15">
        <v>0.1</v>
      </c>
      <c r="J28" s="15">
        <v>1</v>
      </c>
      <c r="K28" s="15">
        <f t="shared" si="9"/>
        <v>21.38</v>
      </c>
      <c r="L28" s="15">
        <f t="shared" si="10"/>
        <v>447.56</v>
      </c>
      <c r="M28" s="17">
        <f t="shared" si="11"/>
        <v>426.18</v>
      </c>
      <c r="N28" s="33"/>
      <c r="O28" s="13"/>
      <c r="P28" s="13"/>
    </row>
    <row r="29" spans="1:16" ht="15.75" thickBot="1" x14ac:dyDescent="0.3">
      <c r="A29" s="26" t="s">
        <v>43</v>
      </c>
      <c r="B29" s="28" t="s">
        <v>23</v>
      </c>
      <c r="C29" s="28">
        <v>1</v>
      </c>
      <c r="D29" s="28">
        <v>21.25</v>
      </c>
      <c r="E29" s="28">
        <v>359.38</v>
      </c>
      <c r="F29" s="28">
        <v>359.14</v>
      </c>
      <c r="G29" s="21">
        <f t="shared" si="7"/>
        <v>337.89</v>
      </c>
      <c r="H29" s="22">
        <f t="shared" si="8"/>
        <v>-6.6826307289645115E-2</v>
      </c>
      <c r="I29" s="21">
        <v>0.1</v>
      </c>
      <c r="J29" s="21">
        <v>1</v>
      </c>
      <c r="K29" s="21">
        <f t="shared" si="9"/>
        <v>21.25</v>
      </c>
      <c r="L29" s="21">
        <f t="shared" si="10"/>
        <v>359.14</v>
      </c>
      <c r="M29" s="23">
        <f t="shared" si="11"/>
        <v>337.89</v>
      </c>
      <c r="N29" s="33">
        <f>SUM(M28:M29)</f>
        <v>764.06999999999994</v>
      </c>
      <c r="O29" s="13"/>
      <c r="P29" s="13"/>
    </row>
    <row r="30" spans="1:16" x14ac:dyDescent="0.25">
      <c r="A30" s="1" t="s">
        <v>44</v>
      </c>
      <c r="B30" s="13"/>
      <c r="C30" s="13"/>
      <c r="D30" s="1"/>
      <c r="E30" s="13"/>
      <c r="F30" s="13"/>
      <c r="G30" s="1">
        <f t="shared" si="7"/>
        <v>0</v>
      </c>
      <c r="H30" s="14" t="e">
        <f t="shared" si="8"/>
        <v>#DIV/0!</v>
      </c>
      <c r="I30">
        <v>0.1</v>
      </c>
      <c r="J30">
        <v>1</v>
      </c>
      <c r="K30">
        <f t="shared" si="9"/>
        <v>0</v>
      </c>
      <c r="L30">
        <f t="shared" si="10"/>
        <v>0</v>
      </c>
      <c r="M30">
        <f t="shared" si="11"/>
        <v>0</v>
      </c>
      <c r="N30" s="33"/>
    </row>
    <row r="31" spans="1:16" x14ac:dyDescent="0.25">
      <c r="A31" s="1" t="s">
        <v>45</v>
      </c>
      <c r="B31" s="13"/>
      <c r="C31" s="13"/>
      <c r="D31" s="13"/>
      <c r="E31" s="13"/>
      <c r="F31" s="13"/>
      <c r="G31" s="1">
        <f t="shared" si="7"/>
        <v>0</v>
      </c>
      <c r="H31" s="14" t="e">
        <f t="shared" si="8"/>
        <v>#DIV/0!</v>
      </c>
      <c r="I31">
        <v>0.1</v>
      </c>
      <c r="J31">
        <v>1</v>
      </c>
      <c r="K31">
        <f t="shared" si="9"/>
        <v>0</v>
      </c>
      <c r="L31">
        <f t="shared" si="10"/>
        <v>0</v>
      </c>
      <c r="M31">
        <f t="shared" si="11"/>
        <v>0</v>
      </c>
      <c r="N31" s="33"/>
    </row>
    <row r="32" spans="1:16" x14ac:dyDescent="0.25">
      <c r="A32" s="1" t="s">
        <v>46</v>
      </c>
      <c r="B32" s="13">
        <v>1</v>
      </c>
      <c r="C32" s="13">
        <v>1</v>
      </c>
      <c r="D32" s="13">
        <v>21.38</v>
      </c>
      <c r="E32" s="13">
        <v>584.71</v>
      </c>
      <c r="F32" s="13">
        <v>585.32000000000005</v>
      </c>
      <c r="G32" s="1">
        <f t="shared" si="7"/>
        <v>563.94000000000005</v>
      </c>
      <c r="H32" s="14">
        <f t="shared" si="8"/>
        <v>0.10421649695892654</v>
      </c>
      <c r="I32">
        <v>0.1</v>
      </c>
      <c r="J32">
        <v>1</v>
      </c>
      <c r="K32">
        <f t="shared" si="9"/>
        <v>21.38</v>
      </c>
      <c r="L32">
        <f t="shared" si="10"/>
        <v>585.32000000000005</v>
      </c>
      <c r="M32">
        <f t="shared" si="11"/>
        <v>563.94000000000005</v>
      </c>
      <c r="N32" s="33">
        <f>M32</f>
        <v>563.94000000000005</v>
      </c>
    </row>
    <row r="33" spans="1:14" x14ac:dyDescent="0.25">
      <c r="A33" s="1" t="s">
        <v>47</v>
      </c>
      <c r="B33" s="1"/>
      <c r="C33" s="1"/>
      <c r="D33" s="1"/>
      <c r="E33" s="1"/>
      <c r="F33" s="1"/>
      <c r="G33" s="1">
        <f t="shared" si="7"/>
        <v>0</v>
      </c>
      <c r="H33" s="14" t="e">
        <f t="shared" si="8"/>
        <v>#DIV/0!</v>
      </c>
      <c r="I33">
        <v>0.1</v>
      </c>
      <c r="J33">
        <v>1</v>
      </c>
      <c r="K33">
        <f t="shared" si="9"/>
        <v>0</v>
      </c>
      <c r="L33">
        <f t="shared" si="10"/>
        <v>0</v>
      </c>
      <c r="M33">
        <f t="shared" si="11"/>
        <v>0</v>
      </c>
      <c r="N33" s="33"/>
    </row>
    <row r="34" spans="1:14" x14ac:dyDescent="0.25">
      <c r="A34" s="1" t="s">
        <v>48</v>
      </c>
      <c r="B34" s="1"/>
      <c r="C34" s="1"/>
      <c r="D34" s="1"/>
      <c r="E34" s="1"/>
      <c r="F34" s="1"/>
      <c r="G34" s="1">
        <f t="shared" si="7"/>
        <v>0</v>
      </c>
      <c r="H34" s="14" t="e">
        <f t="shared" si="8"/>
        <v>#DIV/0!</v>
      </c>
      <c r="I34">
        <v>0.1</v>
      </c>
      <c r="J34">
        <v>1</v>
      </c>
      <c r="K34">
        <f t="shared" si="9"/>
        <v>0</v>
      </c>
      <c r="L34">
        <f t="shared" si="10"/>
        <v>0</v>
      </c>
      <c r="M34">
        <f t="shared" si="11"/>
        <v>0</v>
      </c>
      <c r="N34" s="33"/>
    </row>
    <row r="35" spans="1:14" x14ac:dyDescent="0.25">
      <c r="A35" s="1"/>
      <c r="B35" s="1"/>
      <c r="C35" s="1"/>
      <c r="D35" s="1"/>
      <c r="E35" s="1"/>
      <c r="F35" s="1"/>
      <c r="G35" s="1"/>
      <c r="H35" s="29"/>
      <c r="I35" s="1"/>
      <c r="J35" s="1"/>
      <c r="K35" s="1"/>
      <c r="L35" s="1"/>
      <c r="M35" s="1"/>
    </row>
    <row r="36" spans="1:14" x14ac:dyDescent="0.25">
      <c r="A36" s="1"/>
      <c r="B36" s="1"/>
      <c r="C36" s="1"/>
      <c r="D36" s="1"/>
      <c r="E36" s="1"/>
      <c r="F36" s="1"/>
      <c r="G36" s="1"/>
      <c r="H36" s="29"/>
      <c r="I36" s="1"/>
      <c r="J36" s="1"/>
      <c r="K36" s="1"/>
      <c r="L36" s="1"/>
      <c r="M36" s="1"/>
    </row>
    <row r="37" spans="1:14" x14ac:dyDescent="0.25">
      <c r="A37" s="1"/>
      <c r="B37" s="1"/>
      <c r="C37" s="1"/>
      <c r="D37" s="1"/>
      <c r="E37" s="1"/>
      <c r="F37" s="1"/>
      <c r="G37" s="1"/>
      <c r="H37" s="29"/>
      <c r="I37" s="1"/>
      <c r="J37" s="1"/>
      <c r="K37" s="1"/>
      <c r="L37" s="1"/>
      <c r="M37" s="1"/>
    </row>
    <row r="38" spans="1:14" x14ac:dyDescent="0.25">
      <c r="A38" s="1"/>
      <c r="B38" s="1"/>
      <c r="C38" s="1"/>
      <c r="D38" s="1"/>
      <c r="E38" s="1"/>
      <c r="F38" s="1"/>
      <c r="G38" s="1"/>
      <c r="H38" s="29"/>
      <c r="I38" s="1"/>
      <c r="J38" s="1"/>
      <c r="K38" s="1"/>
      <c r="L38" s="1"/>
      <c r="M38" s="1"/>
    </row>
    <row r="39" spans="1:14" x14ac:dyDescent="0.25">
      <c r="A39" s="13"/>
      <c r="B39" s="1"/>
      <c r="C39" s="1"/>
      <c r="D39" s="1"/>
      <c r="E39" s="13"/>
      <c r="F39" s="13"/>
      <c r="G39" s="1"/>
      <c r="H39" s="29"/>
      <c r="I39" s="1"/>
      <c r="J39" s="1"/>
      <c r="K39" s="1"/>
      <c r="L39" s="1"/>
      <c r="M39" s="1"/>
    </row>
    <row r="40" spans="1:14" x14ac:dyDescent="0.25">
      <c r="A40" s="13"/>
      <c r="B40" s="1"/>
      <c r="C40" s="1"/>
      <c r="D40" s="1"/>
      <c r="E40" s="13"/>
      <c r="F40" s="13"/>
      <c r="G40" s="1"/>
      <c r="H40" s="29"/>
      <c r="I40" s="1"/>
      <c r="J40" s="1"/>
      <c r="K40" s="1"/>
      <c r="L40" s="1"/>
      <c r="M40" s="1"/>
    </row>
    <row r="41" spans="1:14" x14ac:dyDescent="0.25">
      <c r="A41" s="13"/>
      <c r="B41" s="1"/>
      <c r="C41" s="1"/>
      <c r="D41" s="1"/>
      <c r="E41" s="1"/>
      <c r="F41" s="1"/>
      <c r="G41" s="1"/>
      <c r="H41" s="29"/>
      <c r="I41" s="1"/>
      <c r="J41" s="1"/>
      <c r="K41" s="1"/>
      <c r="L41" s="1"/>
      <c r="M41" s="1"/>
    </row>
    <row r="42" spans="1:14" x14ac:dyDescent="0.25">
      <c r="A42" s="1"/>
      <c r="B42" s="1"/>
      <c r="C42" s="1"/>
      <c r="D42" s="1"/>
      <c r="E42" s="1"/>
      <c r="F42" s="1"/>
      <c r="G42" s="1"/>
      <c r="H42" s="29"/>
      <c r="I42" s="1"/>
      <c r="J42" s="1"/>
      <c r="K42" s="1"/>
      <c r="L42" s="1"/>
      <c r="M42" s="1"/>
    </row>
    <row r="43" spans="1:14" x14ac:dyDescent="0.25">
      <c r="A43" s="1"/>
      <c r="B43" s="1"/>
      <c r="C43" s="1"/>
      <c r="D43" s="1"/>
      <c r="E43" s="1"/>
      <c r="F43" s="1"/>
      <c r="G43" s="1"/>
      <c r="H43" s="29"/>
      <c r="I43" s="1"/>
      <c r="J43" s="1"/>
      <c r="K43" s="1"/>
      <c r="L43" s="1"/>
      <c r="M43" s="1"/>
    </row>
    <row r="44" spans="1:14" x14ac:dyDescent="0.25">
      <c r="A44" s="1"/>
      <c r="B44" s="1"/>
      <c r="C44" s="1"/>
      <c r="D44" s="1"/>
      <c r="E44" s="1"/>
      <c r="F44" s="1"/>
      <c r="G44" s="1"/>
      <c r="H44" s="29"/>
      <c r="I44" s="1"/>
      <c r="J44" s="1"/>
      <c r="K44" s="1"/>
      <c r="L44" s="1"/>
      <c r="M44" s="1"/>
    </row>
    <row r="45" spans="1:14" x14ac:dyDescent="0.25">
      <c r="A45" s="1"/>
      <c r="B45" s="1"/>
      <c r="C45" s="1"/>
      <c r="D45" s="1"/>
      <c r="E45" s="1"/>
      <c r="F45" s="1"/>
      <c r="G45" s="1"/>
      <c r="H45" s="29"/>
      <c r="I45" s="1"/>
      <c r="J45" s="1"/>
      <c r="K45" s="1"/>
      <c r="L45" s="1"/>
      <c r="M45" s="1"/>
    </row>
    <row r="46" spans="1:14" x14ac:dyDescent="0.25">
      <c r="A46" s="1"/>
      <c r="B46" s="1"/>
      <c r="C46" s="1"/>
      <c r="D46" s="1"/>
      <c r="E46" s="1"/>
      <c r="F46" s="1"/>
      <c r="G46" s="1"/>
      <c r="H46" s="29"/>
      <c r="I46" s="1"/>
      <c r="J46" s="1"/>
      <c r="K46" s="1"/>
      <c r="L46" s="1"/>
      <c r="M46" s="1"/>
    </row>
    <row r="47" spans="1:14" x14ac:dyDescent="0.25">
      <c r="A47" s="1"/>
      <c r="B47" s="1"/>
      <c r="C47" s="1"/>
      <c r="D47" s="1"/>
      <c r="E47" s="1"/>
      <c r="F47" s="1"/>
      <c r="G47" s="1"/>
      <c r="H47" s="29"/>
      <c r="I47" s="1"/>
      <c r="J47" s="1"/>
      <c r="K47" s="1"/>
      <c r="L47" s="1"/>
      <c r="M47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Litter Wet wts</vt:lpstr>
      <vt:lpstr>Litter dry wts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2018-02-19T10:19:44Z</dcterms:created>
  <dcterms:modified xsi:type="dcterms:W3CDTF">2018-07-23T09:08:33Z</dcterms:modified>
</cp:coreProperties>
</file>