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385" windowHeight="7950"/>
  </bookViews>
  <sheets>
    <sheet name="Januari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55" i="1"/>
  <c r="M55"/>
  <c r="H55"/>
  <c r="P53"/>
  <c r="O53"/>
  <c r="M53"/>
  <c r="L53"/>
  <c r="P52"/>
  <c r="O52"/>
  <c r="M52"/>
  <c r="L52"/>
  <c r="P51"/>
  <c r="O51"/>
  <c r="M51"/>
  <c r="L51"/>
  <c r="P50"/>
  <c r="O50"/>
  <c r="M50"/>
  <c r="L50"/>
  <c r="P49"/>
  <c r="O49"/>
  <c r="M49"/>
  <c r="L49"/>
  <c r="P48"/>
  <c r="O48"/>
  <c r="M48"/>
  <c r="L48"/>
  <c r="P47"/>
  <c r="O47"/>
  <c r="M47"/>
  <c r="L47"/>
  <c r="P46"/>
  <c r="O46"/>
  <c r="M46"/>
  <c r="L46"/>
  <c r="P45"/>
  <c r="O45"/>
  <c r="M45"/>
  <c r="L45"/>
  <c r="P44"/>
  <c r="O44"/>
  <c r="M44"/>
  <c r="L44"/>
  <c r="P43"/>
  <c r="O43"/>
  <c r="M43"/>
  <c r="L43"/>
  <c r="P42"/>
  <c r="O42"/>
  <c r="M42"/>
  <c r="L42"/>
  <c r="P41"/>
  <c r="O41"/>
  <c r="M41"/>
  <c r="L41"/>
  <c r="P40"/>
  <c r="O40"/>
  <c r="M40"/>
  <c r="L40"/>
  <c r="P39"/>
  <c r="O39"/>
  <c r="M39"/>
  <c r="L39"/>
  <c r="P38"/>
  <c r="O38"/>
  <c r="M38"/>
  <c r="L38"/>
  <c r="P37"/>
  <c r="O37"/>
  <c r="M37"/>
  <c r="L37"/>
  <c r="P36"/>
  <c r="O36"/>
  <c r="M36"/>
  <c r="L36"/>
  <c r="P35"/>
  <c r="O35"/>
  <c r="M35"/>
  <c r="L35"/>
  <c r="P34"/>
  <c r="O34"/>
  <c r="M34"/>
  <c r="L34"/>
  <c r="P33"/>
  <c r="O33"/>
  <c r="M33"/>
  <c r="L33"/>
  <c r="P32"/>
  <c r="O32"/>
  <c r="M32"/>
  <c r="L32"/>
  <c r="P31"/>
  <c r="O31"/>
  <c r="M31"/>
  <c r="L31"/>
  <c r="P30"/>
  <c r="O30"/>
  <c r="M30"/>
  <c r="L30"/>
  <c r="P29"/>
  <c r="O29"/>
  <c r="M29"/>
  <c r="L29"/>
  <c r="P28"/>
  <c r="O28"/>
  <c r="M28"/>
  <c r="L28"/>
  <c r="P27"/>
  <c r="O27"/>
  <c r="M27"/>
  <c r="L27"/>
  <c r="P26"/>
  <c r="O26"/>
  <c r="M26"/>
  <c r="L26"/>
  <c r="P25"/>
  <c r="O25"/>
  <c r="M25"/>
  <c r="L25"/>
  <c r="P24"/>
  <c r="O24"/>
  <c r="M24"/>
  <c r="L24"/>
  <c r="P23"/>
  <c r="O23"/>
  <c r="M23"/>
  <c r="L23"/>
  <c r="P22"/>
  <c r="O22"/>
  <c r="M22"/>
  <c r="L22"/>
  <c r="P21"/>
  <c r="O21"/>
  <c r="M21"/>
  <c r="L21"/>
  <c r="P20"/>
  <c r="O20"/>
  <c r="M20"/>
  <c r="L20"/>
  <c r="P19"/>
  <c r="O19"/>
  <c r="M19"/>
  <c r="L19"/>
  <c r="P18"/>
  <c r="O18"/>
  <c r="M18"/>
  <c r="L18"/>
  <c r="P17"/>
  <c r="O17"/>
  <c r="M17"/>
  <c r="L17"/>
  <c r="P16"/>
  <c r="O16"/>
  <c r="M16"/>
  <c r="L16"/>
  <c r="P15"/>
  <c r="O15"/>
  <c r="M15"/>
  <c r="L15"/>
  <c r="P14"/>
  <c r="O14"/>
  <c r="M14"/>
  <c r="L14"/>
  <c r="P13"/>
  <c r="O13"/>
  <c r="M13"/>
  <c r="L13"/>
  <c r="P12"/>
  <c r="O12"/>
  <c r="M12"/>
  <c r="L12"/>
  <c r="P11"/>
  <c r="O11"/>
  <c r="M11"/>
  <c r="L11"/>
  <c r="P10"/>
  <c r="O10"/>
  <c r="M10"/>
  <c r="L10"/>
  <c r="P9"/>
  <c r="O9"/>
  <c r="M9"/>
  <c r="L9"/>
  <c r="P8"/>
  <c r="O8"/>
  <c r="M8"/>
  <c r="L8"/>
  <c r="P7"/>
  <c r="O7"/>
  <c r="M7"/>
  <c r="L7"/>
  <c r="P6"/>
  <c r="O6"/>
  <c r="M6"/>
  <c r="L6"/>
  <c r="O55" l="1"/>
  <c r="P55"/>
  <c r="M56"/>
  <c r="N55"/>
</calcChain>
</file>

<file path=xl/sharedStrings.xml><?xml version="1.0" encoding="utf-8"?>
<sst xmlns="http://schemas.openxmlformats.org/spreadsheetml/2006/main" count="265" uniqueCount="165">
  <si>
    <t>LAPORAN KEGIATAN PT SASTRA JAYA PRATAMA</t>
  </si>
  <si>
    <t>JANUARI 2018</t>
  </si>
  <si>
    <t>No</t>
  </si>
  <si>
    <t>Tanggal Berangkat</t>
  </si>
  <si>
    <t>Nomor DO</t>
  </si>
  <si>
    <t>Nama Supir</t>
  </si>
  <si>
    <t>No. Hp</t>
  </si>
  <si>
    <t>Plat Nomor</t>
  </si>
  <si>
    <t>Tujuan</t>
  </si>
  <si>
    <t>Volume</t>
  </si>
  <si>
    <t>Harga Satuan</t>
  </si>
  <si>
    <t>Harga PTSP</t>
  </si>
  <si>
    <t>Biaya Perjalanan</t>
  </si>
  <si>
    <t>Jumlah margin</t>
  </si>
  <si>
    <t>Tanggal Sampai</t>
  </si>
  <si>
    <t>Keterangan</t>
  </si>
  <si>
    <t>Ton</t>
  </si>
  <si>
    <t>Sak</t>
  </si>
  <si>
    <t>PTSP</t>
  </si>
  <si>
    <t>Truk</t>
  </si>
  <si>
    <t>Uang Jalan</t>
  </si>
  <si>
    <t>Sisa Uang Jalan</t>
  </si>
  <si>
    <t>Total Ongkos</t>
  </si>
  <si>
    <t>0744885044</t>
  </si>
  <si>
    <t>Okto Jodian</t>
  </si>
  <si>
    <t>BB 9999 RY</t>
  </si>
  <si>
    <t>Pelalawan</t>
  </si>
  <si>
    <t>SIPS Bawa Pulang</t>
  </si>
  <si>
    <t>0744886197</t>
  </si>
  <si>
    <t>Rama Andika</t>
  </si>
  <si>
    <t>BD 8020 AU</t>
  </si>
  <si>
    <t>Palembang (BigBag)</t>
  </si>
  <si>
    <t>SIPS tinggal di gudang, Kenten</t>
  </si>
  <si>
    <t>0744886196</t>
  </si>
  <si>
    <t>Juni</t>
  </si>
  <si>
    <t>BA 8482 QU</t>
  </si>
  <si>
    <t>0744888744</t>
  </si>
  <si>
    <t>Hendri Zen</t>
  </si>
  <si>
    <t>BB 9224 RA</t>
  </si>
  <si>
    <t>0744891996</t>
  </si>
  <si>
    <t>Dali Efendi</t>
  </si>
  <si>
    <t>BA 8685 RG</t>
  </si>
  <si>
    <t>Pekanbaru</t>
  </si>
  <si>
    <t>0744900462</t>
  </si>
  <si>
    <t xml:space="preserve">SIPS tinggal di gudang, kenten </t>
  </si>
  <si>
    <t>0744900463</t>
  </si>
  <si>
    <t>BG 8123 JD</t>
  </si>
  <si>
    <t>0744902951</t>
  </si>
  <si>
    <t>Syafrianto</t>
  </si>
  <si>
    <t>BA 8394 PU</t>
  </si>
  <si>
    <t>Palembang (Frangko)</t>
  </si>
  <si>
    <t>SIPS tinggal di gudang, PT SIN</t>
  </si>
  <si>
    <t>0744902952</t>
  </si>
  <si>
    <t>Mairizal Agus</t>
  </si>
  <si>
    <t>B 9445 BYT</t>
  </si>
  <si>
    <t>0744902953</t>
  </si>
  <si>
    <t>Aji Prastowo</t>
  </si>
  <si>
    <t>B 9395 TYT</t>
  </si>
  <si>
    <t>0744903323</t>
  </si>
  <si>
    <t>Zulfahmi</t>
  </si>
  <si>
    <t>BM 8190 SU</t>
  </si>
  <si>
    <t>0744903324</t>
  </si>
  <si>
    <t>Iswandi</t>
  </si>
  <si>
    <t>0744903325</t>
  </si>
  <si>
    <t>Otrio</t>
  </si>
  <si>
    <t>BA 9492 AP</t>
  </si>
  <si>
    <t>0744902985</t>
  </si>
  <si>
    <t>Amri Suadi</t>
  </si>
  <si>
    <t>BK 8593 VO</t>
  </si>
  <si>
    <t>0744903320</t>
  </si>
  <si>
    <t>Defri Doni</t>
  </si>
  <si>
    <t>BG 8961 JB</t>
  </si>
  <si>
    <t>0744903321</t>
  </si>
  <si>
    <t>Boni Andika Putra</t>
  </si>
  <si>
    <t>BE 9554 BU</t>
  </si>
  <si>
    <t>0744903322</t>
  </si>
  <si>
    <t>Afrinaldi</t>
  </si>
  <si>
    <t>BA 9056 ZU</t>
  </si>
  <si>
    <t>0744909504</t>
  </si>
  <si>
    <t>BA 9068 BU</t>
  </si>
  <si>
    <t>0744911414</t>
  </si>
  <si>
    <t>Dasrul Salam</t>
  </si>
  <si>
    <t>BA 8587 GU</t>
  </si>
  <si>
    <t>0744911413</t>
  </si>
  <si>
    <t>Yalisman</t>
  </si>
  <si>
    <t>BA 9021 BU</t>
  </si>
  <si>
    <t>0744911412</t>
  </si>
  <si>
    <t>Soyar Dinof</t>
  </si>
  <si>
    <t>BA 8734 ZU</t>
  </si>
  <si>
    <t>0744913559</t>
  </si>
  <si>
    <t>Ofiandi</t>
  </si>
  <si>
    <t>BA 8712 HU</t>
  </si>
  <si>
    <t>0744913560</t>
  </si>
  <si>
    <t>Abdul Gani</t>
  </si>
  <si>
    <t>BA 8713 HU</t>
  </si>
  <si>
    <t>0744913561</t>
  </si>
  <si>
    <t>Indra</t>
  </si>
  <si>
    <t>B 9394 TYT</t>
  </si>
  <si>
    <t>0744920074</t>
  </si>
  <si>
    <t>Kab. Siak</t>
  </si>
  <si>
    <t>0744920655</t>
  </si>
  <si>
    <t>Wiwdri</t>
  </si>
  <si>
    <t>B 9479 SYT</t>
  </si>
  <si>
    <t>0744920656</t>
  </si>
  <si>
    <t>Roni Islami</t>
  </si>
  <si>
    <t>B 9685 UO</t>
  </si>
  <si>
    <t>0744920657</t>
  </si>
  <si>
    <t>Rowal Agusta</t>
  </si>
  <si>
    <t>BA 9782 EU</t>
  </si>
  <si>
    <t>0744922335</t>
  </si>
  <si>
    <t>Yuli Putra</t>
  </si>
  <si>
    <t>SIPS tinggal di gudang, Celentang</t>
  </si>
  <si>
    <t>0744922336</t>
  </si>
  <si>
    <t>Ridwan</t>
  </si>
  <si>
    <t>0744920658</t>
  </si>
  <si>
    <t>Ridho Budi Saputra</t>
  </si>
  <si>
    <t>B 9735 BYV</t>
  </si>
  <si>
    <t>0744924633</t>
  </si>
  <si>
    <t>BA 8982 QU</t>
  </si>
  <si>
    <t>0744924631</t>
  </si>
  <si>
    <t>Azunardi</t>
  </si>
  <si>
    <t>BK 8661 CO</t>
  </si>
  <si>
    <t>0744924663</t>
  </si>
  <si>
    <t>Sahril</t>
  </si>
  <si>
    <t>0744924664</t>
  </si>
  <si>
    <t>Edy Susanto</t>
  </si>
  <si>
    <t>0744924665</t>
  </si>
  <si>
    <t>Tomi</t>
  </si>
  <si>
    <t>B 9687 UO</t>
  </si>
  <si>
    <t>0744924666</t>
  </si>
  <si>
    <t>Sardi</t>
  </si>
  <si>
    <t>BE 9951 BF</t>
  </si>
  <si>
    <t>0744924667</t>
  </si>
  <si>
    <t>Yulian Afrikal</t>
  </si>
  <si>
    <t>BE 9515 NI</t>
  </si>
  <si>
    <t>0244929218</t>
  </si>
  <si>
    <t>Yunurham</t>
  </si>
  <si>
    <t>BA 8350 GU</t>
  </si>
  <si>
    <t>SIPS Bawa Pulang, Celentang</t>
  </si>
  <si>
    <t>0744929211</t>
  </si>
  <si>
    <t>Nofriadi</t>
  </si>
  <si>
    <t>B 9045 BYN</t>
  </si>
  <si>
    <t>0744929213</t>
  </si>
  <si>
    <t>Efri Wendi</t>
  </si>
  <si>
    <t>BA 9511 T</t>
  </si>
  <si>
    <t>0744930418</t>
  </si>
  <si>
    <t>0744930176</t>
  </si>
  <si>
    <t>BA 8556 BU</t>
  </si>
  <si>
    <t>SIPS tinggal di gudang, SBS</t>
  </si>
  <si>
    <t>0744930175</t>
  </si>
  <si>
    <t>Asmal Hakiki</t>
  </si>
  <si>
    <t>BG 8459 RW</t>
  </si>
  <si>
    <t>0744930750</t>
  </si>
  <si>
    <t>BE 9273 CE</t>
  </si>
  <si>
    <t>SIPS bawa pulang, Kenten</t>
  </si>
  <si>
    <t>Syafrizal</t>
  </si>
  <si>
    <t>BA 8785 HU</t>
  </si>
  <si>
    <t>0744931271</t>
  </si>
  <si>
    <t>Sahat Barita</t>
  </si>
  <si>
    <t>BA 9818 A0</t>
  </si>
  <si>
    <t>0744931831</t>
  </si>
  <si>
    <t>Welly</t>
  </si>
  <si>
    <t>BA 9978 GU</t>
  </si>
  <si>
    <t>Total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</si>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</sst>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_(&quot;Rp&quot;* #,##0_);_(&quot;Rp&quot;* \(#,##0\);_(&quot;Rp&quot;* &quot;-&quot;_);_(@_)"/>
    <numFmt numFmtId="165" formatCode="_-[$Rp-421]* #,##0_ ;_-[$Rp-421]* \-#,##0\ ;_-[$Rp-421]* &quot;-&quot;_ ;_-@_ "/>
  </numFmts>
  <fonts count="7">
    <font>
      <sz val="11"/>
      <color theme="1"/>
      <name val="Calibri"/>
      <charset val="1"/>
      <scheme val="minor"/>
    </font>
    <font>
      <sz val="11"/>
      <color theme="1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2" tint="-0.749992370372631"/>
      <name val="Times New Roman"/>
      <family val="1"/>
    </font>
    <font>
      <sz val="11"/>
      <color theme="2" tint="-0.74999237037263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5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15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89"/>
  <sheetViews>
    <sheetView tabSelected="1" topLeftCell="A48" zoomScale="70" zoomScaleNormal="70" workbookViewId="0">
      <selection activeCell="L59" sqref="L59"/>
    </sheetView>
  </sheetViews>
  <sheetFormatPr defaultColWidth="9.140625" defaultRowHeight="30" customHeight="1"/>
  <cols>
    <col min="1" max="1" width="5.28515625" style="1" customWidth="1"/>
    <col min="2" max="2" width="11.140625" style="1" customWidth="1"/>
    <col min="3" max="3" width="14.5703125" style="2" customWidth="1"/>
    <col min="4" max="4" width="21.42578125" style="1" customWidth="1"/>
    <col min="5" max="5" width="13.85546875" style="1" customWidth="1"/>
    <col min="6" max="6" width="13.140625" style="1" customWidth="1"/>
    <col min="7" max="7" width="14.140625" style="1" customWidth="1"/>
    <col min="8" max="8" width="6.140625" style="1" customWidth="1"/>
    <col min="9" max="9" width="6.42578125" style="1" customWidth="1"/>
    <col min="10" max="10" width="14.42578125" style="3" customWidth="1"/>
    <col min="11" max="11" width="16.140625" style="3" customWidth="1"/>
    <col min="12" max="12" width="16.85546875" style="3" customWidth="1"/>
    <col min="13" max="13" width="18.7109375" style="3" customWidth="1"/>
    <col min="14" max="14" width="17.7109375" style="3" customWidth="1"/>
    <col min="15" max="15" width="17" style="3" customWidth="1"/>
    <col min="16" max="16" width="15.5703125" style="3" customWidth="1"/>
    <col min="17" max="17" width="13.28515625" style="1" customWidth="1"/>
    <col min="18" max="18" width="25.28515625" style="1" customWidth="1"/>
    <col min="19" max="16384" width="9.140625" style="1"/>
  </cols>
  <sheetData>
    <row r="1" spans="1:18" ht="30" customHeight="1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30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 ht="30" customHeight="1">
      <c r="A3" s="26" t="s">
        <v>1</v>
      </c>
      <c r="B3" s="27"/>
      <c r="C3" s="27"/>
      <c r="D3" s="4"/>
      <c r="E3" s="5"/>
      <c r="F3" s="4"/>
      <c r="G3" s="4"/>
      <c r="H3" s="4"/>
      <c r="I3" s="4"/>
      <c r="J3" s="19"/>
      <c r="K3" s="19"/>
      <c r="L3" s="19"/>
      <c r="M3" s="19"/>
      <c r="N3" s="19"/>
      <c r="O3" s="19"/>
      <c r="P3" s="19"/>
      <c r="Q3" s="4"/>
      <c r="R3" s="4"/>
    </row>
    <row r="4" spans="1:18" ht="30" customHeight="1">
      <c r="A4" s="28" t="s">
        <v>2</v>
      </c>
      <c r="B4" s="35" t="s">
        <v>3</v>
      </c>
      <c r="C4" s="36" t="s">
        <v>4</v>
      </c>
      <c r="D4" s="28" t="s">
        <v>5</v>
      </c>
      <c r="E4" s="36" t="s">
        <v>6</v>
      </c>
      <c r="F4" s="28" t="s">
        <v>7</v>
      </c>
      <c r="G4" s="28" t="s">
        <v>8</v>
      </c>
      <c r="H4" s="28" t="s">
        <v>9</v>
      </c>
      <c r="I4" s="28"/>
      <c r="J4" s="29" t="s">
        <v>10</v>
      </c>
      <c r="K4" s="29"/>
      <c r="L4" s="29" t="s">
        <v>11</v>
      </c>
      <c r="M4" s="29" t="s">
        <v>12</v>
      </c>
      <c r="N4" s="29"/>
      <c r="O4" s="29"/>
      <c r="P4" s="29" t="s">
        <v>13</v>
      </c>
      <c r="Q4" s="28" t="s">
        <v>14</v>
      </c>
      <c r="R4" s="28" t="s">
        <v>15</v>
      </c>
    </row>
    <row r="5" spans="1:18" ht="30" customHeight="1">
      <c r="A5" s="28"/>
      <c r="B5" s="35"/>
      <c r="C5" s="36"/>
      <c r="D5" s="28"/>
      <c r="E5" s="36"/>
      <c r="F5" s="28"/>
      <c r="G5" s="28"/>
      <c r="H5" s="6" t="s">
        <v>16</v>
      </c>
      <c r="I5" s="6" t="s">
        <v>17</v>
      </c>
      <c r="J5" s="20" t="s">
        <v>18</v>
      </c>
      <c r="K5" s="20" t="s">
        <v>19</v>
      </c>
      <c r="L5" s="29"/>
      <c r="M5" s="20" t="s">
        <v>20</v>
      </c>
      <c r="N5" s="20" t="s">
        <v>21</v>
      </c>
      <c r="O5" s="20" t="s">
        <v>22</v>
      </c>
      <c r="P5" s="29"/>
      <c r="Q5" s="28"/>
      <c r="R5" s="28"/>
    </row>
    <row r="6" spans="1:18" ht="30" customHeight="1">
      <c r="A6" s="7">
        <v>1</v>
      </c>
      <c r="B6" s="8">
        <v>43102</v>
      </c>
      <c r="C6" s="9" t="s">
        <v>23</v>
      </c>
      <c r="D6" s="7" t="s">
        <v>24</v>
      </c>
      <c r="E6" s="7"/>
      <c r="F6" s="7" t="s">
        <v>25</v>
      </c>
      <c r="G6" s="7" t="s">
        <v>26</v>
      </c>
      <c r="H6" s="7">
        <v>20</v>
      </c>
      <c r="I6" s="7">
        <v>400</v>
      </c>
      <c r="J6" s="21">
        <v>250000</v>
      </c>
      <c r="K6" s="21">
        <v>200000</v>
      </c>
      <c r="L6" s="21">
        <f>H6*J6</f>
        <v>5000000</v>
      </c>
      <c r="M6" s="21">
        <f>O6-N6</f>
        <v>3000000</v>
      </c>
      <c r="N6" s="21">
        <v>1000000</v>
      </c>
      <c r="O6" s="21">
        <f>H6*K6</f>
        <v>4000000</v>
      </c>
      <c r="P6" s="21">
        <f>L6-O6</f>
        <v>1000000</v>
      </c>
      <c r="Q6" s="8">
        <v>43103</v>
      </c>
      <c r="R6" s="7" t="s">
        <v>27</v>
      </c>
    </row>
    <row r="7" spans="1:18" ht="30" customHeight="1">
      <c r="A7" s="7">
        <v>2</v>
      </c>
      <c r="B7" s="8">
        <v>43103</v>
      </c>
      <c r="C7" s="9" t="s">
        <v>28</v>
      </c>
      <c r="D7" s="7" t="s">
        <v>29</v>
      </c>
      <c r="E7" s="7"/>
      <c r="F7" s="7" t="s">
        <v>30</v>
      </c>
      <c r="G7" s="7" t="s">
        <v>31</v>
      </c>
      <c r="H7" s="7">
        <v>20</v>
      </c>
      <c r="I7" s="7"/>
      <c r="J7" s="21">
        <v>320000</v>
      </c>
      <c r="K7" s="21">
        <v>290000</v>
      </c>
      <c r="L7" s="21">
        <f t="shared" ref="L7:L43" si="0">H7*J7</f>
        <v>6400000</v>
      </c>
      <c r="M7" s="21">
        <f t="shared" ref="M7:M53" si="1">O7-N7</f>
        <v>4800000</v>
      </c>
      <c r="N7" s="21">
        <v>1000000</v>
      </c>
      <c r="O7" s="21">
        <f t="shared" ref="O7:O53" si="2">H7*K7</f>
        <v>5800000</v>
      </c>
      <c r="P7" s="21">
        <f t="shared" ref="P7:P53" si="3">L7-O7</f>
        <v>600000</v>
      </c>
      <c r="Q7" s="8">
        <v>43106</v>
      </c>
      <c r="R7" s="7" t="s">
        <v>32</v>
      </c>
    </row>
    <row r="8" spans="1:18" ht="30" customHeight="1">
      <c r="A8" s="7">
        <v>3</v>
      </c>
      <c r="B8" s="8">
        <v>43103</v>
      </c>
      <c r="C8" s="9" t="s">
        <v>33</v>
      </c>
      <c r="D8" s="7" t="s">
        <v>34</v>
      </c>
      <c r="E8" s="7"/>
      <c r="F8" s="7" t="s">
        <v>35</v>
      </c>
      <c r="G8" s="7" t="s">
        <v>31</v>
      </c>
      <c r="H8" s="7">
        <v>20</v>
      </c>
      <c r="I8" s="7"/>
      <c r="J8" s="21">
        <v>320000</v>
      </c>
      <c r="K8" s="21">
        <v>290000</v>
      </c>
      <c r="L8" s="21">
        <f t="shared" si="0"/>
        <v>6400000</v>
      </c>
      <c r="M8" s="21">
        <f t="shared" si="1"/>
        <v>4800000</v>
      </c>
      <c r="N8" s="21">
        <v>1000000</v>
      </c>
      <c r="O8" s="21">
        <f t="shared" si="2"/>
        <v>5800000</v>
      </c>
      <c r="P8" s="21">
        <f t="shared" si="3"/>
        <v>600000</v>
      </c>
      <c r="Q8" s="8">
        <v>43106</v>
      </c>
      <c r="R8" s="7" t="s">
        <v>32</v>
      </c>
    </row>
    <row r="9" spans="1:18" ht="30" customHeight="1">
      <c r="A9" s="7">
        <v>4</v>
      </c>
      <c r="B9" s="8">
        <v>43104</v>
      </c>
      <c r="C9" s="9" t="s">
        <v>36</v>
      </c>
      <c r="D9" s="7" t="s">
        <v>37</v>
      </c>
      <c r="E9" s="7"/>
      <c r="F9" s="7" t="s">
        <v>38</v>
      </c>
      <c r="G9" s="7" t="s">
        <v>26</v>
      </c>
      <c r="H9" s="7">
        <v>20</v>
      </c>
      <c r="I9" s="7">
        <v>400</v>
      </c>
      <c r="J9" s="21">
        <v>250000</v>
      </c>
      <c r="K9" s="21">
        <v>200000</v>
      </c>
      <c r="L9" s="21">
        <f t="shared" si="0"/>
        <v>5000000</v>
      </c>
      <c r="M9" s="21">
        <f t="shared" si="1"/>
        <v>3000000</v>
      </c>
      <c r="N9" s="21">
        <v>1000000</v>
      </c>
      <c r="O9" s="21">
        <f t="shared" si="2"/>
        <v>4000000</v>
      </c>
      <c r="P9" s="21">
        <f t="shared" si="3"/>
        <v>1000000</v>
      </c>
      <c r="Q9" s="8">
        <v>43105</v>
      </c>
      <c r="R9" s="7" t="s">
        <v>27</v>
      </c>
    </row>
    <row r="10" spans="1:18" ht="30" customHeight="1">
      <c r="A10" s="7">
        <v>5</v>
      </c>
      <c r="B10" s="8">
        <v>43105</v>
      </c>
      <c r="C10" s="9" t="s">
        <v>39</v>
      </c>
      <c r="D10" s="7" t="s">
        <v>40</v>
      </c>
      <c r="E10" s="7"/>
      <c r="F10" s="7" t="s">
        <v>41</v>
      </c>
      <c r="G10" s="7" t="s">
        <v>42</v>
      </c>
      <c r="H10" s="7">
        <v>20</v>
      </c>
      <c r="I10" s="7">
        <v>400</v>
      </c>
      <c r="J10" s="21">
        <v>203500</v>
      </c>
      <c r="K10" s="21">
        <v>160000</v>
      </c>
      <c r="L10" s="21">
        <f t="shared" si="0"/>
        <v>4070000</v>
      </c>
      <c r="M10" s="21">
        <f t="shared" si="1"/>
        <v>2200000</v>
      </c>
      <c r="N10" s="21">
        <v>1000000</v>
      </c>
      <c r="O10" s="21">
        <f t="shared" si="2"/>
        <v>3200000</v>
      </c>
      <c r="P10" s="21">
        <f t="shared" si="3"/>
        <v>870000</v>
      </c>
      <c r="Q10" s="8">
        <v>43108</v>
      </c>
      <c r="R10" s="7" t="s">
        <v>27</v>
      </c>
    </row>
    <row r="11" spans="1:18" ht="30" customHeight="1">
      <c r="A11" s="7">
        <v>6</v>
      </c>
      <c r="B11" s="8">
        <v>43111</v>
      </c>
      <c r="C11" s="9" t="s">
        <v>43</v>
      </c>
      <c r="D11" s="7" t="s">
        <v>37</v>
      </c>
      <c r="E11" s="7"/>
      <c r="F11" s="7" t="s">
        <v>25</v>
      </c>
      <c r="G11" s="7" t="s">
        <v>31</v>
      </c>
      <c r="H11" s="7">
        <v>22</v>
      </c>
      <c r="I11" s="7"/>
      <c r="J11" s="21">
        <v>320000</v>
      </c>
      <c r="K11" s="21">
        <v>290000</v>
      </c>
      <c r="L11" s="21">
        <f t="shared" si="0"/>
        <v>7040000</v>
      </c>
      <c r="M11" s="21">
        <f t="shared" si="1"/>
        <v>6380000</v>
      </c>
      <c r="N11" s="21">
        <v>0</v>
      </c>
      <c r="O11" s="21">
        <f t="shared" si="2"/>
        <v>6380000</v>
      </c>
      <c r="P11" s="21">
        <f t="shared" si="3"/>
        <v>660000</v>
      </c>
      <c r="Q11" s="8">
        <v>43116</v>
      </c>
      <c r="R11" s="7" t="s">
        <v>44</v>
      </c>
    </row>
    <row r="12" spans="1:18" ht="30" customHeight="1">
      <c r="A12" s="7">
        <v>7</v>
      </c>
      <c r="B12" s="8">
        <v>43111</v>
      </c>
      <c r="C12" s="9" t="s">
        <v>45</v>
      </c>
      <c r="D12" s="7" t="s">
        <v>24</v>
      </c>
      <c r="E12" s="7"/>
      <c r="F12" s="7" t="s">
        <v>46</v>
      </c>
      <c r="G12" s="7" t="s">
        <v>31</v>
      </c>
      <c r="H12" s="7">
        <v>22</v>
      </c>
      <c r="I12" s="7"/>
      <c r="J12" s="21">
        <v>320000</v>
      </c>
      <c r="K12" s="21">
        <v>290000</v>
      </c>
      <c r="L12" s="21">
        <f t="shared" si="0"/>
        <v>7040000</v>
      </c>
      <c r="M12" s="21">
        <f t="shared" si="1"/>
        <v>6380000</v>
      </c>
      <c r="N12" s="21">
        <v>0</v>
      </c>
      <c r="O12" s="21">
        <f t="shared" si="2"/>
        <v>6380000</v>
      </c>
      <c r="P12" s="21">
        <f t="shared" si="3"/>
        <v>660000</v>
      </c>
      <c r="Q12" s="8">
        <v>43115</v>
      </c>
      <c r="R12" s="7" t="s">
        <v>44</v>
      </c>
    </row>
    <row r="13" spans="1:18" ht="30" customHeight="1">
      <c r="A13" s="7">
        <v>8</v>
      </c>
      <c r="B13" s="8">
        <v>43112</v>
      </c>
      <c r="C13" s="9" t="s">
        <v>47</v>
      </c>
      <c r="D13" s="7" t="s">
        <v>48</v>
      </c>
      <c r="E13" s="7"/>
      <c r="F13" s="7" t="s">
        <v>49</v>
      </c>
      <c r="G13" s="7" t="s">
        <v>50</v>
      </c>
      <c r="H13" s="7">
        <v>22</v>
      </c>
      <c r="I13" s="7">
        <v>440</v>
      </c>
      <c r="J13" s="21">
        <v>350000</v>
      </c>
      <c r="K13" s="21">
        <v>290000</v>
      </c>
      <c r="L13" s="21">
        <f t="shared" si="0"/>
        <v>7700000</v>
      </c>
      <c r="M13" s="21">
        <f t="shared" si="1"/>
        <v>6380000</v>
      </c>
      <c r="N13" s="21">
        <v>0</v>
      </c>
      <c r="O13" s="21">
        <f t="shared" si="2"/>
        <v>6380000</v>
      </c>
      <c r="P13" s="21">
        <f t="shared" si="3"/>
        <v>1320000</v>
      </c>
      <c r="Q13" s="8">
        <v>43116</v>
      </c>
      <c r="R13" s="7" t="s">
        <v>51</v>
      </c>
    </row>
    <row r="14" spans="1:18" ht="30" customHeight="1">
      <c r="A14" s="7">
        <v>9</v>
      </c>
      <c r="B14" s="8">
        <v>43112</v>
      </c>
      <c r="C14" s="9" t="s">
        <v>52</v>
      </c>
      <c r="D14" s="7" t="s">
        <v>53</v>
      </c>
      <c r="E14" s="7"/>
      <c r="F14" s="7" t="s">
        <v>54</v>
      </c>
      <c r="G14" s="7" t="s">
        <v>50</v>
      </c>
      <c r="H14" s="7">
        <v>22</v>
      </c>
      <c r="I14" s="7">
        <v>440</v>
      </c>
      <c r="J14" s="21">
        <v>350000</v>
      </c>
      <c r="K14" s="21">
        <v>290000</v>
      </c>
      <c r="L14" s="21">
        <f t="shared" si="0"/>
        <v>7700000</v>
      </c>
      <c r="M14" s="21">
        <f t="shared" si="1"/>
        <v>6380000</v>
      </c>
      <c r="N14" s="21">
        <v>0</v>
      </c>
      <c r="O14" s="21">
        <f t="shared" si="2"/>
        <v>6380000</v>
      </c>
      <c r="P14" s="21">
        <f t="shared" si="3"/>
        <v>1320000</v>
      </c>
      <c r="Q14" s="8">
        <v>43116</v>
      </c>
      <c r="R14" s="7" t="s">
        <v>51</v>
      </c>
    </row>
    <row r="15" spans="1:18" ht="30" customHeight="1">
      <c r="A15" s="7">
        <v>10</v>
      </c>
      <c r="B15" s="8">
        <v>43112</v>
      </c>
      <c r="C15" s="9" t="s">
        <v>55</v>
      </c>
      <c r="D15" s="7" t="s">
        <v>56</v>
      </c>
      <c r="E15" s="7"/>
      <c r="F15" s="7" t="s">
        <v>57</v>
      </c>
      <c r="G15" s="7" t="s">
        <v>50</v>
      </c>
      <c r="H15" s="7">
        <v>22</v>
      </c>
      <c r="I15" s="7">
        <v>440</v>
      </c>
      <c r="J15" s="21">
        <v>350000</v>
      </c>
      <c r="K15" s="21">
        <v>290000</v>
      </c>
      <c r="L15" s="21">
        <f t="shared" si="0"/>
        <v>7700000</v>
      </c>
      <c r="M15" s="21">
        <f t="shared" si="1"/>
        <v>6380000</v>
      </c>
      <c r="N15" s="21">
        <v>0</v>
      </c>
      <c r="O15" s="21">
        <f t="shared" si="2"/>
        <v>6380000</v>
      </c>
      <c r="P15" s="21">
        <f t="shared" si="3"/>
        <v>1320000</v>
      </c>
      <c r="Q15" s="8">
        <v>43116</v>
      </c>
      <c r="R15" s="7" t="s">
        <v>51</v>
      </c>
    </row>
    <row r="16" spans="1:18" ht="30" customHeight="1">
      <c r="A16" s="7">
        <v>11</v>
      </c>
      <c r="B16" s="8">
        <v>43112</v>
      </c>
      <c r="C16" s="9" t="s">
        <v>58</v>
      </c>
      <c r="D16" s="7" t="s">
        <v>59</v>
      </c>
      <c r="E16" s="7"/>
      <c r="F16" s="7" t="s">
        <v>60</v>
      </c>
      <c r="G16" s="7" t="s">
        <v>31</v>
      </c>
      <c r="H16" s="7">
        <v>32</v>
      </c>
      <c r="I16" s="7"/>
      <c r="J16" s="21">
        <v>320000</v>
      </c>
      <c r="K16" s="21">
        <v>290000</v>
      </c>
      <c r="L16" s="21">
        <f t="shared" si="0"/>
        <v>10240000</v>
      </c>
      <c r="M16" s="21">
        <f t="shared" si="1"/>
        <v>9280000</v>
      </c>
      <c r="N16" s="21">
        <v>0</v>
      </c>
      <c r="O16" s="21">
        <f t="shared" si="2"/>
        <v>9280000</v>
      </c>
      <c r="P16" s="21">
        <f t="shared" si="3"/>
        <v>960000</v>
      </c>
      <c r="Q16" s="8">
        <v>43122</v>
      </c>
      <c r="R16" s="7" t="s">
        <v>44</v>
      </c>
    </row>
    <row r="17" spans="1:18" ht="30" customHeight="1">
      <c r="A17" s="7">
        <v>12</v>
      </c>
      <c r="B17" s="8">
        <v>43112</v>
      </c>
      <c r="C17" s="9" t="s">
        <v>61</v>
      </c>
      <c r="D17" s="7" t="s">
        <v>62</v>
      </c>
      <c r="E17" s="7"/>
      <c r="F17" s="7" t="s">
        <v>38</v>
      </c>
      <c r="G17" s="7" t="s">
        <v>31</v>
      </c>
      <c r="H17" s="7">
        <v>18</v>
      </c>
      <c r="I17" s="7"/>
      <c r="J17" s="21">
        <v>320000</v>
      </c>
      <c r="K17" s="21">
        <v>290000</v>
      </c>
      <c r="L17" s="21">
        <f t="shared" si="0"/>
        <v>5760000</v>
      </c>
      <c r="M17" s="21">
        <f t="shared" si="1"/>
        <v>5220000</v>
      </c>
      <c r="N17" s="21">
        <v>0</v>
      </c>
      <c r="O17" s="21">
        <f t="shared" si="2"/>
        <v>5220000</v>
      </c>
      <c r="P17" s="21">
        <f t="shared" si="3"/>
        <v>540000</v>
      </c>
      <c r="Q17" s="8">
        <v>43118</v>
      </c>
      <c r="R17" s="7" t="s">
        <v>44</v>
      </c>
    </row>
    <row r="18" spans="1:18" ht="30" customHeight="1">
      <c r="A18" s="7">
        <v>13</v>
      </c>
      <c r="B18" s="8">
        <v>43112</v>
      </c>
      <c r="C18" s="9" t="s">
        <v>63</v>
      </c>
      <c r="D18" s="7" t="s">
        <v>64</v>
      </c>
      <c r="E18" s="7"/>
      <c r="F18" s="7" t="s">
        <v>65</v>
      </c>
      <c r="G18" s="7" t="s">
        <v>31</v>
      </c>
      <c r="H18" s="7">
        <v>18</v>
      </c>
      <c r="I18" s="7"/>
      <c r="J18" s="21">
        <v>320000</v>
      </c>
      <c r="K18" s="21">
        <v>290000</v>
      </c>
      <c r="L18" s="21">
        <f t="shared" si="0"/>
        <v>5760000</v>
      </c>
      <c r="M18" s="21">
        <f t="shared" si="1"/>
        <v>5220000</v>
      </c>
      <c r="N18" s="21">
        <v>0</v>
      </c>
      <c r="O18" s="21">
        <f t="shared" si="2"/>
        <v>5220000</v>
      </c>
      <c r="P18" s="21">
        <f t="shared" si="3"/>
        <v>540000</v>
      </c>
      <c r="Q18" s="8">
        <v>43119</v>
      </c>
      <c r="R18" s="7" t="s">
        <v>44</v>
      </c>
    </row>
    <row r="19" spans="1:18" ht="30" customHeight="1">
      <c r="A19" s="7">
        <v>14</v>
      </c>
      <c r="B19" s="8">
        <v>43112</v>
      </c>
      <c r="C19" s="9" t="s">
        <v>66</v>
      </c>
      <c r="D19" s="7" t="s">
        <v>67</v>
      </c>
      <c r="E19" s="7"/>
      <c r="F19" s="7" t="s">
        <v>68</v>
      </c>
      <c r="G19" s="7" t="s">
        <v>26</v>
      </c>
      <c r="H19" s="7">
        <v>20</v>
      </c>
      <c r="I19" s="7">
        <v>400</v>
      </c>
      <c r="J19" s="21">
        <v>250000</v>
      </c>
      <c r="K19" s="21">
        <v>200000</v>
      </c>
      <c r="L19" s="21">
        <f t="shared" si="0"/>
        <v>5000000</v>
      </c>
      <c r="M19" s="21">
        <f t="shared" si="1"/>
        <v>3000000</v>
      </c>
      <c r="N19" s="21">
        <v>1000000</v>
      </c>
      <c r="O19" s="21">
        <f t="shared" si="2"/>
        <v>4000000</v>
      </c>
      <c r="P19" s="21">
        <f t="shared" si="3"/>
        <v>1000000</v>
      </c>
      <c r="Q19" s="8">
        <v>43114</v>
      </c>
      <c r="R19" s="7" t="s">
        <v>27</v>
      </c>
    </row>
    <row r="20" spans="1:18" ht="30" customHeight="1">
      <c r="A20" s="7">
        <v>15</v>
      </c>
      <c r="B20" s="8">
        <v>43113</v>
      </c>
      <c r="C20" s="9" t="s">
        <v>69</v>
      </c>
      <c r="D20" s="7" t="s">
        <v>70</v>
      </c>
      <c r="E20" s="7"/>
      <c r="F20" s="7" t="s">
        <v>71</v>
      </c>
      <c r="G20" s="7" t="s">
        <v>31</v>
      </c>
      <c r="H20" s="7">
        <v>22</v>
      </c>
      <c r="I20" s="7"/>
      <c r="J20" s="21">
        <v>320000</v>
      </c>
      <c r="K20" s="21">
        <v>290000</v>
      </c>
      <c r="L20" s="21">
        <f t="shared" si="0"/>
        <v>7040000</v>
      </c>
      <c r="M20" s="21">
        <f t="shared" si="1"/>
        <v>6000000</v>
      </c>
      <c r="N20" s="21">
        <v>380000</v>
      </c>
      <c r="O20" s="21">
        <f t="shared" si="2"/>
        <v>6380000</v>
      </c>
      <c r="P20" s="21">
        <f t="shared" si="3"/>
        <v>660000</v>
      </c>
      <c r="Q20" s="8">
        <v>43118</v>
      </c>
      <c r="R20" s="7" t="s">
        <v>44</v>
      </c>
    </row>
    <row r="21" spans="1:18" ht="30" customHeight="1">
      <c r="A21" s="7">
        <v>16</v>
      </c>
      <c r="B21" s="8">
        <v>43113</v>
      </c>
      <c r="C21" s="9" t="s">
        <v>72</v>
      </c>
      <c r="D21" s="7" t="s">
        <v>73</v>
      </c>
      <c r="E21" s="7"/>
      <c r="F21" s="7" t="s">
        <v>74</v>
      </c>
      <c r="G21" s="7" t="s">
        <v>31</v>
      </c>
      <c r="H21" s="7">
        <v>22</v>
      </c>
      <c r="I21" s="7"/>
      <c r="J21" s="21">
        <v>320000</v>
      </c>
      <c r="K21" s="21">
        <v>290000</v>
      </c>
      <c r="L21" s="21">
        <f t="shared" si="0"/>
        <v>7040000</v>
      </c>
      <c r="M21" s="21">
        <f t="shared" si="1"/>
        <v>6000000</v>
      </c>
      <c r="N21" s="21">
        <v>380000</v>
      </c>
      <c r="O21" s="21">
        <f t="shared" si="2"/>
        <v>6380000</v>
      </c>
      <c r="P21" s="21">
        <f t="shared" si="3"/>
        <v>660000</v>
      </c>
      <c r="Q21" s="8">
        <v>43118</v>
      </c>
      <c r="R21" s="7" t="s">
        <v>44</v>
      </c>
    </row>
    <row r="22" spans="1:18" ht="30" customHeight="1">
      <c r="A22" s="7">
        <v>17</v>
      </c>
      <c r="B22" s="8">
        <v>43113</v>
      </c>
      <c r="C22" s="9" t="s">
        <v>75</v>
      </c>
      <c r="D22" s="7" t="s">
        <v>76</v>
      </c>
      <c r="E22" s="7"/>
      <c r="F22" s="7" t="s">
        <v>77</v>
      </c>
      <c r="G22" s="7" t="s">
        <v>31</v>
      </c>
      <c r="H22" s="7">
        <v>22</v>
      </c>
      <c r="I22" s="7"/>
      <c r="J22" s="21">
        <v>320000</v>
      </c>
      <c r="K22" s="21">
        <v>290000</v>
      </c>
      <c r="L22" s="21">
        <f t="shared" si="0"/>
        <v>7040000</v>
      </c>
      <c r="M22" s="21">
        <f t="shared" si="1"/>
        <v>6000000</v>
      </c>
      <c r="N22" s="21">
        <v>380000</v>
      </c>
      <c r="O22" s="21">
        <f t="shared" si="2"/>
        <v>6380000</v>
      </c>
      <c r="P22" s="21">
        <f t="shared" si="3"/>
        <v>660000</v>
      </c>
      <c r="Q22" s="8">
        <v>43119</v>
      </c>
      <c r="R22" s="7" t="s">
        <v>44</v>
      </c>
    </row>
    <row r="23" spans="1:18" ht="30" customHeight="1">
      <c r="A23" s="7">
        <v>18</v>
      </c>
      <c r="B23" s="8">
        <v>43117</v>
      </c>
      <c r="C23" s="9" t="s">
        <v>78</v>
      </c>
      <c r="D23" s="7" t="s">
        <v>40</v>
      </c>
      <c r="E23" s="7"/>
      <c r="F23" s="7" t="s">
        <v>79</v>
      </c>
      <c r="G23" s="7" t="s">
        <v>42</v>
      </c>
      <c r="H23" s="7">
        <v>20</v>
      </c>
      <c r="I23" s="7">
        <v>400</v>
      </c>
      <c r="J23" s="21">
        <v>203500</v>
      </c>
      <c r="K23" s="21">
        <v>160000</v>
      </c>
      <c r="L23" s="21">
        <f t="shared" si="0"/>
        <v>4070000</v>
      </c>
      <c r="M23" s="21">
        <f t="shared" si="1"/>
        <v>2200000</v>
      </c>
      <c r="N23" s="21">
        <v>1000000</v>
      </c>
      <c r="O23" s="21">
        <f t="shared" si="2"/>
        <v>3200000</v>
      </c>
      <c r="P23" s="21">
        <f t="shared" si="3"/>
        <v>870000</v>
      </c>
      <c r="Q23" s="8">
        <v>43118</v>
      </c>
      <c r="R23" s="7" t="s">
        <v>27</v>
      </c>
    </row>
    <row r="24" spans="1:18" ht="30" customHeight="1">
      <c r="A24" s="7">
        <v>19</v>
      </c>
      <c r="B24" s="8">
        <v>43118</v>
      </c>
      <c r="C24" s="9" t="s">
        <v>80</v>
      </c>
      <c r="D24" s="7" t="s">
        <v>81</v>
      </c>
      <c r="E24" s="7"/>
      <c r="F24" s="7" t="s">
        <v>82</v>
      </c>
      <c r="G24" s="7" t="s">
        <v>50</v>
      </c>
      <c r="H24" s="7">
        <v>22</v>
      </c>
      <c r="I24" s="7">
        <v>440</v>
      </c>
      <c r="J24" s="21">
        <v>350000</v>
      </c>
      <c r="K24" s="21">
        <v>290000</v>
      </c>
      <c r="L24" s="21">
        <f t="shared" si="0"/>
        <v>7700000</v>
      </c>
      <c r="M24" s="21">
        <f t="shared" si="1"/>
        <v>6380000</v>
      </c>
      <c r="N24" s="21">
        <v>0</v>
      </c>
      <c r="O24" s="21">
        <f t="shared" si="2"/>
        <v>6380000</v>
      </c>
      <c r="P24" s="21">
        <f t="shared" si="3"/>
        <v>1320000</v>
      </c>
      <c r="Q24" s="8">
        <v>43123</v>
      </c>
      <c r="R24" s="7" t="s">
        <v>51</v>
      </c>
    </row>
    <row r="25" spans="1:18" ht="30" customHeight="1">
      <c r="A25" s="7">
        <v>20</v>
      </c>
      <c r="B25" s="8">
        <v>43118</v>
      </c>
      <c r="C25" s="9" t="s">
        <v>83</v>
      </c>
      <c r="D25" s="7" t="s">
        <v>84</v>
      </c>
      <c r="E25" s="7"/>
      <c r="F25" s="7" t="s">
        <v>85</v>
      </c>
      <c r="G25" s="7" t="s">
        <v>50</v>
      </c>
      <c r="H25" s="7">
        <v>22</v>
      </c>
      <c r="I25" s="7">
        <v>440</v>
      </c>
      <c r="J25" s="21">
        <v>350000</v>
      </c>
      <c r="K25" s="21">
        <v>290000</v>
      </c>
      <c r="L25" s="21">
        <f t="shared" si="0"/>
        <v>7700000</v>
      </c>
      <c r="M25" s="21">
        <f t="shared" si="1"/>
        <v>6380000</v>
      </c>
      <c r="N25" s="21">
        <v>0</v>
      </c>
      <c r="O25" s="21">
        <f t="shared" si="2"/>
        <v>6380000</v>
      </c>
      <c r="P25" s="21">
        <f t="shared" si="3"/>
        <v>1320000</v>
      </c>
      <c r="Q25" s="8">
        <v>43123</v>
      </c>
      <c r="R25" s="7" t="s">
        <v>51</v>
      </c>
    </row>
    <row r="26" spans="1:18" ht="30" customHeight="1">
      <c r="A26" s="7">
        <v>21</v>
      </c>
      <c r="B26" s="8">
        <v>43119</v>
      </c>
      <c r="C26" s="9" t="s">
        <v>86</v>
      </c>
      <c r="D26" s="7" t="s">
        <v>87</v>
      </c>
      <c r="E26" s="7"/>
      <c r="F26" s="7" t="s">
        <v>88</v>
      </c>
      <c r="G26" s="7" t="s">
        <v>50</v>
      </c>
      <c r="H26" s="7">
        <v>32</v>
      </c>
      <c r="I26" s="7">
        <v>640</v>
      </c>
      <c r="J26" s="21">
        <v>350000</v>
      </c>
      <c r="K26" s="21">
        <v>290000</v>
      </c>
      <c r="L26" s="21">
        <f t="shared" si="0"/>
        <v>11200000</v>
      </c>
      <c r="M26" s="21">
        <f t="shared" si="1"/>
        <v>9280000</v>
      </c>
      <c r="N26" s="21">
        <v>0</v>
      </c>
      <c r="O26" s="21">
        <f t="shared" si="2"/>
        <v>9280000</v>
      </c>
      <c r="P26" s="21">
        <f t="shared" si="3"/>
        <v>1920000</v>
      </c>
      <c r="Q26" s="8">
        <v>43124</v>
      </c>
      <c r="R26" s="7" t="s">
        <v>51</v>
      </c>
    </row>
    <row r="27" spans="1:18" ht="30" customHeight="1">
      <c r="A27" s="7">
        <v>22</v>
      </c>
      <c r="B27" s="8">
        <v>43119</v>
      </c>
      <c r="C27" s="9" t="s">
        <v>89</v>
      </c>
      <c r="D27" s="7" t="s">
        <v>90</v>
      </c>
      <c r="E27" s="7"/>
      <c r="F27" s="7" t="s">
        <v>91</v>
      </c>
      <c r="G27" s="7" t="s">
        <v>50</v>
      </c>
      <c r="H27" s="7">
        <v>22</v>
      </c>
      <c r="I27" s="7">
        <v>440</v>
      </c>
      <c r="J27" s="21">
        <v>350000</v>
      </c>
      <c r="K27" s="21">
        <v>290000</v>
      </c>
      <c r="L27" s="21">
        <f t="shared" si="0"/>
        <v>7700000</v>
      </c>
      <c r="M27" s="21">
        <f t="shared" si="1"/>
        <v>6380000</v>
      </c>
      <c r="N27" s="21">
        <v>0</v>
      </c>
      <c r="O27" s="21">
        <f t="shared" si="2"/>
        <v>6380000</v>
      </c>
      <c r="P27" s="21">
        <f t="shared" si="3"/>
        <v>1320000</v>
      </c>
      <c r="Q27" s="8">
        <v>43124</v>
      </c>
      <c r="R27" s="7" t="s">
        <v>51</v>
      </c>
    </row>
    <row r="28" spans="1:18" ht="30" customHeight="1">
      <c r="A28" s="7">
        <v>23</v>
      </c>
      <c r="B28" s="8">
        <v>43119</v>
      </c>
      <c r="C28" s="9" t="s">
        <v>92</v>
      </c>
      <c r="D28" s="7" t="s">
        <v>93</v>
      </c>
      <c r="E28" s="7"/>
      <c r="F28" s="7" t="s">
        <v>94</v>
      </c>
      <c r="G28" s="7" t="s">
        <v>50</v>
      </c>
      <c r="H28" s="7">
        <v>22</v>
      </c>
      <c r="I28" s="7">
        <v>440</v>
      </c>
      <c r="J28" s="21">
        <v>350000</v>
      </c>
      <c r="K28" s="21">
        <v>290000</v>
      </c>
      <c r="L28" s="21">
        <f t="shared" si="0"/>
        <v>7700000</v>
      </c>
      <c r="M28" s="21">
        <f t="shared" si="1"/>
        <v>6380000</v>
      </c>
      <c r="N28" s="21">
        <v>0</v>
      </c>
      <c r="O28" s="21">
        <f t="shared" si="2"/>
        <v>6380000</v>
      </c>
      <c r="P28" s="21">
        <f t="shared" si="3"/>
        <v>1320000</v>
      </c>
      <c r="Q28" s="8">
        <v>43124</v>
      </c>
      <c r="R28" s="7" t="s">
        <v>51</v>
      </c>
    </row>
    <row r="29" spans="1:18" ht="30" customHeight="1">
      <c r="A29" s="7">
        <v>24</v>
      </c>
      <c r="B29" s="8">
        <v>43119</v>
      </c>
      <c r="C29" s="9" t="s">
        <v>95</v>
      </c>
      <c r="D29" s="7" t="s">
        <v>96</v>
      </c>
      <c r="E29" s="7"/>
      <c r="F29" s="7" t="s">
        <v>97</v>
      </c>
      <c r="G29" s="7" t="s">
        <v>50</v>
      </c>
      <c r="H29" s="7">
        <v>22</v>
      </c>
      <c r="I29" s="7">
        <v>440</v>
      </c>
      <c r="J29" s="21">
        <v>350000</v>
      </c>
      <c r="K29" s="21">
        <v>290000</v>
      </c>
      <c r="L29" s="21">
        <f t="shared" si="0"/>
        <v>7700000</v>
      </c>
      <c r="M29" s="21">
        <f t="shared" si="1"/>
        <v>6380000</v>
      </c>
      <c r="N29" s="21">
        <v>0</v>
      </c>
      <c r="O29" s="21">
        <f t="shared" si="2"/>
        <v>6380000</v>
      </c>
      <c r="P29" s="21">
        <f t="shared" si="3"/>
        <v>1320000</v>
      </c>
      <c r="Q29" s="8">
        <v>43124</v>
      </c>
      <c r="R29" s="7" t="s">
        <v>51</v>
      </c>
    </row>
    <row r="30" spans="1:18" ht="30" customHeight="1">
      <c r="A30" s="7">
        <v>25</v>
      </c>
      <c r="B30" s="8">
        <v>43124</v>
      </c>
      <c r="C30" s="9" t="s">
        <v>98</v>
      </c>
      <c r="D30" s="7" t="s">
        <v>40</v>
      </c>
      <c r="E30" s="7"/>
      <c r="F30" s="7" t="s">
        <v>79</v>
      </c>
      <c r="G30" s="7" t="s">
        <v>99</v>
      </c>
      <c r="H30" s="7">
        <v>20</v>
      </c>
      <c r="I30" s="7">
        <v>400</v>
      </c>
      <c r="J30" s="21">
        <v>270000</v>
      </c>
      <c r="K30" s="21">
        <v>210000</v>
      </c>
      <c r="L30" s="21">
        <f t="shared" si="0"/>
        <v>5400000</v>
      </c>
      <c r="M30" s="21">
        <f t="shared" si="1"/>
        <v>3200000</v>
      </c>
      <c r="N30" s="21">
        <v>1000000</v>
      </c>
      <c r="O30" s="21">
        <f t="shared" si="2"/>
        <v>4200000</v>
      </c>
      <c r="P30" s="21">
        <f t="shared" si="3"/>
        <v>1200000</v>
      </c>
      <c r="Q30" s="8"/>
      <c r="R30" s="7" t="s">
        <v>27</v>
      </c>
    </row>
    <row r="31" spans="1:18" ht="30" customHeight="1">
      <c r="A31" s="7">
        <v>26</v>
      </c>
      <c r="B31" s="8">
        <v>43124</v>
      </c>
      <c r="C31" s="9" t="s">
        <v>100</v>
      </c>
      <c r="D31" s="7" t="s">
        <v>101</v>
      </c>
      <c r="E31" s="7"/>
      <c r="F31" s="7" t="s">
        <v>102</v>
      </c>
      <c r="G31" s="7" t="s">
        <v>50</v>
      </c>
      <c r="H31" s="7">
        <v>22</v>
      </c>
      <c r="I31" s="7">
        <v>440</v>
      </c>
      <c r="J31" s="21">
        <v>350000</v>
      </c>
      <c r="K31" s="21">
        <v>290000</v>
      </c>
      <c r="L31" s="21">
        <f t="shared" si="0"/>
        <v>7700000</v>
      </c>
      <c r="M31" s="21">
        <f t="shared" si="1"/>
        <v>6380000</v>
      </c>
      <c r="N31" s="21">
        <v>0</v>
      </c>
      <c r="O31" s="21">
        <f t="shared" si="2"/>
        <v>6380000</v>
      </c>
      <c r="P31" s="21">
        <f t="shared" si="3"/>
        <v>1320000</v>
      </c>
      <c r="Q31" s="8">
        <v>43129</v>
      </c>
      <c r="R31" s="7" t="s">
        <v>51</v>
      </c>
    </row>
    <row r="32" spans="1:18" ht="30" customHeight="1">
      <c r="A32" s="7">
        <v>27</v>
      </c>
      <c r="B32" s="8">
        <v>43124</v>
      </c>
      <c r="C32" s="9" t="s">
        <v>103</v>
      </c>
      <c r="D32" s="7" t="s">
        <v>104</v>
      </c>
      <c r="E32" s="7"/>
      <c r="F32" s="7" t="s">
        <v>105</v>
      </c>
      <c r="G32" s="7" t="s">
        <v>50</v>
      </c>
      <c r="H32" s="7">
        <v>22</v>
      </c>
      <c r="I32" s="7">
        <v>440</v>
      </c>
      <c r="J32" s="21">
        <v>350000</v>
      </c>
      <c r="K32" s="21">
        <v>290000</v>
      </c>
      <c r="L32" s="21">
        <f t="shared" si="0"/>
        <v>7700000</v>
      </c>
      <c r="M32" s="21">
        <f t="shared" si="1"/>
        <v>6380000</v>
      </c>
      <c r="N32" s="21">
        <v>0</v>
      </c>
      <c r="O32" s="21">
        <f t="shared" si="2"/>
        <v>6380000</v>
      </c>
      <c r="P32" s="21">
        <f t="shared" si="3"/>
        <v>1320000</v>
      </c>
      <c r="Q32" s="8">
        <v>43129</v>
      </c>
      <c r="R32" s="7" t="s">
        <v>51</v>
      </c>
    </row>
    <row r="33" spans="1:18" ht="30" customHeight="1">
      <c r="A33" s="7">
        <v>28</v>
      </c>
      <c r="B33" s="8">
        <v>43124</v>
      </c>
      <c r="C33" s="9" t="s">
        <v>106</v>
      </c>
      <c r="D33" s="7" t="s">
        <v>107</v>
      </c>
      <c r="E33" s="7"/>
      <c r="F33" s="7" t="s">
        <v>108</v>
      </c>
      <c r="G33" s="7" t="s">
        <v>50</v>
      </c>
      <c r="H33" s="7">
        <v>20</v>
      </c>
      <c r="I33" s="7">
        <v>400</v>
      </c>
      <c r="J33" s="21">
        <v>350000</v>
      </c>
      <c r="K33" s="21">
        <v>290000</v>
      </c>
      <c r="L33" s="21">
        <f t="shared" si="0"/>
        <v>7000000</v>
      </c>
      <c r="M33" s="21">
        <f t="shared" si="1"/>
        <v>5800000</v>
      </c>
      <c r="N33" s="21">
        <v>0</v>
      </c>
      <c r="O33" s="21">
        <f t="shared" si="2"/>
        <v>5800000</v>
      </c>
      <c r="P33" s="21">
        <f t="shared" si="3"/>
        <v>1200000</v>
      </c>
      <c r="Q33" s="8">
        <v>43129</v>
      </c>
      <c r="R33" s="7" t="s">
        <v>51</v>
      </c>
    </row>
    <row r="34" spans="1:18" ht="30" customHeight="1">
      <c r="A34" s="7">
        <v>29</v>
      </c>
      <c r="B34" s="8">
        <v>43125</v>
      </c>
      <c r="C34" s="9" t="s">
        <v>109</v>
      </c>
      <c r="D34" s="7" t="s">
        <v>110</v>
      </c>
      <c r="E34" s="7"/>
      <c r="F34" s="7" t="s">
        <v>91</v>
      </c>
      <c r="G34" s="7" t="s">
        <v>31</v>
      </c>
      <c r="H34" s="7">
        <v>22</v>
      </c>
      <c r="I34" s="7"/>
      <c r="J34" s="21">
        <v>320000</v>
      </c>
      <c r="K34" s="21">
        <v>290000</v>
      </c>
      <c r="L34" s="21">
        <f t="shared" si="0"/>
        <v>7040000</v>
      </c>
      <c r="M34" s="21">
        <f t="shared" si="1"/>
        <v>6380000</v>
      </c>
      <c r="N34" s="21">
        <v>0</v>
      </c>
      <c r="O34" s="21">
        <f t="shared" si="2"/>
        <v>6380000</v>
      </c>
      <c r="P34" s="21">
        <f t="shared" si="3"/>
        <v>660000</v>
      </c>
      <c r="Q34" s="8">
        <v>43133</v>
      </c>
      <c r="R34" s="7" t="s">
        <v>111</v>
      </c>
    </row>
    <row r="35" spans="1:18" ht="30" customHeight="1">
      <c r="A35" s="7">
        <v>30</v>
      </c>
      <c r="B35" s="8">
        <v>43125</v>
      </c>
      <c r="C35" s="9" t="s">
        <v>112</v>
      </c>
      <c r="D35" s="7" t="s">
        <v>113</v>
      </c>
      <c r="E35" s="7"/>
      <c r="F35" s="7" t="s">
        <v>94</v>
      </c>
      <c r="G35" s="7" t="s">
        <v>31</v>
      </c>
      <c r="H35" s="7">
        <v>22</v>
      </c>
      <c r="I35" s="7"/>
      <c r="J35" s="21">
        <v>320000</v>
      </c>
      <c r="K35" s="21">
        <v>290000</v>
      </c>
      <c r="L35" s="21">
        <f t="shared" si="0"/>
        <v>7040000</v>
      </c>
      <c r="M35" s="21">
        <f t="shared" si="1"/>
        <v>6380000</v>
      </c>
      <c r="N35" s="21">
        <v>0</v>
      </c>
      <c r="O35" s="21">
        <f t="shared" si="2"/>
        <v>6380000</v>
      </c>
      <c r="P35" s="21">
        <f t="shared" si="3"/>
        <v>660000</v>
      </c>
      <c r="Q35" s="8">
        <v>43133</v>
      </c>
      <c r="R35" s="7" t="s">
        <v>111</v>
      </c>
    </row>
    <row r="36" spans="1:18" ht="30" customHeight="1">
      <c r="A36" s="7">
        <v>31</v>
      </c>
      <c r="B36" s="8">
        <v>43126</v>
      </c>
      <c r="C36" s="9" t="s">
        <v>114</v>
      </c>
      <c r="D36" s="7" t="s">
        <v>115</v>
      </c>
      <c r="E36" s="7"/>
      <c r="F36" s="7" t="s">
        <v>116</v>
      </c>
      <c r="G36" s="7" t="s">
        <v>50</v>
      </c>
      <c r="H36" s="7">
        <v>20</v>
      </c>
      <c r="I36" s="7">
        <v>400</v>
      </c>
      <c r="J36" s="21">
        <v>350000</v>
      </c>
      <c r="K36" s="21">
        <v>290000</v>
      </c>
      <c r="L36" s="21">
        <f t="shared" si="0"/>
        <v>7000000</v>
      </c>
      <c r="M36" s="21">
        <f t="shared" si="1"/>
        <v>5800000</v>
      </c>
      <c r="N36" s="21">
        <v>0</v>
      </c>
      <c r="O36" s="21">
        <f t="shared" si="2"/>
        <v>5800000</v>
      </c>
      <c r="P36" s="21">
        <f t="shared" si="3"/>
        <v>1200000</v>
      </c>
      <c r="Q36" s="8"/>
      <c r="R36" s="7" t="s">
        <v>51</v>
      </c>
    </row>
    <row r="37" spans="1:18" ht="30" customHeight="1">
      <c r="A37" s="7">
        <v>32</v>
      </c>
      <c r="B37" s="8">
        <v>43126</v>
      </c>
      <c r="C37" s="9" t="s">
        <v>117</v>
      </c>
      <c r="D37" s="7" t="s">
        <v>96</v>
      </c>
      <c r="E37" s="7"/>
      <c r="F37" s="7" t="s">
        <v>118</v>
      </c>
      <c r="G37" s="7" t="s">
        <v>50</v>
      </c>
      <c r="H37" s="7">
        <v>20</v>
      </c>
      <c r="I37" s="7">
        <v>400</v>
      </c>
      <c r="J37" s="21">
        <v>350000</v>
      </c>
      <c r="K37" s="21">
        <v>290000</v>
      </c>
      <c r="L37" s="21">
        <f t="shared" si="0"/>
        <v>7000000</v>
      </c>
      <c r="M37" s="21">
        <f t="shared" si="1"/>
        <v>5800000</v>
      </c>
      <c r="N37" s="21">
        <v>0</v>
      </c>
      <c r="O37" s="21">
        <f t="shared" si="2"/>
        <v>5800000</v>
      </c>
      <c r="P37" s="21">
        <f t="shared" si="3"/>
        <v>1200000</v>
      </c>
      <c r="Q37" s="8">
        <v>43138</v>
      </c>
      <c r="R37" s="7" t="s">
        <v>51</v>
      </c>
    </row>
    <row r="38" spans="1:18" ht="30" customHeight="1">
      <c r="A38" s="7">
        <v>33</v>
      </c>
      <c r="B38" s="8">
        <v>43126</v>
      </c>
      <c r="C38" s="9" t="s">
        <v>119</v>
      </c>
      <c r="D38" s="7" t="s">
        <v>120</v>
      </c>
      <c r="E38" s="7"/>
      <c r="F38" s="7" t="s">
        <v>121</v>
      </c>
      <c r="G38" s="7" t="s">
        <v>50</v>
      </c>
      <c r="H38" s="7">
        <v>20</v>
      </c>
      <c r="I38" s="7">
        <v>400</v>
      </c>
      <c r="J38" s="21">
        <v>350000</v>
      </c>
      <c r="K38" s="21">
        <v>290000</v>
      </c>
      <c r="L38" s="21">
        <f t="shared" si="0"/>
        <v>7000000</v>
      </c>
      <c r="M38" s="21">
        <f t="shared" si="1"/>
        <v>5800000</v>
      </c>
      <c r="N38" s="21">
        <v>0</v>
      </c>
      <c r="O38" s="21">
        <f t="shared" si="2"/>
        <v>5800000</v>
      </c>
      <c r="P38" s="21">
        <f t="shared" si="3"/>
        <v>1200000</v>
      </c>
      <c r="Q38" s="8">
        <v>43131</v>
      </c>
      <c r="R38" s="7" t="s">
        <v>51</v>
      </c>
    </row>
    <row r="39" spans="1:18" ht="30" customHeight="1">
      <c r="A39" s="7">
        <v>34</v>
      </c>
      <c r="B39" s="8">
        <v>43126</v>
      </c>
      <c r="C39" s="9" t="s">
        <v>122</v>
      </c>
      <c r="D39" s="7" t="s">
        <v>123</v>
      </c>
      <c r="E39" s="7"/>
      <c r="F39" s="7" t="s">
        <v>97</v>
      </c>
      <c r="G39" s="7" t="s">
        <v>50</v>
      </c>
      <c r="H39" s="7">
        <v>22</v>
      </c>
      <c r="I39" s="7">
        <v>440</v>
      </c>
      <c r="J39" s="21">
        <v>350000</v>
      </c>
      <c r="K39" s="21">
        <v>290000</v>
      </c>
      <c r="L39" s="21">
        <f t="shared" si="0"/>
        <v>7700000</v>
      </c>
      <c r="M39" s="21">
        <f t="shared" si="1"/>
        <v>6380000</v>
      </c>
      <c r="N39" s="21">
        <v>0</v>
      </c>
      <c r="O39" s="21">
        <f t="shared" si="2"/>
        <v>6380000</v>
      </c>
      <c r="P39" s="21">
        <f t="shared" si="3"/>
        <v>1320000</v>
      </c>
      <c r="Q39" s="8"/>
      <c r="R39" s="7" t="s">
        <v>51</v>
      </c>
    </row>
    <row r="40" spans="1:18" ht="30" customHeight="1">
      <c r="A40" s="7">
        <v>35</v>
      </c>
      <c r="B40" s="8">
        <v>43126</v>
      </c>
      <c r="C40" s="9" t="s">
        <v>124</v>
      </c>
      <c r="D40" s="7" t="s">
        <v>125</v>
      </c>
      <c r="E40" s="7"/>
      <c r="F40" s="7" t="s">
        <v>49</v>
      </c>
      <c r="G40" s="7" t="s">
        <v>50</v>
      </c>
      <c r="H40" s="7">
        <v>22</v>
      </c>
      <c r="I40" s="7">
        <v>440</v>
      </c>
      <c r="J40" s="21">
        <v>350000</v>
      </c>
      <c r="K40" s="21">
        <v>290000</v>
      </c>
      <c r="L40" s="21">
        <f t="shared" si="0"/>
        <v>7700000</v>
      </c>
      <c r="M40" s="21">
        <f t="shared" si="1"/>
        <v>6380000</v>
      </c>
      <c r="N40" s="21">
        <v>0</v>
      </c>
      <c r="O40" s="21">
        <f t="shared" si="2"/>
        <v>6380000</v>
      </c>
      <c r="P40" s="21">
        <f t="shared" si="3"/>
        <v>1320000</v>
      </c>
      <c r="Q40" s="8"/>
      <c r="R40" s="7" t="s">
        <v>51</v>
      </c>
    </row>
    <row r="41" spans="1:18" ht="30" customHeight="1">
      <c r="A41" s="7">
        <v>36</v>
      </c>
      <c r="B41" s="8">
        <v>43126</v>
      </c>
      <c r="C41" s="9" t="s">
        <v>126</v>
      </c>
      <c r="D41" s="7" t="s">
        <v>127</v>
      </c>
      <c r="E41" s="7"/>
      <c r="F41" s="7" t="s">
        <v>128</v>
      </c>
      <c r="G41" s="7" t="s">
        <v>50</v>
      </c>
      <c r="H41" s="7">
        <v>22</v>
      </c>
      <c r="I41" s="7">
        <v>440</v>
      </c>
      <c r="J41" s="21">
        <v>350000</v>
      </c>
      <c r="K41" s="21">
        <v>290000</v>
      </c>
      <c r="L41" s="21">
        <f t="shared" si="0"/>
        <v>7700000</v>
      </c>
      <c r="M41" s="21">
        <f t="shared" si="1"/>
        <v>6380000</v>
      </c>
      <c r="N41" s="21">
        <v>0</v>
      </c>
      <c r="O41" s="21">
        <f t="shared" si="2"/>
        <v>6380000</v>
      </c>
      <c r="P41" s="21">
        <f t="shared" si="3"/>
        <v>1320000</v>
      </c>
      <c r="Q41" s="8"/>
      <c r="R41" s="7" t="s">
        <v>51</v>
      </c>
    </row>
    <row r="42" spans="1:18" ht="30" customHeight="1">
      <c r="A42" s="7">
        <v>37</v>
      </c>
      <c r="B42" s="8">
        <v>43126</v>
      </c>
      <c r="C42" s="9" t="s">
        <v>129</v>
      </c>
      <c r="D42" s="7" t="s">
        <v>130</v>
      </c>
      <c r="E42" s="7"/>
      <c r="F42" s="7" t="s">
        <v>131</v>
      </c>
      <c r="G42" s="7" t="s">
        <v>50</v>
      </c>
      <c r="H42" s="7">
        <v>22</v>
      </c>
      <c r="I42" s="7">
        <v>440</v>
      </c>
      <c r="J42" s="21">
        <v>350000</v>
      </c>
      <c r="K42" s="21">
        <v>290000</v>
      </c>
      <c r="L42" s="21">
        <f t="shared" si="0"/>
        <v>7700000</v>
      </c>
      <c r="M42" s="21">
        <f t="shared" si="1"/>
        <v>6380000</v>
      </c>
      <c r="N42" s="21">
        <v>0</v>
      </c>
      <c r="O42" s="21">
        <f t="shared" si="2"/>
        <v>6380000</v>
      </c>
      <c r="P42" s="21">
        <f t="shared" si="3"/>
        <v>1320000</v>
      </c>
      <c r="Q42" s="8"/>
      <c r="R42" s="7" t="s">
        <v>51</v>
      </c>
    </row>
    <row r="43" spans="1:18" ht="30" customHeight="1">
      <c r="A43" s="7">
        <v>38</v>
      </c>
      <c r="B43" s="8">
        <v>43126</v>
      </c>
      <c r="C43" s="9" t="s">
        <v>132</v>
      </c>
      <c r="D43" s="7" t="s">
        <v>133</v>
      </c>
      <c r="E43" s="7"/>
      <c r="F43" s="7" t="s">
        <v>134</v>
      </c>
      <c r="G43" s="7" t="s">
        <v>50</v>
      </c>
      <c r="H43" s="7">
        <v>22</v>
      </c>
      <c r="I43" s="7">
        <v>440</v>
      </c>
      <c r="J43" s="21">
        <v>350000</v>
      </c>
      <c r="K43" s="21">
        <v>290000</v>
      </c>
      <c r="L43" s="21">
        <f t="shared" si="0"/>
        <v>7700000</v>
      </c>
      <c r="M43" s="22">
        <f t="shared" si="1"/>
        <v>6380000</v>
      </c>
      <c r="N43" s="21">
        <v>0</v>
      </c>
      <c r="O43" s="21">
        <f t="shared" si="2"/>
        <v>6380000</v>
      </c>
      <c r="P43" s="21">
        <f t="shared" si="3"/>
        <v>1320000</v>
      </c>
      <c r="Q43" s="8"/>
      <c r="R43" s="7" t="s">
        <v>51</v>
      </c>
    </row>
    <row r="44" spans="1:18" ht="30" customHeight="1">
      <c r="A44" s="10">
        <v>39</v>
      </c>
      <c r="B44" s="8">
        <v>43130</v>
      </c>
      <c r="C44" s="9" t="s">
        <v>135</v>
      </c>
      <c r="D44" s="7" t="s">
        <v>136</v>
      </c>
      <c r="E44" s="7"/>
      <c r="F44" s="7" t="s">
        <v>137</v>
      </c>
      <c r="G44" s="7" t="s">
        <v>31</v>
      </c>
      <c r="H44" s="7">
        <v>20</v>
      </c>
      <c r="I44" s="7"/>
      <c r="J44" s="21">
        <v>320000</v>
      </c>
      <c r="K44" s="21">
        <v>290000</v>
      </c>
      <c r="L44" s="21">
        <f t="shared" ref="L44:L53" si="4">J44*H44</f>
        <v>6400000</v>
      </c>
      <c r="M44" s="22">
        <f t="shared" si="1"/>
        <v>4800000</v>
      </c>
      <c r="N44" s="21">
        <v>1000000</v>
      </c>
      <c r="O44" s="21">
        <f t="shared" si="2"/>
        <v>5800000</v>
      </c>
      <c r="P44" s="21">
        <f t="shared" si="3"/>
        <v>600000</v>
      </c>
      <c r="Q44" s="8">
        <v>43135</v>
      </c>
      <c r="R44" s="7" t="s">
        <v>138</v>
      </c>
    </row>
    <row r="45" spans="1:18" ht="30" customHeight="1">
      <c r="A45" s="7">
        <v>40</v>
      </c>
      <c r="B45" s="8">
        <v>43130</v>
      </c>
      <c r="C45" s="9" t="s">
        <v>139</v>
      </c>
      <c r="D45" s="7" t="s">
        <v>140</v>
      </c>
      <c r="E45" s="7"/>
      <c r="F45" s="7" t="s">
        <v>141</v>
      </c>
      <c r="G45" s="7" t="s">
        <v>31</v>
      </c>
      <c r="H45" s="7">
        <v>20</v>
      </c>
      <c r="I45" s="7"/>
      <c r="J45" s="21">
        <v>320000</v>
      </c>
      <c r="K45" s="21">
        <v>290000</v>
      </c>
      <c r="L45" s="21">
        <f t="shared" si="4"/>
        <v>6400000</v>
      </c>
      <c r="M45" s="22">
        <f t="shared" si="1"/>
        <v>4800000</v>
      </c>
      <c r="N45" s="21">
        <v>1000000</v>
      </c>
      <c r="O45" s="21">
        <f t="shared" si="2"/>
        <v>5800000</v>
      </c>
      <c r="P45" s="21">
        <f t="shared" si="3"/>
        <v>600000</v>
      </c>
      <c r="Q45" s="8">
        <v>43136</v>
      </c>
      <c r="R45" s="7" t="s">
        <v>138</v>
      </c>
    </row>
    <row r="46" spans="1:18" ht="30" customHeight="1">
      <c r="A46" s="7">
        <v>41</v>
      </c>
      <c r="B46" s="8">
        <v>43130</v>
      </c>
      <c r="C46" s="9" t="s">
        <v>142</v>
      </c>
      <c r="D46" s="7" t="s">
        <v>143</v>
      </c>
      <c r="E46" s="7"/>
      <c r="F46" s="7" t="s">
        <v>144</v>
      </c>
      <c r="G46" s="7" t="s">
        <v>31</v>
      </c>
      <c r="H46" s="7">
        <v>20</v>
      </c>
      <c r="I46" s="7"/>
      <c r="J46" s="21">
        <v>320000</v>
      </c>
      <c r="K46" s="21">
        <v>290000</v>
      </c>
      <c r="L46" s="21">
        <f t="shared" si="4"/>
        <v>6400000</v>
      </c>
      <c r="M46" s="22">
        <f t="shared" si="1"/>
        <v>4800000</v>
      </c>
      <c r="N46" s="21">
        <v>1000000</v>
      </c>
      <c r="O46" s="21">
        <f t="shared" si="2"/>
        <v>5800000</v>
      </c>
      <c r="P46" s="21">
        <f t="shared" si="3"/>
        <v>600000</v>
      </c>
      <c r="Q46" s="8">
        <v>43136</v>
      </c>
      <c r="R46" s="7" t="s">
        <v>138</v>
      </c>
    </row>
    <row r="47" spans="1:18" ht="30" customHeight="1">
      <c r="A47" s="7">
        <v>42</v>
      </c>
      <c r="B47" s="8">
        <v>43130</v>
      </c>
      <c r="C47" s="9" t="s">
        <v>145</v>
      </c>
      <c r="D47" s="7" t="s">
        <v>24</v>
      </c>
      <c r="E47" s="7"/>
      <c r="F47" s="7" t="s">
        <v>46</v>
      </c>
      <c r="G47" s="7" t="s">
        <v>31</v>
      </c>
      <c r="H47" s="7">
        <v>30</v>
      </c>
      <c r="I47" s="7"/>
      <c r="J47" s="21">
        <v>320000</v>
      </c>
      <c r="K47" s="21">
        <v>290000</v>
      </c>
      <c r="L47" s="21">
        <f t="shared" si="4"/>
        <v>9600000</v>
      </c>
      <c r="M47" s="22">
        <f t="shared" si="1"/>
        <v>7700000</v>
      </c>
      <c r="N47" s="21">
        <v>1000000</v>
      </c>
      <c r="O47" s="21">
        <f t="shared" si="2"/>
        <v>8700000</v>
      </c>
      <c r="P47" s="21">
        <f t="shared" si="3"/>
        <v>900000</v>
      </c>
      <c r="Q47" s="8">
        <v>43135</v>
      </c>
      <c r="R47" s="7" t="s">
        <v>138</v>
      </c>
    </row>
    <row r="48" spans="1:18" ht="30" customHeight="1">
      <c r="A48" s="7">
        <v>43</v>
      </c>
      <c r="B48" s="8">
        <v>43130</v>
      </c>
      <c r="C48" s="9" t="s">
        <v>146</v>
      </c>
      <c r="D48" s="7" t="s">
        <v>48</v>
      </c>
      <c r="E48" s="7"/>
      <c r="F48" s="7" t="s">
        <v>147</v>
      </c>
      <c r="G48" s="7" t="s">
        <v>50</v>
      </c>
      <c r="H48" s="7">
        <v>20</v>
      </c>
      <c r="I48" s="7">
        <v>400</v>
      </c>
      <c r="J48" s="21">
        <v>350000</v>
      </c>
      <c r="K48" s="21">
        <v>290000</v>
      </c>
      <c r="L48" s="21">
        <f t="shared" si="4"/>
        <v>7000000</v>
      </c>
      <c r="M48" s="22">
        <f t="shared" si="1"/>
        <v>4800000</v>
      </c>
      <c r="N48" s="21">
        <v>1000000</v>
      </c>
      <c r="O48" s="21">
        <f t="shared" si="2"/>
        <v>5800000</v>
      </c>
      <c r="P48" s="21">
        <f t="shared" si="3"/>
        <v>1200000</v>
      </c>
      <c r="Q48" s="8">
        <v>43137</v>
      </c>
      <c r="R48" s="7" t="s">
        <v>148</v>
      </c>
    </row>
    <row r="49" spans="1:18" ht="30" customHeight="1">
      <c r="A49" s="7">
        <v>44</v>
      </c>
      <c r="B49" s="8">
        <v>43130</v>
      </c>
      <c r="C49" s="9" t="s">
        <v>149</v>
      </c>
      <c r="D49" s="7" t="s">
        <v>150</v>
      </c>
      <c r="E49" s="7"/>
      <c r="F49" s="7" t="s">
        <v>151</v>
      </c>
      <c r="G49" s="7" t="s">
        <v>50</v>
      </c>
      <c r="H49" s="7">
        <v>20</v>
      </c>
      <c r="I49" s="7">
        <v>400</v>
      </c>
      <c r="J49" s="21">
        <v>350000</v>
      </c>
      <c r="K49" s="21">
        <v>290000</v>
      </c>
      <c r="L49" s="21">
        <f t="shared" si="4"/>
        <v>7000000</v>
      </c>
      <c r="M49" s="22">
        <f t="shared" si="1"/>
        <v>4800000</v>
      </c>
      <c r="N49" s="21">
        <v>1000000</v>
      </c>
      <c r="O49" s="21">
        <f t="shared" si="2"/>
        <v>5800000</v>
      </c>
      <c r="P49" s="21">
        <f t="shared" si="3"/>
        <v>1200000</v>
      </c>
      <c r="Q49" s="8">
        <v>43138</v>
      </c>
      <c r="R49" s="7" t="s">
        <v>148</v>
      </c>
    </row>
    <row r="50" spans="1:18" ht="30" customHeight="1">
      <c r="A50" s="7">
        <v>45</v>
      </c>
      <c r="B50" s="8">
        <v>43131</v>
      </c>
      <c r="C50" s="9" t="s">
        <v>152</v>
      </c>
      <c r="D50" s="7" t="s">
        <v>87</v>
      </c>
      <c r="E50" s="7"/>
      <c r="F50" s="7" t="s">
        <v>153</v>
      </c>
      <c r="G50" s="7" t="s">
        <v>31</v>
      </c>
      <c r="H50" s="7">
        <v>35</v>
      </c>
      <c r="I50" s="7"/>
      <c r="J50" s="21">
        <v>320000</v>
      </c>
      <c r="K50" s="21">
        <v>290000</v>
      </c>
      <c r="L50" s="21">
        <f t="shared" si="4"/>
        <v>11200000</v>
      </c>
      <c r="M50" s="22">
        <f t="shared" si="1"/>
        <v>9150000</v>
      </c>
      <c r="N50" s="21">
        <v>1000000</v>
      </c>
      <c r="O50" s="21">
        <f t="shared" si="2"/>
        <v>10150000</v>
      </c>
      <c r="P50" s="21">
        <f t="shared" si="3"/>
        <v>1050000</v>
      </c>
      <c r="Q50" s="8">
        <v>43136</v>
      </c>
      <c r="R50" s="7" t="s">
        <v>154</v>
      </c>
    </row>
    <row r="51" spans="1:18" ht="30" customHeight="1">
      <c r="A51" s="7">
        <v>46</v>
      </c>
      <c r="B51" s="8">
        <v>43131</v>
      </c>
      <c r="C51" s="9" t="s">
        <v>152</v>
      </c>
      <c r="D51" s="7" t="s">
        <v>155</v>
      </c>
      <c r="E51" s="7"/>
      <c r="F51" s="7" t="s">
        <v>156</v>
      </c>
      <c r="G51" s="7" t="s">
        <v>31</v>
      </c>
      <c r="H51" s="7">
        <v>35</v>
      </c>
      <c r="I51" s="7"/>
      <c r="J51" s="21">
        <v>320000</v>
      </c>
      <c r="K51" s="21">
        <v>290000</v>
      </c>
      <c r="L51" s="21">
        <f t="shared" si="4"/>
        <v>11200000</v>
      </c>
      <c r="M51" s="22">
        <f t="shared" si="1"/>
        <v>9150000</v>
      </c>
      <c r="N51" s="21">
        <v>1000000</v>
      </c>
      <c r="O51" s="21">
        <f t="shared" si="2"/>
        <v>10150000</v>
      </c>
      <c r="P51" s="21">
        <f t="shared" si="3"/>
        <v>1050000</v>
      </c>
      <c r="Q51" s="8">
        <v>43135</v>
      </c>
      <c r="R51" s="7" t="s">
        <v>154</v>
      </c>
    </row>
    <row r="52" spans="1:18" ht="30" customHeight="1">
      <c r="A52" s="7">
        <v>47</v>
      </c>
      <c r="B52" s="8">
        <v>43131</v>
      </c>
      <c r="C52" s="9" t="s">
        <v>157</v>
      </c>
      <c r="D52" s="7" t="s">
        <v>158</v>
      </c>
      <c r="E52" s="7"/>
      <c r="F52" s="7" t="s">
        <v>159</v>
      </c>
      <c r="G52" s="7" t="s">
        <v>31</v>
      </c>
      <c r="H52" s="7">
        <v>35</v>
      </c>
      <c r="I52" s="7"/>
      <c r="J52" s="21">
        <v>320000</v>
      </c>
      <c r="K52" s="21">
        <v>290000</v>
      </c>
      <c r="L52" s="21">
        <f t="shared" si="4"/>
        <v>11200000</v>
      </c>
      <c r="M52" s="22">
        <f t="shared" si="1"/>
        <v>9150000</v>
      </c>
      <c r="N52" s="21">
        <v>1000000</v>
      </c>
      <c r="O52" s="21">
        <f t="shared" si="2"/>
        <v>10150000</v>
      </c>
      <c r="P52" s="21">
        <f t="shared" si="3"/>
        <v>1050000</v>
      </c>
      <c r="Q52" s="8">
        <v>43136</v>
      </c>
      <c r="R52" s="7" t="s">
        <v>154</v>
      </c>
    </row>
    <row r="53" spans="1:18" ht="30" customHeight="1">
      <c r="A53" s="7">
        <v>48</v>
      </c>
      <c r="B53" s="8">
        <v>43131</v>
      </c>
      <c r="C53" s="9" t="s">
        <v>160</v>
      </c>
      <c r="D53" s="7" t="s">
        <v>161</v>
      </c>
      <c r="E53" s="7"/>
      <c r="F53" s="7" t="s">
        <v>162</v>
      </c>
      <c r="G53" s="7" t="s">
        <v>50</v>
      </c>
      <c r="H53" s="7">
        <v>20</v>
      </c>
      <c r="I53" s="7">
        <v>400</v>
      </c>
      <c r="J53" s="21">
        <v>350000</v>
      </c>
      <c r="K53" s="21">
        <v>290000</v>
      </c>
      <c r="L53" s="21">
        <f t="shared" si="4"/>
        <v>7000000</v>
      </c>
      <c r="M53" s="22">
        <f t="shared" si="1"/>
        <v>4800000</v>
      </c>
      <c r="N53" s="21">
        <v>1000000</v>
      </c>
      <c r="O53" s="21">
        <f t="shared" si="2"/>
        <v>5800000</v>
      </c>
      <c r="P53" s="21">
        <f t="shared" si="3"/>
        <v>1200000</v>
      </c>
      <c r="Q53" s="8"/>
      <c r="R53" s="7" t="s">
        <v>51</v>
      </c>
    </row>
    <row r="54" spans="1:18" ht="30" customHeight="1">
      <c r="A54" s="11"/>
      <c r="B54" s="12"/>
      <c r="C54" s="13"/>
      <c r="D54" s="14"/>
      <c r="E54" s="14"/>
      <c r="F54" s="14"/>
      <c r="G54" s="15"/>
      <c r="H54" s="7"/>
      <c r="L54" s="21"/>
      <c r="M54" s="22"/>
      <c r="N54" s="21"/>
      <c r="O54" s="21"/>
      <c r="P54" s="21"/>
      <c r="Q54" s="25"/>
    </row>
    <row r="55" spans="1:18" ht="30" customHeight="1">
      <c r="A55" s="30" t="s">
        <v>163</v>
      </c>
      <c r="B55" s="31"/>
      <c r="C55" s="31"/>
      <c r="D55" s="31"/>
      <c r="E55" s="31"/>
      <c r="F55" s="31"/>
      <c r="G55" s="32"/>
      <c r="H55" s="7">
        <f>SUM(H6:H53)</f>
        <v>1079</v>
      </c>
      <c r="L55" s="21">
        <f>SUM(L6:L53)</f>
        <v>350480000</v>
      </c>
      <c r="M55" s="21">
        <f>SUM(M6:M53)</f>
        <v>281570000</v>
      </c>
      <c r="N55" s="21">
        <f ca="1">SUM(N6:N89)</f>
        <v>19140000</v>
      </c>
      <c r="O55" s="21">
        <f ca="1">SUM(O6:O89)</f>
        <v>300710000</v>
      </c>
      <c r="P55" s="21">
        <f ca="1">SUM(P6:P89)</f>
        <v>49770000</v>
      </c>
    </row>
    <row r="56" spans="1:18" ht="30" customHeight="1">
      <c r="M56" s="33">
        <f ca="1">M55+N55</f>
        <v>300710000</v>
      </c>
      <c r="N56" s="34"/>
    </row>
    <row r="57" spans="1:18" ht="30" customHeight="1">
      <c r="A57" s="16"/>
      <c r="B57" s="17"/>
      <c r="C57" s="18"/>
      <c r="D57" s="16"/>
      <c r="E57" s="16"/>
      <c r="F57" s="16"/>
      <c r="G57" s="16"/>
      <c r="H57" s="16"/>
      <c r="I57" s="16"/>
      <c r="J57" s="23"/>
      <c r="K57" s="23"/>
      <c r="L57" s="23"/>
      <c r="M57" s="24"/>
      <c r="N57" s="23"/>
      <c r="O57" s="23"/>
      <c r="P57" s="23"/>
      <c r="Q57" s="17"/>
      <c r="R57" s="16"/>
    </row>
    <row r="58" spans="1:18" ht="30" customHeight="1">
      <c r="A58" s="16"/>
      <c r="B58" s="17"/>
      <c r="C58" s="18"/>
      <c r="D58" s="16"/>
      <c r="E58" s="16"/>
      <c r="F58" s="16"/>
      <c r="G58" s="16"/>
      <c r="H58" s="16"/>
      <c r="I58" s="16"/>
      <c r="J58" s="23"/>
      <c r="K58" s="23"/>
      <c r="L58" s="23"/>
      <c r="M58" s="24"/>
      <c r="N58" s="23"/>
      <c r="O58" s="23"/>
      <c r="P58" s="23"/>
      <c r="Q58" s="17"/>
      <c r="R58" s="16"/>
    </row>
    <row r="59" spans="1:18" ht="30" customHeight="1">
      <c r="A59" s="16"/>
      <c r="B59" s="17"/>
      <c r="C59" s="18"/>
      <c r="D59" s="16"/>
      <c r="E59" s="16"/>
      <c r="F59" s="16"/>
      <c r="G59" s="16"/>
      <c r="H59" s="16"/>
      <c r="I59" s="16"/>
      <c r="J59" s="23"/>
      <c r="K59" s="23"/>
      <c r="L59" s="23"/>
      <c r="M59" s="24"/>
      <c r="N59" s="23"/>
      <c r="O59" s="23"/>
      <c r="P59" s="23"/>
      <c r="Q59" s="17"/>
      <c r="R59" s="16"/>
    </row>
    <row r="60" spans="1:18" ht="30" customHeight="1">
      <c r="A60" s="16"/>
      <c r="B60" s="17"/>
      <c r="C60" s="18"/>
      <c r="D60" s="16"/>
      <c r="E60" s="16"/>
      <c r="F60" s="16"/>
      <c r="G60" s="16"/>
      <c r="H60" s="16"/>
      <c r="I60" s="16"/>
      <c r="J60" s="23"/>
      <c r="K60" s="23"/>
      <c r="L60" s="23"/>
      <c r="M60" s="24"/>
      <c r="N60" s="23"/>
      <c r="O60" s="23"/>
      <c r="P60" s="23"/>
      <c r="Q60" s="17"/>
      <c r="R60" s="16"/>
    </row>
    <row r="61" spans="1:18" ht="30" customHeight="1">
      <c r="A61" s="16" t="s">
        <v>164</v>
      </c>
      <c r="B61" s="17"/>
      <c r="C61" s="18"/>
      <c r="D61" s="16"/>
      <c r="E61" s="16"/>
      <c r="F61" s="16"/>
      <c r="G61" s="16"/>
      <c r="H61" s="16"/>
      <c r="I61" s="16"/>
      <c r="J61" s="23"/>
      <c r="K61" s="23"/>
      <c r="L61" s="23"/>
      <c r="M61" s="24"/>
      <c r="N61" s="23"/>
      <c r="O61" s="23"/>
      <c r="P61" s="23"/>
      <c r="Q61" s="17"/>
      <c r="R61" s="16"/>
    </row>
    <row r="62" spans="1:18" ht="30" customHeight="1">
      <c r="A62" s="16"/>
      <c r="B62" s="17"/>
      <c r="C62" s="18"/>
      <c r="D62" s="16"/>
      <c r="E62" s="16"/>
      <c r="F62" s="16"/>
      <c r="G62" s="16"/>
      <c r="H62" s="16"/>
      <c r="I62" s="16"/>
      <c r="J62" s="23"/>
      <c r="K62" s="23"/>
      <c r="L62" s="23"/>
      <c r="M62" s="24"/>
      <c r="N62" s="23"/>
      <c r="O62" s="23"/>
      <c r="P62" s="23"/>
      <c r="Q62" s="17"/>
      <c r="R62" s="16"/>
    </row>
    <row r="63" spans="1:18" ht="30" customHeight="1">
      <c r="A63" s="16"/>
      <c r="B63" s="17"/>
      <c r="C63" s="18"/>
      <c r="D63" s="16"/>
      <c r="E63" s="16"/>
      <c r="F63" s="16"/>
      <c r="G63" s="16"/>
      <c r="H63" s="16"/>
      <c r="I63" s="16"/>
      <c r="J63" s="23"/>
      <c r="K63" s="23"/>
      <c r="L63" s="23"/>
      <c r="M63" s="24"/>
      <c r="N63" s="23"/>
      <c r="O63" s="23"/>
      <c r="P63" s="23"/>
      <c r="Q63" s="17"/>
      <c r="R63" s="16"/>
    </row>
    <row r="64" spans="1:18" ht="30" customHeight="1">
      <c r="A64" s="16"/>
      <c r="B64" s="17"/>
      <c r="C64" s="18"/>
      <c r="D64" s="16"/>
      <c r="E64" s="16"/>
      <c r="F64" s="16"/>
      <c r="G64" s="16"/>
      <c r="H64" s="16"/>
      <c r="I64" s="16"/>
      <c r="J64" s="23"/>
      <c r="K64" s="23"/>
      <c r="L64" s="23"/>
      <c r="M64" s="24"/>
      <c r="N64" s="23"/>
      <c r="O64" s="23"/>
      <c r="P64" s="23"/>
      <c r="Q64" s="17"/>
      <c r="R64" s="16"/>
    </row>
    <row r="65" spans="1:18" ht="30" customHeight="1">
      <c r="A65" s="16"/>
      <c r="B65" s="17"/>
      <c r="C65" s="18"/>
      <c r="D65" s="16"/>
      <c r="E65" s="16"/>
      <c r="F65" s="16"/>
      <c r="G65" s="16"/>
      <c r="H65" s="16"/>
      <c r="I65" s="16"/>
      <c r="J65" s="23"/>
      <c r="K65" s="23"/>
      <c r="L65" s="23"/>
      <c r="M65" s="24"/>
      <c r="N65" s="23"/>
      <c r="O65" s="23"/>
      <c r="P65" s="23"/>
      <c r="Q65" s="17"/>
      <c r="R65" s="16"/>
    </row>
    <row r="66" spans="1:18" ht="30" customHeight="1">
      <c r="A66" s="16"/>
      <c r="B66" s="17"/>
      <c r="C66" s="18"/>
      <c r="D66" s="16"/>
      <c r="E66" s="16"/>
      <c r="F66" s="16"/>
      <c r="G66" s="16"/>
      <c r="H66" s="16"/>
      <c r="I66" s="16"/>
      <c r="J66" s="23"/>
      <c r="K66" s="23"/>
      <c r="L66" s="23"/>
      <c r="M66" s="24"/>
      <c r="N66" s="23"/>
      <c r="O66" s="23"/>
      <c r="P66" s="23"/>
      <c r="Q66" s="17"/>
      <c r="R66" s="16"/>
    </row>
    <row r="67" spans="1:18" ht="30" customHeight="1">
      <c r="A67" s="16"/>
      <c r="B67" s="17"/>
      <c r="C67" s="18"/>
      <c r="D67" s="16"/>
      <c r="E67" s="16"/>
      <c r="F67" s="16"/>
      <c r="G67" s="16"/>
      <c r="H67" s="16"/>
      <c r="I67" s="16"/>
      <c r="J67" s="23"/>
      <c r="K67" s="23"/>
      <c r="L67" s="23"/>
      <c r="M67" s="24"/>
      <c r="N67" s="23"/>
      <c r="O67" s="23"/>
      <c r="P67" s="23"/>
      <c r="Q67" s="17"/>
      <c r="R67" s="16"/>
    </row>
    <row r="68" spans="1:18" ht="30" customHeight="1">
      <c r="A68" s="16"/>
      <c r="B68" s="17"/>
      <c r="C68" s="18"/>
      <c r="D68" s="16"/>
      <c r="E68" s="16"/>
      <c r="F68" s="16"/>
      <c r="G68" s="16"/>
      <c r="H68" s="16"/>
      <c r="I68" s="16"/>
      <c r="J68" s="23"/>
      <c r="K68" s="23"/>
      <c r="L68" s="23"/>
      <c r="M68" s="24"/>
      <c r="N68" s="23"/>
      <c r="O68" s="23"/>
      <c r="P68" s="23"/>
      <c r="Q68" s="17"/>
      <c r="R68" s="16"/>
    </row>
    <row r="69" spans="1:18" ht="30" customHeight="1">
      <c r="A69" s="16"/>
      <c r="B69" s="17"/>
      <c r="C69" s="18"/>
      <c r="D69" s="16"/>
      <c r="E69" s="16"/>
      <c r="F69" s="16"/>
      <c r="G69" s="16"/>
      <c r="H69" s="16"/>
      <c r="I69" s="16"/>
      <c r="J69" s="23"/>
      <c r="K69" s="23"/>
      <c r="L69" s="23"/>
      <c r="M69" s="24"/>
      <c r="N69" s="23"/>
      <c r="O69" s="23"/>
      <c r="P69" s="23"/>
      <c r="Q69" s="17"/>
      <c r="R69" s="16"/>
    </row>
    <row r="70" spans="1:18" ht="30" customHeight="1">
      <c r="A70" s="16"/>
      <c r="B70" s="17"/>
      <c r="C70" s="18"/>
      <c r="D70" s="16"/>
      <c r="E70" s="16"/>
      <c r="F70" s="16"/>
      <c r="G70" s="16"/>
      <c r="H70" s="16"/>
      <c r="I70" s="16"/>
      <c r="J70" s="23"/>
      <c r="K70" s="23"/>
      <c r="L70" s="23"/>
      <c r="M70" s="24"/>
      <c r="N70" s="23"/>
      <c r="O70" s="23"/>
      <c r="P70" s="23"/>
      <c r="Q70" s="17"/>
      <c r="R70" s="16"/>
    </row>
    <row r="71" spans="1:18" ht="30" customHeight="1">
      <c r="A71" s="16"/>
      <c r="B71" s="17"/>
      <c r="C71" s="18"/>
      <c r="D71" s="16"/>
      <c r="E71" s="16"/>
      <c r="F71" s="16"/>
      <c r="G71" s="16"/>
      <c r="H71" s="16"/>
      <c r="I71" s="16"/>
      <c r="J71" s="23"/>
      <c r="K71" s="23"/>
      <c r="L71" s="23"/>
      <c r="M71" s="24"/>
      <c r="N71" s="23"/>
      <c r="O71" s="23"/>
      <c r="P71" s="23"/>
      <c r="Q71" s="17"/>
      <c r="R71" s="16"/>
    </row>
    <row r="72" spans="1:18" ht="30" customHeight="1">
      <c r="A72" s="16"/>
      <c r="B72" s="17"/>
      <c r="C72" s="18"/>
      <c r="D72" s="16"/>
      <c r="E72" s="16"/>
      <c r="F72" s="16"/>
      <c r="G72" s="16"/>
      <c r="H72" s="16"/>
      <c r="I72" s="16"/>
      <c r="J72" s="23"/>
      <c r="K72" s="23"/>
      <c r="L72" s="23"/>
      <c r="M72" s="24"/>
      <c r="N72" s="23"/>
      <c r="O72" s="23"/>
      <c r="P72" s="23"/>
      <c r="Q72" s="17"/>
      <c r="R72" s="16"/>
    </row>
    <row r="73" spans="1:18" ht="30" customHeight="1">
      <c r="A73" s="16"/>
      <c r="B73" s="17"/>
      <c r="C73" s="18"/>
      <c r="D73" s="16"/>
      <c r="E73" s="16"/>
      <c r="F73" s="16"/>
      <c r="G73" s="16"/>
      <c r="H73" s="16"/>
      <c r="I73" s="16"/>
      <c r="J73" s="23"/>
      <c r="K73" s="23"/>
      <c r="L73" s="23"/>
      <c r="M73" s="24"/>
      <c r="N73" s="23"/>
      <c r="O73" s="23"/>
      <c r="P73" s="23"/>
      <c r="Q73" s="17"/>
      <c r="R73" s="16"/>
    </row>
    <row r="74" spans="1:18" ht="30" customHeight="1">
      <c r="A74" s="16"/>
      <c r="B74" s="17"/>
      <c r="C74" s="18"/>
      <c r="D74" s="16"/>
      <c r="E74" s="16"/>
      <c r="F74" s="16"/>
      <c r="G74" s="16"/>
      <c r="H74" s="16"/>
      <c r="I74" s="16"/>
      <c r="J74" s="23"/>
      <c r="K74" s="23"/>
      <c r="L74" s="23"/>
      <c r="M74" s="24"/>
      <c r="N74" s="23"/>
      <c r="O74" s="23"/>
      <c r="P74" s="23"/>
      <c r="Q74" s="17"/>
      <c r="R74" s="16"/>
    </row>
    <row r="75" spans="1:18" ht="30" customHeight="1">
      <c r="A75" s="16"/>
      <c r="B75" s="17"/>
      <c r="C75" s="18"/>
      <c r="D75" s="16"/>
      <c r="E75" s="16"/>
      <c r="F75" s="16"/>
      <c r="G75" s="16"/>
      <c r="H75" s="16"/>
      <c r="I75" s="16"/>
      <c r="J75" s="23"/>
      <c r="K75" s="23"/>
      <c r="L75" s="23"/>
      <c r="M75" s="24"/>
      <c r="N75" s="23"/>
      <c r="O75" s="23"/>
      <c r="P75" s="23"/>
      <c r="Q75" s="17"/>
      <c r="R75" s="16"/>
    </row>
    <row r="76" spans="1:18" ht="30" customHeight="1">
      <c r="A76" s="16"/>
      <c r="B76" s="17"/>
      <c r="C76" s="18"/>
      <c r="D76" s="16"/>
      <c r="E76" s="16"/>
      <c r="F76" s="16"/>
      <c r="G76" s="16"/>
      <c r="H76" s="16"/>
      <c r="I76" s="16"/>
      <c r="J76" s="23"/>
      <c r="K76" s="23"/>
      <c r="L76" s="23"/>
      <c r="M76" s="24"/>
      <c r="N76" s="23"/>
      <c r="O76" s="23"/>
      <c r="P76" s="23"/>
      <c r="Q76" s="17"/>
      <c r="R76" s="16"/>
    </row>
    <row r="77" spans="1:18" ht="30" customHeight="1">
      <c r="A77" s="16"/>
      <c r="B77" s="17"/>
      <c r="C77" s="18"/>
      <c r="D77" s="16"/>
      <c r="E77" s="16"/>
      <c r="F77" s="16"/>
      <c r="G77" s="16"/>
      <c r="H77" s="16"/>
      <c r="I77" s="16"/>
      <c r="J77" s="23"/>
      <c r="K77" s="23"/>
      <c r="L77" s="23"/>
      <c r="M77" s="24"/>
      <c r="N77" s="23"/>
      <c r="O77" s="23"/>
      <c r="P77" s="23"/>
      <c r="Q77" s="17"/>
      <c r="R77" s="16"/>
    </row>
    <row r="78" spans="1:18" ht="30" customHeight="1">
      <c r="A78" s="16"/>
      <c r="B78" s="17"/>
      <c r="C78" s="18"/>
      <c r="D78" s="16"/>
      <c r="E78" s="16"/>
      <c r="F78" s="16"/>
      <c r="G78" s="16"/>
      <c r="H78" s="16"/>
      <c r="I78" s="16"/>
      <c r="J78" s="23"/>
      <c r="K78" s="23"/>
      <c r="L78" s="23"/>
      <c r="M78" s="24"/>
      <c r="N78" s="23"/>
      <c r="O78" s="23"/>
      <c r="P78" s="23"/>
      <c r="Q78" s="17"/>
      <c r="R78" s="16"/>
    </row>
    <row r="79" spans="1:18" ht="30" customHeight="1">
      <c r="A79" s="16"/>
      <c r="B79" s="17"/>
      <c r="C79" s="18"/>
      <c r="D79" s="16"/>
      <c r="E79" s="16"/>
      <c r="F79" s="16"/>
      <c r="G79" s="16"/>
      <c r="H79" s="16"/>
      <c r="I79" s="16"/>
      <c r="J79" s="23"/>
      <c r="K79" s="23"/>
      <c r="L79" s="23"/>
      <c r="M79" s="24"/>
      <c r="N79" s="23"/>
      <c r="O79" s="23"/>
      <c r="P79" s="23"/>
      <c r="Q79" s="17"/>
      <c r="R79" s="16"/>
    </row>
    <row r="80" spans="1:18" ht="30" customHeight="1">
      <c r="A80" s="16"/>
      <c r="B80" s="17"/>
      <c r="C80" s="18"/>
      <c r="D80" s="16"/>
      <c r="E80" s="16"/>
      <c r="F80" s="16"/>
      <c r="G80" s="16"/>
      <c r="H80" s="16"/>
      <c r="I80" s="16"/>
      <c r="J80" s="23"/>
      <c r="K80" s="23"/>
      <c r="L80" s="23"/>
      <c r="M80" s="24"/>
      <c r="N80" s="23"/>
      <c r="O80" s="23"/>
      <c r="P80" s="23"/>
      <c r="Q80" s="17"/>
      <c r="R80" s="16"/>
    </row>
    <row r="81" spans="1:18" ht="30" customHeight="1">
      <c r="A81" s="16"/>
      <c r="B81" s="17"/>
      <c r="C81" s="18"/>
      <c r="D81" s="16"/>
      <c r="E81" s="16"/>
      <c r="F81" s="16"/>
      <c r="G81" s="16"/>
      <c r="H81" s="16"/>
      <c r="I81" s="16"/>
      <c r="J81" s="23"/>
      <c r="K81" s="23"/>
      <c r="L81" s="23"/>
      <c r="M81" s="24"/>
      <c r="N81" s="23"/>
      <c r="O81" s="23"/>
      <c r="P81" s="23"/>
      <c r="Q81" s="17"/>
      <c r="R81" s="16"/>
    </row>
    <row r="82" spans="1:18" ht="30" customHeight="1">
      <c r="A82" s="16"/>
      <c r="B82" s="17"/>
      <c r="C82" s="18"/>
      <c r="D82" s="16"/>
      <c r="E82" s="16"/>
      <c r="F82" s="16"/>
      <c r="G82" s="16"/>
      <c r="H82" s="16"/>
      <c r="I82" s="16"/>
      <c r="J82" s="23"/>
      <c r="K82" s="23"/>
      <c r="L82" s="23"/>
      <c r="M82" s="24"/>
      <c r="N82" s="23"/>
      <c r="O82" s="23"/>
      <c r="P82" s="23"/>
      <c r="Q82" s="17"/>
      <c r="R82" s="16"/>
    </row>
    <row r="83" spans="1:18" ht="30" customHeight="1">
      <c r="A83" s="16"/>
      <c r="B83" s="17"/>
      <c r="C83" s="18"/>
      <c r="D83" s="16"/>
      <c r="E83" s="16"/>
      <c r="F83" s="16"/>
      <c r="G83" s="16"/>
      <c r="H83" s="16"/>
      <c r="I83" s="16"/>
      <c r="J83" s="23"/>
      <c r="K83" s="23"/>
      <c r="L83" s="23"/>
      <c r="M83" s="24"/>
      <c r="N83" s="23"/>
      <c r="O83" s="23"/>
      <c r="P83" s="23"/>
      <c r="Q83" s="16"/>
      <c r="R83" s="16"/>
    </row>
    <row r="84" spans="1:18" ht="30" customHeight="1">
      <c r="A84" s="16"/>
      <c r="B84" s="17"/>
      <c r="C84" s="18"/>
      <c r="D84" s="16"/>
      <c r="E84" s="16"/>
      <c r="F84" s="16"/>
      <c r="G84" s="16"/>
      <c r="H84" s="16"/>
      <c r="I84" s="16"/>
      <c r="J84" s="23"/>
      <c r="K84" s="23"/>
      <c r="L84" s="23"/>
      <c r="M84" s="24"/>
      <c r="N84" s="23"/>
      <c r="O84" s="23"/>
      <c r="P84" s="23"/>
      <c r="Q84" s="16"/>
      <c r="R84" s="16"/>
    </row>
    <row r="85" spans="1:18" ht="30" customHeight="1">
      <c r="A85" s="16"/>
      <c r="B85" s="17"/>
      <c r="C85" s="18"/>
      <c r="D85" s="16"/>
      <c r="E85" s="16"/>
      <c r="F85" s="16"/>
      <c r="G85" s="16"/>
      <c r="H85" s="16"/>
      <c r="I85" s="16"/>
      <c r="J85" s="23"/>
      <c r="K85" s="23"/>
      <c r="L85" s="23"/>
      <c r="M85" s="24"/>
      <c r="N85" s="23"/>
      <c r="O85" s="23"/>
      <c r="P85" s="23"/>
      <c r="Q85" s="16"/>
      <c r="R85" s="16"/>
    </row>
    <row r="86" spans="1:18" ht="30" customHeight="1">
      <c r="A86" s="16"/>
      <c r="B86" s="17"/>
      <c r="C86" s="18"/>
      <c r="D86" s="16"/>
      <c r="E86" s="16"/>
      <c r="F86" s="16"/>
      <c r="G86" s="16"/>
      <c r="H86" s="16"/>
      <c r="I86" s="16"/>
      <c r="J86" s="23"/>
      <c r="K86" s="23"/>
      <c r="L86" s="23"/>
      <c r="M86" s="24"/>
      <c r="N86" s="23"/>
      <c r="O86" s="23"/>
      <c r="P86" s="23"/>
      <c r="Q86" s="16"/>
      <c r="R86" s="16"/>
    </row>
    <row r="87" spans="1:18" ht="30" customHeight="1">
      <c r="A87" s="16"/>
      <c r="B87" s="17"/>
      <c r="C87" s="18"/>
      <c r="D87" s="16"/>
      <c r="E87" s="16"/>
      <c r="F87" s="16"/>
      <c r="G87" s="16"/>
      <c r="H87" s="16"/>
      <c r="I87" s="16"/>
      <c r="J87" s="23"/>
      <c r="K87" s="23"/>
      <c r="L87" s="23"/>
      <c r="M87" s="24"/>
      <c r="N87" s="23"/>
      <c r="O87" s="23"/>
      <c r="P87" s="23"/>
      <c r="Q87" s="16"/>
      <c r="R87" s="16"/>
    </row>
    <row r="88" spans="1:18" ht="30" customHeight="1">
      <c r="A88" s="16"/>
      <c r="B88" s="17"/>
      <c r="C88" s="18"/>
      <c r="D88" s="16"/>
      <c r="E88" s="16"/>
      <c r="F88" s="16"/>
      <c r="G88" s="16"/>
      <c r="H88" s="16"/>
      <c r="I88" s="16"/>
      <c r="J88" s="23"/>
      <c r="K88" s="23"/>
      <c r="L88" s="23"/>
      <c r="M88" s="24"/>
      <c r="N88" s="23"/>
      <c r="O88" s="23"/>
      <c r="P88" s="23"/>
      <c r="Q88" s="16"/>
      <c r="R88" s="16"/>
    </row>
    <row r="89" spans="1:18" ht="30" customHeight="1">
      <c r="A89" s="16"/>
      <c r="B89" s="16"/>
      <c r="C89" s="18"/>
      <c r="D89" s="16"/>
      <c r="E89" s="16"/>
      <c r="F89" s="16"/>
      <c r="G89" s="16"/>
      <c r="H89" s="16"/>
      <c r="I89" s="16"/>
      <c r="J89" s="23"/>
      <c r="K89" s="23"/>
      <c r="L89" s="23"/>
      <c r="M89" s="23"/>
      <c r="N89" s="23"/>
      <c r="O89" s="23"/>
      <c r="P89" s="23"/>
      <c r="Q89" s="16"/>
      <c r="R89" s="16"/>
    </row>
  </sheetData>
  <mergeCells count="18">
    <mergeCell ref="P4:P5"/>
    <mergeCell ref="Q4:Q5"/>
    <mergeCell ref="R4:R5"/>
    <mergeCell ref="A1:R2"/>
    <mergeCell ref="M56:N56"/>
    <mergeCell ref="A4:A5"/>
    <mergeCell ref="B4:B5"/>
    <mergeCell ref="C4:C5"/>
    <mergeCell ref="D4:D5"/>
    <mergeCell ref="E4:E5"/>
    <mergeCell ref="F4:F5"/>
    <mergeCell ref="G4:G5"/>
    <mergeCell ref="L4:L5"/>
    <mergeCell ref="A3:C3"/>
    <mergeCell ref="H4:I4"/>
    <mergeCell ref="J4:K4"/>
    <mergeCell ref="M4:O4"/>
    <mergeCell ref="A55:G55"/>
  </mergeCells>
  <pageMargins left="0.70763888888888904" right="0.70763888888888904" top="0.74791666666666701" bottom="0.74791666666666701" header="0.31388888888888899" footer="0.31388888888888899"/>
  <pageSetup paperSize="9" scale="54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Januari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pc</dc:creator>
  <cp:lastModifiedBy>Windows User</cp:lastModifiedBy>
  <cp:lastPrinted>2018-01-29T10:34:00Z</cp:lastPrinted>
  <dcterms:created xsi:type="dcterms:W3CDTF">2018-01-05T02:48:00Z</dcterms:created>
  <dcterms:modified xsi:type="dcterms:W3CDTF">2018-04-04T05:08:02Z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