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J6" i="1"/>
  <c r="L4" i="1"/>
  <c r="K4" i="1"/>
  <c r="J4" i="1"/>
  <c r="I4" i="1"/>
  <c r="I8" i="1"/>
  <c r="H8" i="1"/>
  <c r="H4" i="1"/>
  <c r="B8" i="1"/>
  <c r="A4" i="1"/>
  <c r="A8" i="1" s="1"/>
  <c r="I6" i="1" l="1"/>
  <c r="H6" i="1"/>
  <c r="A6" i="1"/>
  <c r="B6" i="1"/>
</calcChain>
</file>

<file path=xl/sharedStrings.xml><?xml version="1.0" encoding="utf-8"?>
<sst xmlns="http://schemas.openxmlformats.org/spreadsheetml/2006/main" count="24" uniqueCount="15">
  <si>
    <t>Метод Аббе для линзы 1</t>
  </si>
  <si>
    <t>y1=y2, мм</t>
  </si>
  <si>
    <t>y1', мм</t>
  </si>
  <si>
    <t>y2', мм</t>
  </si>
  <si>
    <t>delta x</t>
  </si>
  <si>
    <t>delta x'</t>
  </si>
  <si>
    <t>Фокус, мм</t>
  </si>
  <si>
    <t>Фокус', мм</t>
  </si>
  <si>
    <t>Погреш, мм</t>
  </si>
  <si>
    <t>Погреш', мм</t>
  </si>
  <si>
    <t>Зрительная труба</t>
  </si>
  <si>
    <t>Сложная система</t>
  </si>
  <si>
    <t>l12, мм</t>
  </si>
  <si>
    <t>Фокус''мм</t>
  </si>
  <si>
    <t>Фокус2, 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</si>
</sst>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workbookViewId="0">
      <selection activeCell="D13" sqref="D13"/>
    </sheetView>
  </sheetViews>
  <sheetFormatPr defaultRowHeight="14.4" x14ac:dyDescent="0.3"/>
  <cols>
    <col min="1" max="1" width="13.44140625" customWidth="1"/>
    <col min="2" max="2" width="16.5546875" customWidth="1"/>
    <col min="3" max="3" width="12.77734375" bestFit="1" customWidth="1"/>
    <col min="4" max="4" width="16.5546875" bestFit="1" customWidth="1"/>
    <col min="8" max="8" width="12.44140625" customWidth="1"/>
    <col min="9" max="9" width="12.21875" customWidth="1"/>
    <col min="10" max="10" width="13.33203125" customWidth="1"/>
  </cols>
  <sheetData>
    <row r="1" spans="1:13" x14ac:dyDescent="0.3">
      <c r="A1" s="2" t="s">
        <v>0</v>
      </c>
      <c r="B1" s="2"/>
      <c r="C1" s="2"/>
      <c r="D1" s="2"/>
      <c r="E1" s="2"/>
      <c r="G1" s="2" t="s">
        <v>11</v>
      </c>
      <c r="H1" s="2"/>
      <c r="I1" s="2"/>
      <c r="J1" s="2"/>
      <c r="K1" s="2"/>
      <c r="L1" s="2"/>
      <c r="M1" s="2"/>
    </row>
    <row r="2" spans="1:13" x14ac:dyDescent="0.3">
      <c r="A2" s="2"/>
      <c r="B2" s="2"/>
      <c r="C2" s="2"/>
      <c r="D2" s="2"/>
      <c r="E2" s="2"/>
      <c r="G2" s="2"/>
      <c r="H2" s="2"/>
      <c r="I2" s="2"/>
      <c r="J2" s="2"/>
      <c r="K2" s="2"/>
      <c r="L2" s="2"/>
      <c r="M2" s="2"/>
    </row>
    <row r="3" spans="1:13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  <c r="G3" t="s">
        <v>12</v>
      </c>
      <c r="H3" t="s">
        <v>1</v>
      </c>
      <c r="I3" t="s">
        <v>2</v>
      </c>
      <c r="J3" t="s">
        <v>3</v>
      </c>
      <c r="K3" t="s">
        <v>4</v>
      </c>
      <c r="L3" t="s">
        <v>5</v>
      </c>
    </row>
    <row r="4" spans="1:13" x14ac:dyDescent="0.3">
      <c r="A4">
        <f>20</f>
        <v>20</v>
      </c>
      <c r="B4">
        <v>4</v>
      </c>
      <c r="C4">
        <v>10</v>
      </c>
      <c r="D4">
        <v>365</v>
      </c>
      <c r="E4">
        <v>39</v>
      </c>
      <c r="G4">
        <v>70</v>
      </c>
      <c r="H4">
        <f>20</f>
        <v>20</v>
      </c>
      <c r="I4">
        <f>9</f>
        <v>9</v>
      </c>
      <c r="J4">
        <f>28</f>
        <v>28</v>
      </c>
      <c r="K4">
        <f>250-132</f>
        <v>118</v>
      </c>
      <c r="L4">
        <f>152-81</f>
        <v>71</v>
      </c>
    </row>
    <row r="5" spans="1:13" x14ac:dyDescent="0.3">
      <c r="A5" t="s">
        <v>6</v>
      </c>
      <c r="B5" t="s">
        <v>7</v>
      </c>
      <c r="H5" t="s">
        <v>6</v>
      </c>
      <c r="I5" t="s">
        <v>7</v>
      </c>
      <c r="J5" t="s">
        <v>13</v>
      </c>
    </row>
    <row r="6" spans="1:13" x14ac:dyDescent="0.3">
      <c r="A6">
        <f>-D4/(A4/C4-A4/B4)</f>
        <v>121.66666666666667</v>
      </c>
      <c r="B6">
        <f>E4/(C4/A4-B4/A4)</f>
        <v>130</v>
      </c>
      <c r="H6">
        <f>-K4/(H4/J4-H4/I4)</f>
        <v>78.252631578947373</v>
      </c>
      <c r="I6">
        <f>L4/(J4/H4-I4/H4)</f>
        <v>74.736842105263165</v>
      </c>
      <c r="J6">
        <f>1/(1/A6+1/D12-G4/(A6*D12))</f>
        <v>91.968503937007867</v>
      </c>
    </row>
    <row r="7" spans="1:13" x14ac:dyDescent="0.3">
      <c r="A7" t="s">
        <v>8</v>
      </c>
      <c r="B7" t="s">
        <v>9</v>
      </c>
      <c r="F7" s="1"/>
      <c r="G7" s="1"/>
      <c r="H7" t="s">
        <v>8</v>
      </c>
      <c r="I7" t="s">
        <v>9</v>
      </c>
    </row>
    <row r="8" spans="1:13" x14ac:dyDescent="0.3">
      <c r="A8">
        <f>SQRT((-1/(A4/C4-A4/B4))^2+((-D4/(A4/C4-A4/B4)^2)/B4)^2+((-D4/(A4/C4-A4/B4)^2)/C4)^2+((-D4/(A4/C4-A4/B4)^2)*(A4/B4/B4))^2+((-D4/(A4/C4-A4/B4)^2)*(A4/C4/C4))^2)*(1/2)</f>
        <v>26.244392405160564</v>
      </c>
      <c r="B8">
        <f>SQRT((-1/(B4/D4-B4/C4))^2+((-E4/(B4/D4-B4/C4)^2)/C4)^2+((-E4/(B4/D4-B4/C4)^2)/D4)^2+((-E4/(B4/D4-B4/C4)^2)*(B4/C4/C4))^2+((-E4/(B4/D4-B4/C4)^2)*(B4/D4/D4))^2)*(1/2)</f>
        <v>13.940127785598142</v>
      </c>
      <c r="F8" s="1"/>
      <c r="G8" s="1"/>
      <c r="H8">
        <f>SQRT((-1/(H4/J4-H4/I4))^2+((-K4/(H4/J4-H4/I4)^2)/I4)^2+((-K4/(H4/J4-H4/I4)^2)/J4)^2+((-K4/(H4/J4-H4/I4)^2)*(H4/I4/I4))^2+((-K4/(H4/J4-H4/I4)^2)*(H4/J4/J4))^2)*(1/2)</f>
        <v>7.1248566092311512</v>
      </c>
      <c r="I8">
        <f>SQRT((-1/(I4/K4-I4/J4))^2+((-L4/(I4/K4-I4/J4)^2)/J4)^2+((-L4/(I4/K4-I4/J4)^2)/K4)^2+((-L4/(I4/K4-I4/J4)^2)*(I4/J4/J4))^2+((-L4/(I4/K4-I4/J4)^2)*(I4/K4/K4))^2)*(1/2)</f>
        <v>22.810917846943646</v>
      </c>
    </row>
    <row r="9" spans="1:13" x14ac:dyDescent="0.3">
      <c r="A9" s="3" t="s">
        <v>10</v>
      </c>
      <c r="B9" s="3"/>
      <c r="C9" s="3"/>
      <c r="D9" s="3"/>
      <c r="E9" s="3"/>
    </row>
    <row r="10" spans="1:13" x14ac:dyDescent="0.3">
      <c r="A10" s="3"/>
      <c r="B10" s="3"/>
      <c r="C10" s="3"/>
      <c r="D10" s="3"/>
      <c r="E10" s="3"/>
    </row>
    <row r="11" spans="1:13" x14ac:dyDescent="0.3">
      <c r="D11" t="s">
        <v>14</v>
      </c>
    </row>
    <row r="12" spans="1:13" x14ac:dyDescent="0.3">
      <c r="D12">
        <f>160</f>
        <v>160</v>
      </c>
    </row>
  </sheetData>
  <mergeCells count="3">
    <mergeCell ref="A1:E2"/>
    <mergeCell ref="A9:E10"/>
    <mergeCell ref="G1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2021-02-12T07:09:26Z</dcterms:modified>
</cp:coreProperties>
</file>