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smat.magomedov\Desktop\VK_Hackathon\VKHack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0" i="1"/>
  <c r="B9" i="1"/>
  <c r="B8" i="1"/>
  <c r="C20" i="1" l="1"/>
  <c r="C21" i="1" s="1"/>
  <c r="C22" i="1" s="1"/>
  <c r="B14" i="1"/>
  <c r="B12" i="1"/>
  <c r="B11" i="1"/>
  <c r="C23" i="1" l="1"/>
</calcChain>
</file>

<file path=xl/sharedStrings.xml><?xml version="1.0" encoding="utf-8"?>
<sst xmlns="http://schemas.openxmlformats.org/spreadsheetml/2006/main" count="33" uniqueCount="33">
  <si>
    <t>Visa</t>
  </si>
  <si>
    <t>Mastercard</t>
  </si>
  <si>
    <t>Всех карт мира</t>
  </si>
  <si>
    <t>16-20%</t>
  </si>
  <si>
    <t>22 трлн руб</t>
  </si>
  <si>
    <t>Доля в РФ 2018</t>
  </si>
  <si>
    <t>Объем рынка безнала 2018</t>
  </si>
  <si>
    <t>В ближайшие два года рост рынка безналичных платежей будет превышать 20% ежегодно, прогнозирует директор департамента платежных карт Промсвязьбанка Александр Петров. Но такой бурный рост, как в предыдущие годы, по его мнению, уже вряд ли возможен. Сейчас число карт на руках клиентов превышает 200 млн и рынок близок к насыщению, хотя количество и объем операций по этим картам, разумеется, будет постепенно расти, отмечает он.</t>
  </si>
  <si>
    <t>По оценкам ЦБ, к концу 2019 года доля безналичных платежей может вырасти еще на 10 процентных пунктов.</t>
  </si>
  <si>
    <t>Прибыль с операции (примерно), $</t>
  </si>
  <si>
    <t>Средняя транзакция, $</t>
  </si>
  <si>
    <t>прибыль как % от транзакции</t>
  </si>
  <si>
    <t>выручка как % от транзакции</t>
  </si>
  <si>
    <t>Выручка с операции (примерно), $</t>
  </si>
  <si>
    <t>За год, в млн$</t>
  </si>
  <si>
    <t>Затраты на рекламу за полгода, в млн$</t>
  </si>
  <si>
    <t>Число операций в 2018 году, млрд</t>
  </si>
  <si>
    <t>Число операций в 2019 году, млрд</t>
  </si>
  <si>
    <t>Число операций в минуту</t>
  </si>
  <si>
    <t>Transfer Hub от всего MasterCard</t>
  </si>
  <si>
    <t>Доля в РФ 2019</t>
  </si>
  <si>
    <t>Число операций в Transfer Hub</t>
  </si>
  <si>
    <t>Всего расходов</t>
  </si>
  <si>
    <t>% рекламы от расходов</t>
  </si>
  <si>
    <t>Чистая прибыль в 2017, млрд$</t>
  </si>
  <si>
    <t>Чистая прибыль в 2018, млрд$</t>
  </si>
  <si>
    <t>Выручка в 2018, млрд$</t>
  </si>
  <si>
    <t>Валовый объем транзакций, трлн$</t>
  </si>
  <si>
    <t>После введения таргетированной рекламы</t>
  </si>
  <si>
    <t>Прирост к чистой прибыли, в млн.$</t>
  </si>
  <si>
    <t>Объем 2018, трлн руб</t>
  </si>
  <si>
    <t>За 154 дня было проведено 700 тысяч переводов по Transfers Hub</t>
  </si>
  <si>
    <t>Выручка от рекламы, млрд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</si>
</sst>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%"/>
    <numFmt numFmtId="165" formatCode="0.0%"/>
    <numFmt numFmtId="166" formatCode="0.000"/>
    <numFmt numFmtId="167" formatCode="0.0000"/>
    <numFmt numFmtId="168" formatCode="0.00000"/>
    <numFmt numFmtId="169" formatCode="0.000000%"/>
    <numFmt numFmtId="170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222222"/>
      <name val="Arial"/>
      <family val="2"/>
      <charset val="204"/>
    </font>
    <font>
      <sz val="11"/>
      <color rgb="FF31313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165" fontId="0" fillId="0" borderId="0" xfId="0" applyNumberFormat="1"/>
    <xf numFmtId="0" fontId="3" fillId="0" borderId="0" xfId="0" applyFont="1" applyAlignment="1">
      <alignment wrapText="1"/>
    </xf>
    <xf numFmtId="10" fontId="0" fillId="0" borderId="0" xfId="1" applyNumberFormat="1" applyFont="1"/>
    <xf numFmtId="164" fontId="0" fillId="0" borderId="0" xfId="1" applyNumberFormat="1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3" workbookViewId="0">
      <selection activeCell="G12" sqref="G12"/>
    </sheetView>
  </sheetViews>
  <sheetFormatPr defaultRowHeight="14.5" x14ac:dyDescent="0.35"/>
  <cols>
    <col min="1" max="1" width="39" bestFit="1" customWidth="1"/>
    <col min="2" max="2" width="9.7265625" bestFit="1" customWidth="1"/>
    <col min="3" max="3" width="11.81640625" bestFit="1" customWidth="1"/>
    <col min="4" max="4" width="19.81640625" bestFit="1" customWidth="1"/>
    <col min="6" max="6" width="11.26953125" bestFit="1" customWidth="1"/>
    <col min="8" max="8" width="24.81640625" bestFit="1" customWidth="1"/>
  </cols>
  <sheetData>
    <row r="1" spans="1:17" ht="14.5" customHeight="1" x14ac:dyDescent="0.35">
      <c r="A1" t="s">
        <v>16</v>
      </c>
      <c r="B1">
        <v>22</v>
      </c>
      <c r="H1" t="s">
        <v>6</v>
      </c>
      <c r="I1" t="s">
        <v>4</v>
      </c>
      <c r="K1" s="14" t="s">
        <v>7</v>
      </c>
      <c r="L1" s="14"/>
      <c r="M1" s="14"/>
      <c r="N1" s="14"/>
      <c r="O1" s="14"/>
      <c r="P1" s="14"/>
      <c r="Q1" s="14"/>
    </row>
    <row r="2" spans="1:17" ht="14.5" customHeight="1" x14ac:dyDescent="0.35">
      <c r="A2" t="s">
        <v>17</v>
      </c>
      <c r="B2">
        <v>24</v>
      </c>
      <c r="E2" t="s">
        <v>0</v>
      </c>
      <c r="F2" t="s">
        <v>1</v>
      </c>
      <c r="K2" s="14"/>
      <c r="L2" s="14"/>
      <c r="M2" s="14"/>
      <c r="N2" s="14"/>
      <c r="O2" s="14"/>
      <c r="P2" s="14"/>
      <c r="Q2" s="14"/>
    </row>
    <row r="3" spans="1:17" x14ac:dyDescent="0.35">
      <c r="A3" t="s">
        <v>24</v>
      </c>
      <c r="B3">
        <v>3.9060000000000001</v>
      </c>
      <c r="D3" t="s">
        <v>2</v>
      </c>
      <c r="E3" s="1">
        <v>0.3</v>
      </c>
      <c r="F3" s="1" t="s">
        <v>3</v>
      </c>
      <c r="K3" s="14"/>
      <c r="L3" s="14"/>
      <c r="M3" s="14"/>
      <c r="N3" s="14"/>
      <c r="O3" s="14"/>
      <c r="P3" s="14"/>
      <c r="Q3" s="14"/>
    </row>
    <row r="4" spans="1:17" x14ac:dyDescent="0.35">
      <c r="A4" t="s">
        <v>25</v>
      </c>
      <c r="B4">
        <v>5.859</v>
      </c>
      <c r="D4" t="s">
        <v>5</v>
      </c>
      <c r="E4" s="1">
        <v>0.45</v>
      </c>
      <c r="F4" s="1">
        <v>0.42</v>
      </c>
      <c r="K4" s="14"/>
      <c r="L4" s="14"/>
      <c r="M4" s="14"/>
      <c r="N4" s="14"/>
      <c r="O4" s="14"/>
      <c r="P4" s="14"/>
      <c r="Q4" s="14"/>
    </row>
    <row r="5" spans="1:17" x14ac:dyDescent="0.35">
      <c r="A5" t="s">
        <v>26</v>
      </c>
      <c r="B5">
        <v>14.95</v>
      </c>
      <c r="D5" t="s">
        <v>20</v>
      </c>
      <c r="E5" s="2">
        <v>0.39500000000000002</v>
      </c>
      <c r="F5" s="1">
        <v>0.36</v>
      </c>
      <c r="K5" s="14"/>
      <c r="L5" s="14"/>
      <c r="M5" s="14"/>
      <c r="N5" s="14"/>
      <c r="O5" s="14"/>
      <c r="P5" s="14"/>
      <c r="Q5" s="14"/>
    </row>
    <row r="6" spans="1:17" ht="20.5" customHeight="1" x14ac:dyDescent="0.35">
      <c r="A6" t="s">
        <v>27</v>
      </c>
      <c r="B6">
        <v>1.5</v>
      </c>
      <c r="D6" t="s">
        <v>30</v>
      </c>
      <c r="E6">
        <v>10.4</v>
      </c>
      <c r="F6">
        <v>8.3000000000000007</v>
      </c>
      <c r="K6" s="14" t="s">
        <v>8</v>
      </c>
      <c r="L6" s="14"/>
      <c r="M6" s="14"/>
      <c r="N6" s="14"/>
      <c r="O6" s="14"/>
      <c r="P6" s="3"/>
      <c r="Q6" s="3"/>
    </row>
    <row r="7" spans="1:17" x14ac:dyDescent="0.35">
      <c r="K7" s="3"/>
      <c r="L7" s="3"/>
      <c r="M7" s="3"/>
      <c r="N7" s="3"/>
      <c r="O7" s="3"/>
      <c r="P7" s="3"/>
      <c r="Q7" s="3"/>
    </row>
    <row r="8" spans="1:17" x14ac:dyDescent="0.35">
      <c r="A8" t="s">
        <v>13</v>
      </c>
      <c r="B8" s="12">
        <f>B5/B1</f>
        <v>0.67954545454545456</v>
      </c>
      <c r="K8" s="3"/>
      <c r="L8" s="3"/>
      <c r="M8" s="3"/>
      <c r="N8" s="3"/>
      <c r="O8" s="3"/>
      <c r="P8" s="3"/>
      <c r="Q8" s="3"/>
    </row>
    <row r="9" spans="1:17" x14ac:dyDescent="0.35">
      <c r="A9" t="s">
        <v>9</v>
      </c>
      <c r="B9" s="12">
        <f>B4/B1</f>
        <v>0.26631818181818184</v>
      </c>
      <c r="K9" s="3"/>
      <c r="L9" s="3"/>
      <c r="M9" s="3"/>
      <c r="N9" s="3"/>
      <c r="O9" s="3"/>
      <c r="P9" s="3"/>
      <c r="Q9" s="3"/>
    </row>
    <row r="10" spans="1:17" x14ac:dyDescent="0.35">
      <c r="A10" t="s">
        <v>10</v>
      </c>
      <c r="B10" s="12">
        <f>B6*1000/B1</f>
        <v>68.181818181818187</v>
      </c>
      <c r="D10" s="13"/>
      <c r="K10" s="3"/>
      <c r="L10" s="3"/>
      <c r="M10" s="3"/>
      <c r="N10" s="3"/>
      <c r="O10" s="3"/>
      <c r="P10" s="3"/>
      <c r="Q10" s="3"/>
    </row>
    <row r="11" spans="1:17" x14ac:dyDescent="0.35">
      <c r="A11" t="s">
        <v>11</v>
      </c>
      <c r="B11" s="4">
        <f>B9/B10</f>
        <v>3.9060000000000002E-3</v>
      </c>
      <c r="K11" s="3"/>
      <c r="L11" s="3"/>
      <c r="M11" s="3"/>
      <c r="N11" s="3"/>
      <c r="O11" s="3"/>
      <c r="P11" s="3"/>
      <c r="Q11" s="3"/>
    </row>
    <row r="12" spans="1:17" x14ac:dyDescent="0.35">
      <c r="A12" t="s">
        <v>12</v>
      </c>
      <c r="B12" s="5">
        <f>B8/B10</f>
        <v>9.9666666666666653E-3</v>
      </c>
      <c r="K12" s="3"/>
      <c r="L12" s="3"/>
      <c r="M12" s="3"/>
      <c r="N12" s="3"/>
      <c r="O12" s="3"/>
      <c r="P12" s="3"/>
      <c r="Q12" s="3"/>
    </row>
    <row r="13" spans="1:17" x14ac:dyDescent="0.35">
      <c r="A13" s="7" t="s">
        <v>19</v>
      </c>
      <c r="B13" s="13">
        <f>_xlfn.CEILING.MATH(684000/(154/365))/(24*1000000000)</f>
        <v>6.7548708333333338E-5</v>
      </c>
      <c r="C13" s="16" t="s">
        <v>31</v>
      </c>
      <c r="D13" s="16"/>
      <c r="E13" s="16"/>
      <c r="K13" s="3"/>
      <c r="L13" s="3"/>
      <c r="M13" s="3"/>
      <c r="N13" s="3"/>
      <c r="O13" s="3"/>
      <c r="P13" s="3"/>
      <c r="Q13" s="3"/>
    </row>
    <row r="14" spans="1:17" x14ac:dyDescent="0.35">
      <c r="A14" s="7" t="s">
        <v>21</v>
      </c>
      <c r="B14" s="9">
        <f>23*0.0000676*1000000000</f>
        <v>1554800</v>
      </c>
      <c r="C14" s="16"/>
      <c r="D14" s="16"/>
      <c r="E14" s="16"/>
      <c r="K14" s="3"/>
      <c r="L14" s="3"/>
      <c r="M14" s="3"/>
      <c r="N14" s="3"/>
      <c r="O14" s="3"/>
      <c r="P14" s="3"/>
      <c r="Q14" s="3"/>
    </row>
    <row r="15" spans="1:17" x14ac:dyDescent="0.35">
      <c r="A15" s="7"/>
      <c r="B15" s="9"/>
      <c r="K15" s="3"/>
      <c r="L15" s="3"/>
      <c r="M15" s="3"/>
      <c r="N15" s="3"/>
      <c r="O15" s="3"/>
      <c r="P15" s="3"/>
      <c r="Q15" s="3"/>
    </row>
    <row r="16" spans="1:17" x14ac:dyDescent="0.35">
      <c r="B16" s="7">
        <v>2019</v>
      </c>
      <c r="C16" s="7">
        <v>2018</v>
      </c>
      <c r="D16" s="7">
        <v>2017</v>
      </c>
      <c r="E16" s="7">
        <v>2016</v>
      </c>
      <c r="K16" s="3"/>
      <c r="L16" s="3"/>
      <c r="M16" s="3"/>
      <c r="N16" s="3"/>
      <c r="O16" s="3"/>
      <c r="P16" s="3"/>
      <c r="Q16" s="3"/>
    </row>
    <row r="17" spans="1:17" x14ac:dyDescent="0.35">
      <c r="A17" t="s">
        <v>15</v>
      </c>
      <c r="B17">
        <v>417</v>
      </c>
      <c r="C17">
        <v>402</v>
      </c>
      <c r="K17" s="3"/>
      <c r="L17" s="3"/>
      <c r="M17" s="3"/>
      <c r="N17" s="3"/>
      <c r="O17" s="3"/>
      <c r="P17" s="3"/>
      <c r="Q17" s="3"/>
    </row>
    <row r="18" spans="1:17" x14ac:dyDescent="0.35">
      <c r="A18" t="s">
        <v>14</v>
      </c>
      <c r="C18">
        <v>907</v>
      </c>
      <c r="D18">
        <v>771</v>
      </c>
      <c r="E18">
        <v>698</v>
      </c>
      <c r="K18" s="3"/>
      <c r="L18" s="3"/>
      <c r="M18" s="3"/>
      <c r="N18" s="3"/>
      <c r="O18" s="3"/>
      <c r="P18" s="3"/>
      <c r="Q18" s="3"/>
    </row>
    <row r="19" spans="1:17" x14ac:dyDescent="0.35">
      <c r="A19" t="s">
        <v>22</v>
      </c>
      <c r="C19">
        <v>6540</v>
      </c>
    </row>
    <row r="20" spans="1:17" x14ac:dyDescent="0.35">
      <c r="A20" t="s">
        <v>23</v>
      </c>
      <c r="C20" s="10">
        <f>C18/C19</f>
        <v>0.13868501529051988</v>
      </c>
    </row>
    <row r="21" spans="1:17" x14ac:dyDescent="0.35">
      <c r="A21" t="s">
        <v>32</v>
      </c>
      <c r="C21" s="11">
        <f>C20*B5</f>
        <v>2.0733409785932722</v>
      </c>
      <c r="H21" s="6" t="s">
        <v>18</v>
      </c>
      <c r="I21">
        <v>65000</v>
      </c>
    </row>
    <row r="22" spans="1:17" x14ac:dyDescent="0.35">
      <c r="A22" t="s">
        <v>28</v>
      </c>
      <c r="C22">
        <f>C21*(1+0.7*B13)</f>
        <v>2.0734390146467994</v>
      </c>
    </row>
    <row r="23" spans="1:17" x14ac:dyDescent="0.35">
      <c r="A23" t="s">
        <v>29</v>
      </c>
      <c r="C23" s="17">
        <f>1000*(C22-C21)</f>
        <v>9.8036053527206235E-2</v>
      </c>
    </row>
    <row r="26" spans="1:17" x14ac:dyDescent="0.35">
      <c r="A26" s="8"/>
    </row>
    <row r="27" spans="1:17" x14ac:dyDescent="0.35">
      <c r="B27" s="15"/>
      <c r="C27" s="15"/>
    </row>
  </sheetData>
  <mergeCells count="4">
    <mergeCell ref="K1:Q5"/>
    <mergeCell ref="K6:O6"/>
    <mergeCell ref="B27:C27"/>
    <mergeCell ref="C13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</dc:creator>
  <cp:lastModifiedBy>X5</cp:lastModifiedBy>
  <dcterms:created xsi:type="dcterms:W3CDTF">2019-09-27T18:00:17Z</dcterms:created>
  <dcterms:modified xsi:type="dcterms:W3CDTF">2019-09-29T07:31:00Z</dcterms:modified>
</cp:coreProperties>
</file>