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ниторинги\Трудоустройство 2015\"/>
    </mc:Choice>
  </mc:AlternateContent>
  <bookViews>
    <workbookView xWindow="0" yWindow="0" windowWidth="28800" windowHeight="14085" firstSheet="2" activeTab="4"/>
  </bookViews>
  <sheets>
    <sheet name="Список проф и спец " sheetId="1" r:id="rId1"/>
    <sheet name="Список ПОО, обучающие по отрасл" sheetId="2" r:id="rId2"/>
    <sheet name="Трудоустройство выпускников ПОО" sheetId="3" r:id="rId3"/>
    <sheet name="Закрепляемость выпускников ПОО" sheetId="4" r:id="rId4"/>
    <sheet name="Проверка закрепл." sheetId="6" r:id="rId5"/>
    <sheet name="Черный список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9" i="6" l="1"/>
  <c r="U82" i="6"/>
  <c r="U44" i="6"/>
  <c r="Q128" i="6"/>
  <c r="F136" i="6"/>
  <c r="F135" i="6"/>
  <c r="F134" i="6"/>
  <c r="F132" i="6"/>
  <c r="F131" i="6"/>
  <c r="F130" i="6"/>
  <c r="F129" i="6"/>
  <c r="F128" i="6"/>
  <c r="F127" i="6"/>
  <c r="F126" i="6"/>
  <c r="F125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90" i="6"/>
  <c r="F98" i="6"/>
  <c r="F97" i="6"/>
  <c r="F96" i="6"/>
  <c r="F95" i="6"/>
  <c r="F84" i="6"/>
  <c r="F83" i="6"/>
  <c r="F81" i="6"/>
  <c r="F80" i="6"/>
  <c r="F79" i="6"/>
  <c r="F71" i="6" l="1"/>
  <c r="F70" i="6"/>
  <c r="F69" i="6"/>
  <c r="F68" i="6"/>
  <c r="F67" i="6"/>
  <c r="F66" i="6"/>
  <c r="F65" i="6"/>
  <c r="F64" i="6"/>
  <c r="F63" i="6"/>
  <c r="F60" i="6"/>
  <c r="F61" i="6"/>
  <c r="F59" i="6"/>
  <c r="F58" i="6"/>
  <c r="F57" i="6"/>
  <c r="F56" i="6"/>
  <c r="F55" i="6"/>
  <c r="F54" i="6"/>
  <c r="F53" i="6"/>
  <c r="F52" i="6"/>
  <c r="D51" i="6"/>
  <c r="F51" i="6"/>
  <c r="F50" i="6"/>
  <c r="F49" i="6"/>
  <c r="F48" i="6"/>
  <c r="F47" i="6"/>
  <c r="F46" i="6"/>
  <c r="F45" i="6"/>
  <c r="F77" i="6"/>
  <c r="F76" i="6"/>
  <c r="F75" i="6"/>
  <c r="F74" i="6"/>
  <c r="F73" i="6"/>
  <c r="F72" i="6"/>
  <c r="F39" i="6"/>
  <c r="F32" i="6"/>
  <c r="F30" i="6"/>
  <c r="F7" i="6"/>
  <c r="E93" i="6"/>
  <c r="E92" i="6"/>
  <c r="E91" i="6"/>
  <c r="AV94" i="6"/>
  <c r="AQ28" i="6"/>
  <c r="E89" i="6" l="1"/>
  <c r="E88" i="6"/>
  <c r="E87" i="6"/>
  <c r="E86" i="6"/>
  <c r="J5856" i="5" l="1"/>
  <c r="J5855" i="5"/>
  <c r="J5854" i="5"/>
  <c r="J5853" i="5"/>
  <c r="J5852" i="5"/>
  <c r="J5851" i="5"/>
  <c r="J5850" i="5"/>
  <c r="J5849" i="5"/>
  <c r="J5848" i="5"/>
  <c r="J5847" i="5"/>
  <c r="H5857" i="5"/>
  <c r="O5847" i="5"/>
  <c r="M5267" i="5"/>
  <c r="K5238" i="5"/>
  <c r="M5091" i="5"/>
  <c r="I4508" i="5"/>
  <c r="S3430" i="5"/>
  <c r="Q3282" i="5"/>
  <c r="O3279" i="5"/>
  <c r="M3293" i="5"/>
  <c r="K3245" i="5"/>
  <c r="H3245" i="5"/>
  <c r="F2236" i="5"/>
  <c r="D1238" i="5"/>
  <c r="V229" i="5" l="1"/>
  <c r="AA28" i="6" l="1"/>
  <c r="AJ94" i="6" l="1"/>
  <c r="AI94" i="6"/>
  <c r="E238" i="5"/>
  <c r="G237" i="5"/>
  <c r="AM51" i="6" l="1"/>
  <c r="AE138" i="6" l="1"/>
  <c r="AM137" i="6"/>
  <c r="AK137" i="6"/>
  <c r="AI137" i="6"/>
  <c r="AG137" i="6"/>
  <c r="AE137" i="6"/>
  <c r="AC137" i="6"/>
  <c r="Y137" i="6"/>
  <c r="W137" i="6"/>
  <c r="U137" i="6"/>
  <c r="S137" i="6"/>
  <c r="O137" i="6"/>
  <c r="M137" i="6"/>
  <c r="K137" i="6"/>
  <c r="I137" i="6"/>
  <c r="D137" i="6"/>
  <c r="G137" i="6"/>
  <c r="AM123" i="6"/>
  <c r="AK123" i="6"/>
  <c r="AI123" i="6"/>
  <c r="AG123" i="6"/>
  <c r="AE123" i="6"/>
  <c r="AC123" i="6"/>
  <c r="AA123" i="6"/>
  <c r="Y123" i="6"/>
  <c r="W123" i="6"/>
  <c r="U123" i="6"/>
  <c r="S123" i="6"/>
  <c r="Q123" i="6"/>
  <c r="O123" i="6"/>
  <c r="M123" i="6"/>
  <c r="I123" i="6"/>
  <c r="G123" i="6"/>
  <c r="D123" i="6"/>
  <c r="AE82" i="6"/>
  <c r="AE99" i="6" l="1"/>
  <c r="N90" i="6"/>
  <c r="Q136" i="6"/>
  <c r="D136" i="6"/>
  <c r="R136" i="6" s="1"/>
  <c r="R134" i="6"/>
  <c r="H239" i="5"/>
  <c r="D128" i="6"/>
  <c r="AM128" i="6"/>
  <c r="AA128" i="6"/>
  <c r="H126" i="6"/>
  <c r="G128" i="6"/>
  <c r="G133" i="6"/>
  <c r="AN127" i="6"/>
  <c r="AN126" i="6"/>
  <c r="AN125" i="6"/>
  <c r="R127" i="6"/>
  <c r="R126" i="6"/>
  <c r="R125" i="6"/>
  <c r="H127" i="6"/>
  <c r="AB127" i="6"/>
  <c r="AB126" i="6"/>
  <c r="AB125" i="6"/>
  <c r="H125" i="6"/>
  <c r="P233" i="5"/>
  <c r="N227" i="5"/>
  <c r="Q98" i="6"/>
  <c r="G98" i="6"/>
  <c r="D98" i="6"/>
  <c r="N92" i="6"/>
  <c r="R88" i="6"/>
  <c r="AB88" i="6"/>
  <c r="AM94" i="6"/>
  <c r="AN88" i="6"/>
  <c r="L93" i="6"/>
  <c r="L92" i="6"/>
  <c r="L91" i="6"/>
  <c r="L89" i="6"/>
  <c r="L87" i="6"/>
  <c r="L86" i="6"/>
  <c r="K94" i="6"/>
  <c r="L94" i="6" s="1"/>
  <c r="L88" i="6"/>
  <c r="U94" i="6"/>
  <c r="AN86" i="6"/>
  <c r="AB86" i="6"/>
  <c r="N91" i="6"/>
  <c r="AJ87" i="6"/>
  <c r="N88" i="6"/>
  <c r="N87" i="6"/>
  <c r="N86" i="6"/>
  <c r="AN87" i="6"/>
  <c r="AB87" i="6"/>
  <c r="AN90" i="6" l="1"/>
  <c r="L90" i="6"/>
  <c r="AB90" i="6"/>
  <c r="AN128" i="6"/>
  <c r="R128" i="6"/>
  <c r="H128" i="6"/>
  <c r="AB89" i="6"/>
  <c r="D93" i="6"/>
  <c r="X87" i="6"/>
  <c r="X86" i="6"/>
  <c r="V90" i="6"/>
  <c r="V89" i="6"/>
  <c r="V88" i="6"/>
  <c r="V87" i="6"/>
  <c r="V86" i="6"/>
  <c r="T90" i="6"/>
  <c r="T89" i="6"/>
  <c r="T88" i="6"/>
  <c r="T87" i="6"/>
  <c r="T86" i="6"/>
  <c r="R90" i="6"/>
  <c r="R89" i="6"/>
  <c r="R87" i="6"/>
  <c r="R86" i="6"/>
  <c r="H90" i="6"/>
  <c r="H89" i="6"/>
  <c r="H88" i="6"/>
  <c r="H87" i="6"/>
  <c r="H86" i="6"/>
  <c r="L231" i="5"/>
  <c r="J235" i="5"/>
  <c r="H226" i="5"/>
  <c r="J196" i="5"/>
  <c r="O159" i="5"/>
  <c r="H162" i="5"/>
  <c r="L162" i="5"/>
  <c r="J145" i="5"/>
  <c r="H144" i="5"/>
  <c r="N131" i="5"/>
  <c r="K129" i="5"/>
  <c r="N93" i="6" l="1"/>
  <c r="AK78" i="6"/>
  <c r="AL78" i="6" s="1"/>
  <c r="AL77" i="6"/>
  <c r="AL76" i="6"/>
  <c r="AL75" i="6"/>
  <c r="AL74" i="6"/>
  <c r="AL73" i="6"/>
  <c r="AN72" i="6"/>
  <c r="AD72" i="6"/>
  <c r="AB72" i="6"/>
  <c r="X72" i="6"/>
  <c r="V72" i="6"/>
  <c r="T72" i="6"/>
  <c r="R72" i="6"/>
  <c r="H72" i="6"/>
  <c r="D70" i="6"/>
  <c r="N70" i="6" s="1"/>
  <c r="H126" i="5" l="1"/>
  <c r="R111" i="5" l="1"/>
  <c r="P110" i="5"/>
  <c r="H55" i="6"/>
  <c r="N108" i="5"/>
  <c r="L88" i="5" l="1"/>
  <c r="G91" i="5"/>
  <c r="J83" i="5"/>
  <c r="AB98" i="6"/>
  <c r="AB97" i="6"/>
  <c r="AB96" i="6"/>
  <c r="AB95" i="6"/>
  <c r="AB93" i="6"/>
  <c r="AB92" i="6"/>
  <c r="AB91" i="6"/>
  <c r="AB84" i="6"/>
  <c r="AB83" i="6"/>
  <c r="AB81" i="6"/>
  <c r="AB80" i="6"/>
  <c r="AB79" i="6"/>
  <c r="AB77" i="6"/>
  <c r="AB76" i="6"/>
  <c r="AB75" i="6"/>
  <c r="AB74" i="6"/>
  <c r="AB73" i="6"/>
  <c r="AB71" i="6"/>
  <c r="AB70" i="6"/>
  <c r="AB69" i="6"/>
  <c r="AB68" i="6"/>
  <c r="AB67" i="6"/>
  <c r="AB66" i="6"/>
  <c r="AB64" i="6"/>
  <c r="AB63" i="6"/>
  <c r="AB61" i="6"/>
  <c r="AB60" i="6"/>
  <c r="AB59" i="6"/>
  <c r="AB58" i="6"/>
  <c r="AB57" i="6"/>
  <c r="H98" i="6" l="1"/>
  <c r="H97" i="6"/>
  <c r="H96" i="6"/>
  <c r="H95" i="6"/>
  <c r="H93" i="6"/>
  <c r="H92" i="6"/>
  <c r="H91" i="6"/>
  <c r="H84" i="6"/>
  <c r="H83" i="6"/>
  <c r="H81" i="6"/>
  <c r="H80" i="6"/>
  <c r="H79" i="6"/>
  <c r="H77" i="6"/>
  <c r="H76" i="6"/>
  <c r="H75" i="6"/>
  <c r="H74" i="6"/>
  <c r="H73" i="6"/>
  <c r="H71" i="6"/>
  <c r="H70" i="6"/>
  <c r="H69" i="6"/>
  <c r="H68" i="6"/>
  <c r="H67" i="6"/>
  <c r="H66" i="6"/>
  <c r="H64" i="6"/>
  <c r="H63" i="6"/>
  <c r="H61" i="6"/>
  <c r="H60" i="6"/>
  <c r="H59" i="6"/>
  <c r="H58" i="6"/>
  <c r="H57" i="6"/>
  <c r="H53" i="6"/>
  <c r="H52" i="6"/>
  <c r="H84" i="5"/>
  <c r="D88" i="5"/>
  <c r="AD55" i="6" l="1"/>
  <c r="X55" i="6"/>
  <c r="V55" i="6"/>
  <c r="T55" i="6"/>
  <c r="R56" i="6"/>
  <c r="R55" i="6"/>
  <c r="V56" i="5"/>
  <c r="T71" i="5"/>
  <c r="T98" i="6"/>
  <c r="T97" i="6"/>
  <c r="T96" i="6"/>
  <c r="T95" i="6"/>
  <c r="T94" i="6"/>
  <c r="T93" i="6"/>
  <c r="T92" i="6"/>
  <c r="T91" i="6"/>
  <c r="T84" i="6"/>
  <c r="T83" i="6"/>
  <c r="T81" i="6"/>
  <c r="T80" i="6"/>
  <c r="T79" i="6"/>
  <c r="T78" i="6"/>
  <c r="T77" i="6"/>
  <c r="T76" i="6"/>
  <c r="T75" i="6"/>
  <c r="T74" i="6"/>
  <c r="T73" i="6"/>
  <c r="T71" i="6"/>
  <c r="T70" i="6"/>
  <c r="T69" i="6"/>
  <c r="T68" i="6"/>
  <c r="T67" i="6"/>
  <c r="T66" i="6"/>
  <c r="T64" i="6"/>
  <c r="T63" i="6"/>
  <c r="T61" i="6"/>
  <c r="T60" i="6"/>
  <c r="T59" i="6"/>
  <c r="T58" i="6"/>
  <c r="T57" i="6"/>
  <c r="T53" i="6"/>
  <c r="T52" i="6"/>
  <c r="V98" i="6"/>
  <c r="V97" i="6"/>
  <c r="V96" i="6"/>
  <c r="V95" i="6"/>
  <c r="V94" i="6"/>
  <c r="V93" i="6"/>
  <c r="V92" i="6"/>
  <c r="V91" i="6"/>
  <c r="V84" i="6"/>
  <c r="V83" i="6"/>
  <c r="V81" i="6"/>
  <c r="V80" i="6"/>
  <c r="V79" i="6"/>
  <c r="V78" i="6"/>
  <c r="V77" i="6"/>
  <c r="V76" i="6"/>
  <c r="V75" i="6"/>
  <c r="V74" i="6"/>
  <c r="V73" i="6"/>
  <c r="V71" i="6"/>
  <c r="V70" i="6"/>
  <c r="V69" i="6"/>
  <c r="V68" i="6"/>
  <c r="V67" i="6"/>
  <c r="V66" i="6"/>
  <c r="V64" i="6"/>
  <c r="V63" i="6"/>
  <c r="V61" i="6"/>
  <c r="V60" i="6"/>
  <c r="V59" i="6"/>
  <c r="V58" i="6"/>
  <c r="V57" i="6"/>
  <c r="V53" i="6"/>
  <c r="V52" i="6"/>
  <c r="AD45" i="6" l="1"/>
  <c r="X45" i="6"/>
  <c r="R45" i="6"/>
  <c r="R98" i="6"/>
  <c r="R97" i="6"/>
  <c r="R96" i="6"/>
  <c r="R95" i="6"/>
  <c r="R93" i="6"/>
  <c r="R92" i="6"/>
  <c r="R91" i="6"/>
  <c r="R84" i="6"/>
  <c r="R83" i="6"/>
  <c r="R81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1" i="6"/>
  <c r="R60" i="6"/>
  <c r="R59" i="6"/>
  <c r="R58" i="6"/>
  <c r="R57" i="6"/>
  <c r="R53" i="6"/>
  <c r="R52" i="6"/>
  <c r="R50" i="6"/>
  <c r="R49" i="6"/>
  <c r="R48" i="6"/>
  <c r="R47" i="6"/>
  <c r="R46" i="6"/>
  <c r="AN45" i="6"/>
  <c r="R71" i="5" l="1"/>
  <c r="X98" i="6" l="1"/>
  <c r="X97" i="6"/>
  <c r="X96" i="6"/>
  <c r="X95" i="6"/>
  <c r="X94" i="6"/>
  <c r="X93" i="6"/>
  <c r="X92" i="6"/>
  <c r="X91" i="6"/>
  <c r="X90" i="6"/>
  <c r="X89" i="6"/>
  <c r="X88" i="6"/>
  <c r="X84" i="6"/>
  <c r="X83" i="6"/>
  <c r="X81" i="6"/>
  <c r="X80" i="6"/>
  <c r="X79" i="6"/>
  <c r="X78" i="6"/>
  <c r="X77" i="6"/>
  <c r="X76" i="6"/>
  <c r="X75" i="6"/>
  <c r="X74" i="6"/>
  <c r="X73" i="6"/>
  <c r="X71" i="6"/>
  <c r="X70" i="6"/>
  <c r="X69" i="6"/>
  <c r="X68" i="6"/>
  <c r="X67" i="6"/>
  <c r="X66" i="6"/>
  <c r="X64" i="6"/>
  <c r="X63" i="6"/>
  <c r="X61" i="6"/>
  <c r="X60" i="6"/>
  <c r="X59" i="6"/>
  <c r="X58" i="6"/>
  <c r="X57" i="6"/>
  <c r="X53" i="6"/>
  <c r="X52" i="6"/>
  <c r="X51" i="6"/>
  <c r="X50" i="6"/>
  <c r="X49" i="6"/>
  <c r="X48" i="6"/>
  <c r="X47" i="6"/>
  <c r="X46" i="6"/>
  <c r="L71" i="5"/>
  <c r="G77" i="5"/>
  <c r="AN98" i="6"/>
  <c r="AN97" i="6"/>
  <c r="AN96" i="6"/>
  <c r="AN95" i="6"/>
  <c r="AN94" i="6"/>
  <c r="AN93" i="6"/>
  <c r="AN92" i="6"/>
  <c r="AN91" i="6"/>
  <c r="AN89" i="6"/>
  <c r="AN84" i="6"/>
  <c r="AN83" i="6"/>
  <c r="AN81" i="6"/>
  <c r="AN80" i="6"/>
  <c r="AN79" i="6"/>
  <c r="AN77" i="6"/>
  <c r="AN76" i="6"/>
  <c r="AN75" i="6"/>
  <c r="AN74" i="6"/>
  <c r="AN73" i="6"/>
  <c r="AN71" i="6"/>
  <c r="AN70" i="6"/>
  <c r="AN69" i="6"/>
  <c r="AN68" i="6"/>
  <c r="AN67" i="6"/>
  <c r="AN66" i="6"/>
  <c r="AN64" i="6"/>
  <c r="AN63" i="6"/>
  <c r="AN61" i="6"/>
  <c r="AN60" i="6"/>
  <c r="AN59" i="6"/>
  <c r="AN58" i="6"/>
  <c r="AN57" i="6"/>
  <c r="AN56" i="6"/>
  <c r="AN55" i="6"/>
  <c r="AN53" i="6"/>
  <c r="AN52" i="6"/>
  <c r="AN51" i="6"/>
  <c r="AN50" i="6"/>
  <c r="AN49" i="6"/>
  <c r="AN48" i="6"/>
  <c r="AN47" i="6"/>
  <c r="AN46" i="6"/>
  <c r="AN41" i="6"/>
  <c r="AN39" i="6"/>
  <c r="AD98" i="6"/>
  <c r="AD97" i="6"/>
  <c r="AD96" i="6"/>
  <c r="AD95" i="6"/>
  <c r="AD94" i="6"/>
  <c r="AD93" i="6"/>
  <c r="AD92" i="6"/>
  <c r="AD91" i="6"/>
  <c r="AD90" i="6"/>
  <c r="AD89" i="6"/>
  <c r="AD88" i="6"/>
  <c r="AD87" i="6"/>
  <c r="AD86" i="6"/>
  <c r="AD84" i="6"/>
  <c r="AD83" i="6"/>
  <c r="AD81" i="6"/>
  <c r="AD80" i="6"/>
  <c r="AD79" i="6"/>
  <c r="AD78" i="6"/>
  <c r="AD77" i="6"/>
  <c r="AD76" i="6"/>
  <c r="AD75" i="6"/>
  <c r="AD74" i="6"/>
  <c r="AD73" i="6"/>
  <c r="AD71" i="6"/>
  <c r="AD70" i="6"/>
  <c r="AD69" i="6"/>
  <c r="AD68" i="6"/>
  <c r="AD67" i="6"/>
  <c r="AD66" i="6"/>
  <c r="AD64" i="6"/>
  <c r="AD63" i="6"/>
  <c r="AD61" i="6"/>
  <c r="AD60" i="6"/>
  <c r="AD59" i="6"/>
  <c r="AD58" i="6"/>
  <c r="AD57" i="6"/>
  <c r="AD53" i="6"/>
  <c r="AD52" i="6"/>
  <c r="AD50" i="6"/>
  <c r="AD49" i="6"/>
  <c r="AD48" i="6"/>
  <c r="AD47" i="6"/>
  <c r="AD46" i="6"/>
  <c r="AD41" i="6"/>
  <c r="AD39" i="6"/>
  <c r="AD32" i="6"/>
  <c r="AD30" i="6"/>
  <c r="R41" i="6"/>
  <c r="R39" i="6"/>
  <c r="AB41" i="6"/>
  <c r="AB39" i="6"/>
  <c r="H41" i="6"/>
  <c r="H39" i="6"/>
  <c r="O64" i="5" l="1"/>
  <c r="AK41" i="6"/>
  <c r="AL41" i="6" l="1"/>
  <c r="F41" i="6"/>
  <c r="H65" i="5"/>
  <c r="M69" i="5" l="1"/>
  <c r="F75" i="5"/>
  <c r="J69" i="5"/>
  <c r="M51" i="5"/>
  <c r="H34" i="5"/>
  <c r="T24" i="5"/>
  <c r="R38" i="5"/>
  <c r="AB132" i="6"/>
  <c r="AB130" i="6"/>
  <c r="AB129" i="6"/>
  <c r="R132" i="6"/>
  <c r="R131" i="6"/>
  <c r="R130" i="6"/>
  <c r="N132" i="6"/>
  <c r="N130" i="6"/>
  <c r="N129" i="6"/>
  <c r="K40" i="5"/>
  <c r="O37" i="5"/>
  <c r="AB32" i="6"/>
  <c r="AB30" i="6"/>
  <c r="Q32" i="5" l="1"/>
  <c r="H30" i="6"/>
  <c r="M31" i="5" l="1"/>
  <c r="N23" i="5"/>
  <c r="H24" i="5"/>
  <c r="E29" i="5"/>
  <c r="J29" i="5"/>
  <c r="Q11" i="5"/>
  <c r="P14" i="5"/>
  <c r="N13" i="5"/>
  <c r="L14" i="5"/>
  <c r="K32" i="5"/>
  <c r="I47" i="5"/>
  <c r="AK105" i="6"/>
  <c r="AL104" i="6"/>
  <c r="G22" i="5" l="1"/>
  <c r="AK22" i="6" l="1"/>
  <c r="AK99" i="6" s="1"/>
  <c r="AK138" i="6" s="1"/>
  <c r="AE67" i="6" l="1"/>
  <c r="AF67" i="6" s="1"/>
  <c r="AF84" i="6"/>
  <c r="AE85" i="6"/>
  <c r="AF83" i="6"/>
  <c r="AN7" i="6" l="1"/>
  <c r="AJ7" i="6"/>
  <c r="AB7" i="6"/>
  <c r="H7" i="6"/>
  <c r="AF66" i="6"/>
  <c r="N67" i="6"/>
  <c r="N66" i="6"/>
  <c r="AN101" i="6" l="1"/>
  <c r="AB101" i="6"/>
  <c r="V101" i="6"/>
  <c r="T101" i="6"/>
  <c r="R101" i="6"/>
  <c r="N101" i="6"/>
  <c r="H101" i="6"/>
  <c r="AN103" i="6"/>
  <c r="AB103" i="6"/>
  <c r="V103" i="6"/>
  <c r="T103" i="6"/>
  <c r="R103" i="6"/>
  <c r="N103" i="6"/>
  <c r="H103" i="6"/>
  <c r="AN102" i="6"/>
  <c r="AB102" i="6"/>
  <c r="V102" i="6"/>
  <c r="T102" i="6"/>
  <c r="R102" i="6"/>
  <c r="N102" i="6"/>
  <c r="H102" i="6"/>
  <c r="AM22" i="6"/>
  <c r="AI22" i="6"/>
  <c r="AG22" i="6"/>
  <c r="AC22" i="6"/>
  <c r="AA22" i="6"/>
  <c r="U22" i="6"/>
  <c r="S22" i="6"/>
  <c r="F22" i="6" s="1"/>
  <c r="Q22" i="6"/>
  <c r="M22" i="6"/>
  <c r="K22" i="6"/>
  <c r="I22" i="6"/>
  <c r="G22" i="6"/>
  <c r="AN104" i="6" l="1"/>
  <c r="AM105" i="6"/>
  <c r="U105" i="6"/>
  <c r="Q105" i="6"/>
  <c r="G105" i="6"/>
  <c r="M105" i="6"/>
  <c r="N104" i="6"/>
  <c r="AG105" i="6"/>
  <c r="AH104" i="6"/>
  <c r="AJ104" i="6"/>
  <c r="AI105" i="6"/>
  <c r="AA105" i="6"/>
  <c r="AB104" i="6"/>
  <c r="D105" i="6"/>
  <c r="AL105" i="6" s="1"/>
  <c r="Q133" i="6"/>
  <c r="R129" i="6"/>
  <c r="H129" i="6"/>
  <c r="U133" i="6"/>
  <c r="V131" i="6"/>
  <c r="M133" i="6"/>
  <c r="N131" i="6"/>
  <c r="AB131" i="6"/>
  <c r="H131" i="6"/>
  <c r="Q137" i="6" l="1"/>
  <c r="AJ105" i="6"/>
  <c r="H105" i="6"/>
  <c r="AN105" i="6"/>
  <c r="R105" i="6"/>
  <c r="N105" i="6"/>
  <c r="V105" i="6"/>
  <c r="AB105" i="6"/>
  <c r="AH105" i="6"/>
  <c r="AA133" i="6"/>
  <c r="AA137" i="6" s="1"/>
  <c r="H132" i="6"/>
  <c r="D133" i="6"/>
  <c r="G117" i="6"/>
  <c r="M117" i="6"/>
  <c r="F133" i="6" l="1"/>
  <c r="F137" i="6"/>
  <c r="R137" i="6"/>
  <c r="AB133" i="6"/>
  <c r="R133" i="6"/>
  <c r="N133" i="6"/>
  <c r="N117" i="6"/>
  <c r="H117" i="6"/>
  <c r="V133" i="6"/>
  <c r="H133" i="6"/>
  <c r="N74" i="6"/>
  <c r="AM78" i="6"/>
  <c r="AN78" i="6" s="1"/>
  <c r="AI78" i="6"/>
  <c r="AG78" i="6"/>
  <c r="AA78" i="6"/>
  <c r="AB78" i="6" s="1"/>
  <c r="M78" i="6"/>
  <c r="I78" i="6"/>
  <c r="G78" i="6"/>
  <c r="H78" i="6" s="1"/>
  <c r="N73" i="6"/>
  <c r="N76" i="6"/>
  <c r="J72" i="6"/>
  <c r="N72" i="6"/>
  <c r="F78" i="6" l="1"/>
  <c r="AH81" i="6"/>
  <c r="AH80" i="6"/>
  <c r="AH79" i="6"/>
  <c r="J81" i="6"/>
  <c r="J80" i="6"/>
  <c r="J79" i="6"/>
  <c r="N81" i="6"/>
  <c r="N80" i="6"/>
  <c r="N79" i="6"/>
  <c r="AC85" i="6"/>
  <c r="Q85" i="6"/>
  <c r="AA85" i="6"/>
  <c r="F85" i="6" s="1"/>
  <c r="AH83" i="6"/>
  <c r="D85" i="6"/>
  <c r="AF85" i="6" l="1"/>
  <c r="H85" i="6"/>
  <c r="T85" i="6"/>
  <c r="V85" i="6"/>
  <c r="X85" i="6"/>
  <c r="AN85" i="6"/>
  <c r="AD85" i="6"/>
  <c r="AB85" i="6"/>
  <c r="R85" i="6"/>
  <c r="AM108" i="6"/>
  <c r="M108" i="6"/>
  <c r="AA108" i="6"/>
  <c r="AB107" i="6"/>
  <c r="AN106" i="6"/>
  <c r="N106" i="6"/>
  <c r="AA94" i="6" l="1"/>
  <c r="AB94" i="6" s="1"/>
  <c r="Q94" i="6"/>
  <c r="R94" i="6" s="1"/>
  <c r="M94" i="6"/>
  <c r="N89" i="6"/>
  <c r="G94" i="6"/>
  <c r="H94" i="6" s="1"/>
  <c r="N94" i="6" l="1"/>
  <c r="E94" i="6"/>
  <c r="AC51" i="6"/>
  <c r="AD51" i="6" s="1"/>
  <c r="AB45" i="6"/>
  <c r="AB50" i="6"/>
  <c r="AB49" i="6"/>
  <c r="AB48" i="6"/>
  <c r="AB47" i="6"/>
  <c r="AB46" i="6"/>
  <c r="V45" i="6"/>
  <c r="V50" i="6"/>
  <c r="V49" i="6"/>
  <c r="V48" i="6"/>
  <c r="V47" i="6"/>
  <c r="V46" i="6"/>
  <c r="H45" i="6"/>
  <c r="H50" i="6"/>
  <c r="H49" i="6"/>
  <c r="H48" i="6"/>
  <c r="H47" i="6"/>
  <c r="H46" i="6"/>
  <c r="S51" i="6" l="1"/>
  <c r="O51" i="6"/>
  <c r="K51" i="6"/>
  <c r="L51" i="6" s="1"/>
  <c r="G51" i="6"/>
  <c r="H51" i="6" s="1"/>
  <c r="I51" i="6"/>
  <c r="J51" i="6" s="1"/>
  <c r="AA51" i="6"/>
  <c r="AB51" i="6" s="1"/>
  <c r="U51" i="6"/>
  <c r="V51" i="6" s="1"/>
  <c r="Q51" i="6"/>
  <c r="R51" i="6" s="1"/>
  <c r="Q54" i="6"/>
  <c r="M51" i="6"/>
  <c r="N51" i="6" s="1"/>
  <c r="AI51" i="6"/>
  <c r="AG51" i="6"/>
  <c r="AH51" i="6" s="1"/>
  <c r="AH84" i="6"/>
  <c r="AH85" i="6"/>
  <c r="N84" i="6"/>
  <c r="N85" i="6"/>
  <c r="AB128" i="6" l="1"/>
  <c r="AI122" i="6" l="1"/>
  <c r="H121" i="6"/>
  <c r="G122" i="6"/>
  <c r="H122" i="6" l="1"/>
  <c r="AJ122" i="6"/>
  <c r="I56" i="6"/>
  <c r="AB55" i="6"/>
  <c r="N55" i="6"/>
  <c r="J55" i="6"/>
  <c r="AG56" i="6"/>
  <c r="AA56" i="6"/>
  <c r="AB56" i="6" s="1"/>
  <c r="M56" i="6"/>
  <c r="G56" i="6"/>
  <c r="H56" i="6" l="1"/>
  <c r="AD56" i="6"/>
  <c r="V56" i="6"/>
  <c r="X56" i="6"/>
  <c r="T56" i="6"/>
  <c r="J56" i="6"/>
  <c r="AH56" i="6"/>
  <c r="L56" i="6"/>
  <c r="N56" i="6"/>
  <c r="J60" i="6"/>
  <c r="N77" i="6"/>
  <c r="J76" i="6"/>
  <c r="AJ76" i="6"/>
  <c r="AH76" i="6"/>
  <c r="N71" i="6"/>
  <c r="AH78" i="6" l="1"/>
  <c r="J78" i="6"/>
  <c r="N78" i="6"/>
  <c r="L78" i="6"/>
  <c r="D22" i="6" l="1"/>
  <c r="AF22" i="6" l="1"/>
  <c r="AL22" i="6"/>
  <c r="J22" i="6"/>
  <c r="H22" i="6"/>
  <c r="AN22" i="6"/>
  <c r="R22" i="6"/>
  <c r="V22" i="6"/>
  <c r="AB22" i="6"/>
  <c r="AD22" i="6"/>
  <c r="T22" i="6"/>
  <c r="AJ22" i="6"/>
  <c r="N22" i="6"/>
  <c r="AH22" i="6"/>
  <c r="D108" i="6" l="1"/>
  <c r="AN108" i="6" l="1"/>
  <c r="AB108" i="6"/>
  <c r="N108" i="6"/>
  <c r="AM54" i="6"/>
  <c r="AI54" i="6"/>
  <c r="AG54" i="6"/>
  <c r="AC54" i="6"/>
  <c r="AA54" i="6"/>
  <c r="Y54" i="6"/>
  <c r="U54" i="6"/>
  <c r="S54" i="6"/>
  <c r="O54" i="6"/>
  <c r="K54" i="6"/>
  <c r="I54" i="6"/>
  <c r="M54" i="6"/>
  <c r="G54" i="6"/>
  <c r="D54" i="6"/>
  <c r="X54" i="6" l="1"/>
  <c r="R54" i="6"/>
  <c r="H54" i="6"/>
  <c r="AN54" i="6"/>
  <c r="T54" i="6"/>
  <c r="AD54" i="6"/>
  <c r="V54" i="6"/>
  <c r="D12" i="6"/>
  <c r="AM12" i="6"/>
  <c r="AI12" i="6"/>
  <c r="AG12" i="6"/>
  <c r="AC12" i="6"/>
  <c r="Y12" i="6"/>
  <c r="AA12" i="6"/>
  <c r="U12" i="6"/>
  <c r="S12" i="6"/>
  <c r="O12" i="6"/>
  <c r="Q12" i="6"/>
  <c r="M12" i="6"/>
  <c r="G12" i="6"/>
  <c r="AM37" i="6"/>
  <c r="AI37" i="6"/>
  <c r="AG37" i="6"/>
  <c r="AC37" i="6"/>
  <c r="AA37" i="6"/>
  <c r="Y37" i="6"/>
  <c r="W37" i="6"/>
  <c r="S37" i="6"/>
  <c r="Q37" i="6"/>
  <c r="O37" i="6"/>
  <c r="M37" i="6"/>
  <c r="K37" i="6"/>
  <c r="I37" i="6"/>
  <c r="D37" i="6"/>
  <c r="G37" i="6"/>
  <c r="F37" i="6" s="1"/>
  <c r="N12" i="6" l="1"/>
  <c r="H37" i="6"/>
  <c r="R37" i="6"/>
  <c r="AB37" i="6"/>
  <c r="AD37" i="6"/>
  <c r="N37" i="6"/>
  <c r="AN37" i="6"/>
  <c r="R12" i="6"/>
  <c r="T12" i="6"/>
  <c r="H12" i="6"/>
  <c r="AB12" i="6"/>
  <c r="V12" i="6"/>
  <c r="AN12" i="6"/>
  <c r="D65" i="6"/>
  <c r="G65" i="6"/>
  <c r="I65" i="6"/>
  <c r="K65" i="6"/>
  <c r="M65" i="6"/>
  <c r="O65" i="6"/>
  <c r="Q65" i="6"/>
  <c r="S65" i="6"/>
  <c r="U65" i="6"/>
  <c r="V65" i="6" s="1"/>
  <c r="W65" i="6"/>
  <c r="Y65" i="6"/>
  <c r="AA65" i="6"/>
  <c r="AC65" i="6"/>
  <c r="AD65" i="6" s="1"/>
  <c r="AG65" i="6"/>
  <c r="AI65" i="6"/>
  <c r="AM65" i="6"/>
  <c r="X65" i="6" l="1"/>
  <c r="AN65" i="6"/>
  <c r="AB65" i="6"/>
  <c r="T65" i="6"/>
  <c r="R65" i="6"/>
  <c r="H65" i="6"/>
  <c r="M317" i="4"/>
  <c r="AC82" i="6" l="1"/>
  <c r="S82" i="6"/>
  <c r="G82" i="6"/>
  <c r="D82" i="6"/>
  <c r="AM82" i="6"/>
  <c r="AI82" i="6"/>
  <c r="AG82" i="6"/>
  <c r="AA82" i="6"/>
  <c r="AB82" i="6" s="1"/>
  <c r="Y82" i="6"/>
  <c r="W82" i="6"/>
  <c r="Q82" i="6"/>
  <c r="O82" i="6"/>
  <c r="M82" i="6"/>
  <c r="K82" i="6"/>
  <c r="I82" i="6"/>
  <c r="J82" i="6" s="1"/>
  <c r="R82" i="6" l="1"/>
  <c r="F82" i="6"/>
  <c r="V82" i="6"/>
  <c r="T82" i="6"/>
  <c r="H82" i="6"/>
  <c r="X82" i="6"/>
  <c r="AN82" i="6"/>
  <c r="AD82" i="6"/>
  <c r="AH82" i="6"/>
  <c r="N82" i="6"/>
  <c r="D62" i="6"/>
  <c r="AM62" i="6"/>
  <c r="AI62" i="6"/>
  <c r="AG62" i="6"/>
  <c r="AC62" i="6"/>
  <c r="AD62" i="6" s="1"/>
  <c r="AA62" i="6"/>
  <c r="Y62" i="6"/>
  <c r="W62" i="6"/>
  <c r="U62" i="6"/>
  <c r="V62" i="6" s="1"/>
  <c r="S62" i="6"/>
  <c r="T62" i="6" s="1"/>
  <c r="Q62" i="6"/>
  <c r="R62" i="6" s="1"/>
  <c r="O62" i="6"/>
  <c r="M62" i="6"/>
  <c r="K62" i="6"/>
  <c r="I62" i="6"/>
  <c r="G62" i="6"/>
  <c r="H62" i="6" s="1"/>
  <c r="F62" i="6" l="1"/>
  <c r="X62" i="6"/>
  <c r="AB62" i="6"/>
  <c r="AN62" i="6"/>
  <c r="J62" i="6"/>
  <c r="AI56" i="6"/>
  <c r="AC44" i="6" l="1"/>
  <c r="M44" i="6"/>
  <c r="S44" i="6"/>
  <c r="Q44" i="6"/>
  <c r="W44" i="6"/>
  <c r="AA44" i="6"/>
  <c r="AB44" i="6" s="1"/>
  <c r="AM44" i="6"/>
  <c r="G44" i="6"/>
  <c r="H44" i="6" s="1"/>
  <c r="D44" i="6"/>
  <c r="F44" i="6" l="1"/>
  <c r="R44" i="6"/>
  <c r="AN44" i="6"/>
  <c r="X44" i="6"/>
  <c r="AD44" i="6"/>
  <c r="AM28" i="6"/>
  <c r="M28" i="6"/>
  <c r="G28" i="6"/>
  <c r="F28" i="6" s="1"/>
  <c r="D28" i="6"/>
  <c r="N28" i="6" l="1"/>
  <c r="AN28" i="6"/>
  <c r="AD28" i="6"/>
  <c r="AB28" i="6"/>
  <c r="K15" i="6"/>
  <c r="K12" i="6"/>
  <c r="K99" i="6" s="1"/>
  <c r="K138" i="6" s="1"/>
  <c r="I12" i="6" l="1"/>
  <c r="W12" i="6"/>
  <c r="AM15" i="6"/>
  <c r="AM99" i="6" s="1"/>
  <c r="AI15" i="6"/>
  <c r="AI99" i="6" s="1"/>
  <c r="AI138" i="6" s="1"/>
  <c r="AG15" i="6"/>
  <c r="AG99" i="6" s="1"/>
  <c r="AG138" i="6" s="1"/>
  <c r="AC15" i="6"/>
  <c r="AC99" i="6" s="1"/>
  <c r="AA15" i="6"/>
  <c r="AA99" i="6" s="1"/>
  <c r="Y15" i="6"/>
  <c r="Y99" i="6" s="1"/>
  <c r="Y138" i="6" s="1"/>
  <c r="W15" i="6"/>
  <c r="U15" i="6"/>
  <c r="U99" i="6" s="1"/>
  <c r="S15" i="6"/>
  <c r="S99" i="6" s="1"/>
  <c r="Q15" i="6"/>
  <c r="Q99" i="6" s="1"/>
  <c r="I15" i="6"/>
  <c r="O15" i="6"/>
  <c r="O99" i="6" s="1"/>
  <c r="O138" i="6" s="1"/>
  <c r="M15" i="6"/>
  <c r="M99" i="6" s="1"/>
  <c r="M138" i="6" s="1"/>
  <c r="G15" i="6"/>
  <c r="D15" i="6"/>
  <c r="D99" i="6" s="1"/>
  <c r="D138" i="6" s="1"/>
  <c r="F15" i="6" l="1"/>
  <c r="G99" i="6"/>
  <c r="Q138" i="6"/>
  <c r="R99" i="6"/>
  <c r="S138" i="6"/>
  <c r="T99" i="6"/>
  <c r="AM138" i="6"/>
  <c r="AN99" i="6"/>
  <c r="U138" i="6"/>
  <c r="V99" i="6"/>
  <c r="AC138" i="6"/>
  <c r="AD99" i="6"/>
  <c r="W99" i="6"/>
  <c r="X99" i="6" s="1"/>
  <c r="AA138" i="6"/>
  <c r="AB99" i="6"/>
  <c r="I99" i="6"/>
  <c r="F12" i="6"/>
  <c r="AH15" i="6"/>
  <c r="AB15" i="6"/>
  <c r="W138" i="6" l="1"/>
  <c r="AQ99" i="6"/>
  <c r="G138" i="6"/>
  <c r="H99" i="6"/>
  <c r="I138" i="6"/>
  <c r="F99" i="6"/>
  <c r="F138" i="6" l="1"/>
  <c r="F140" i="6" s="1"/>
</calcChain>
</file>

<file path=xl/sharedStrings.xml><?xml version="1.0" encoding="utf-8"?>
<sst xmlns="http://schemas.openxmlformats.org/spreadsheetml/2006/main" count="1648" uniqueCount="567">
  <si>
    <t>№ п/п</t>
  </si>
  <si>
    <t>Профессия</t>
  </si>
  <si>
    <t>Специальность</t>
  </si>
  <si>
    <t>08.01.01 Изготовитель арматурных сеток и каркасов</t>
  </si>
  <si>
    <t>08.01. 03 Трубоклад</t>
  </si>
  <si>
    <t>08.01.04 Кровельщик</t>
  </si>
  <si>
    <t>08.01.05 Мастер столярно-плотничных и паркетных работ</t>
  </si>
  <si>
    <t>08.01.06 Мастер сухого строительства</t>
  </si>
  <si>
    <t>08.01.07 Мастер общестроительных работ</t>
  </si>
  <si>
    <t>08.01.08 Мастер отделочных строительных работ</t>
  </si>
  <si>
    <t>08.00.00 Техника и технологии строительства</t>
  </si>
  <si>
    <t>Строительство:</t>
  </si>
  <si>
    <t>1.2</t>
  </si>
  <si>
    <t>1.3</t>
  </si>
  <si>
    <t>1.4</t>
  </si>
  <si>
    <t>1.5</t>
  </si>
  <si>
    <t>1.6</t>
  </si>
  <si>
    <t>1.7</t>
  </si>
  <si>
    <t>1.8</t>
  </si>
  <si>
    <t>1.9</t>
  </si>
  <si>
    <t>08.01.09 Слесарь по строительно-монтажным работам</t>
  </si>
  <si>
    <t>08.01.10 Мастер жилищно-коммунального хозяйства</t>
  </si>
  <si>
    <t>1.10</t>
  </si>
  <si>
    <t>1.11</t>
  </si>
  <si>
    <t>1.1</t>
  </si>
  <si>
    <t>08.01.11 Машинист машин и оборудования в производстве цемента</t>
  </si>
  <si>
    <t>1.12</t>
  </si>
  <si>
    <t>08.01.12 Оператор технологического оборудования в производстве стеновых и вяжущих материалов</t>
  </si>
  <si>
    <t>1.13</t>
  </si>
  <si>
    <t>08.01.13 Изготовитель железобетонных изделий</t>
  </si>
  <si>
    <t>1.14</t>
  </si>
  <si>
    <t>08.01.14 Монтажник санитарно-технических, вентиляционных систем и оборудования</t>
  </si>
  <si>
    <t>1.15</t>
  </si>
  <si>
    <t>08.01.15 Слесарь по изготовлению деталей и узлов технических систем в строительстве</t>
  </si>
  <si>
    <t>1.16</t>
  </si>
  <si>
    <t>08.01.16 Электромонтажник по сигнализации, централизации и блокировке</t>
  </si>
  <si>
    <t>08.01.17 Электромонтажник-наладчик</t>
  </si>
  <si>
    <t>08.01.18 Электромонтажник электрических сетей и электрооборудования</t>
  </si>
  <si>
    <t>08.01.19 Электромонтажник по силовым сетям и электрооборудованию</t>
  </si>
  <si>
    <t>08.01.20 Электромонтажник по электрическим машинам</t>
  </si>
  <si>
    <t>08.01.21 Монтажник электрических подъемников (лифтов)</t>
  </si>
  <si>
    <t>08.01.22 Мастер путевых машин</t>
  </si>
  <si>
    <t>08.01.23 Бригадир-путеец</t>
  </si>
  <si>
    <t>1.17</t>
  </si>
  <si>
    <t>1.18</t>
  </si>
  <si>
    <t>1.19</t>
  </si>
  <si>
    <t>1.20</t>
  </si>
  <si>
    <t>1.21</t>
  </si>
  <si>
    <t>1.22</t>
  </si>
  <si>
    <t>1.23</t>
  </si>
  <si>
    <t>Энергетика:</t>
  </si>
  <si>
    <t>2</t>
  </si>
  <si>
    <t>13.00.00 Электро-и теплоэнергетика</t>
  </si>
  <si>
    <t xml:space="preserve">2.1 </t>
  </si>
  <si>
    <t>2.2</t>
  </si>
  <si>
    <t>13.01.01 Машинист котлов</t>
  </si>
  <si>
    <t>13.01.02 Машинист паровых турбин</t>
  </si>
  <si>
    <t>2.3</t>
  </si>
  <si>
    <t>13.01.03 Электрослесарь по ремонту оборудования электростанций</t>
  </si>
  <si>
    <t>13.01.04 Слесарь по ремонту оборудования электростанций</t>
  </si>
  <si>
    <t>2.4</t>
  </si>
  <si>
    <t>13.01.05 Электромонтер по техническому обслуживанию электростанций и сетей</t>
  </si>
  <si>
    <t>13.01.06 Электромонтер-линейщик по монтажу воздушных линий высокого напряжения и контактной сети</t>
  </si>
  <si>
    <t>13.01.07 Электромонтер по ремонту электросетей</t>
  </si>
  <si>
    <t>13.01.08 Сборщик трансформаторов</t>
  </si>
  <si>
    <t>13.01.09 Сборщик электрических машин и аппаратов</t>
  </si>
  <si>
    <t>13.01.10 Электромонтер по ремонту и обслуживанию электрооборудования (по отраслям)</t>
  </si>
  <si>
    <t>13.01.11 Электромеханик по испытанию и ремонту электрооборудования летательных аппаратов</t>
  </si>
  <si>
    <t>13.01.12 Сборщик электроизмерительных приборов</t>
  </si>
  <si>
    <t>13.01.13 Электромонтажник-схемщик</t>
  </si>
  <si>
    <t>13.01.14 Электромеханик по лифтам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</si>
  <si>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</si>
  <si>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</si>
  <si>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</si>
  <si>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</si>
  <si>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</si>
  <si>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</si>
  <si>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</si>
  <si>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</si>
  <si>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</si>
  <si>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</si>
  <si>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Сельское хозяйство:</t>
  </si>
  <si>
    <t>3</t>
  </si>
  <si>
    <t>35.00.00 Сельское, лесное и рыбное хозяйство</t>
  </si>
  <si>
    <t>3.1</t>
  </si>
  <si>
    <t>3.2</t>
  </si>
  <si>
    <t>3.3</t>
  </si>
  <si>
    <t>3.4</t>
  </si>
  <si>
    <t>35.01.09 Мастер растениеводства</t>
  </si>
  <si>
    <t>35.01.10 Овощевод защищенного грунта</t>
  </si>
  <si>
    <t>35.01.11 Мастер сельскохозяйственного производства</t>
  </si>
  <si>
    <t>35.01.12 Заготовитель продуктов и сырья</t>
  </si>
  <si>
    <t>3.5</t>
  </si>
  <si>
    <t>3.6</t>
  </si>
  <si>
    <t>35.01.13 Тракторист-машинист сельскохозяйственного производства</t>
  </si>
  <si>
    <t>35.01.14 Мастер по техническому обслуживанию и ремонту машинно-тракторного парка</t>
  </si>
  <si>
    <t>3.7</t>
  </si>
  <si>
    <t>35.01.15 Электромонтер по ремонту и обслуживанию электрооборудования в сельскохозяйственном производстве</t>
  </si>
  <si>
    <t>3.8</t>
  </si>
  <si>
    <t>35.01.16 Рыбовод</t>
  </si>
  <si>
    <t>3.9</t>
  </si>
  <si>
    <t>35.01.19 Мастер садово-паркового и ландшафтного строительства</t>
  </si>
  <si>
    <t>35.01.20 Пчеловод</t>
  </si>
  <si>
    <t>3.10</t>
  </si>
  <si>
    <t>35.01.21 Оленевод-механизатор</t>
  </si>
  <si>
    <t>3.11</t>
  </si>
  <si>
    <t>35.01.22 Охотник промысловый</t>
  </si>
  <si>
    <t>3.12</t>
  </si>
  <si>
    <t>35.01.23 Хозяйка(ин) усадьбы</t>
  </si>
  <si>
    <t>3.13</t>
  </si>
  <si>
    <t>35.01.24 Управляющий сельской усадьбой</t>
  </si>
  <si>
    <t>3.14</t>
  </si>
  <si>
    <t>4</t>
  </si>
  <si>
    <t>36.00.00 Ветеринария и зоотехния</t>
  </si>
  <si>
    <t>4.1</t>
  </si>
  <si>
    <t>36.01.01 Младший ветеринарный фельдшер</t>
  </si>
  <si>
    <t>4.2</t>
  </si>
  <si>
    <t>36.01.02 Мастер животноводства</t>
  </si>
  <si>
    <t>4.3</t>
  </si>
  <si>
    <t>36.01.03 Тренер-наездник лошадей</t>
  </si>
  <si>
    <t>Гостиничный сервис и туризм:</t>
  </si>
  <si>
    <t>5</t>
  </si>
  <si>
    <t>43.00.00 Сервис и туризм</t>
  </si>
  <si>
    <t xml:space="preserve">5.1 </t>
  </si>
  <si>
    <t>43.01.01 Официант, бармен</t>
  </si>
  <si>
    <t>43.01.02 Парикмахер</t>
  </si>
  <si>
    <t>5.2</t>
  </si>
  <si>
    <t>43.01.03 Бортпроводник судовой</t>
  </si>
  <si>
    <t>5.3</t>
  </si>
  <si>
    <t>43.01.04 Повар судовой</t>
  </si>
  <si>
    <t>5.4</t>
  </si>
  <si>
    <t>43.01.05 Оператор по обработке перевозочных документов на железнодорожном транспорте</t>
  </si>
  <si>
    <t>43.01.06 Проводник на железнодорожном транспорте</t>
  </si>
  <si>
    <t>43.01.07 Слесарь по эксплуатации и ремонту газового оборудования</t>
  </si>
  <si>
    <t>43.01.08 Аппаратчик химической чистки</t>
  </si>
  <si>
    <t>5.5</t>
  </si>
  <si>
    <t>6.6</t>
  </si>
  <si>
    <t>5.6</t>
  </si>
  <si>
    <t>08.02.01 Строительство и эксплуатация зданий и сооружений</t>
  </si>
  <si>
    <t>08.02.02 Строительстатэксплуатация инженерных сооружений</t>
  </si>
  <si>
    <t>08.02.03 Производство неметаллических строительных изделий и конструкций</t>
  </si>
  <si>
    <t>08.02.04 Водоснабжение и водоотведение</t>
  </si>
  <si>
    <t>08.02.05 Строительство и эксплуатация автомобильных дорог и аэродромов</t>
  </si>
  <si>
    <t>08.02.06 Строительство и эксплуатация городских путей сообщения</t>
  </si>
  <si>
    <t>08.02.07 Монтаж и эксплуатация внутренних сантехнических устройств, кондиционирования воздуха и вентиляции</t>
  </si>
  <si>
    <t>08.02.08 Монтаж и эксплуатация оборудования и систем газоснабжения</t>
  </si>
  <si>
    <t>08.02.09 Монтаж, наладка и эксплуатация электрооборудования промышленных и гражданских зданий</t>
  </si>
  <si>
    <t>08.02.10 Строительство железных дорог, путь и путевое хозяйство</t>
  </si>
  <si>
    <t>13.02.01 Тепловые электрические станции</t>
  </si>
  <si>
    <t>13.02.02 Теплоснабжение и теплотехническое оборудование</t>
  </si>
  <si>
    <t>13.02.03 Электрические станции, сети и системы</t>
  </si>
  <si>
    <t>13.02.04 Гидроэлектроэнергетические установки</t>
  </si>
  <si>
    <t>13.02.05 Технология воды, топлива и смазочных материалов на электрических станциях</t>
  </si>
  <si>
    <t>13.02.06 Релейная защита и автоматизация электроэнергетических систем</t>
  </si>
  <si>
    <t>13.02.07 Электроснабжение (по отраслям)</t>
  </si>
  <si>
    <t>13.02.08 Электроизоляционная, кабельная и конденсаторная техника</t>
  </si>
  <si>
    <t>13.02.09 Монтаж и эксплуатация линий электропередачи</t>
  </si>
  <si>
    <t>13.02.10 Электрические машины и аппараты</t>
  </si>
  <si>
    <t>13.02.11 Техническая эксплуатация и обслуживание электрического и электромеханического оборудования (по отраслям)</t>
  </si>
  <si>
    <t>35.02.05 Агрономия</t>
  </si>
  <si>
    <t>35.02.06 Технология производства и переработки сельскохозяйственной продукции</t>
  </si>
  <si>
    <t>35.02.07 Механизация сельского хозяйства</t>
  </si>
  <si>
    <t>35.02.08 Электрификация и автоматизация сельского хозяйства</t>
  </si>
  <si>
    <t>35.02.09 Ихтиология и рыбоводство</t>
  </si>
  <si>
    <t>35.02.10 Обработка водных биоресурсов</t>
  </si>
  <si>
    <t>35.02.12 Садово-парковое и ландшафтное строительство</t>
  </si>
  <si>
    <t>35.02.13 Пчеловодство</t>
  </si>
  <si>
    <t>35.02.14 Охотоведение и звероводство</t>
  </si>
  <si>
    <t>35.02.15 Кинология</t>
  </si>
  <si>
    <t>36.02.01 Ветеринария</t>
  </si>
  <si>
    <t>36.02.02 Зоотехния</t>
  </si>
  <si>
    <t>43.02.01 Организация обслуживания в общественном питании</t>
  </si>
  <si>
    <t>43.02.02 Парикмахерское искусство</t>
  </si>
  <si>
    <t>43.02.03 Стилистика и искусство визажа</t>
  </si>
  <si>
    <t>43.02.04 Прикладная эстетика</t>
  </si>
  <si>
    <t>43.02.05 Флористика</t>
  </si>
  <si>
    <t>43.02.06 Сервис на транспорте (по видам транспорта)</t>
  </si>
  <si>
    <t>43.02.07 Сервис по химической обработке изделий</t>
  </si>
  <si>
    <t>43.02.08 Сервис домашнего и коммунального хозяйства</t>
  </si>
  <si>
    <t>43.02.09 Ритуальный сервис</t>
  </si>
  <si>
    <t>43.02.10 Туризм</t>
  </si>
  <si>
    <t>43.02.11 Гостиничный сервис</t>
  </si>
  <si>
    <t>5.7</t>
  </si>
  <si>
    <t>5.8</t>
  </si>
  <si>
    <t>5.9</t>
  </si>
  <si>
    <t>Общественное питание:</t>
  </si>
  <si>
    <t>6</t>
  </si>
  <si>
    <t>19.00.00 Промышленная экология и биотехнологии</t>
  </si>
  <si>
    <t>6.1</t>
  </si>
  <si>
    <t>19.01.04 Пекарь</t>
  </si>
  <si>
    <t>19.01.05 Оператор поточно-автоматической линии (макаронное производство)</t>
  </si>
  <si>
    <t>19.01.06 Аппаратчик производства сахара</t>
  </si>
  <si>
    <t>19.01.07 Кондитер сахаристых изделий</t>
  </si>
  <si>
    <r>
      <t>1</t>
    </r>
    <r>
      <rPr>
        <b/>
        <sz val="10"/>
        <color theme="1"/>
        <rFont val="Arial"/>
        <family val="2"/>
        <charset val="204"/>
      </rPr>
      <t>9.01.08 Пивовар</t>
    </r>
  </si>
  <si>
    <t>19.01.09 Наладчик оборудования в производстве пищевой продукции (по отраслям производства)</t>
  </si>
  <si>
    <t>19.01.10 Мастер производства молочной продукции</t>
  </si>
  <si>
    <t>19.01.11 Изготовитель мороженого</t>
  </si>
  <si>
    <t>19.01.16 Оператор линии производства маргарина</t>
  </si>
  <si>
    <t>19.01.17 Повар, кондитер</t>
  </si>
  <si>
    <t>6.2</t>
  </si>
  <si>
    <t>6.3</t>
  </si>
  <si>
    <t>6.4</t>
  </si>
  <si>
    <t>6.5</t>
  </si>
  <si>
    <t>6.7</t>
  </si>
  <si>
    <t>6.8</t>
  </si>
  <si>
    <t>6.9</t>
  </si>
  <si>
    <t>6.10</t>
  </si>
  <si>
    <t>19.02.03 Технология хлеба, кондитерских и макаронных изделий</t>
  </si>
  <si>
    <t>19.02.04 Технология сахаристых продуктов</t>
  </si>
  <si>
    <t>19.02.10 Технология продукции общественного питания</t>
  </si>
  <si>
    <t>КГБПОУ «Алтайский государственный колледж»</t>
  </si>
  <si>
    <t>ПОО</t>
  </si>
  <si>
    <t>Список профессий и специальностей ПОО по отраслям</t>
  </si>
  <si>
    <t>Профессия по отраслям</t>
  </si>
  <si>
    <t>Специальность по отраслям</t>
  </si>
  <si>
    <t> Монтаж, наладка и эксплуатаци </t>
  </si>
  <si>
    <t xml:space="preserve">  </t>
  </si>
  <si>
    <r>
      <t> </t>
    </r>
    <r>
      <rPr>
        <b/>
        <i/>
        <sz val="10"/>
        <color rgb="FF000000"/>
        <rFont val="Arial"/>
        <family val="2"/>
        <charset val="204"/>
      </rPr>
      <t>08.02.10 Монтаж, наладка и эксплуатаци </t>
    </r>
  </si>
  <si>
    <t>может и общ питание</t>
  </si>
  <si>
    <t>КГБПОУ «Барнаульский лицей железнодорожного транспорта»</t>
  </si>
  <si>
    <t>08.00.05</t>
  </si>
  <si>
    <t>19.00.04</t>
  </si>
  <si>
    <r>
      <t> </t>
    </r>
    <r>
      <rPr>
        <sz val="11"/>
        <color rgb="FF000000"/>
        <rFont val="Arial"/>
        <family val="2"/>
        <charset val="204"/>
      </rPr>
      <t>КГБПОУ "Бийский промышленно-технологический колледж"</t>
    </r>
  </si>
  <si>
    <t>КГБПОУ « Рубцовский аграрно-промышленный техникум»</t>
  </si>
  <si>
    <t>в приказе строительство жел дорог</t>
  </si>
  <si>
    <t>КГБПОУ «Алейский технологический техникум»</t>
  </si>
  <si>
    <t>19.01.17 Повар</t>
  </si>
  <si>
    <t>19.00.17</t>
  </si>
  <si>
    <t>КГБПОУ «Алтайский архитектурно-строительный колледж»</t>
  </si>
  <si>
    <t>07.00.00 Архитектура</t>
  </si>
  <si>
    <t>07.02.01 Архитектура</t>
  </si>
  <si>
    <t>КГБПОУ «Алтайский колледж промышленных технологий и бизнеса»</t>
  </si>
  <si>
    <t>КГБПОУ «Алтайский политехнический техникум»</t>
  </si>
  <si>
    <t>35.00.19 плодовощевод ?</t>
  </si>
  <si>
    <t>35.00.21</t>
  </si>
  <si>
    <t>цветовод, рабочий зеленого хоз </t>
  </si>
  <si>
    <t xml:space="preserve">08.00.10 </t>
  </si>
  <si>
    <t>штукатур, маляр </t>
  </si>
  <si>
    <t xml:space="preserve">19.00.17 </t>
  </si>
  <si>
    <t>Повар</t>
  </si>
  <si>
    <t> КГБПОУ «Алтайский промышленно-экономический колледж»</t>
  </si>
  <si>
    <t>???</t>
  </si>
  <si>
    <t>КГБПОУ «Бийский государственный колледж»</t>
  </si>
  <si>
    <r>
      <rPr>
        <b/>
        <i/>
        <u/>
        <sz val="9"/>
        <color theme="1"/>
        <rFont val="Arial"/>
        <family val="2"/>
        <charset val="204"/>
      </rPr>
      <t>08.00.10 Штукатур, маляр</t>
    </r>
    <r>
      <rPr>
        <sz val="9"/>
        <color theme="1"/>
        <rFont val="Arial"/>
        <family val="2"/>
        <charset val="204"/>
      </rPr>
      <t xml:space="preserve"> ????</t>
    </r>
  </si>
  <si>
    <t>КГБПОУ «Благовещенский профессиональный лицей»</t>
  </si>
  <si>
    <t>КГБПОУ «Благовещенский строительный техникум»</t>
  </si>
  <si>
    <t> КГБПОУ «Бочкаревский лицей профессионального образования»</t>
  </si>
  <si>
    <t>35.00.20</t>
  </si>
  <si>
    <t>19.00.17 Повар</t>
  </si>
  <si>
    <t>КГБПОУ «Волчихинский политехнический колледж»</t>
  </si>
  <si>
    <t>КГБПОУ «Егорьевский лицей профессионального образования»</t>
  </si>
  <si>
    <t xml:space="preserve">08.00.07 каменщик, печник </t>
  </si>
  <si>
    <t> КГБПОУ «Залесовский лицей профессионального образования»</t>
  </si>
  <si>
    <t>КГБПОУ «Заринский политехнический техникум»</t>
  </si>
  <si>
    <t>08.01.02 Монтажник трубопроводов</t>
  </si>
  <si>
    <t xml:space="preserve">08.00.08 облицовщик-плиточник, штукатур </t>
  </si>
  <si>
    <t>КГБПОУ «Змеиногорский лицей профессионального образования»</t>
  </si>
  <si>
    <t>КГБПОУ «Каменский аграрный техникум»</t>
  </si>
  <si>
    <t> КГБПОУ «Ключевский лицей профессионального образования»</t>
  </si>
  <si>
    <t>КГБПОУ «Косихинский лицей профессионального образования»</t>
  </si>
  <si>
    <t>КГБПОУ «Локтевский лицей профессионального образования»</t>
  </si>
  <si>
    <t>08.00.09 Каменщик</t>
  </si>
  <si>
    <t>КГБПОУ «Международный колледж сыроделия»</t>
  </si>
  <si>
    <t>19.02.07 Технология молока и молочных продуктов</t>
  </si>
  <si>
    <t>КГБПОУ «Михайловский лицей профессионального образования»</t>
  </si>
  <si>
    <t>КГБПОУ «Новоалтайский лицей профессионального образования»</t>
  </si>
  <si>
    <t>КГБПОУ «Павловский аграрный техникум»</t>
  </si>
  <si>
    <t>КГБПОУ «Первомайский лицей профессионального образования»</t>
  </si>
  <si>
    <t>КГБПОУ «Политехнический техникум г. Камень-на-Оби»</t>
  </si>
  <si>
    <t>КГБПОУ «Поспелихинский лицей профессионального образования»</t>
  </si>
  <si>
    <t>КГБПОУ «Профессиональный лицей Немецкого национального района»</t>
  </si>
  <si>
    <t>КГБПОУ «Ребрихинский лицей профессионального образования»</t>
  </si>
  <si>
    <t>КГБПОУ «Романовский лицей профессионального образования»</t>
  </si>
  <si>
    <t>КГБПОУ «Рубцовский техникум промышленности и сервиса»</t>
  </si>
  <si>
    <t>КГБПОУ «Славгородский аграрный техникум»</t>
  </si>
  <si>
    <t>КГБПОУ «Смоленский лицей профессионального образования»</t>
  </si>
  <si>
    <t>КГБПОУ «Солонешенский лицей профессионального образования»</t>
  </si>
  <si>
    <t>КГБПОУ «Тальменский технологический техникум»</t>
  </si>
  <si>
    <t>08.00.10 Штукатур, маляр</t>
  </si>
  <si>
    <t>08.00.06 Столяр</t>
  </si>
  <si>
    <t>08.00.05 Плотник, столяр строительный</t>
  </si>
  <si>
    <t>35.01.01 Мастер по лесному хозяйству</t>
  </si>
  <si>
    <t>КГБПОУ «Тогульский лицей профессионального образования»</t>
  </si>
  <si>
    <t>КГБПОУ «Троицкий агротехнический техникум»</t>
  </si>
  <si>
    <t>35.00.20 Пчеловод</t>
  </si>
  <si>
    <t>КГБПОУ «Усть-Калманский лицей профессионального образования»</t>
  </si>
  <si>
    <t>КГБПОУ «Шипуновский лицей профессионального образования»</t>
  </si>
  <si>
    <t>КГБПОУ «Яровской политехнический техникум»</t>
  </si>
  <si>
    <t>КГБПОУ «Бийский техникум лесного хозяйства»</t>
  </si>
  <si>
    <t>35.02.03</t>
  </si>
  <si>
    <t>35.02.01 Лесное и лесопарковое хозяйство</t>
  </si>
  <si>
    <t>35.02.03Технология деревообработки</t>
  </si>
  <si>
    <t>35.02.04</t>
  </si>
  <si>
    <r>
      <rPr>
        <b/>
        <i/>
        <u/>
        <sz val="9"/>
        <color theme="1"/>
        <rFont val="Arial"/>
        <family val="2"/>
        <charset val="204"/>
      </rPr>
      <t xml:space="preserve">08.00.08 облицовщик-плиточник, штукатур </t>
    </r>
    <r>
      <rPr>
        <sz val="9"/>
        <color theme="1"/>
        <rFont val="Arial"/>
        <family val="2"/>
        <charset val="204"/>
      </rPr>
      <t xml:space="preserve"> </t>
    </r>
  </si>
  <si>
    <t>19.00.04 Пекарь</t>
  </si>
  <si>
    <t>КГБПОУ «Алтайская академия гостеприимства»</t>
  </si>
  <si>
    <t>19.01.14 Оператор процессов колбасного производства</t>
  </si>
  <si>
    <t>6.11</t>
  </si>
  <si>
    <t>Трудоустройство по профессии, %</t>
  </si>
  <si>
    <t>Трудоустройство по специальности, %</t>
  </si>
  <si>
    <t>35.00.20 Пчеловод</t>
  </si>
  <si>
    <t>61,40 (35 ч)</t>
  </si>
  <si>
    <t>58,62 (17 ч)</t>
  </si>
  <si>
    <t>68,42 (13 ч)</t>
  </si>
  <si>
    <t>72,73 (16 ч )</t>
  </si>
  <si>
    <t>63,64 (14 ч )</t>
  </si>
  <si>
    <t>45,0 (9 ч)</t>
  </si>
  <si>
    <t>76,47 (13 ч)</t>
  </si>
  <si>
    <t>76,19 (16 ч)</t>
  </si>
  <si>
    <t>60,87 (14 ч)</t>
  </si>
  <si>
    <t>61,97 (44 ч)</t>
  </si>
  <si>
    <t xml:space="preserve">19.01.04 Пекарь </t>
  </si>
  <si>
    <t>59,09 (13 ч)</t>
  </si>
  <si>
    <t>19.02.02 Технология переработки и хранения зерна</t>
  </si>
  <si>
    <t>15,38 (2 ч)</t>
  </si>
  <si>
    <t>13,64 (3 ч)</t>
  </si>
  <si>
    <t>19,05 (4 ч)</t>
  </si>
  <si>
    <t>34,78 (8 ч)</t>
  </si>
  <si>
    <t>14,29 (3 ч)</t>
  </si>
  <si>
    <t>63,64 (7 ч)</t>
  </si>
  <si>
    <t>50 (8 ч)</t>
  </si>
  <si>
    <t>55,56 (10 ч)</t>
  </si>
  <si>
    <t>92,86 (13 ч)</t>
  </si>
  <si>
    <t>17,39 (4 ч)</t>
  </si>
  <si>
    <t>21,05 (4 ч)</t>
  </si>
  <si>
    <t>100 (12 ч)</t>
  </si>
  <si>
    <t>35,71 (5 ч)</t>
  </si>
  <si>
    <t>22,22 (4 ч)</t>
  </si>
  <si>
    <t>68,75 (22 ч)</t>
  </si>
  <si>
    <t>92,5 (37 ч)</t>
  </si>
  <si>
    <t>81,36 (48 ч)</t>
  </si>
  <si>
    <t xml:space="preserve">08.00.14 Монтажник санитарно-технически </t>
  </si>
  <si>
    <t>73,33 (11 ч)</t>
  </si>
  <si>
    <t>08.00.08 Облицовщик-плиточник, штукатур</t>
  </si>
  <si>
    <t>100 (15 ч)</t>
  </si>
  <si>
    <t>45,71 (16 ч)</t>
  </si>
  <si>
    <t>36,36 (8 ч)</t>
  </si>
  <si>
    <t>85,71 (12 ч)</t>
  </si>
  <si>
    <t>46,67 (7 ч)</t>
  </si>
  <si>
    <t>75 (9 ч)</t>
  </si>
  <si>
    <t>35.00.21 Цветовод, рабочий зеленого хоз </t>
  </si>
  <si>
    <t>72,34 (34 ч)</t>
  </si>
  <si>
    <t>100 (25 ч)</t>
  </si>
  <si>
    <t xml:space="preserve">35.00.19 Плодоовощевод </t>
  </si>
  <si>
    <t>58,82 (10 ч)</t>
  </si>
  <si>
    <t>52,94 (9 ч)</t>
  </si>
  <si>
    <t>35.02.04 Технология деревообработки</t>
  </si>
  <si>
    <t>50 (5 ч)</t>
  </si>
  <si>
    <t>59,46 (22 ч)</t>
  </si>
  <si>
    <t>59,26 (16 ч)</t>
  </si>
  <si>
    <t>52,94 (18 ч)</t>
  </si>
  <si>
    <t>65 (13 ч)</t>
  </si>
  <si>
    <t>35.02.01 Лесное и лесопарковое хозяйство в Приказе</t>
  </si>
  <si>
    <t>67,19 (43 ч)</t>
  </si>
  <si>
    <t>61,54 (8 ч)</t>
  </si>
  <si>
    <t>72,22 (13 ч)</t>
  </si>
  <si>
    <t>50 (9 ч)</t>
  </si>
  <si>
    <t>31,82 (7 ч)</t>
  </si>
  <si>
    <t>42,11 (8 ч)</t>
  </si>
  <si>
    <t>20 (2 ч)</t>
  </si>
  <si>
    <t>21,43 (3 ч)</t>
  </si>
  <si>
    <t>20 (4 ч)</t>
  </si>
  <si>
    <t>75 (18 ч)</t>
  </si>
  <si>
    <t>72 (18 ч)</t>
  </si>
  <si>
    <t>91,67 (11 ч)</t>
  </si>
  <si>
    <t>79,17 (19 ч)</t>
  </si>
  <si>
    <t>2,86 (1 ч)</t>
  </si>
  <si>
    <t>50 (12 ч)</t>
  </si>
  <si>
    <t xml:space="preserve">08.00.08 Облицовщик-плиточник, штукатур </t>
  </si>
  <si>
    <t>41,67 (5 ч)</t>
  </si>
  <si>
    <t>24 (6 ч)</t>
  </si>
  <si>
    <t>28 (7 ч)</t>
  </si>
  <si>
    <t>52,17 (12 ч)</t>
  </si>
  <si>
    <t xml:space="preserve">61,11 (11 ч) </t>
  </si>
  <si>
    <t>54,55 (12 ч)</t>
  </si>
  <si>
    <t>80 (16 ч)</t>
  </si>
  <si>
    <t>60 (9 ч)</t>
  </si>
  <si>
    <t>58,82 (20 ч)</t>
  </si>
  <si>
    <t>72,73 (16 ч)</t>
  </si>
  <si>
    <t>44,44 (8 ч)</t>
  </si>
  <si>
    <t>95,65 (22 ч)</t>
  </si>
  <si>
    <t>75 (12 ч)</t>
  </si>
  <si>
    <t>69,23 (9 ч)</t>
  </si>
  <si>
    <t>68,18 (15 ч)</t>
  </si>
  <si>
    <t>71,43 (15 ч)</t>
  </si>
  <si>
    <t>71,43 (10 ч)</t>
  </si>
  <si>
    <t>74,63 (50 ч)</t>
  </si>
  <si>
    <t>95,24 (20 ч)</t>
  </si>
  <si>
    <t>Оператор электронного набора и верстки 1 ч</t>
  </si>
  <si>
    <t>60 (15 ч)</t>
  </si>
  <si>
    <t>77,78 (7 ч)</t>
  </si>
  <si>
    <t>50 (4 ч)</t>
  </si>
  <si>
    <t>28,57 (4 ч)</t>
  </si>
  <si>
    <t>83,33 (15 ч)</t>
  </si>
  <si>
    <t>47,06 (8 ч)</t>
  </si>
  <si>
    <t>75 (15 ч)</t>
  </si>
  <si>
    <t>65,52 (19 ч)</t>
  </si>
  <si>
    <t>20 ч</t>
  </si>
  <si>
    <t>38,1 (8 ч)</t>
  </si>
  <si>
    <t>50 (13 ч)</t>
  </si>
  <si>
    <t>10 ч</t>
  </si>
  <si>
    <t>71,43 (35 ч)</t>
  </si>
  <si>
    <t>87,5 (21 ч)</t>
  </si>
  <si>
    <t>14 ч</t>
  </si>
  <si>
    <t>?</t>
  </si>
  <si>
    <t>КГБПОУ «Рубцовский строительный техникум»</t>
  </si>
  <si>
    <t>100 (21 ч)</t>
  </si>
  <si>
    <t>90,48 (19 ч)</t>
  </si>
  <si>
    <t>60 (12 ч)</t>
  </si>
  <si>
    <t>60 (27 ч)</t>
  </si>
  <si>
    <t>30,77 (4 ч)</t>
  </si>
  <si>
    <t>33,33 (1 ч)</t>
  </si>
  <si>
    <t>56,52 (13 ч)</t>
  </si>
  <si>
    <t>90,91 (40 ч)</t>
  </si>
  <si>
    <t>23,08 (6 ч)</t>
  </si>
  <si>
    <t>35.02.03 Технология деревообработки в Приказе</t>
  </si>
  <si>
    <t>83,33 (10 ч)</t>
  </si>
  <si>
    <t>65,22 (15 ч)</t>
  </si>
  <si>
    <t>69,57 (16 ч)</t>
  </si>
  <si>
    <t>76,92 (10 ч)</t>
  </si>
  <si>
    <t>менеджер 12 ч из 17 выпускников</t>
  </si>
  <si>
    <t>70,83 (17 ч)</t>
  </si>
  <si>
    <t>33,33 (3 ч)</t>
  </si>
  <si>
    <t>40 (6 ч)</t>
  </si>
  <si>
    <t>82,61 (19 ч)</t>
  </si>
  <si>
    <t>92 (23 ч)</t>
  </si>
  <si>
    <t>100 (45 ч)</t>
  </si>
  <si>
    <t>73,68 (14 ч)</t>
  </si>
  <si>
    <t>95 (19 ч)</t>
  </si>
  <si>
    <t>58,33 (7 ч)</t>
  </si>
  <si>
    <t>по стат  отчетности</t>
  </si>
  <si>
    <t>86,44 (51 ч)</t>
  </si>
  <si>
    <t xml:space="preserve">19.02.2008 Технолгия мяса и мясных продуктов </t>
  </si>
  <si>
    <t>100 (14 ч)</t>
  </si>
  <si>
    <t>Трудоустройство по профессии,     %</t>
  </si>
  <si>
    <t>КГБПОУ "Барнаульский лицей железнодорожного транспорта"</t>
  </si>
  <si>
    <t>96 (24 ч)</t>
  </si>
  <si>
    <t>Количество выпускников, чел</t>
  </si>
  <si>
    <t>Закрепляемость по профессии, %</t>
  </si>
  <si>
    <t>Закрепляемость по специальности, %</t>
  </si>
  <si>
    <t xml:space="preserve">19.00.17 Повар </t>
  </si>
  <si>
    <t>КГБПОУ "Алейский технологический техникум"</t>
  </si>
  <si>
    <t>44,44 (16 ч)</t>
  </si>
  <si>
    <t>08.00.10 Штукатур, маляр </t>
  </si>
  <si>
    <t xml:space="preserve">08.00.10 Штукатур, маляр </t>
  </si>
  <si>
    <t>08.02.09</t>
  </si>
  <si>
    <t xml:space="preserve">08.00.07 Каменщик, печник </t>
  </si>
  <si>
    <r>
      <rPr>
        <b/>
        <sz val="9"/>
        <color theme="1"/>
        <rFont val="Arial"/>
        <family val="2"/>
        <charset val="204"/>
      </rPr>
      <t xml:space="preserve">08.00.08 Облицовщик-плиточник, штукатур </t>
    </r>
    <r>
      <rPr>
        <sz val="9"/>
        <color theme="1"/>
        <rFont val="Arial"/>
        <family val="2"/>
        <charset val="204"/>
      </rPr>
      <t xml:space="preserve"> </t>
    </r>
  </si>
  <si>
    <t> КГБПОУ «Егорьевский лицей профессионального образования»</t>
  </si>
  <si>
    <t>КГБПОУ «Ключевский лицей профессионального образования»</t>
  </si>
  <si>
    <t>КГБПОУ "Бийский промышленно-технологический колледж"</t>
  </si>
  <si>
    <t>100 (6 ч)</t>
  </si>
  <si>
    <r>
      <t> </t>
    </r>
    <r>
      <rPr>
        <b/>
        <sz val="10"/>
        <color rgb="FF000000"/>
        <rFont val="Arial"/>
        <family val="2"/>
        <charset val="204"/>
      </rPr>
      <t>08.02.10 Монтаж, наладка и эксплуатаци </t>
    </r>
  </si>
  <si>
    <t xml:space="preserve">19.02.08 Технолгия мяса и мясных продуктов </t>
  </si>
  <si>
    <t>25,0 (12 ч)</t>
  </si>
  <si>
    <r>
      <rPr>
        <b/>
        <sz val="9"/>
        <color theme="1"/>
        <rFont val="Arial"/>
        <family val="2"/>
        <charset val="204"/>
      </rPr>
      <t>08.00.10 Штукатур, маляр</t>
    </r>
    <r>
      <rPr>
        <sz val="9"/>
        <color theme="1"/>
        <rFont val="Arial"/>
        <family val="2"/>
        <charset val="204"/>
      </rPr>
      <t xml:space="preserve"> </t>
    </r>
  </si>
  <si>
    <t>Начал смотреть ЮВ</t>
  </si>
  <si>
    <t xml:space="preserve">08.02.10 Монтаж, наладка и эксплуатаци </t>
  </si>
  <si>
    <t>25 (3 ч)</t>
  </si>
  <si>
    <t>44,44 (4 ч)</t>
  </si>
  <si>
    <r>
      <rPr>
        <b/>
        <sz val="9"/>
        <color theme="1"/>
        <rFont val="Arial"/>
        <family val="2"/>
        <charset val="204"/>
      </rPr>
      <t xml:space="preserve">08.00.08 облицовщик-плиточник, штукатур </t>
    </r>
    <r>
      <rPr>
        <sz val="9"/>
        <color theme="1"/>
        <rFont val="Arial"/>
        <family val="2"/>
        <charset val="204"/>
      </rPr>
      <t xml:space="preserve"> </t>
    </r>
  </si>
  <si>
    <t>Список ПОО, обучающие по отраслям</t>
  </si>
  <si>
    <t>Трудоустройство выпускников ПОО по профессиям и специальностям</t>
  </si>
  <si>
    <t>Закрепляемость выпускников ПОО по профессиям и специальностям, трудоустройство по которым 70% и более от общего количества выпускников</t>
  </si>
  <si>
    <t> КГБПОУ «Рубцовский строительный техникум»</t>
  </si>
  <si>
    <t> КГБПОУ «Яровской политехнический техникум»</t>
  </si>
  <si>
    <t>Наименование ПОО</t>
  </si>
  <si>
    <t>Причина</t>
  </si>
  <si>
    <t>ошибка в системе статистической отчетности по профессии 43.01.02 Парикмахер</t>
  </si>
  <si>
    <t>ошибка в системе статистической отчетности по профессии 35.01.13 Тракторист-машинист сельскохозяйственного производства</t>
  </si>
  <si>
    <t>ошибка в таблице закрепляемости выпускников ПОО по профессии 19.00.04 Пекарь</t>
  </si>
  <si>
    <t>ошибка в таблице закрепляемости выпускников ПОО по профессии 35.00.19 Плодоовощевод</t>
  </si>
  <si>
    <t>ошибка в системе статистической отчетности: указана профессия 35.01.14 Мастер по техническому обслуживанию и ремонту машинно-тракторного парка, по которой не выпускает ПОО</t>
  </si>
  <si>
    <t>ошибка в системе статистической отчетности: указана профессия 08.01.14 Монтажник санитарно-технических, вентиляционных систем и оборудования, по которой не выпускает ПОО</t>
  </si>
  <si>
    <t>55,56 (5 ч)</t>
  </si>
  <si>
    <t>25 ч</t>
  </si>
  <si>
    <t>3 ч</t>
  </si>
  <si>
    <t>5 ч</t>
  </si>
  <si>
    <t>81,08 (30 ч)</t>
  </si>
  <si>
    <t>82,58 (128 ч)</t>
  </si>
  <si>
    <t>18 чел.</t>
  </si>
  <si>
    <t>72,73 (8)</t>
  </si>
  <si>
    <t>78,95 (25 ч)</t>
  </si>
  <si>
    <t>08.00.14 Монтажник санитарно-технических систем и оборудования</t>
  </si>
  <si>
    <t>ошибка в системе статистической отчетности по профессии 35.01.23 Хозяйка(ин) усадьбы</t>
  </si>
  <si>
    <t xml:space="preserve">   </t>
  </si>
  <si>
    <t>работают</t>
  </si>
  <si>
    <t>не работают, не было таких</t>
  </si>
  <si>
    <t>нет номера</t>
  </si>
  <si>
    <t>служат в РА</t>
  </si>
  <si>
    <t>были на практике</t>
  </si>
  <si>
    <t xml:space="preserve">% закрепляемости на рабочем месте </t>
  </si>
  <si>
    <t>со слов выпускника, работает</t>
  </si>
  <si>
    <t>чел.</t>
  </si>
  <si>
    <t>%</t>
  </si>
  <si>
    <t>уволены</t>
  </si>
  <si>
    <t xml:space="preserve">уволились по семейным обстоятельствам </t>
  </si>
  <si>
    <t xml:space="preserve">чел. </t>
  </si>
  <si>
    <t xml:space="preserve">уволились по причине: сезонная работа </t>
  </si>
  <si>
    <t xml:space="preserve">не работают, организация закрылась или ликвидирована </t>
  </si>
  <si>
    <t>Количество трудоустроенных по профессии выпускников, чел.</t>
  </si>
  <si>
    <t>Количество трудоустроенных по специальности выпускников, чел.</t>
  </si>
  <si>
    <t>работают не по профессии</t>
  </si>
  <si>
    <t>Итого по п. 7:</t>
  </si>
  <si>
    <t>Итого по п. 4:</t>
  </si>
  <si>
    <t>Итого по п. 3:</t>
  </si>
  <si>
    <t>Итого по п. 5:</t>
  </si>
  <si>
    <t>Итого по п. 1:</t>
  </si>
  <si>
    <t>Итого по п. 2:</t>
  </si>
  <si>
    <t>практикуется, договор не заключен</t>
  </si>
  <si>
    <t>Итого по п. 20:</t>
  </si>
  <si>
    <t>не дозвонились: недоступен, не отвечает, выключен, номер не сущ., неправ. номер, нет соединений</t>
  </si>
  <si>
    <t>Итого по п. 21:</t>
  </si>
  <si>
    <t>Количество трудоустроен. выпускников, чел</t>
  </si>
  <si>
    <t>Итого по п. 6:</t>
  </si>
  <si>
    <t>Итого по п. 8:</t>
  </si>
  <si>
    <t>Итого по п. 11:</t>
  </si>
  <si>
    <t>Итого по п. 12:</t>
  </si>
  <si>
    <t>Итого по п.14:</t>
  </si>
  <si>
    <t>Итого по п. 15:</t>
  </si>
  <si>
    <t>Итого по п.16:</t>
  </si>
  <si>
    <t>Итого по п.13:</t>
  </si>
  <si>
    <t>КГБПОУ "Солонешенский ЛПО"</t>
  </si>
  <si>
    <t xml:space="preserve"> 13.01.10 Электромонтер  по ремонту и обслуживанию электрооборудования (по отраслям)</t>
  </si>
  <si>
    <t xml:space="preserve">38.01.02 Продавец, контролер-кассир      </t>
  </si>
  <si>
    <t>КГБПОУ «Барнаульский государственный педагогический колледж»</t>
  </si>
  <si>
    <t xml:space="preserve">53.02.01 Музыкальное образование </t>
  </si>
  <si>
    <t xml:space="preserve"> 54.02.06 Изобразительное искусство и черчение  </t>
  </si>
  <si>
    <t xml:space="preserve">Проверка закрепляемости выпускников                                                                                                                                               </t>
  </si>
  <si>
    <t xml:space="preserve">уволились по собственному желанию </t>
  </si>
  <si>
    <t>КГБПОУ «Бочкаревский лицей профессионального образования»</t>
  </si>
  <si>
    <t>Итого по п.1:</t>
  </si>
  <si>
    <t>Итого по п. 17:</t>
  </si>
  <si>
    <t>38.02.04 Коммерция (по отраслям)</t>
  </si>
  <si>
    <t>Итого по п. 26:</t>
  </si>
  <si>
    <t>Итого по п. 24:</t>
  </si>
  <si>
    <t>Итого по п. 19:</t>
  </si>
  <si>
    <t>Итого по п.22:</t>
  </si>
  <si>
    <t>Итого по п. 23:</t>
  </si>
  <si>
    <t>Итого по п. 25:</t>
  </si>
  <si>
    <t>Итого по п. 18:</t>
  </si>
  <si>
    <r>
      <rPr>
        <u/>
        <sz val="11"/>
        <color theme="1"/>
        <rFont val="Arial"/>
        <family val="2"/>
        <charset val="204"/>
      </rPr>
      <t>неоднократные</t>
    </r>
    <r>
      <rPr>
        <sz val="11"/>
        <color theme="1"/>
        <rFont val="Arial"/>
        <family val="2"/>
        <charset val="204"/>
      </rPr>
      <t xml:space="preserve"> ошибки в системе статистической отчетности, не в срок непредоставленная информация по раскодировке</t>
    </r>
  </si>
  <si>
    <t>КГБПОУ  «Алтайский государственный колледж»</t>
  </si>
  <si>
    <t xml:space="preserve">44.02.06 Профессиональное обучение (по отраслям)  </t>
  </si>
  <si>
    <t> 39.01.01 Социальный работник</t>
  </si>
  <si>
    <t>КГБПОУ «Алтайский промышленно-экономический колледж»</t>
  </si>
  <si>
    <t>38.02.07 Банковское дело</t>
  </si>
  <si>
    <t xml:space="preserve">20.02.01 Рациональное использование природохозяйственных комплексов </t>
  </si>
  <si>
    <t xml:space="preserve">29.00.05 Швея </t>
  </si>
  <si>
    <r>
      <rPr>
        <b/>
        <sz val="9"/>
        <color theme="1"/>
        <rFont val="Arial"/>
        <family val="2"/>
        <charset val="204"/>
      </rPr>
      <t>08.00.08 Облицовщик-плиточник, штукатур</t>
    </r>
    <r>
      <rPr>
        <sz val="9"/>
        <color theme="1"/>
        <rFont val="Arial"/>
        <family val="2"/>
        <charset val="204"/>
      </rPr>
      <t xml:space="preserve"> </t>
    </r>
  </si>
  <si>
    <t xml:space="preserve"> 08.00.07 Каменщик, печник </t>
  </si>
  <si>
    <t>09.01.03 Мастер по обработке цифровой информации</t>
  </si>
  <si>
    <t>61,90 (13 ч)</t>
  </si>
  <si>
    <t>в декрете</t>
  </si>
  <si>
    <t>Итого по п.10:</t>
  </si>
  <si>
    <t>Итого по п. 9:</t>
  </si>
  <si>
    <t xml:space="preserve">  «Алтайский государственный колледж»</t>
  </si>
  <si>
    <t>тел. родителей</t>
  </si>
  <si>
    <t>со слов выпускника, работает не по проф., спец.</t>
  </si>
  <si>
    <t>Алтайский архитектурно-строительный колледж</t>
  </si>
  <si>
    <t>ИТОГО по пп. 1-26:</t>
  </si>
  <si>
    <t>Бочкаревский лицей профессионального образования</t>
  </si>
  <si>
    <t>Итого по пп. 1-8:</t>
  </si>
  <si>
    <t>Итого по пп. 1-3:</t>
  </si>
  <si>
    <t>Выпускники-ЛОВЗ</t>
  </si>
  <si>
    <t>Выпускники-инвалиды</t>
  </si>
  <si>
    <t xml:space="preserve">по телефону не разглашают персоональные данные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</si>
</sst>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u/>
      <sz val="9"/>
      <color theme="1"/>
      <name val="Arial"/>
      <family val="2"/>
      <charset val="204"/>
    </font>
    <font>
      <b/>
      <i/>
      <u/>
      <sz val="9"/>
      <color theme="1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b/>
      <u/>
      <sz val="9"/>
      <color theme="1"/>
      <name val="Arial"/>
      <family val="2"/>
      <charset val="204"/>
    </font>
    <font>
      <sz val="15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b/>
      <i/>
      <u/>
      <sz val="13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u/>
      <sz val="11"/>
      <color theme="1"/>
      <name val="Arial"/>
      <family val="2"/>
      <charset val="204"/>
    </font>
    <font>
      <b/>
      <sz val="15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indexed="8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indexed="8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11" fillId="0" borderId="0" xfId="0" applyFont="1"/>
    <xf numFmtId="0" fontId="2" fillId="0" borderId="8" xfId="0" applyFont="1" applyBorder="1" applyAlignment="1">
      <alignment vertical="top" wrapText="1"/>
    </xf>
    <xf numFmtId="0" fontId="12" fillId="0" borderId="1" xfId="0" applyFont="1" applyBorder="1"/>
    <xf numFmtId="0" fontId="14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0" fontId="0" fillId="0" borderId="8" xfId="0" applyBorder="1"/>
    <xf numFmtId="0" fontId="17" fillId="0" borderId="8" xfId="0" applyFont="1" applyBorder="1" applyAlignment="1">
      <alignment vertical="top" wrapText="1"/>
    </xf>
    <xf numFmtId="0" fontId="19" fillId="0" borderId="0" xfId="0" applyFont="1"/>
    <xf numFmtId="0" fontId="1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0" borderId="19" xfId="0" applyNumberFormat="1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9" fillId="0" borderId="8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4" fillId="0" borderId="10" xfId="0" applyNumberFormat="1" applyFont="1" applyBorder="1" applyAlignment="1">
      <alignment vertical="top" wrapText="1"/>
    </xf>
    <xf numFmtId="0" fontId="12" fillId="0" borderId="1" xfId="0" applyFont="1" applyBorder="1" applyAlignment="1">
      <alignment wrapText="1"/>
    </xf>
    <xf numFmtId="0" fontId="2" fillId="0" borderId="10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25" xfId="0" applyFont="1" applyBorder="1"/>
    <xf numFmtId="0" fontId="1" fillId="4" borderId="28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" xfId="0" applyFont="1" applyBorder="1" applyAlignment="1"/>
    <xf numFmtId="0" fontId="1" fillId="0" borderId="23" xfId="0" applyFont="1" applyBorder="1"/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26" xfId="0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top" wrapText="1"/>
    </xf>
    <xf numFmtId="0" fontId="1" fillId="0" borderId="8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22" fillId="0" borderId="0" xfId="0" applyFont="1" applyFill="1" applyBorder="1" applyAlignment="1">
      <alignment vertical="top" wrapText="1"/>
    </xf>
    <xf numFmtId="0" fontId="1" fillId="3" borderId="1" xfId="0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1" fillId="3" borderId="8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1" fillId="0" borderId="1" xfId="0" applyFont="1" applyBorder="1" applyAlignment="1">
      <alignment wrapText="1"/>
    </xf>
    <xf numFmtId="0" fontId="0" fillId="3" borderId="0" xfId="0" applyFill="1"/>
    <xf numFmtId="0" fontId="0" fillId="0" borderId="0" xfId="0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0" xfId="0" applyFill="1"/>
    <xf numFmtId="0" fontId="25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5" fillId="0" borderId="1" xfId="0" applyFont="1" applyBorder="1" applyAlignment="1">
      <alignment horizontal="center" vertical="center" wrapText="1"/>
    </xf>
    <xf numFmtId="2" fontId="1" fillId="0" borderId="24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8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vertical="top" wrapText="1"/>
    </xf>
    <xf numFmtId="0" fontId="1" fillId="0" borderId="35" xfId="0" applyFont="1" applyFill="1" applyBorder="1" applyAlignment="1" applyProtection="1">
      <alignment horizontal="center" vertical="center" wrapText="1"/>
    </xf>
    <xf numFmtId="0" fontId="1" fillId="0" borderId="36" xfId="0" applyFont="1" applyFill="1" applyBorder="1" applyAlignment="1" applyProtection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vertical="top" wrapText="1"/>
    </xf>
    <xf numFmtId="0" fontId="1" fillId="0" borderId="37" xfId="0" applyFont="1" applyFill="1" applyBorder="1" applyAlignment="1" applyProtection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2" fillId="0" borderId="34" xfId="0" applyNumberFormat="1" applyFont="1" applyBorder="1" applyAlignment="1">
      <alignment vertical="top" wrapText="1"/>
    </xf>
    <xf numFmtId="0" fontId="1" fillId="0" borderId="39" xfId="0" applyFont="1" applyFill="1" applyBorder="1" applyAlignment="1" applyProtection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0" fillId="0" borderId="40" xfId="0" applyBorder="1"/>
    <xf numFmtId="0" fontId="0" fillId="0" borderId="6" xfId="0" applyBorder="1"/>
    <xf numFmtId="0" fontId="2" fillId="0" borderId="40" xfId="0" applyNumberFormat="1" applyFont="1" applyBorder="1" applyAlignment="1">
      <alignment vertical="top" wrapText="1"/>
    </xf>
    <xf numFmtId="0" fontId="2" fillId="0" borderId="37" xfId="0" applyNumberFormat="1" applyFont="1" applyBorder="1" applyAlignment="1">
      <alignment vertical="top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0" borderId="44" xfId="0" applyNumberFormat="1" applyFont="1" applyBorder="1" applyAlignment="1">
      <alignment vertical="top" wrapText="1"/>
    </xf>
    <xf numFmtId="0" fontId="0" fillId="0" borderId="43" xfId="0" applyBorder="1"/>
    <xf numFmtId="0" fontId="0" fillId="0" borderId="32" xfId="0" applyBorder="1"/>
    <xf numFmtId="0" fontId="1" fillId="0" borderId="1" xfId="0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32" xfId="0" applyFont="1" applyFill="1" applyBorder="1" applyAlignment="1" applyProtection="1">
      <alignment horizontal="center" vertical="center" wrapText="1"/>
    </xf>
    <xf numFmtId="0" fontId="1" fillId="0" borderId="32" xfId="0" applyFont="1" applyFill="1" applyBorder="1" applyAlignment="1">
      <alignment horizontal="center" vertical="center"/>
    </xf>
    <xf numFmtId="0" fontId="0" fillId="0" borderId="32" xfId="0" applyFill="1" applyBorder="1"/>
    <xf numFmtId="0" fontId="2" fillId="0" borderId="1" xfId="0" applyNumberFormat="1" applyFont="1" applyFill="1" applyBorder="1" applyAlignment="1">
      <alignment vertical="top" wrapText="1"/>
    </xf>
    <xf numFmtId="0" fontId="1" fillId="0" borderId="32" xfId="0" applyFont="1" applyFill="1" applyBorder="1"/>
    <xf numFmtId="0" fontId="1" fillId="0" borderId="2" xfId="0" applyFont="1" applyFill="1" applyBorder="1"/>
    <xf numFmtId="0" fontId="1" fillId="0" borderId="25" xfId="0" applyFont="1" applyFill="1" applyBorder="1"/>
    <xf numFmtId="0" fontId="9" fillId="0" borderId="32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2" fillId="0" borderId="44" xfId="0" applyNumberFormat="1" applyFont="1" applyFill="1" applyBorder="1" applyAlignment="1">
      <alignment vertical="top" wrapText="1"/>
    </xf>
    <xf numFmtId="0" fontId="1" fillId="0" borderId="44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0" fontId="0" fillId="5" borderId="32" xfId="0" applyFill="1" applyBorder="1"/>
    <xf numFmtId="0" fontId="0" fillId="0" borderId="45" xfId="0" applyBorder="1"/>
    <xf numFmtId="0" fontId="0" fillId="0" borderId="44" xfId="0" applyBorder="1"/>
    <xf numFmtId="0" fontId="8" fillId="2" borderId="10" xfId="0" applyFont="1" applyFill="1" applyBorder="1" applyAlignment="1">
      <alignment horizontal="center" vertical="center"/>
    </xf>
    <xf numFmtId="0" fontId="0" fillId="0" borderId="15" xfId="0" applyBorder="1"/>
    <xf numFmtId="0" fontId="1" fillId="0" borderId="45" xfId="0" applyFont="1" applyFill="1" applyBorder="1" applyAlignment="1" applyProtection="1">
      <alignment horizontal="center" vertical="center" wrapText="1"/>
    </xf>
    <xf numFmtId="0" fontId="1" fillId="0" borderId="40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top" wrapText="1"/>
    </xf>
    <xf numFmtId="2" fontId="1" fillId="3" borderId="10" xfId="0" applyNumberFormat="1" applyFont="1" applyFill="1" applyBorder="1" applyAlignment="1" applyProtection="1">
      <alignment horizontal="center" vertical="center" wrapText="1"/>
    </xf>
    <xf numFmtId="2" fontId="1" fillId="4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center" vertical="center" wrapText="1"/>
    </xf>
    <xf numFmtId="0" fontId="2" fillId="0" borderId="50" xfId="0" applyNumberFormat="1" applyFont="1" applyBorder="1" applyAlignment="1">
      <alignment vertical="top" wrapText="1"/>
    </xf>
    <xf numFmtId="0" fontId="1" fillId="3" borderId="5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2" fontId="1" fillId="4" borderId="50" xfId="0" applyNumberFormat="1" applyFont="1" applyFill="1" applyBorder="1" applyAlignment="1">
      <alignment horizontal="center" vertical="center"/>
    </xf>
    <xf numFmtId="0" fontId="0" fillId="0" borderId="50" xfId="0" applyBorder="1"/>
    <xf numFmtId="0" fontId="1" fillId="0" borderId="51" xfId="0" applyFont="1" applyFill="1" applyBorder="1" applyAlignment="1" applyProtection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1" fillId="0" borderId="45" xfId="0" applyFont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 applyProtection="1">
      <alignment horizontal="center" vertical="center" wrapText="1"/>
    </xf>
    <xf numFmtId="0" fontId="4" fillId="0" borderId="53" xfId="0" applyFont="1" applyFill="1" applyBorder="1" applyAlignment="1" applyProtection="1">
      <alignment horizontal="center" vertical="center" wrapText="1"/>
    </xf>
    <xf numFmtId="0" fontId="4" fillId="0" borderId="46" xfId="0" applyFont="1" applyFill="1" applyBorder="1" applyAlignment="1" applyProtection="1">
      <alignment horizontal="center" vertical="center" wrapText="1"/>
    </xf>
    <xf numFmtId="0" fontId="4" fillId="0" borderId="51" xfId="0" applyFont="1" applyFill="1" applyBorder="1" applyAlignment="1" applyProtection="1">
      <alignment horizontal="center" vertical="center" wrapText="1"/>
    </xf>
    <xf numFmtId="0" fontId="4" fillId="0" borderId="52" xfId="0" applyFont="1" applyFill="1" applyBorder="1" applyAlignment="1" applyProtection="1">
      <alignment horizontal="center" vertical="center" wrapText="1"/>
    </xf>
    <xf numFmtId="0" fontId="4" fillId="0" borderId="54" xfId="0" applyFont="1" applyFill="1" applyBorder="1" applyAlignment="1" applyProtection="1">
      <alignment horizontal="center" vertical="center" wrapText="1"/>
    </xf>
    <xf numFmtId="0" fontId="4" fillId="0" borderId="44" xfId="0" applyFont="1" applyFill="1" applyBorder="1" applyAlignment="1" applyProtection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Fill="1" applyBorder="1" applyAlignment="1" applyProtection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4" fillId="0" borderId="55" xfId="0" applyFont="1" applyFill="1" applyBorder="1" applyAlignment="1" applyProtection="1">
      <alignment horizontal="center" vertical="center" wrapText="1"/>
    </xf>
    <xf numFmtId="0" fontId="4" fillId="0" borderId="56" xfId="0" applyFont="1" applyFill="1" applyBorder="1" applyAlignment="1" applyProtection="1">
      <alignment horizontal="center" vertical="center" wrapText="1"/>
    </xf>
    <xf numFmtId="0" fontId="4" fillId="0" borderId="57" xfId="0" applyFont="1" applyFill="1" applyBorder="1" applyAlignment="1" applyProtection="1">
      <alignment horizontal="center" vertical="center" wrapText="1"/>
    </xf>
    <xf numFmtId="0" fontId="4" fillId="0" borderId="58" xfId="0" applyFont="1" applyFill="1" applyBorder="1" applyAlignment="1" applyProtection="1">
      <alignment horizontal="center" vertical="center" wrapText="1"/>
    </xf>
    <xf numFmtId="0" fontId="2" fillId="0" borderId="59" xfId="0" applyNumberFormat="1" applyFont="1" applyBorder="1" applyAlignment="1">
      <alignment vertical="top" wrapText="1"/>
    </xf>
    <xf numFmtId="0" fontId="0" fillId="0" borderId="59" xfId="0" applyBorder="1"/>
    <xf numFmtId="0" fontId="4" fillId="0" borderId="59" xfId="0" applyFont="1" applyFill="1" applyBorder="1" applyAlignment="1" applyProtection="1">
      <alignment horizontal="center" vertical="center" wrapText="1"/>
    </xf>
    <xf numFmtId="0" fontId="4" fillId="0" borderId="60" xfId="0" applyFont="1" applyFill="1" applyBorder="1" applyAlignment="1" applyProtection="1">
      <alignment horizontal="center" vertical="center" wrapText="1"/>
    </xf>
    <xf numFmtId="0" fontId="4" fillId="0" borderId="59" xfId="0" applyFont="1" applyBorder="1" applyAlignment="1">
      <alignment horizontal="center" vertical="center"/>
    </xf>
    <xf numFmtId="0" fontId="1" fillId="0" borderId="59" xfId="0" applyFont="1" applyBorder="1"/>
    <xf numFmtId="0" fontId="1" fillId="0" borderId="5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8" xfId="0" applyNumberFormat="1" applyFont="1" applyBorder="1" applyAlignment="1">
      <alignment vertical="top" wrapTex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Fill="1" applyBorder="1" applyAlignment="1" applyProtection="1">
      <alignment horizontal="center" vertical="center" wrapText="1"/>
    </xf>
    <xf numFmtId="0" fontId="11" fillId="0" borderId="4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 vertical="center"/>
    </xf>
    <xf numFmtId="164" fontId="4" fillId="0" borderId="44" xfId="0" applyNumberFormat="1" applyFont="1" applyFill="1" applyBorder="1" applyAlignment="1" applyProtection="1">
      <alignment horizontal="center" vertical="center" wrapText="1"/>
    </xf>
    <xf numFmtId="0" fontId="2" fillId="0" borderId="6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0" fillId="9" borderId="73" xfId="0" applyFill="1" applyBorder="1"/>
    <xf numFmtId="0" fontId="0" fillId="9" borderId="49" xfId="0" applyFill="1" applyBorder="1"/>
    <xf numFmtId="0" fontId="2" fillId="0" borderId="59" xfId="0" applyFont="1" applyBorder="1" applyAlignment="1">
      <alignment vertical="top" wrapText="1"/>
    </xf>
    <xf numFmtId="0" fontId="1" fillId="0" borderId="59" xfId="0" applyFont="1" applyFill="1" applyBorder="1" applyAlignment="1" applyProtection="1">
      <alignment horizontal="center" vertical="center" wrapText="1"/>
    </xf>
    <xf numFmtId="0" fontId="1" fillId="4" borderId="59" xfId="0" applyFont="1" applyFill="1" applyBorder="1" applyAlignment="1">
      <alignment horizontal="center" vertical="center"/>
    </xf>
    <xf numFmtId="0" fontId="1" fillId="0" borderId="74" xfId="0" applyFont="1" applyFill="1" applyBorder="1" applyAlignment="1" applyProtection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2" fillId="0" borderId="45" xfId="0" applyNumberFormat="1" applyFont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164" fontId="4" fillId="0" borderId="45" xfId="0" applyNumberFormat="1" applyFont="1" applyBorder="1" applyAlignment="1">
      <alignment horizontal="center" vertical="center"/>
    </xf>
    <xf numFmtId="0" fontId="1" fillId="9" borderId="59" xfId="0" applyFont="1" applyFill="1" applyBorder="1" applyAlignment="1">
      <alignment horizontal="center" vertical="center"/>
    </xf>
    <xf numFmtId="0" fontId="4" fillId="9" borderId="59" xfId="0" applyFont="1" applyFill="1" applyBorder="1" applyAlignment="1" applyProtection="1">
      <alignment horizontal="center" vertical="center" wrapText="1"/>
    </xf>
    <xf numFmtId="0" fontId="4" fillId="9" borderId="59" xfId="0" applyFont="1" applyFill="1" applyBorder="1" applyAlignment="1">
      <alignment horizontal="center" vertical="center"/>
    </xf>
    <xf numFmtId="0" fontId="1" fillId="9" borderId="49" xfId="0" applyFont="1" applyFill="1" applyBorder="1" applyAlignment="1">
      <alignment horizontal="center" vertical="center"/>
    </xf>
    <xf numFmtId="0" fontId="4" fillId="9" borderId="49" xfId="0" applyFont="1" applyFill="1" applyBorder="1" applyAlignment="1">
      <alignment horizontal="center" vertical="center"/>
    </xf>
    <xf numFmtId="164" fontId="4" fillId="9" borderId="49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4" fillId="0" borderId="79" xfId="0" applyFont="1" applyFill="1" applyBorder="1" applyAlignment="1" applyProtection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78" xfId="0" applyFont="1" applyFill="1" applyBorder="1" applyAlignment="1">
      <alignment horizontal="center" vertical="center"/>
    </xf>
    <xf numFmtId="0" fontId="4" fillId="9" borderId="79" xfId="0" applyFont="1" applyFill="1" applyBorder="1" applyAlignment="1" applyProtection="1">
      <alignment horizontal="center" vertical="center" wrapText="1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8" fillId="2" borderId="81" xfId="0" applyFont="1" applyFill="1" applyBorder="1" applyAlignment="1">
      <alignment horizontal="center" vertical="center"/>
    </xf>
    <xf numFmtId="164" fontId="27" fillId="9" borderId="88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top" wrapText="1"/>
    </xf>
    <xf numFmtId="1" fontId="4" fillId="9" borderId="4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9" borderId="49" xfId="0" applyFont="1" applyFill="1" applyBorder="1" applyAlignment="1" applyProtection="1">
      <alignment horizontal="center" vertical="center" wrapText="1"/>
    </xf>
    <xf numFmtId="0" fontId="2" fillId="0" borderId="2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vertical="top" wrapText="1"/>
    </xf>
    <xf numFmtId="0" fontId="4" fillId="0" borderId="61" xfId="0" applyFont="1" applyFill="1" applyBorder="1" applyAlignment="1" applyProtection="1">
      <alignment horizontal="center" vertical="center" wrapText="1"/>
    </xf>
    <xf numFmtId="0" fontId="4" fillId="0" borderId="62" xfId="0" applyFont="1" applyFill="1" applyBorder="1" applyAlignment="1" applyProtection="1">
      <alignment horizontal="center" vertical="center" wrapText="1"/>
    </xf>
    <xf numFmtId="0" fontId="4" fillId="0" borderId="93" xfId="0" applyFont="1" applyFill="1" applyBorder="1" applyAlignment="1" applyProtection="1">
      <alignment horizontal="center" vertical="center" wrapText="1"/>
    </xf>
    <xf numFmtId="164" fontId="26" fillId="0" borderId="90" xfId="0" applyNumberFormat="1" applyFont="1" applyBorder="1" applyAlignment="1">
      <alignment horizontal="center" vertical="center"/>
    </xf>
    <xf numFmtId="164" fontId="26" fillId="0" borderId="80" xfId="0" applyNumberFormat="1" applyFont="1" applyBorder="1" applyAlignment="1">
      <alignment horizontal="center" vertical="center"/>
    </xf>
    <xf numFmtId="164" fontId="26" fillId="0" borderId="87" xfId="0" applyNumberFormat="1" applyFont="1" applyBorder="1" applyAlignment="1">
      <alignment horizontal="center" vertical="center"/>
    </xf>
    <xf numFmtId="0" fontId="27" fillId="9" borderId="68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94" xfId="0" applyFont="1" applyFill="1" applyBorder="1" applyAlignment="1" applyProtection="1">
      <alignment horizontal="center" vertical="center" wrapText="1"/>
    </xf>
    <xf numFmtId="0" fontId="2" fillId="0" borderId="72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1" fontId="4" fillId="3" borderId="49" xfId="0" applyNumberFormat="1" applyFont="1" applyFill="1" applyBorder="1" applyAlignment="1">
      <alignment horizontal="center" vertical="center" wrapText="1"/>
    </xf>
    <xf numFmtId="0" fontId="26" fillId="0" borderId="91" xfId="0" applyFont="1" applyBorder="1" applyAlignment="1">
      <alignment horizontal="center" vertical="center"/>
    </xf>
    <xf numFmtId="1" fontId="4" fillId="9" borderId="49" xfId="0" applyNumberFormat="1" applyFont="1" applyFill="1" applyBorder="1" applyAlignment="1">
      <alignment horizontal="center" vertical="center" wrapText="1"/>
    </xf>
    <xf numFmtId="0" fontId="11" fillId="9" borderId="49" xfId="0" applyFont="1" applyFill="1" applyBorder="1" applyAlignment="1">
      <alignment horizontal="center" vertical="center" wrapText="1"/>
    </xf>
    <xf numFmtId="0" fontId="0" fillId="10" borderId="12" xfId="0" applyFill="1" applyBorder="1"/>
    <xf numFmtId="0" fontId="2" fillId="0" borderId="96" xfId="0" applyNumberFormat="1" applyFont="1" applyBorder="1" applyAlignment="1">
      <alignment vertical="top" wrapText="1"/>
    </xf>
    <xf numFmtId="0" fontId="1" fillId="0" borderId="62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64" fontId="27" fillId="9" borderId="91" xfId="0" applyNumberFormat="1" applyFont="1" applyFill="1" applyBorder="1" applyAlignment="1">
      <alignment horizontal="center"/>
    </xf>
    <xf numFmtId="164" fontId="26" fillId="0" borderId="84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ont="1" applyBorder="1"/>
    <xf numFmtId="0" fontId="9" fillId="5" borderId="1" xfId="0" applyFont="1" applyFill="1" applyBorder="1" applyAlignment="1">
      <alignment vertical="top" wrapText="1"/>
    </xf>
    <xf numFmtId="2" fontId="1" fillId="0" borderId="2" xfId="0" applyNumberFormat="1" applyFont="1" applyBorder="1" applyAlignment="1">
      <alignment horizontal="center" vertical="center"/>
    </xf>
    <xf numFmtId="2" fontId="1" fillId="4" borderId="59" xfId="0" applyNumberFormat="1" applyFont="1" applyFill="1" applyBorder="1" applyAlignment="1">
      <alignment horizontal="center" vertical="center"/>
    </xf>
    <xf numFmtId="2" fontId="1" fillId="9" borderId="40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164" fontId="27" fillId="9" borderId="68" xfId="0" applyNumberFormat="1" applyFont="1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164" fontId="4" fillId="9" borderId="49" xfId="0" applyNumberFormat="1" applyFont="1" applyFill="1" applyBorder="1" applyAlignment="1" applyProtection="1">
      <alignment horizontal="center" vertical="center" wrapText="1"/>
    </xf>
    <xf numFmtId="0" fontId="1" fillId="0" borderId="52" xfId="0" applyFont="1" applyFill="1" applyBorder="1" applyAlignment="1" applyProtection="1">
      <alignment horizontal="center" vertical="center" wrapText="1"/>
    </xf>
    <xf numFmtId="164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0" fillId="0" borderId="15" xfId="0" applyFill="1" applyBorder="1"/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 wrapText="1"/>
    </xf>
    <xf numFmtId="164" fontId="4" fillId="0" borderId="15" xfId="0" applyNumberFormat="1" applyFont="1" applyFill="1" applyBorder="1" applyAlignment="1" applyProtection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/>
    </xf>
    <xf numFmtId="0" fontId="0" fillId="0" borderId="11" xfId="0" applyBorder="1"/>
    <xf numFmtId="0" fontId="11" fillId="0" borderId="45" xfId="0" applyFont="1" applyFill="1" applyBorder="1" applyAlignment="1">
      <alignment horizontal="center" vertical="center" wrapText="1"/>
    </xf>
    <xf numFmtId="164" fontId="11" fillId="0" borderId="45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49" xfId="0" applyFont="1" applyFill="1" applyBorder="1" applyAlignment="1">
      <alignment horizontal="center"/>
    </xf>
    <xf numFmtId="0" fontId="4" fillId="0" borderId="62" xfId="0" applyFont="1" applyFill="1" applyBorder="1" applyAlignment="1" applyProtection="1">
      <alignment horizontal="center" wrapText="1"/>
    </xf>
    <xf numFmtId="0" fontId="4" fillId="0" borderId="36" xfId="0" applyFont="1" applyFill="1" applyBorder="1" applyAlignment="1" applyProtection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52" xfId="0" applyFont="1" applyFill="1" applyBorder="1" applyAlignment="1" applyProtection="1">
      <alignment horizontal="center" wrapText="1"/>
    </xf>
    <xf numFmtId="0" fontId="2" fillId="0" borderId="100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164" fontId="26" fillId="0" borderId="70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4" fillId="9" borderId="49" xfId="0" applyNumberFormat="1" applyFont="1" applyFill="1" applyBorder="1" applyAlignment="1">
      <alignment horizontal="center"/>
    </xf>
    <xf numFmtId="2" fontId="1" fillId="0" borderId="35" xfId="0" applyNumberFormat="1" applyFont="1" applyFill="1" applyBorder="1" applyAlignment="1" applyProtection="1">
      <alignment horizontal="center" vertical="center" wrapText="1"/>
    </xf>
    <xf numFmtId="164" fontId="1" fillId="0" borderId="32" xfId="0" applyNumberFormat="1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0" fontId="2" fillId="0" borderId="59" xfId="0" applyNumberFormat="1" applyFont="1" applyBorder="1" applyAlignment="1">
      <alignment vertical="center" wrapText="1"/>
    </xf>
    <xf numFmtId="164" fontId="4" fillId="0" borderId="20" xfId="0" applyNumberFormat="1" applyFont="1" applyBorder="1" applyAlignment="1">
      <alignment horizontal="center" vertical="center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164" fontId="27" fillId="9" borderId="87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1" fontId="4" fillId="0" borderId="59" xfId="0" applyNumberFormat="1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vertical="top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2" fillId="0" borderId="68" xfId="0" applyFont="1" applyBorder="1" applyAlignment="1">
      <alignment horizontal="left" vertical="center" wrapText="1"/>
    </xf>
    <xf numFmtId="164" fontId="26" fillId="0" borderId="80" xfId="0" applyNumberFormat="1" applyFont="1" applyFill="1" applyBorder="1" applyAlignment="1">
      <alignment horizontal="center" vertical="center"/>
    </xf>
    <xf numFmtId="164" fontId="26" fillId="0" borderId="69" xfId="0" applyNumberFormat="1" applyFont="1" applyFill="1" applyBorder="1" applyAlignment="1">
      <alignment horizontal="center" vertical="center"/>
    </xf>
    <xf numFmtId="164" fontId="26" fillId="0" borderId="8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vertical="top" wrapText="1"/>
    </xf>
    <xf numFmtId="0" fontId="0" fillId="0" borderId="6" xfId="0" applyFill="1" applyBorder="1"/>
    <xf numFmtId="0" fontId="4" fillId="0" borderId="6" xfId="0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center" wrapText="1"/>
    </xf>
    <xf numFmtId="1" fontId="4" fillId="3" borderId="15" xfId="0" applyNumberFormat="1" applyFont="1" applyFill="1" applyBorder="1" applyAlignment="1">
      <alignment horizontal="center" vertical="center" wrapText="1"/>
    </xf>
    <xf numFmtId="1" fontId="4" fillId="3" borderId="45" xfId="0" applyNumberFormat="1" applyFont="1" applyFill="1" applyBorder="1" applyAlignment="1">
      <alignment horizontal="center" vertical="center" wrapText="1"/>
    </xf>
    <xf numFmtId="1" fontId="4" fillId="3" borderId="59" xfId="0" applyNumberFormat="1" applyFont="1" applyFill="1" applyBorder="1" applyAlignment="1">
      <alignment horizontal="center" vertical="center" wrapText="1"/>
    </xf>
    <xf numFmtId="0" fontId="2" fillId="0" borderId="6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11" borderId="2" xfId="0" applyNumberFormat="1" applyFont="1" applyFill="1" applyBorder="1" applyAlignment="1">
      <alignment horizontal="center" vertical="center"/>
    </xf>
    <xf numFmtId="2" fontId="1" fillId="11" borderId="37" xfId="0" applyNumberFormat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164" fontId="4" fillId="0" borderId="45" xfId="0" applyNumberFormat="1" applyFont="1" applyFill="1" applyBorder="1" applyAlignment="1">
      <alignment horizontal="center" vertical="center"/>
    </xf>
    <xf numFmtId="0" fontId="9" fillId="0" borderId="37" xfId="0" applyFont="1" applyBorder="1" applyAlignment="1">
      <alignment vertical="top" wrapText="1"/>
    </xf>
    <xf numFmtId="0" fontId="9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4" fillId="0" borderId="10" xfId="0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164" fontId="26" fillId="0" borderId="81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2" fillId="3" borderId="59" xfId="0" applyNumberFormat="1" applyFont="1" applyFill="1" applyBorder="1" applyAlignment="1">
      <alignment horizontal="left" vertical="center" wrapText="1"/>
    </xf>
    <xf numFmtId="0" fontId="2" fillId="3" borderId="10" xfId="0" applyNumberFormat="1" applyFont="1" applyFill="1" applyBorder="1" applyAlignment="1">
      <alignment horizontal="left" vertical="center" wrapText="1"/>
    </xf>
    <xf numFmtId="0" fontId="1" fillId="12" borderId="5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 wrapText="1"/>
    </xf>
    <xf numFmtId="0" fontId="2" fillId="0" borderId="73" xfId="0" applyFont="1" applyBorder="1" applyAlignment="1">
      <alignment horizontal="left" vertical="center" wrapText="1"/>
    </xf>
    <xf numFmtId="0" fontId="1" fillId="9" borderId="73" xfId="0" applyFont="1" applyFill="1" applyBorder="1" applyAlignment="1">
      <alignment horizontal="center" vertical="center"/>
    </xf>
    <xf numFmtId="0" fontId="0" fillId="0" borderId="13" xfId="0" applyBorder="1"/>
    <xf numFmtId="0" fontId="2" fillId="0" borderId="8" xfId="0" applyNumberFormat="1" applyFont="1" applyBorder="1" applyAlignment="1">
      <alignment vertical="center" wrapText="1"/>
    </xf>
    <xf numFmtId="164" fontId="4" fillId="0" borderId="15" xfId="0" applyNumberFormat="1" applyFont="1" applyBorder="1" applyAlignment="1">
      <alignment horizontal="center" vertical="center"/>
    </xf>
    <xf numFmtId="164" fontId="11" fillId="9" borderId="49" xfId="0" applyNumberFormat="1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1" fontId="4" fillId="3" borderId="15" xfId="0" applyNumberFormat="1" applyFont="1" applyFill="1" applyBorder="1" applyAlignment="1">
      <alignment horizontal="center" vertical="center"/>
    </xf>
    <xf numFmtId="164" fontId="4" fillId="3" borderId="59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vertical="top" wrapText="1"/>
    </xf>
    <xf numFmtId="164" fontId="4" fillId="0" borderId="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top" wrapText="1"/>
    </xf>
    <xf numFmtId="0" fontId="9" fillId="0" borderId="45" xfId="0" applyFont="1" applyFill="1" applyBorder="1" applyAlignment="1">
      <alignment vertical="top" wrapText="1"/>
    </xf>
    <xf numFmtId="0" fontId="2" fillId="0" borderId="45" xfId="0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wrapText="1"/>
    </xf>
    <xf numFmtId="164" fontId="11" fillId="0" borderId="15" xfId="0" applyNumberFormat="1" applyFont="1" applyFill="1" applyBorder="1" applyAlignment="1">
      <alignment horizontal="center" vertical="center" wrapText="1"/>
    </xf>
    <xf numFmtId="164" fontId="11" fillId="0" borderId="59" xfId="0" applyNumberFormat="1" applyFont="1" applyFill="1" applyBorder="1" applyAlignment="1">
      <alignment horizontal="center" vertical="center" wrapText="1"/>
    </xf>
    <xf numFmtId="164" fontId="4" fillId="9" borderId="78" xfId="0" applyNumberFormat="1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59" xfId="0" applyNumberFormat="1" applyFont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4" fillId="9" borderId="45" xfId="0" applyNumberFormat="1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6" fillId="0" borderId="91" xfId="0" applyNumberFormat="1" applyFont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164" fontId="27" fillId="0" borderId="86" xfId="0" applyNumberFormat="1" applyFont="1" applyFill="1" applyBorder="1" applyAlignment="1">
      <alignment horizontal="center" vertical="center"/>
    </xf>
    <xf numFmtId="164" fontId="27" fillId="0" borderId="90" xfId="0" applyNumberFormat="1" applyFont="1" applyFill="1" applyBorder="1" applyAlignment="1">
      <alignment horizontal="center" vertical="center"/>
    </xf>
    <xf numFmtId="164" fontId="27" fillId="0" borderId="80" xfId="0" applyNumberFormat="1" applyFont="1" applyFill="1" applyBorder="1" applyAlignment="1">
      <alignment horizontal="center" vertical="center"/>
    </xf>
    <xf numFmtId="1" fontId="4" fillId="0" borderId="49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164" fontId="26" fillId="0" borderId="15" xfId="0" applyNumberFormat="1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 wrapText="1"/>
    </xf>
    <xf numFmtId="164" fontId="26" fillId="0" borderId="59" xfId="0" applyNumberFormat="1" applyFont="1" applyBorder="1" applyAlignment="1">
      <alignment horizontal="center" vertical="center"/>
    </xf>
    <xf numFmtId="0" fontId="9" fillId="0" borderId="70" xfId="0" applyFont="1" applyBorder="1" applyAlignment="1">
      <alignment horizontal="left" vertical="center" wrapText="1"/>
    </xf>
    <xf numFmtId="0" fontId="9" fillId="0" borderId="71" xfId="0" applyFont="1" applyBorder="1" applyAlignment="1">
      <alignment horizontal="left" vertical="center" wrapText="1"/>
    </xf>
    <xf numFmtId="164" fontId="26" fillId="0" borderId="86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left" vertical="center" wrapText="1"/>
    </xf>
    <xf numFmtId="164" fontId="4" fillId="0" borderId="45" xfId="0" applyNumberFormat="1" applyFont="1" applyFill="1" applyBorder="1" applyAlignment="1" applyProtection="1">
      <alignment horizontal="center" vertical="center" wrapText="1"/>
    </xf>
    <xf numFmtId="164" fontId="4" fillId="0" borderId="52" xfId="0" applyNumberFormat="1" applyFont="1" applyFill="1" applyBorder="1" applyAlignment="1" applyProtection="1">
      <alignment horizontal="center" vertical="center" wrapText="1"/>
    </xf>
    <xf numFmtId="164" fontId="4" fillId="0" borderId="22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64" fontId="4" fillId="0" borderId="62" xfId="0" applyNumberFormat="1" applyFont="1" applyFill="1" applyBorder="1" applyAlignment="1" applyProtection="1">
      <alignment horizontal="center" vertical="center" wrapText="1"/>
    </xf>
    <xf numFmtId="164" fontId="4" fillId="0" borderId="51" xfId="0" applyNumberFormat="1" applyFont="1" applyFill="1" applyBorder="1" applyAlignment="1" applyProtection="1">
      <alignment horizontal="center" vertical="center" wrapText="1"/>
    </xf>
    <xf numFmtId="164" fontId="4" fillId="0" borderId="93" xfId="0" applyNumberFormat="1" applyFont="1" applyFill="1" applyBorder="1" applyAlignment="1" applyProtection="1">
      <alignment horizontal="center" vertical="center" wrapText="1"/>
    </xf>
    <xf numFmtId="164" fontId="4" fillId="0" borderId="60" xfId="0" applyNumberFormat="1" applyFont="1" applyFill="1" applyBorder="1" applyAlignment="1" applyProtection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/>
    </xf>
    <xf numFmtId="164" fontId="26" fillId="0" borderId="82" xfId="0" applyNumberFormat="1" applyFont="1" applyBorder="1" applyAlignment="1">
      <alignment horizontal="center" vertical="center"/>
    </xf>
    <xf numFmtId="164" fontId="26" fillId="0" borderId="89" xfId="0" applyNumberFormat="1" applyFont="1" applyBorder="1" applyAlignment="1">
      <alignment horizontal="center" vertical="center"/>
    </xf>
    <xf numFmtId="164" fontId="26" fillId="0" borderId="92" xfId="0" applyNumberFormat="1" applyFont="1" applyBorder="1" applyAlignment="1">
      <alignment horizontal="center" vertical="center"/>
    </xf>
    <xf numFmtId="164" fontId="27" fillId="9" borderId="97" xfId="0" applyNumberFormat="1" applyFont="1" applyFill="1" applyBorder="1" applyAlignment="1">
      <alignment horizontal="center" vertical="center"/>
    </xf>
    <xf numFmtId="164" fontId="27" fillId="0" borderId="85" xfId="0" applyNumberFormat="1" applyFont="1" applyBorder="1" applyAlignment="1">
      <alignment horizontal="center" vertical="center"/>
    </xf>
    <xf numFmtId="164" fontId="26" fillId="0" borderId="69" xfId="0" applyNumberFormat="1" applyFont="1" applyFill="1" applyBorder="1" applyAlignment="1" applyProtection="1">
      <alignment horizontal="center" vertical="center" wrapText="1"/>
    </xf>
    <xf numFmtId="164" fontId="26" fillId="0" borderId="71" xfId="0" applyNumberFormat="1" applyFont="1" applyFill="1" applyBorder="1" applyAlignment="1" applyProtection="1">
      <alignment horizontal="center" vertical="center" wrapText="1"/>
    </xf>
    <xf numFmtId="164" fontId="26" fillId="0" borderId="69" xfId="0" applyNumberFormat="1" applyFont="1" applyBorder="1" applyAlignment="1">
      <alignment horizontal="center" vertical="center"/>
    </xf>
    <xf numFmtId="164" fontId="26" fillId="0" borderId="99" xfId="0" applyNumberFormat="1" applyFont="1" applyBorder="1" applyAlignment="1">
      <alignment horizontal="center" vertical="center"/>
    </xf>
    <xf numFmtId="164" fontId="10" fillId="0" borderId="87" xfId="0" applyNumberFormat="1" applyFont="1" applyBorder="1" applyAlignment="1">
      <alignment horizontal="center" vertical="center"/>
    </xf>
    <xf numFmtId="164" fontId="27" fillId="9" borderId="49" xfId="0" applyNumberFormat="1" applyFont="1" applyFill="1" applyBorder="1" applyAlignment="1">
      <alignment horizontal="center" vertical="center"/>
    </xf>
    <xf numFmtId="164" fontId="26" fillId="0" borderId="83" xfId="0" applyNumberFormat="1" applyFont="1" applyBorder="1" applyAlignment="1">
      <alignment horizontal="center" vertical="center"/>
    </xf>
    <xf numFmtId="164" fontId="26" fillId="0" borderId="71" xfId="0" applyNumberFormat="1" applyFont="1" applyBorder="1" applyAlignment="1">
      <alignment horizontal="center" vertical="center"/>
    </xf>
    <xf numFmtId="164" fontId="26" fillId="3" borderId="87" xfId="0" applyNumberFormat="1" applyFont="1" applyFill="1" applyBorder="1" applyAlignment="1">
      <alignment horizontal="center" vertical="center"/>
    </xf>
    <xf numFmtId="164" fontId="0" fillId="10" borderId="102" xfId="0" applyNumberForma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0" fontId="1" fillId="13" borderId="66" xfId="0" applyFont="1" applyFill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/>
    </xf>
    <xf numFmtId="164" fontId="4" fillId="0" borderId="20" xfId="0" applyNumberFormat="1" applyFont="1" applyFill="1" applyBorder="1" applyAlignment="1" applyProtection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</xf>
    <xf numFmtId="164" fontId="4" fillId="0" borderId="47" xfId="0" applyNumberFormat="1" applyFont="1" applyFill="1" applyBorder="1" applyAlignment="1" applyProtection="1">
      <alignment horizontal="center" vertical="center" wrapText="1"/>
    </xf>
    <xf numFmtId="164" fontId="4" fillId="9" borderId="78" xfId="0" applyNumberFormat="1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 applyProtection="1">
      <alignment horizontal="center" vertical="center" wrapText="1"/>
    </xf>
    <xf numFmtId="164" fontId="4" fillId="9" borderId="59" xfId="0" applyNumberFormat="1" applyFont="1" applyFill="1" applyBorder="1" applyAlignment="1" applyProtection="1">
      <alignment horizontal="center" vertical="center" wrapText="1"/>
    </xf>
    <xf numFmtId="0" fontId="1" fillId="13" borderId="63" xfId="0" applyFont="1" applyFill="1" applyBorder="1" applyAlignment="1">
      <alignment horizontal="left" vertical="center" wrapText="1"/>
    </xf>
    <xf numFmtId="164" fontId="4" fillId="0" borderId="45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9" borderId="49" xfId="0" applyNumberFormat="1" applyFont="1" applyFill="1" applyBorder="1" applyAlignment="1">
      <alignment horizontal="center" vertical="center" wrapText="1"/>
    </xf>
    <xf numFmtId="164" fontId="4" fillId="0" borderId="49" xfId="0" applyNumberFormat="1" applyFont="1" applyFill="1" applyBorder="1" applyAlignment="1">
      <alignment horizontal="center" vertical="center" wrapText="1"/>
    </xf>
    <xf numFmtId="164" fontId="4" fillId="0" borderId="58" xfId="0" applyNumberFormat="1" applyFont="1" applyFill="1" applyBorder="1" applyAlignment="1" applyProtection="1">
      <alignment horizontal="center" vertical="center" wrapText="1"/>
    </xf>
    <xf numFmtId="164" fontId="4" fillId="0" borderId="44" xfId="0" applyNumberFormat="1" applyFont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164" fontId="11" fillId="0" borderId="44" xfId="0" applyNumberFormat="1" applyFont="1" applyFill="1" applyBorder="1" applyAlignment="1">
      <alignment horizontal="center" vertical="center" wrapText="1"/>
    </xf>
    <xf numFmtId="164" fontId="11" fillId="0" borderId="10" xfId="0" applyNumberFormat="1" applyFont="1" applyFill="1" applyBorder="1" applyAlignment="1">
      <alignment horizontal="center" vertical="center" wrapText="1"/>
    </xf>
    <xf numFmtId="164" fontId="4" fillId="0" borderId="49" xfId="0" applyNumberFormat="1" applyFont="1" applyFill="1" applyBorder="1" applyAlignment="1" applyProtection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4" fillId="10" borderId="12" xfId="0" applyNumberFormat="1" applyFont="1" applyFill="1" applyBorder="1" applyAlignment="1">
      <alignment horizontal="center" vertical="center"/>
    </xf>
    <xf numFmtId="164" fontId="4" fillId="0" borderId="22" xfId="0" applyNumberFormat="1" applyFont="1" applyFill="1" applyBorder="1" applyAlignment="1" applyProtection="1">
      <alignment horizontal="center" vertical="center" wrapText="1"/>
    </xf>
    <xf numFmtId="164" fontId="4" fillId="0" borderId="79" xfId="0" applyNumberFormat="1" applyFont="1" applyFill="1" applyBorder="1" applyAlignment="1" applyProtection="1">
      <alignment horizontal="center" vertical="center" wrapText="1"/>
    </xf>
    <xf numFmtId="164" fontId="4" fillId="0" borderId="101" xfId="0" applyNumberFormat="1" applyFont="1" applyBorder="1" applyAlignment="1">
      <alignment horizontal="center" vertical="center"/>
    </xf>
    <xf numFmtId="164" fontId="4" fillId="0" borderId="98" xfId="0" applyNumberFormat="1" applyFont="1" applyBorder="1" applyAlignment="1">
      <alignment horizontal="center" vertical="center"/>
    </xf>
    <xf numFmtId="164" fontId="4" fillId="0" borderId="95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4" fillId="3" borderId="79" xfId="0" applyNumberFormat="1" applyFont="1" applyFill="1" applyBorder="1" applyAlignment="1">
      <alignment horizontal="center" vertical="center"/>
    </xf>
    <xf numFmtId="164" fontId="4" fillId="10" borderId="95" xfId="0" applyNumberFormat="1" applyFont="1" applyFill="1" applyBorder="1" applyAlignment="1">
      <alignment horizontal="center" vertical="center"/>
    </xf>
    <xf numFmtId="0" fontId="1" fillId="13" borderId="98" xfId="0" applyFont="1" applyFill="1" applyBorder="1" applyAlignment="1">
      <alignment horizontal="left" vertical="center" wrapText="1"/>
    </xf>
    <xf numFmtId="0" fontId="1" fillId="13" borderId="103" xfId="0" applyFont="1" applyFill="1" applyBorder="1" applyAlignment="1">
      <alignment horizontal="left" vertical="center" wrapText="1"/>
    </xf>
    <xf numFmtId="0" fontId="1" fillId="13" borderId="67" xfId="0" applyFont="1" applyFill="1" applyBorder="1" applyAlignment="1">
      <alignment horizontal="left" vertical="center" wrapText="1"/>
    </xf>
    <xf numFmtId="0" fontId="1" fillId="13" borderId="65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vertical="top" wrapText="1"/>
    </xf>
    <xf numFmtId="0" fontId="1" fillId="0" borderId="37" xfId="0" applyFont="1" applyFill="1" applyBorder="1" applyAlignment="1">
      <alignment horizontal="center" vertical="center"/>
    </xf>
    <xf numFmtId="1" fontId="1" fillId="10" borderId="7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1" fontId="4" fillId="9" borderId="13" xfId="0" applyNumberFormat="1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/>
    </xf>
    <xf numFmtId="164" fontId="4" fillId="9" borderId="13" xfId="0" applyNumberFormat="1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4" fillId="9" borderId="95" xfId="0" applyFont="1" applyFill="1" applyBorder="1" applyAlignment="1">
      <alignment horizontal="center" vertical="center"/>
    </xf>
    <xf numFmtId="164" fontId="27" fillId="9" borderId="72" xfId="0" applyNumberFormat="1" applyFont="1" applyFill="1" applyBorder="1" applyAlignment="1">
      <alignment horizontal="center" vertical="center"/>
    </xf>
    <xf numFmtId="0" fontId="1" fillId="10" borderId="104" xfId="0" applyFont="1" applyFill="1" applyBorder="1" applyAlignment="1"/>
    <xf numFmtId="0" fontId="0" fillId="10" borderId="104" xfId="0" applyFill="1" applyBorder="1"/>
    <xf numFmtId="1" fontId="4" fillId="10" borderId="104" xfId="0" applyNumberFormat="1" applyFont="1" applyFill="1" applyBorder="1" applyAlignment="1">
      <alignment horizontal="center" vertical="center" wrapText="1"/>
    </xf>
    <xf numFmtId="0" fontId="4" fillId="10" borderId="104" xfId="0" applyFont="1" applyFill="1" applyBorder="1" applyAlignment="1">
      <alignment horizontal="center" vertical="center"/>
    </xf>
    <xf numFmtId="164" fontId="4" fillId="10" borderId="104" xfId="0" applyNumberFormat="1" applyFont="1" applyFill="1" applyBorder="1" applyAlignment="1">
      <alignment horizontal="center" vertical="center"/>
    </xf>
    <xf numFmtId="0" fontId="11" fillId="10" borderId="104" xfId="0" applyFont="1" applyFill="1" applyBorder="1" applyAlignment="1">
      <alignment horizontal="center" vertical="center" wrapText="1"/>
    </xf>
    <xf numFmtId="164" fontId="27" fillId="10" borderId="104" xfId="0" applyNumberFormat="1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164" fontId="4" fillId="10" borderId="108" xfId="0" applyNumberFormat="1" applyFont="1" applyFill="1" applyBorder="1" applyAlignment="1">
      <alignment horizontal="center" vertical="center"/>
    </xf>
    <xf numFmtId="164" fontId="0" fillId="10" borderId="109" xfId="0" applyNumberFormat="1" applyFill="1" applyBorder="1" applyAlignment="1">
      <alignment horizontal="center" vertical="center"/>
    </xf>
    <xf numFmtId="0" fontId="26" fillId="10" borderId="104" xfId="0" applyFont="1" applyFill="1" applyBorder="1" applyAlignment="1"/>
    <xf numFmtId="0" fontId="0" fillId="4" borderId="104" xfId="0" applyFill="1" applyBorder="1"/>
    <xf numFmtId="1" fontId="1" fillId="4" borderId="7" xfId="0" applyNumberFormat="1" applyFont="1" applyFill="1" applyBorder="1" applyAlignment="1">
      <alignment horizontal="center" vertical="center"/>
    </xf>
    <xf numFmtId="0" fontId="0" fillId="4" borderId="12" xfId="0" applyFill="1" applyBorder="1"/>
    <xf numFmtId="0" fontId="4" fillId="4" borderId="12" xfId="0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164" fontId="4" fillId="4" borderId="108" xfId="0" applyNumberFormat="1" applyFont="1" applyFill="1" applyBorder="1" applyAlignment="1">
      <alignment horizontal="center" vertical="center"/>
    </xf>
    <xf numFmtId="164" fontId="0" fillId="4" borderId="109" xfId="0" applyNumberForma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33" fillId="0" borderId="51" xfId="0" applyFont="1" applyFill="1" applyBorder="1" applyAlignment="1" applyProtection="1">
      <alignment horizontal="center" vertical="center" wrapText="1"/>
    </xf>
    <xf numFmtId="0" fontId="33" fillId="0" borderId="62" xfId="0" applyFont="1" applyFill="1" applyBorder="1" applyAlignment="1" applyProtection="1">
      <alignment horizontal="center" vertical="center" wrapText="1"/>
    </xf>
    <xf numFmtId="0" fontId="33" fillId="0" borderId="52" xfId="0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0" borderId="45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0" fillId="0" borderId="7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15" fillId="0" borderId="15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0" fillId="0" borderId="9" xfId="0" applyBorder="1" applyAlignment="1"/>
    <xf numFmtId="0" fontId="0" fillId="0" borderId="7" xfId="0" applyBorder="1" applyAlignment="1"/>
    <xf numFmtId="0" fontId="1" fillId="0" borderId="15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/>
    <xf numFmtId="0" fontId="0" fillId="0" borderId="8" xfId="0" applyBorder="1" applyAlignment="1"/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6" fillId="0" borderId="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/>
    <xf numFmtId="0" fontId="1" fillId="0" borderId="1" xfId="0" applyFont="1" applyBorder="1" applyAlignment="1"/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  <xf numFmtId="0" fontId="1" fillId="0" borderId="1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7" xfId="0" applyFont="1" applyFill="1" applyBorder="1" applyAlignment="1"/>
    <xf numFmtId="0" fontId="1" fillId="0" borderId="13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5" fillId="0" borderId="13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/>
    <xf numFmtId="0" fontId="1" fillId="0" borderId="17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/>
    <xf numFmtId="0" fontId="1" fillId="0" borderId="5" xfId="0" applyFont="1" applyBorder="1" applyAlignment="1"/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5" borderId="13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0" fontId="1" fillId="0" borderId="10" xfId="0" applyFont="1" applyFill="1" applyBorder="1" applyAlignment="1">
      <alignment horizontal="center" vertical="center"/>
    </xf>
    <xf numFmtId="0" fontId="24" fillId="0" borderId="30" xfId="0" applyFont="1" applyBorder="1" applyAlignment="1"/>
    <xf numFmtId="0" fontId="24" fillId="0" borderId="0" xfId="0" applyFont="1" applyAlignment="1"/>
    <xf numFmtId="0" fontId="21" fillId="0" borderId="25" xfId="0" applyFont="1" applyBorder="1" applyAlignment="1">
      <alignment horizontal="center" vertical="center"/>
    </xf>
    <xf numFmtId="0" fontId="0" fillId="0" borderId="25" xfId="0" applyBorder="1" applyAlignment="1"/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5" xfId="0" applyFont="1" applyBorder="1" applyAlignment="1"/>
    <xf numFmtId="0" fontId="0" fillId="0" borderId="45" xfId="0" applyFont="1" applyBorder="1" applyAlignment="1"/>
    <xf numFmtId="0" fontId="0" fillId="0" borderId="45" xfId="0" applyBorder="1" applyAlignment="1"/>
    <xf numFmtId="0" fontId="0" fillId="0" borderId="1" xfId="0" applyBorder="1" applyAlignment="1"/>
    <xf numFmtId="0" fontId="0" fillId="0" borderId="15" xfId="0" applyBorder="1" applyAlignment="1"/>
    <xf numFmtId="0" fontId="1" fillId="0" borderId="42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1" fillId="8" borderId="13" xfId="0" applyFont="1" applyFill="1" applyBorder="1" applyAlignment="1">
      <alignment horizontal="left" vertical="center" wrapText="1"/>
    </xf>
    <xf numFmtId="0" fontId="1" fillId="8" borderId="11" xfId="0" applyFont="1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 wrapText="1"/>
    </xf>
    <xf numFmtId="0" fontId="6" fillId="0" borderId="4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2" xfId="0" applyFont="1" applyBorder="1" applyAlignment="1"/>
    <xf numFmtId="0" fontId="0" fillId="0" borderId="42" xfId="0" applyBorder="1" applyAlignment="1"/>
    <xf numFmtId="0" fontId="0" fillId="0" borderId="38" xfId="0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0" fillId="0" borderId="6" xfId="0" applyBorder="1" applyAlignment="1"/>
    <xf numFmtId="0" fontId="5" fillId="8" borderId="42" xfId="0" applyFont="1" applyFill="1" applyBorder="1" applyAlignment="1">
      <alignment horizontal="center" vertical="center"/>
    </xf>
    <xf numFmtId="0" fontId="5" fillId="8" borderId="45" xfId="0" applyFont="1" applyFill="1" applyBorder="1" applyAlignment="1">
      <alignment horizontal="center" vertical="center"/>
    </xf>
    <xf numFmtId="0" fontId="5" fillId="8" borderId="5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8" borderId="42" xfId="0" applyFont="1" applyFill="1" applyBorder="1" applyAlignment="1">
      <alignment horizontal="left" vertical="center" wrapText="1"/>
    </xf>
    <xf numFmtId="0" fontId="1" fillId="8" borderId="45" xfId="0" applyFont="1" applyFill="1" applyBorder="1" applyAlignment="1">
      <alignment horizontal="left" vertical="center" wrapText="1"/>
    </xf>
    <xf numFmtId="0" fontId="1" fillId="8" borderId="50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left" vertical="center" wrapText="1"/>
    </xf>
    <xf numFmtId="0" fontId="1" fillId="8" borderId="11" xfId="0" applyNumberFormat="1" applyFont="1" applyFill="1" applyBorder="1" applyAlignment="1">
      <alignment horizontal="left" vertical="center" wrapText="1"/>
    </xf>
    <xf numFmtId="0" fontId="1" fillId="8" borderId="12" xfId="0" applyNumberFormat="1" applyFont="1" applyFill="1" applyBorder="1" applyAlignment="1">
      <alignment horizontal="left" vertical="center" wrapText="1"/>
    </xf>
    <xf numFmtId="0" fontId="0" fillId="0" borderId="4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1" fillId="0" borderId="41" xfId="0" applyFont="1" applyBorder="1" applyAlignment="1">
      <alignment horizontal="left" vertical="center" wrapText="1"/>
    </xf>
    <xf numFmtId="0" fontId="1" fillId="8" borderId="38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1" fillId="13" borderId="65" xfId="0" applyFont="1" applyFill="1" applyBorder="1" applyAlignment="1">
      <alignment horizontal="left" vertical="center" wrapText="1"/>
    </xf>
    <xf numFmtId="0" fontId="0" fillId="13" borderId="66" xfId="0" applyFill="1" applyBorder="1" applyAlignment="1">
      <alignment horizontal="left" vertical="center" wrapText="1"/>
    </xf>
    <xf numFmtId="0" fontId="0" fillId="13" borderId="9" xfId="0" applyFill="1" applyBorder="1" applyAlignment="1">
      <alignment horizontal="center" vertical="center"/>
    </xf>
    <xf numFmtId="0" fontId="32" fillId="0" borderId="105" xfId="0" applyFont="1" applyBorder="1" applyAlignment="1">
      <alignment horizontal="center" vertical="center"/>
    </xf>
    <xf numFmtId="0" fontId="32" fillId="0" borderId="106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26" fillId="4" borderId="105" xfId="0" applyFont="1" applyFill="1" applyBorder="1" applyAlignment="1"/>
    <xf numFmtId="0" fontId="0" fillId="4" borderId="107" xfId="0" applyFill="1" applyBorder="1" applyAlignment="1"/>
    <xf numFmtId="0" fontId="9" fillId="0" borderId="45" xfId="0" applyFont="1" applyBorder="1" applyAlignment="1">
      <alignment horizontal="center" vertical="center" wrapText="1"/>
    </xf>
    <xf numFmtId="0" fontId="0" fillId="13" borderId="67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/>
    <xf numFmtId="0" fontId="0" fillId="0" borderId="7" xfId="0" applyFill="1" applyBorder="1" applyAlignment="1"/>
    <xf numFmtId="0" fontId="4" fillId="0" borderId="45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9" borderId="78" xfId="0" applyFont="1" applyFill="1" applyBorder="1" applyAlignment="1"/>
    <xf numFmtId="0" fontId="1" fillId="0" borderId="73" xfId="0" applyFont="1" applyBorder="1" applyAlignment="1"/>
    <xf numFmtId="0" fontId="1" fillId="9" borderId="49" xfId="0" applyFont="1" applyFill="1" applyBorder="1" applyAlignment="1">
      <alignment horizontal="left" vertical="center"/>
    </xf>
    <xf numFmtId="0" fontId="1" fillId="9" borderId="49" xfId="0" applyFont="1" applyFill="1" applyBorder="1" applyAlignment="1">
      <alignment horizontal="left"/>
    </xf>
    <xf numFmtId="0" fontId="1" fillId="13" borderId="6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9" borderId="76" xfId="0" applyFont="1" applyFill="1" applyBorder="1" applyAlignment="1">
      <alignment horizontal="left" vertical="center"/>
    </xf>
    <xf numFmtId="0" fontId="1" fillId="9" borderId="77" xfId="0" applyFont="1" applyFill="1" applyBorder="1" applyAlignment="1">
      <alignment horizontal="left" vertical="center"/>
    </xf>
    <xf numFmtId="0" fontId="1" fillId="9" borderId="78" xfId="0" applyFont="1" applyFill="1" applyBorder="1" applyAlignment="1">
      <alignment horizontal="left" vertical="center"/>
    </xf>
    <xf numFmtId="0" fontId="1" fillId="9" borderId="73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" fillId="4" borderId="64" xfId="0" applyFont="1" applyFill="1" applyBorder="1" applyAlignment="1">
      <alignment horizontal="left" vertical="center" wrapText="1"/>
    </xf>
    <xf numFmtId="0" fontId="0" fillId="4" borderId="65" xfId="0" applyFill="1" applyBorder="1" applyAlignment="1">
      <alignment horizontal="left" vertical="center" wrapText="1"/>
    </xf>
    <xf numFmtId="0" fontId="1" fillId="0" borderId="76" xfId="0" applyFont="1" applyBorder="1" applyAlignment="1"/>
    <xf numFmtId="0" fontId="1" fillId="13" borderId="95" xfId="0" applyFont="1" applyFill="1" applyBorder="1" applyAlignment="1">
      <alignment horizontal="left" vertical="center" wrapText="1"/>
    </xf>
    <xf numFmtId="0" fontId="0" fillId="13" borderId="30" xfId="0" applyFill="1" applyBorder="1" applyAlignment="1"/>
    <xf numFmtId="0" fontId="0" fillId="13" borderId="98" xfId="0" applyFill="1" applyBorder="1" applyAlignment="1"/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1" fillId="9" borderId="73" xfId="0" applyFont="1" applyFill="1" applyBorder="1" applyAlignment="1"/>
    <xf numFmtId="0" fontId="1" fillId="9" borderId="95" xfId="0" applyFont="1" applyFill="1" applyBorder="1" applyAlignment="1"/>
    <xf numFmtId="0" fontId="1" fillId="9" borderId="14" xfId="0" applyFont="1" applyFill="1" applyBorder="1" applyAlignment="1"/>
    <xf numFmtId="0" fontId="0" fillId="13" borderId="66" xfId="0" applyFill="1" applyBorder="1" applyAlignment="1"/>
    <xf numFmtId="0" fontId="1" fillId="13" borderId="15" xfId="0" applyFont="1" applyFill="1" applyBorder="1" applyAlignment="1">
      <alignment horizontal="left" vertical="center" wrapText="1"/>
    </xf>
    <xf numFmtId="0" fontId="0" fillId="13" borderId="45" xfId="0" applyFill="1" applyBorder="1" applyAlignment="1"/>
    <xf numFmtId="0" fontId="0" fillId="13" borderId="59" xfId="0" applyFill="1" applyBorder="1" applyAlignment="1"/>
    <xf numFmtId="0" fontId="0" fillId="13" borderId="1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65" xfId="0" applyFont="1" applyFill="1" applyBorder="1" applyAlignment="1">
      <alignment horizontal="left" vertical="center" wrapText="1"/>
    </xf>
    <xf numFmtId="0" fontId="0" fillId="4" borderId="66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8" borderId="12" xfId="0" applyFill="1" applyBorder="1" applyAlignment="1"/>
    <xf numFmtId="0" fontId="5" fillId="0" borderId="13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left" vertical="center" wrapText="1"/>
    </xf>
    <xf numFmtId="0" fontId="0" fillId="4" borderId="11" xfId="0" applyFill="1" applyBorder="1" applyAlignment="1"/>
    <xf numFmtId="0" fontId="0" fillId="4" borderId="12" xfId="0" applyFill="1" applyBorder="1" applyAlignment="1"/>
    <xf numFmtId="0" fontId="1" fillId="13" borderId="11" xfId="0" applyFont="1" applyFill="1" applyBorder="1" applyAlignment="1">
      <alignment horizontal="left" vertical="center" wrapText="1"/>
    </xf>
    <xf numFmtId="0" fontId="0" fillId="13" borderId="11" xfId="0" applyFill="1" applyBorder="1" applyAlignment="1">
      <alignment wrapText="1"/>
    </xf>
    <xf numFmtId="0" fontId="0" fillId="13" borderId="12" xfId="0" applyFill="1" applyBorder="1" applyAlignment="1">
      <alignment wrapText="1"/>
    </xf>
    <xf numFmtId="0" fontId="5" fillId="0" borderId="9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left" vertical="center" wrapText="1"/>
    </xf>
    <xf numFmtId="0" fontId="0" fillId="13" borderId="11" xfId="0" applyFill="1" applyBorder="1" applyAlignment="1">
      <alignment horizontal="left" vertical="center" wrapText="1"/>
    </xf>
    <xf numFmtId="0" fontId="0" fillId="13" borderId="12" xfId="0" applyFill="1" applyBorder="1" applyAlignment="1">
      <alignment horizontal="left" vertical="center" wrapText="1"/>
    </xf>
    <xf numFmtId="0" fontId="1" fillId="0" borderId="95" xfId="0" applyFont="1" applyFill="1" applyBorder="1" applyAlignment="1">
      <alignment horizontal="left" vertical="center" wrapText="1"/>
    </xf>
    <xf numFmtId="0" fontId="0" fillId="0" borderId="30" xfId="0" applyFill="1" applyBorder="1" applyAlignment="1"/>
    <xf numFmtId="0" fontId="0" fillId="0" borderId="98" xfId="0" applyFill="1" applyBorder="1" applyAlignment="1"/>
    <xf numFmtId="0" fontId="1" fillId="0" borderId="65" xfId="0" applyNumberFormat="1" applyFont="1" applyFill="1" applyBorder="1" applyAlignment="1">
      <alignment horizontal="left" vertical="center" wrapText="1"/>
    </xf>
    <xf numFmtId="0" fontId="1" fillId="0" borderId="65" xfId="0" applyFont="1" applyFill="1" applyBorder="1" applyAlignment="1">
      <alignment horizontal="left" vertical="center" wrapText="1"/>
    </xf>
    <xf numFmtId="0" fontId="0" fillId="0" borderId="66" xfId="0" applyFill="1" applyBorder="1" applyAlignment="1">
      <alignment horizontal="left" vertical="center" wrapText="1"/>
    </xf>
    <xf numFmtId="0" fontId="1" fillId="0" borderId="64" xfId="0" applyFont="1" applyFill="1" applyBorder="1" applyAlignment="1">
      <alignment horizontal="left" vertical="center" wrapText="1"/>
    </xf>
    <xf numFmtId="0" fontId="0" fillId="0" borderId="65" xfId="0" applyFill="1" applyBorder="1" applyAlignment="1">
      <alignment horizontal="left" vertical="center" wrapText="1"/>
    </xf>
    <xf numFmtId="0" fontId="1" fillId="0" borderId="64" xfId="0" applyFont="1" applyFill="1" applyBorder="1" applyAlignment="1">
      <alignment horizontal="left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vertical="top" wrapText="1"/>
    </xf>
    <xf numFmtId="0" fontId="1" fillId="0" borderId="59" xfId="0" applyFont="1" applyFill="1" applyBorder="1" applyAlignment="1">
      <alignment horizontal="center" vertical="center"/>
    </xf>
    <xf numFmtId="164" fontId="26" fillId="0" borderId="8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9" fillId="0" borderId="8" xfId="0" applyFont="1" applyFill="1" applyBorder="1" applyAlignment="1">
      <alignment horizontal="left" vertical="center" wrapText="1"/>
    </xf>
    <xf numFmtId="0" fontId="2" fillId="0" borderId="68" xfId="0" applyNumberFormat="1" applyFont="1" applyFill="1" applyBorder="1" applyAlignment="1">
      <alignment vertical="top" wrapText="1"/>
    </xf>
    <xf numFmtId="0" fontId="1" fillId="0" borderId="49" xfId="0" applyFont="1" applyFill="1" applyBorder="1" applyAlignment="1">
      <alignment horizontal="center" vertical="center"/>
    </xf>
    <xf numFmtId="0" fontId="0" fillId="0" borderId="49" xfId="0" applyFill="1" applyBorder="1"/>
    <xf numFmtId="0" fontId="4" fillId="0" borderId="49" xfId="0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78" xfId="0" applyNumberFormat="1" applyFont="1" applyFill="1" applyBorder="1" applyAlignment="1">
      <alignment horizontal="center" vertical="center"/>
    </xf>
    <xf numFmtId="164" fontId="26" fillId="0" borderId="91" xfId="0" applyNumberFormat="1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left" vertical="center" wrapText="1"/>
    </xf>
    <xf numFmtId="0" fontId="5" fillId="0" borderId="59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79" xfId="0" applyNumberFormat="1" applyFont="1" applyFill="1" applyBorder="1" applyAlignment="1">
      <alignment horizontal="center" vertical="center"/>
    </xf>
    <xf numFmtId="164" fontId="26" fillId="0" borderId="8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66"/>
      <color rgb="FFC0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opLeftCell="A70" workbookViewId="0">
      <selection activeCell="C84" sqref="C84"/>
    </sheetView>
  </sheetViews>
  <sheetFormatPr defaultRowHeight="15" x14ac:dyDescent="0.25"/>
  <cols>
    <col min="1" max="1" width="9.140625" customWidth="1"/>
    <col min="2" max="2" width="40.140625" customWidth="1"/>
    <col min="3" max="3" width="42.85546875" customWidth="1"/>
    <col min="4" max="4" width="22.5703125" customWidth="1"/>
    <col min="5" max="5" width="19" customWidth="1"/>
    <col min="6" max="6" width="11.140625" customWidth="1"/>
  </cols>
  <sheetData>
    <row r="1" spans="1:4" ht="18" x14ac:dyDescent="0.25">
      <c r="A1" s="13" t="s">
        <v>212</v>
      </c>
      <c r="B1" s="13"/>
      <c r="C1" s="13"/>
    </row>
    <row r="2" spans="1:4" x14ac:dyDescent="0.25">
      <c r="A2" s="1" t="s">
        <v>0</v>
      </c>
      <c r="B2" s="1" t="s">
        <v>1</v>
      </c>
      <c r="C2" s="1" t="s">
        <v>2</v>
      </c>
    </row>
    <row r="3" spans="1:4" x14ac:dyDescent="0.25">
      <c r="A3" s="14">
        <v>1</v>
      </c>
      <c r="B3" s="14">
        <v>2</v>
      </c>
      <c r="C3" s="14">
        <v>3</v>
      </c>
      <c r="D3" s="3"/>
    </row>
    <row r="4" spans="1:4" ht="15.75" x14ac:dyDescent="0.25">
      <c r="A4" s="562" t="s">
        <v>11</v>
      </c>
      <c r="B4" s="563"/>
      <c r="C4" s="563"/>
      <c r="D4" s="564"/>
    </row>
    <row r="5" spans="1:4" ht="15.75" x14ac:dyDescent="0.25">
      <c r="A5" s="15">
        <v>1</v>
      </c>
      <c r="B5" s="565" t="s">
        <v>10</v>
      </c>
      <c r="C5" s="566"/>
      <c r="D5" s="8"/>
    </row>
    <row r="6" spans="1:4" ht="24" x14ac:dyDescent="0.25">
      <c r="A6" s="12" t="s">
        <v>24</v>
      </c>
      <c r="B6" s="9" t="s">
        <v>3</v>
      </c>
      <c r="C6" s="9" t="s">
        <v>138</v>
      </c>
      <c r="D6" s="4"/>
    </row>
    <row r="7" spans="1:4" ht="24" x14ac:dyDescent="0.25">
      <c r="A7" s="12" t="s">
        <v>12</v>
      </c>
      <c r="B7" s="10" t="s">
        <v>254</v>
      </c>
      <c r="C7" s="9" t="s">
        <v>139</v>
      </c>
      <c r="D7" s="4"/>
    </row>
    <row r="8" spans="1:4" ht="24" x14ac:dyDescent="0.25">
      <c r="A8" s="12" t="s">
        <v>13</v>
      </c>
      <c r="B8" s="9" t="s">
        <v>4</v>
      </c>
      <c r="C8" s="9" t="s">
        <v>140</v>
      </c>
      <c r="D8" s="4"/>
    </row>
    <row r="9" spans="1:4" ht="15.75" x14ac:dyDescent="0.25">
      <c r="A9" s="12" t="s">
        <v>14</v>
      </c>
      <c r="B9" s="9" t="s">
        <v>5</v>
      </c>
      <c r="C9" s="9" t="s">
        <v>141</v>
      </c>
      <c r="D9" s="4"/>
    </row>
    <row r="10" spans="1:4" ht="24" x14ac:dyDescent="0.25">
      <c r="A10" s="12" t="s">
        <v>15</v>
      </c>
      <c r="B10" s="9" t="s">
        <v>6</v>
      </c>
      <c r="C10" s="9" t="s">
        <v>142</v>
      </c>
      <c r="D10" s="4"/>
    </row>
    <row r="11" spans="1:4" ht="24" x14ac:dyDescent="0.25">
      <c r="A11" s="12" t="s">
        <v>16</v>
      </c>
      <c r="B11" s="9" t="s">
        <v>7</v>
      </c>
      <c r="C11" s="9" t="s">
        <v>143</v>
      </c>
      <c r="D11" s="4"/>
    </row>
    <row r="12" spans="1:4" ht="37.5" customHeight="1" x14ac:dyDescent="0.25">
      <c r="A12" s="12" t="s">
        <v>17</v>
      </c>
      <c r="B12" s="9" t="s">
        <v>8</v>
      </c>
      <c r="C12" s="9" t="s">
        <v>144</v>
      </c>
      <c r="D12" s="4"/>
    </row>
    <row r="13" spans="1:4" ht="27" customHeight="1" x14ac:dyDescent="0.25">
      <c r="A13" s="12" t="s">
        <v>18</v>
      </c>
      <c r="B13" s="9" t="s">
        <v>9</v>
      </c>
      <c r="C13" s="9" t="s">
        <v>145</v>
      </c>
      <c r="D13" s="4"/>
    </row>
    <row r="14" spans="1:4" ht="39" customHeight="1" x14ac:dyDescent="0.25">
      <c r="A14" s="12" t="s">
        <v>19</v>
      </c>
      <c r="B14" s="9" t="s">
        <v>20</v>
      </c>
      <c r="C14" s="9" t="s">
        <v>146</v>
      </c>
      <c r="D14" s="4"/>
    </row>
    <row r="15" spans="1:4" ht="24" x14ac:dyDescent="0.25">
      <c r="A15" s="12" t="s">
        <v>22</v>
      </c>
      <c r="B15" s="9" t="s">
        <v>21</v>
      </c>
      <c r="C15" s="9" t="s">
        <v>147</v>
      </c>
      <c r="D15" s="4"/>
    </row>
    <row r="16" spans="1:4" ht="24" x14ac:dyDescent="0.25">
      <c r="A16" s="12" t="s">
        <v>23</v>
      </c>
      <c r="B16" s="9" t="s">
        <v>25</v>
      </c>
      <c r="C16" s="11"/>
      <c r="D16" s="4"/>
    </row>
    <row r="17" spans="1:4" ht="36" x14ac:dyDescent="0.25">
      <c r="A17" s="12" t="s">
        <v>26</v>
      </c>
      <c r="B17" s="9" t="s">
        <v>27</v>
      </c>
      <c r="C17" s="11"/>
      <c r="D17" s="4"/>
    </row>
    <row r="18" spans="1:4" ht="24" x14ac:dyDescent="0.25">
      <c r="A18" s="12" t="s">
        <v>28</v>
      </c>
      <c r="B18" s="9" t="s">
        <v>29</v>
      </c>
      <c r="C18" s="11"/>
      <c r="D18" s="4"/>
    </row>
    <row r="19" spans="1:4" ht="24" x14ac:dyDescent="0.25">
      <c r="A19" s="12" t="s">
        <v>30</v>
      </c>
      <c r="B19" s="9" t="s">
        <v>31</v>
      </c>
      <c r="C19" s="11"/>
      <c r="D19" s="4"/>
    </row>
    <row r="20" spans="1:4" ht="24" x14ac:dyDescent="0.25">
      <c r="A20" s="12" t="s">
        <v>32</v>
      </c>
      <c r="B20" s="9" t="s">
        <v>33</v>
      </c>
      <c r="C20" s="11"/>
      <c r="D20" s="4"/>
    </row>
    <row r="21" spans="1:4" ht="24" x14ac:dyDescent="0.25">
      <c r="A21" s="12" t="s">
        <v>34</v>
      </c>
      <c r="B21" s="9" t="s">
        <v>35</v>
      </c>
      <c r="C21" s="11"/>
      <c r="D21" s="4"/>
    </row>
    <row r="22" spans="1:4" ht="15.75" x14ac:dyDescent="0.25">
      <c r="A22" s="12" t="s">
        <v>43</v>
      </c>
      <c r="B22" s="9" t="s">
        <v>36</v>
      </c>
      <c r="C22" s="11"/>
      <c r="D22" s="4"/>
    </row>
    <row r="23" spans="1:4" ht="24" x14ac:dyDescent="0.25">
      <c r="A23" s="12" t="s">
        <v>44</v>
      </c>
      <c r="B23" s="9" t="s">
        <v>37</v>
      </c>
      <c r="C23" s="11" t="s">
        <v>485</v>
      </c>
      <c r="D23" s="4"/>
    </row>
    <row r="24" spans="1:4" ht="24" x14ac:dyDescent="0.25">
      <c r="A24" s="12" t="s">
        <v>45</v>
      </c>
      <c r="B24" s="9" t="s">
        <v>38</v>
      </c>
      <c r="C24" s="11"/>
      <c r="D24" s="4"/>
    </row>
    <row r="25" spans="1:4" ht="24" x14ac:dyDescent="0.25">
      <c r="A25" s="12" t="s">
        <v>46</v>
      </c>
      <c r="B25" s="9" t="s">
        <v>39</v>
      </c>
      <c r="C25" s="11"/>
      <c r="D25" s="4"/>
    </row>
    <row r="26" spans="1:4" ht="24" x14ac:dyDescent="0.25">
      <c r="A26" s="12" t="s">
        <v>47</v>
      </c>
      <c r="B26" s="9" t="s">
        <v>40</v>
      </c>
      <c r="C26" s="11"/>
      <c r="D26" s="4"/>
    </row>
    <row r="27" spans="1:4" ht="15.75" x14ac:dyDescent="0.25">
      <c r="A27" s="12" t="s">
        <v>48</v>
      </c>
      <c r="B27" s="9" t="s">
        <v>41</v>
      </c>
      <c r="C27" s="11"/>
      <c r="D27" s="4"/>
    </row>
    <row r="28" spans="1:4" ht="15.75" x14ac:dyDescent="0.25">
      <c r="A28" s="12" t="s">
        <v>49</v>
      </c>
      <c r="B28" s="9" t="s">
        <v>42</v>
      </c>
      <c r="C28" s="11"/>
      <c r="D28" s="4"/>
    </row>
    <row r="29" spans="1:4" ht="15.75" x14ac:dyDescent="0.25">
      <c r="A29" s="562" t="s">
        <v>50</v>
      </c>
      <c r="B29" s="563"/>
      <c r="C29" s="563"/>
      <c r="D29" s="564"/>
    </row>
    <row r="30" spans="1:4" ht="15.75" x14ac:dyDescent="0.25">
      <c r="A30" s="12" t="s">
        <v>51</v>
      </c>
      <c r="B30" s="565" t="s">
        <v>52</v>
      </c>
      <c r="C30" s="566"/>
      <c r="D30" s="8"/>
    </row>
    <row r="31" spans="1:4" ht="15.75" x14ac:dyDescent="0.25">
      <c r="A31" s="12" t="s">
        <v>53</v>
      </c>
      <c r="B31" s="10" t="s">
        <v>55</v>
      </c>
      <c r="C31" s="9" t="s">
        <v>148</v>
      </c>
      <c r="D31" s="4"/>
    </row>
    <row r="32" spans="1:4" ht="24" x14ac:dyDescent="0.25">
      <c r="A32" s="12" t="s">
        <v>54</v>
      </c>
      <c r="B32" s="10" t="s">
        <v>56</v>
      </c>
      <c r="C32" s="9" t="s">
        <v>149</v>
      </c>
      <c r="D32" s="4"/>
    </row>
    <row r="33" spans="1:4" ht="24" x14ac:dyDescent="0.25">
      <c r="A33" s="12" t="s">
        <v>57</v>
      </c>
      <c r="B33" s="10" t="s">
        <v>58</v>
      </c>
      <c r="C33" s="9" t="s">
        <v>150</v>
      </c>
      <c r="D33" s="4"/>
    </row>
    <row r="34" spans="1:4" ht="24" x14ac:dyDescent="0.25">
      <c r="A34" s="12" t="s">
        <v>60</v>
      </c>
      <c r="B34" s="10" t="s">
        <v>59</v>
      </c>
      <c r="C34" s="9" t="s">
        <v>151</v>
      </c>
      <c r="D34" s="4"/>
    </row>
    <row r="35" spans="1:4" ht="24" x14ac:dyDescent="0.25">
      <c r="A35" s="12" t="s">
        <v>71</v>
      </c>
      <c r="B35" s="10" t="s">
        <v>61</v>
      </c>
      <c r="C35" s="9" t="s">
        <v>152</v>
      </c>
      <c r="D35" s="4"/>
    </row>
    <row r="36" spans="1:4" ht="36" x14ac:dyDescent="0.25">
      <c r="A36" s="12" t="s">
        <v>72</v>
      </c>
      <c r="B36" s="10" t="s">
        <v>62</v>
      </c>
      <c r="C36" s="9" t="s">
        <v>153</v>
      </c>
      <c r="D36" s="4"/>
    </row>
    <row r="37" spans="1:4" ht="24" x14ac:dyDescent="0.25">
      <c r="A37" s="12" t="s">
        <v>73</v>
      </c>
      <c r="B37" s="10" t="s">
        <v>63</v>
      </c>
      <c r="C37" s="9" t="s">
        <v>154</v>
      </c>
      <c r="D37" s="4"/>
    </row>
    <row r="38" spans="1:4" ht="24" x14ac:dyDescent="0.25">
      <c r="A38" s="12" t="s">
        <v>74</v>
      </c>
      <c r="B38" s="10" t="s">
        <v>64</v>
      </c>
      <c r="C38" s="9" t="s">
        <v>155</v>
      </c>
      <c r="D38" s="4"/>
    </row>
    <row r="39" spans="1:4" ht="24" x14ac:dyDescent="0.25">
      <c r="A39" s="12" t="s">
        <v>75</v>
      </c>
      <c r="B39" s="10" t="s">
        <v>65</v>
      </c>
      <c r="C39" s="9" t="s">
        <v>156</v>
      </c>
      <c r="D39" s="4"/>
    </row>
    <row r="40" spans="1:4" ht="36" x14ac:dyDescent="0.25">
      <c r="A40" s="12" t="s">
        <v>76</v>
      </c>
      <c r="B40" s="10" t="s">
        <v>66</v>
      </c>
      <c r="C40" s="9" t="s">
        <v>157</v>
      </c>
      <c r="D40" s="4"/>
    </row>
    <row r="41" spans="1:4" ht="48" x14ac:dyDescent="0.25">
      <c r="A41" s="12" t="s">
        <v>77</v>
      </c>
      <c r="B41" s="10" t="s">
        <v>67</v>
      </c>
      <c r="C41" s="9" t="s">
        <v>158</v>
      </c>
      <c r="D41" s="4"/>
    </row>
    <row r="42" spans="1:4" ht="24" x14ac:dyDescent="0.25">
      <c r="A42" s="12" t="s">
        <v>78</v>
      </c>
      <c r="B42" s="10" t="s">
        <v>68</v>
      </c>
      <c r="C42" s="9"/>
      <c r="D42" s="4"/>
    </row>
    <row r="43" spans="1:4" ht="15.75" x14ac:dyDescent="0.25">
      <c r="A43" s="12" t="s">
        <v>79</v>
      </c>
      <c r="B43" s="10" t="s">
        <v>69</v>
      </c>
      <c r="C43" s="9"/>
      <c r="D43" s="4"/>
    </row>
    <row r="44" spans="1:4" ht="15.75" x14ac:dyDescent="0.25">
      <c r="A44" s="12" t="s">
        <v>80</v>
      </c>
      <c r="B44" s="10" t="s">
        <v>70</v>
      </c>
      <c r="C44" s="9"/>
      <c r="D44" s="4"/>
    </row>
    <row r="45" spans="1:4" ht="15.75" x14ac:dyDescent="0.25">
      <c r="A45" s="562" t="s">
        <v>81</v>
      </c>
      <c r="B45" s="563"/>
      <c r="C45" s="563"/>
      <c r="D45" s="564"/>
    </row>
    <row r="46" spans="1:4" ht="15.75" x14ac:dyDescent="0.25">
      <c r="A46" s="12" t="s">
        <v>82</v>
      </c>
      <c r="B46" s="565" t="s">
        <v>83</v>
      </c>
      <c r="C46" s="566"/>
      <c r="D46" s="8"/>
    </row>
    <row r="47" spans="1:4" x14ac:dyDescent="0.25">
      <c r="A47" s="12"/>
      <c r="B47" s="10" t="s">
        <v>281</v>
      </c>
      <c r="C47" s="9" t="s">
        <v>346</v>
      </c>
      <c r="D47" s="8"/>
    </row>
    <row r="48" spans="1:4" ht="15.75" x14ac:dyDescent="0.25">
      <c r="A48" s="12" t="s">
        <v>84</v>
      </c>
      <c r="B48" s="10" t="s">
        <v>88</v>
      </c>
      <c r="C48" s="9" t="s">
        <v>159</v>
      </c>
      <c r="D48" s="4"/>
    </row>
    <row r="49" spans="1:4" ht="24" x14ac:dyDescent="0.25">
      <c r="A49" s="12" t="s">
        <v>85</v>
      </c>
      <c r="B49" s="10" t="s">
        <v>89</v>
      </c>
      <c r="C49" s="9" t="s">
        <v>160</v>
      </c>
      <c r="D49" s="4"/>
    </row>
    <row r="50" spans="1:4" ht="24" x14ac:dyDescent="0.25">
      <c r="A50" s="12" t="s">
        <v>86</v>
      </c>
      <c r="B50" s="10" t="s">
        <v>90</v>
      </c>
      <c r="C50" s="9" t="s">
        <v>161</v>
      </c>
      <c r="D50" s="4"/>
    </row>
    <row r="51" spans="1:4" ht="24" x14ac:dyDescent="0.25">
      <c r="A51" s="12" t="s">
        <v>87</v>
      </c>
      <c r="B51" s="10" t="s">
        <v>91</v>
      </c>
      <c r="C51" s="9" t="s">
        <v>162</v>
      </c>
      <c r="D51" s="4"/>
    </row>
    <row r="52" spans="1:4" ht="26.25" customHeight="1" x14ac:dyDescent="0.25">
      <c r="A52" s="12" t="s">
        <v>92</v>
      </c>
      <c r="B52" s="10" t="s">
        <v>94</v>
      </c>
      <c r="C52" s="9" t="s">
        <v>163</v>
      </c>
      <c r="D52" s="4"/>
    </row>
    <row r="53" spans="1:4" ht="36" x14ac:dyDescent="0.25">
      <c r="A53" s="12" t="s">
        <v>93</v>
      </c>
      <c r="B53" s="10" t="s">
        <v>95</v>
      </c>
      <c r="C53" s="9" t="s">
        <v>164</v>
      </c>
      <c r="D53" s="4"/>
    </row>
    <row r="54" spans="1:4" ht="36" x14ac:dyDescent="0.25">
      <c r="A54" s="12" t="s">
        <v>96</v>
      </c>
      <c r="B54" s="10" t="s">
        <v>97</v>
      </c>
      <c r="C54" s="9" t="s">
        <v>165</v>
      </c>
      <c r="D54" s="4"/>
    </row>
    <row r="55" spans="1:4" ht="15.75" x14ac:dyDescent="0.25">
      <c r="A55" s="12" t="s">
        <v>98</v>
      </c>
      <c r="B55" s="10" t="s">
        <v>99</v>
      </c>
      <c r="C55" s="9" t="s">
        <v>166</v>
      </c>
      <c r="D55" s="4"/>
    </row>
    <row r="56" spans="1:4" ht="24" x14ac:dyDescent="0.25">
      <c r="A56" s="12" t="s">
        <v>100</v>
      </c>
      <c r="B56" s="10" t="s">
        <v>101</v>
      </c>
      <c r="C56" s="9" t="s">
        <v>167</v>
      </c>
      <c r="D56" s="4"/>
    </row>
    <row r="57" spans="1:4" ht="15.75" x14ac:dyDescent="0.25">
      <c r="A57" s="12" t="s">
        <v>103</v>
      </c>
      <c r="B57" s="10" t="s">
        <v>102</v>
      </c>
      <c r="C57" s="9" t="s">
        <v>168</v>
      </c>
      <c r="D57" s="4"/>
    </row>
    <row r="58" spans="1:4" ht="15.75" x14ac:dyDescent="0.25">
      <c r="A58" s="12" t="s">
        <v>105</v>
      </c>
      <c r="B58" s="10" t="s">
        <v>104</v>
      </c>
      <c r="C58" s="9"/>
      <c r="D58" s="4"/>
    </row>
    <row r="59" spans="1:4" ht="15.75" x14ac:dyDescent="0.25">
      <c r="A59" s="12" t="s">
        <v>107</v>
      </c>
      <c r="B59" s="10" t="s">
        <v>106</v>
      </c>
      <c r="C59" s="9"/>
      <c r="D59" s="4"/>
    </row>
    <row r="60" spans="1:4" ht="15.75" x14ac:dyDescent="0.25">
      <c r="A60" s="12" t="s">
        <v>109</v>
      </c>
      <c r="B60" s="10" t="s">
        <v>108</v>
      </c>
      <c r="C60" s="9"/>
      <c r="D60" s="4"/>
    </row>
    <row r="61" spans="1:4" ht="15.75" x14ac:dyDescent="0.25">
      <c r="A61" s="12" t="s">
        <v>111</v>
      </c>
      <c r="B61" s="10" t="s">
        <v>110</v>
      </c>
      <c r="C61" s="9"/>
      <c r="D61" s="4"/>
    </row>
    <row r="62" spans="1:4" ht="15.75" x14ac:dyDescent="0.25">
      <c r="A62" s="12" t="s">
        <v>112</v>
      </c>
      <c r="B62" s="565" t="s">
        <v>113</v>
      </c>
      <c r="C62" s="566"/>
      <c r="D62" s="16"/>
    </row>
    <row r="63" spans="1:4" x14ac:dyDescent="0.25">
      <c r="A63" s="12" t="s">
        <v>114</v>
      </c>
      <c r="B63" s="10" t="s">
        <v>115</v>
      </c>
      <c r="C63" s="10" t="s">
        <v>169</v>
      </c>
      <c r="D63" s="8"/>
    </row>
    <row r="64" spans="1:4" ht="15.75" x14ac:dyDescent="0.25">
      <c r="A64" s="12" t="s">
        <v>116</v>
      </c>
      <c r="B64" s="10" t="s">
        <v>117</v>
      </c>
      <c r="C64" s="9" t="s">
        <v>170</v>
      </c>
      <c r="D64" s="4"/>
    </row>
    <row r="65" spans="1:4" ht="15.75" x14ac:dyDescent="0.25">
      <c r="A65" s="12" t="s">
        <v>118</v>
      </c>
      <c r="B65" s="10" t="s">
        <v>119</v>
      </c>
      <c r="C65" s="9"/>
      <c r="D65" s="4"/>
    </row>
    <row r="66" spans="1:4" ht="15.75" x14ac:dyDescent="0.25">
      <c r="A66" s="562" t="s">
        <v>120</v>
      </c>
      <c r="B66" s="563"/>
      <c r="C66" s="563"/>
      <c r="D66" s="564"/>
    </row>
    <row r="67" spans="1:4" ht="15.75" x14ac:dyDescent="0.25">
      <c r="A67" s="12" t="s">
        <v>121</v>
      </c>
      <c r="B67" s="565" t="s">
        <v>122</v>
      </c>
      <c r="C67" s="566"/>
      <c r="D67" s="4"/>
    </row>
    <row r="68" spans="1:4" ht="24" x14ac:dyDescent="0.25">
      <c r="A68" s="12" t="s">
        <v>123</v>
      </c>
      <c r="B68" s="10" t="s">
        <v>124</v>
      </c>
      <c r="C68" s="17" t="s">
        <v>171</v>
      </c>
      <c r="D68" s="4"/>
    </row>
    <row r="69" spans="1:4" ht="15.75" x14ac:dyDescent="0.25">
      <c r="A69" s="12" t="s">
        <v>126</v>
      </c>
      <c r="B69" s="10" t="s">
        <v>125</v>
      </c>
      <c r="C69" s="9" t="s">
        <v>172</v>
      </c>
      <c r="D69" s="4"/>
    </row>
    <row r="70" spans="1:4" ht="15.75" x14ac:dyDescent="0.25">
      <c r="A70" s="12" t="s">
        <v>128</v>
      </c>
      <c r="B70" s="10" t="s">
        <v>127</v>
      </c>
      <c r="C70" s="9" t="s">
        <v>173</v>
      </c>
      <c r="D70" s="4"/>
    </row>
    <row r="71" spans="1:4" ht="26.25" customHeight="1" x14ac:dyDescent="0.25">
      <c r="A71" s="12" t="s">
        <v>130</v>
      </c>
      <c r="B71" s="10" t="s">
        <v>129</v>
      </c>
      <c r="C71" s="9" t="s">
        <v>174</v>
      </c>
      <c r="D71" s="4"/>
    </row>
    <row r="72" spans="1:4" ht="36" x14ac:dyDescent="0.25">
      <c r="A72" s="12" t="s">
        <v>135</v>
      </c>
      <c r="B72" s="10" t="s">
        <v>131</v>
      </c>
      <c r="C72" s="9" t="s">
        <v>175</v>
      </c>
      <c r="D72" s="4"/>
    </row>
    <row r="73" spans="1:4" ht="24" x14ac:dyDescent="0.25">
      <c r="A73" s="12" t="s">
        <v>130</v>
      </c>
      <c r="B73" s="10" t="s">
        <v>132</v>
      </c>
      <c r="C73" s="9" t="s">
        <v>176</v>
      </c>
      <c r="D73" s="4"/>
    </row>
    <row r="74" spans="1:4" ht="24" x14ac:dyDescent="0.25">
      <c r="A74" s="12" t="s">
        <v>135</v>
      </c>
      <c r="B74" s="10" t="s">
        <v>133</v>
      </c>
      <c r="C74" s="9" t="s">
        <v>177</v>
      </c>
      <c r="D74" s="4"/>
    </row>
    <row r="75" spans="1:4" ht="24" x14ac:dyDescent="0.25">
      <c r="A75" s="12" t="s">
        <v>137</v>
      </c>
      <c r="B75" s="10" t="s">
        <v>134</v>
      </c>
      <c r="C75" s="9" t="s">
        <v>178</v>
      </c>
      <c r="D75" s="4"/>
    </row>
    <row r="76" spans="1:4" ht="15.75" x14ac:dyDescent="0.25">
      <c r="A76" s="12" t="s">
        <v>182</v>
      </c>
      <c r="B76" s="5"/>
      <c r="C76" s="9" t="s">
        <v>179</v>
      </c>
      <c r="D76" s="4"/>
    </row>
    <row r="77" spans="1:4" ht="15.75" x14ac:dyDescent="0.25">
      <c r="A77" s="12" t="s">
        <v>183</v>
      </c>
      <c r="B77" s="5"/>
      <c r="C77" s="17" t="s">
        <v>180</v>
      </c>
      <c r="D77" s="4"/>
    </row>
    <row r="78" spans="1:4" ht="15.75" x14ac:dyDescent="0.25">
      <c r="A78" s="12" t="s">
        <v>184</v>
      </c>
      <c r="B78" s="5"/>
      <c r="C78" s="17" t="s">
        <v>181</v>
      </c>
      <c r="D78" s="4"/>
    </row>
    <row r="79" spans="1:4" ht="15.75" x14ac:dyDescent="0.25">
      <c r="A79" s="562" t="s">
        <v>185</v>
      </c>
      <c r="B79" s="563"/>
      <c r="C79" s="563"/>
      <c r="D79" s="564"/>
    </row>
    <row r="80" spans="1:4" ht="15.75" x14ac:dyDescent="0.25">
      <c r="A80" s="12" t="s">
        <v>186</v>
      </c>
      <c r="B80" s="565" t="s">
        <v>187</v>
      </c>
      <c r="C80" s="566"/>
      <c r="D80" s="12"/>
    </row>
    <row r="81" spans="1:4" ht="24" x14ac:dyDescent="0.25">
      <c r="A81" s="12" t="s">
        <v>188</v>
      </c>
      <c r="B81" s="10" t="s">
        <v>189</v>
      </c>
      <c r="C81" s="9" t="s">
        <v>207</v>
      </c>
      <c r="D81" s="4"/>
    </row>
    <row r="82" spans="1:4" ht="24" x14ac:dyDescent="0.25">
      <c r="A82" s="12" t="s">
        <v>199</v>
      </c>
      <c r="B82" s="10" t="s">
        <v>190</v>
      </c>
      <c r="C82" s="9" t="s">
        <v>208</v>
      </c>
      <c r="D82" s="4"/>
    </row>
    <row r="83" spans="1:4" ht="24" x14ac:dyDescent="0.25">
      <c r="A83" s="12" t="s">
        <v>200</v>
      </c>
      <c r="B83" s="10" t="s">
        <v>191</v>
      </c>
      <c r="C83" s="9" t="s">
        <v>263</v>
      </c>
      <c r="D83" s="4"/>
    </row>
    <row r="84" spans="1:4" ht="24" x14ac:dyDescent="0.25">
      <c r="A84" s="12" t="s">
        <v>201</v>
      </c>
      <c r="B84" s="10" t="s">
        <v>192</v>
      </c>
      <c r="C84" s="9" t="s">
        <v>209</v>
      </c>
      <c r="D84" s="4"/>
    </row>
    <row r="85" spans="1:4" ht="15.75" x14ac:dyDescent="0.25">
      <c r="A85" s="12" t="s">
        <v>202</v>
      </c>
      <c r="B85" s="10" t="s">
        <v>193</v>
      </c>
      <c r="C85" s="9"/>
      <c r="D85" s="4"/>
    </row>
    <row r="86" spans="1:4" ht="36" x14ac:dyDescent="0.25">
      <c r="A86" s="12" t="s">
        <v>136</v>
      </c>
      <c r="B86" s="10" t="s">
        <v>194</v>
      </c>
      <c r="C86" s="9"/>
      <c r="D86" s="4"/>
    </row>
    <row r="87" spans="1:4" ht="24" x14ac:dyDescent="0.25">
      <c r="A87" s="12" t="s">
        <v>203</v>
      </c>
      <c r="B87" s="10" t="s">
        <v>195</v>
      </c>
      <c r="C87" s="9"/>
      <c r="D87" s="4"/>
    </row>
    <row r="88" spans="1:4" ht="15.75" x14ac:dyDescent="0.25">
      <c r="A88" s="12" t="s">
        <v>204</v>
      </c>
      <c r="B88" s="10" t="s">
        <v>196</v>
      </c>
      <c r="C88" s="9"/>
      <c r="D88" s="4"/>
    </row>
    <row r="89" spans="1:4" ht="24.75" thickBot="1" x14ac:dyDescent="0.3">
      <c r="A89" s="12" t="s">
        <v>205</v>
      </c>
      <c r="B89" s="38" t="s">
        <v>296</v>
      </c>
      <c r="C89" s="9"/>
      <c r="D89" s="4"/>
    </row>
    <row r="90" spans="1:4" ht="24.75" thickTop="1" x14ac:dyDescent="0.25">
      <c r="A90" s="12" t="s">
        <v>206</v>
      </c>
      <c r="B90" s="10" t="s">
        <v>197</v>
      </c>
      <c r="C90" s="9"/>
      <c r="D90" s="4"/>
    </row>
    <row r="91" spans="1:4" ht="15.75" x14ac:dyDescent="0.25">
      <c r="A91" s="7" t="s">
        <v>297</v>
      </c>
      <c r="B91" s="10" t="s">
        <v>198</v>
      </c>
      <c r="C91" s="5"/>
      <c r="D91" s="4"/>
    </row>
    <row r="92" spans="1:4" ht="15.75" x14ac:dyDescent="0.25">
      <c r="A92" s="7"/>
      <c r="C92" s="5"/>
      <c r="D92" s="4"/>
    </row>
    <row r="93" spans="1:4" ht="15.75" x14ac:dyDescent="0.25">
      <c r="A93" s="7"/>
      <c r="C93" s="5"/>
      <c r="D93" s="4"/>
    </row>
    <row r="94" spans="1:4" ht="15.75" x14ac:dyDescent="0.25">
      <c r="A94" s="7"/>
      <c r="B94" s="5"/>
      <c r="C94" s="5"/>
      <c r="D94" s="4"/>
    </row>
    <row r="95" spans="1:4" ht="15.75" x14ac:dyDescent="0.25">
      <c r="A95" s="7"/>
      <c r="B95" s="5"/>
      <c r="C95" s="5"/>
      <c r="D95" s="4"/>
    </row>
    <row r="96" spans="1:4" ht="15.75" x14ac:dyDescent="0.25">
      <c r="A96" s="7"/>
      <c r="B96" s="5"/>
      <c r="C96" s="5"/>
      <c r="D96" s="4"/>
    </row>
    <row r="97" spans="1:4" ht="15.75" x14ac:dyDescent="0.25">
      <c r="A97" s="7"/>
      <c r="B97" s="5"/>
      <c r="C97" s="5"/>
      <c r="D97" s="4"/>
    </row>
    <row r="98" spans="1:4" ht="15.75" x14ac:dyDescent="0.25">
      <c r="A98" s="7"/>
      <c r="B98" s="5"/>
      <c r="C98" s="5"/>
      <c r="D98" s="4"/>
    </row>
    <row r="99" spans="1:4" ht="15.75" x14ac:dyDescent="0.25">
      <c r="A99" s="7"/>
      <c r="B99" s="5"/>
      <c r="C99" s="5"/>
      <c r="D99" s="4"/>
    </row>
    <row r="100" spans="1:4" ht="15.75" x14ac:dyDescent="0.25">
      <c r="A100" s="7"/>
      <c r="B100" s="5"/>
      <c r="C100" s="5"/>
      <c r="D100" s="4"/>
    </row>
    <row r="101" spans="1:4" ht="15.75" x14ac:dyDescent="0.25">
      <c r="A101" s="7"/>
      <c r="B101" s="5"/>
      <c r="C101" s="5"/>
      <c r="D101" s="4"/>
    </row>
    <row r="102" spans="1:4" ht="15.75" x14ac:dyDescent="0.25">
      <c r="A102" s="7"/>
      <c r="B102" s="5"/>
      <c r="C102" s="5"/>
      <c r="D102" s="4"/>
    </row>
    <row r="103" spans="1:4" ht="15.75" x14ac:dyDescent="0.25">
      <c r="A103" s="7"/>
      <c r="B103" s="5"/>
      <c r="C103" s="5"/>
      <c r="D103" s="4"/>
    </row>
    <row r="104" spans="1:4" ht="15.75" x14ac:dyDescent="0.25">
      <c r="A104" s="7"/>
      <c r="B104" s="5"/>
      <c r="C104" s="5"/>
      <c r="D104" s="4"/>
    </row>
    <row r="105" spans="1:4" ht="15.75" x14ac:dyDescent="0.25">
      <c r="A105" s="7"/>
      <c r="B105" s="5"/>
      <c r="C105" s="5"/>
      <c r="D105" s="4"/>
    </row>
    <row r="106" spans="1:4" ht="15.75" x14ac:dyDescent="0.25">
      <c r="A106" s="7"/>
      <c r="B106" s="5"/>
      <c r="C106" s="5"/>
      <c r="D106" s="4"/>
    </row>
    <row r="107" spans="1:4" ht="15.75" x14ac:dyDescent="0.25">
      <c r="A107" s="7"/>
      <c r="B107" s="5"/>
      <c r="C107" s="5"/>
      <c r="D107" s="4"/>
    </row>
    <row r="108" spans="1:4" ht="15.75" x14ac:dyDescent="0.25">
      <c r="A108" s="7"/>
      <c r="B108" s="5"/>
      <c r="C108" s="5"/>
      <c r="D108" s="4"/>
    </row>
    <row r="109" spans="1:4" ht="15.75" x14ac:dyDescent="0.25">
      <c r="A109" s="7"/>
      <c r="B109" s="5"/>
      <c r="C109" s="5"/>
      <c r="D109" s="4"/>
    </row>
    <row r="110" spans="1:4" ht="15.75" x14ac:dyDescent="0.25">
      <c r="A110" s="7"/>
      <c r="B110" s="5"/>
      <c r="C110" s="5"/>
      <c r="D110" s="4"/>
    </row>
    <row r="111" spans="1:4" ht="15.75" x14ac:dyDescent="0.25">
      <c r="A111" s="7"/>
      <c r="B111" s="5"/>
      <c r="C111" s="5"/>
      <c r="D111" s="4"/>
    </row>
    <row r="112" spans="1:4" ht="15.75" x14ac:dyDescent="0.25">
      <c r="A112" s="7"/>
      <c r="B112" s="5"/>
      <c r="C112" s="5"/>
      <c r="D112" s="4"/>
    </row>
    <row r="113" spans="1:4" ht="15.75" x14ac:dyDescent="0.25">
      <c r="A113" s="7"/>
      <c r="B113" s="5"/>
      <c r="C113" s="5"/>
      <c r="D113" s="4"/>
    </row>
    <row r="114" spans="1:4" ht="15.75" x14ac:dyDescent="0.25">
      <c r="A114" s="7"/>
      <c r="B114" s="5"/>
      <c r="C114" s="5"/>
      <c r="D114" s="4"/>
    </row>
    <row r="115" spans="1:4" ht="15.75" x14ac:dyDescent="0.25">
      <c r="A115" s="7"/>
      <c r="B115" s="5"/>
      <c r="C115" s="5"/>
      <c r="D115" s="4"/>
    </row>
    <row r="116" spans="1:4" ht="15.75" x14ac:dyDescent="0.25">
      <c r="A116" s="7"/>
      <c r="B116" s="5"/>
      <c r="C116" s="5"/>
      <c r="D116" s="4"/>
    </row>
    <row r="117" spans="1:4" ht="15.75" x14ac:dyDescent="0.25">
      <c r="A117" s="7"/>
      <c r="B117" s="5"/>
      <c r="C117" s="5"/>
      <c r="D117" s="4"/>
    </row>
    <row r="118" spans="1:4" ht="15.75" x14ac:dyDescent="0.25">
      <c r="A118" s="7"/>
      <c r="B118" s="5"/>
      <c r="C118" s="5"/>
      <c r="D118" s="4"/>
    </row>
    <row r="119" spans="1:4" ht="15.75" x14ac:dyDescent="0.25">
      <c r="A119" s="7"/>
      <c r="B119" s="5"/>
      <c r="C119" s="5"/>
      <c r="D119" s="4"/>
    </row>
    <row r="120" spans="1:4" ht="15.75" x14ac:dyDescent="0.25">
      <c r="A120" s="7"/>
      <c r="B120" s="5"/>
      <c r="C120" s="5"/>
      <c r="D120" s="4"/>
    </row>
    <row r="121" spans="1:4" ht="15.75" x14ac:dyDescent="0.25">
      <c r="A121" s="7"/>
      <c r="B121" s="5"/>
      <c r="C121" s="5"/>
      <c r="D121" s="4"/>
    </row>
    <row r="122" spans="1:4" ht="15.75" x14ac:dyDescent="0.25">
      <c r="A122" s="7"/>
      <c r="B122" s="5"/>
      <c r="C122" s="5"/>
      <c r="D122" s="4"/>
    </row>
    <row r="123" spans="1:4" ht="15.75" x14ac:dyDescent="0.25">
      <c r="A123" s="7"/>
      <c r="B123" s="5"/>
      <c r="C123" s="5"/>
      <c r="D123" s="4"/>
    </row>
    <row r="124" spans="1:4" ht="15.75" x14ac:dyDescent="0.25">
      <c r="A124" s="7"/>
      <c r="B124" s="5"/>
      <c r="C124" s="5"/>
      <c r="D124" s="4"/>
    </row>
    <row r="125" spans="1:4" ht="15.75" x14ac:dyDescent="0.25">
      <c r="A125" s="7"/>
      <c r="B125" s="5"/>
      <c r="C125" s="5"/>
      <c r="D125" s="4"/>
    </row>
    <row r="126" spans="1:4" ht="15.75" x14ac:dyDescent="0.25">
      <c r="A126" s="7"/>
      <c r="B126" s="5"/>
      <c r="C126" s="5"/>
      <c r="D126" s="4"/>
    </row>
    <row r="127" spans="1:4" ht="15.75" x14ac:dyDescent="0.25">
      <c r="A127" s="7"/>
      <c r="B127" s="5"/>
      <c r="C127" s="5"/>
      <c r="D127" s="4"/>
    </row>
    <row r="128" spans="1:4" ht="15.75" x14ac:dyDescent="0.25">
      <c r="A128" s="7"/>
      <c r="B128" s="5"/>
      <c r="C128" s="5"/>
      <c r="D128" s="4"/>
    </row>
    <row r="129" spans="1:4" ht="15.75" x14ac:dyDescent="0.25">
      <c r="A129" s="7"/>
      <c r="B129" s="5"/>
      <c r="C129" s="5"/>
      <c r="D129" s="4"/>
    </row>
    <row r="130" spans="1:4" ht="15.75" x14ac:dyDescent="0.25">
      <c r="A130" s="7"/>
      <c r="B130" s="5"/>
      <c r="C130" s="5"/>
      <c r="D130" s="4"/>
    </row>
    <row r="131" spans="1:4" ht="15.75" x14ac:dyDescent="0.25">
      <c r="A131" s="7"/>
      <c r="B131" s="5"/>
      <c r="C131" s="5"/>
      <c r="D131" s="4"/>
    </row>
    <row r="132" spans="1:4" ht="15.75" x14ac:dyDescent="0.25">
      <c r="A132" s="7"/>
      <c r="B132" s="5"/>
      <c r="C132" s="5"/>
      <c r="D132" s="4"/>
    </row>
    <row r="133" spans="1:4" ht="15.75" x14ac:dyDescent="0.25">
      <c r="A133" s="7"/>
      <c r="B133" s="5"/>
      <c r="C133" s="5"/>
      <c r="D133" s="4"/>
    </row>
    <row r="134" spans="1:4" ht="15.75" x14ac:dyDescent="0.25">
      <c r="A134" s="7"/>
      <c r="B134" s="5"/>
      <c r="C134" s="5"/>
      <c r="D134" s="4"/>
    </row>
    <row r="135" spans="1:4" ht="15.75" x14ac:dyDescent="0.25">
      <c r="A135" s="7"/>
      <c r="B135" s="5"/>
      <c r="C135" s="5"/>
      <c r="D135" s="4"/>
    </row>
    <row r="136" spans="1:4" ht="15.75" x14ac:dyDescent="0.25">
      <c r="A136" s="7"/>
      <c r="B136" s="5"/>
      <c r="C136" s="5"/>
      <c r="D136" s="4"/>
    </row>
    <row r="137" spans="1:4" ht="15.75" x14ac:dyDescent="0.25">
      <c r="A137" s="7"/>
      <c r="B137" s="5"/>
      <c r="C137" s="5"/>
      <c r="D137" s="4"/>
    </row>
    <row r="138" spans="1:4" ht="15.75" x14ac:dyDescent="0.25">
      <c r="A138" s="7"/>
      <c r="B138" s="5"/>
      <c r="C138" s="5"/>
      <c r="D138" s="4"/>
    </row>
    <row r="139" spans="1:4" ht="15.75" x14ac:dyDescent="0.25">
      <c r="A139" s="4"/>
      <c r="B139" s="5"/>
      <c r="C139" s="5"/>
      <c r="D139" s="4"/>
    </row>
    <row r="140" spans="1:4" ht="15.75" x14ac:dyDescent="0.25">
      <c r="A140" s="4"/>
      <c r="B140" s="5"/>
      <c r="C140" s="5"/>
      <c r="D140" s="4"/>
    </row>
    <row r="141" spans="1:4" ht="15.75" x14ac:dyDescent="0.25">
      <c r="A141" s="4"/>
      <c r="B141" s="5"/>
      <c r="C141" s="5"/>
      <c r="D141" s="4"/>
    </row>
    <row r="142" spans="1:4" ht="15.75" x14ac:dyDescent="0.25">
      <c r="A142" s="4"/>
      <c r="B142" s="5"/>
      <c r="C142" s="5"/>
      <c r="D142" s="4"/>
    </row>
    <row r="143" spans="1:4" ht="15.75" x14ac:dyDescent="0.25">
      <c r="A143" s="4"/>
      <c r="B143" s="5"/>
      <c r="C143" s="5"/>
      <c r="D143" s="4"/>
    </row>
    <row r="144" spans="1:4" ht="15.75" x14ac:dyDescent="0.25">
      <c r="A144" s="4"/>
      <c r="B144" s="5"/>
      <c r="C144" s="5"/>
      <c r="D144" s="4"/>
    </row>
    <row r="145" spans="1:4" ht="15.75" x14ac:dyDescent="0.25">
      <c r="A145" s="4"/>
      <c r="B145" s="5"/>
      <c r="C145" s="5"/>
      <c r="D145" s="4"/>
    </row>
    <row r="146" spans="1:4" ht="15.75" x14ac:dyDescent="0.25">
      <c r="A146" s="4"/>
      <c r="B146" s="5"/>
      <c r="C146" s="5"/>
      <c r="D146" s="4"/>
    </row>
    <row r="147" spans="1:4" ht="15.75" x14ac:dyDescent="0.25">
      <c r="A147" s="4"/>
      <c r="B147" s="5"/>
      <c r="C147" s="5"/>
      <c r="D147" s="4"/>
    </row>
    <row r="148" spans="1:4" ht="15.75" x14ac:dyDescent="0.25">
      <c r="A148" s="4"/>
      <c r="B148" s="5"/>
      <c r="C148" s="5"/>
      <c r="D148" s="4"/>
    </row>
    <row r="149" spans="1:4" ht="15.75" x14ac:dyDescent="0.25">
      <c r="A149" s="4"/>
      <c r="B149" s="5"/>
      <c r="C149" s="5"/>
      <c r="D149" s="4"/>
    </row>
    <row r="150" spans="1:4" x14ac:dyDescent="0.25">
      <c r="A150" s="2"/>
      <c r="B150" s="6"/>
      <c r="C150" s="5"/>
      <c r="D150" s="2"/>
    </row>
    <row r="151" spans="1:4" x14ac:dyDescent="0.25">
      <c r="A151" s="2"/>
      <c r="B151" s="6"/>
      <c r="C151" s="6"/>
      <c r="D151" s="2"/>
    </row>
    <row r="152" spans="1:4" x14ac:dyDescent="0.25">
      <c r="A152" s="2"/>
      <c r="B152" s="6"/>
      <c r="C152" s="6"/>
      <c r="D152" s="2"/>
    </row>
    <row r="153" spans="1:4" x14ac:dyDescent="0.25">
      <c r="A153" s="2"/>
      <c r="B153" s="6"/>
      <c r="C153" s="6"/>
      <c r="D153" s="2"/>
    </row>
    <row r="154" spans="1:4" x14ac:dyDescent="0.25">
      <c r="A154" s="2"/>
      <c r="B154" s="6"/>
      <c r="C154" s="6"/>
      <c r="D154" s="2"/>
    </row>
    <row r="155" spans="1:4" x14ac:dyDescent="0.25">
      <c r="A155" s="2"/>
      <c r="B155" s="6"/>
      <c r="C155" s="6"/>
      <c r="D155" s="2"/>
    </row>
    <row r="156" spans="1:4" x14ac:dyDescent="0.25">
      <c r="A156" s="2"/>
      <c r="B156" s="6"/>
      <c r="C156" s="6"/>
      <c r="D156" s="2"/>
    </row>
    <row r="157" spans="1:4" x14ac:dyDescent="0.25">
      <c r="A157" s="2"/>
      <c r="B157" s="6"/>
      <c r="C157" s="6"/>
      <c r="D157" s="2"/>
    </row>
    <row r="158" spans="1:4" x14ac:dyDescent="0.25">
      <c r="A158" s="2"/>
      <c r="B158" s="6"/>
      <c r="C158" s="6"/>
      <c r="D158" s="2"/>
    </row>
    <row r="159" spans="1:4" x14ac:dyDescent="0.25">
      <c r="A159" s="2"/>
      <c r="B159" s="6"/>
      <c r="C159" s="6"/>
      <c r="D159" s="2"/>
    </row>
    <row r="160" spans="1:4" x14ac:dyDescent="0.25">
      <c r="A160" s="2"/>
      <c r="B160" s="6"/>
      <c r="C160" s="6"/>
      <c r="D160" s="2"/>
    </row>
    <row r="161" spans="1:4" x14ac:dyDescent="0.25">
      <c r="A161" s="2"/>
      <c r="B161" s="6"/>
      <c r="C161" s="6"/>
      <c r="D161" s="2"/>
    </row>
    <row r="162" spans="1:4" x14ac:dyDescent="0.25">
      <c r="A162" s="2"/>
      <c r="B162" s="6"/>
      <c r="C162" s="6"/>
      <c r="D162" s="2"/>
    </row>
    <row r="163" spans="1:4" x14ac:dyDescent="0.25">
      <c r="A163" s="2"/>
      <c r="B163" s="6"/>
      <c r="C163" s="6"/>
      <c r="D163" s="2"/>
    </row>
    <row r="164" spans="1:4" x14ac:dyDescent="0.25">
      <c r="A164" s="2"/>
      <c r="B164" s="6"/>
      <c r="C164" s="6"/>
      <c r="D164" s="2"/>
    </row>
    <row r="165" spans="1:4" x14ac:dyDescent="0.25">
      <c r="A165" s="2"/>
      <c r="B165" s="6"/>
      <c r="C165" s="6"/>
      <c r="D165" s="2"/>
    </row>
    <row r="166" spans="1:4" x14ac:dyDescent="0.25">
      <c r="A166" s="2"/>
      <c r="B166" s="6"/>
      <c r="C166" s="6"/>
      <c r="D166" s="2"/>
    </row>
    <row r="167" spans="1:4" x14ac:dyDescent="0.25">
      <c r="A167" s="2"/>
      <c r="B167" s="6"/>
      <c r="C167" s="6"/>
      <c r="D167" s="2"/>
    </row>
    <row r="168" spans="1:4" x14ac:dyDescent="0.25">
      <c r="A168" s="2"/>
      <c r="B168" s="6"/>
      <c r="C168" s="6"/>
      <c r="D168" s="2"/>
    </row>
    <row r="169" spans="1:4" x14ac:dyDescent="0.25">
      <c r="A169" s="2"/>
      <c r="B169" s="6"/>
      <c r="C169" s="6"/>
      <c r="D169" s="2"/>
    </row>
    <row r="170" spans="1:4" x14ac:dyDescent="0.25">
      <c r="A170" s="2"/>
      <c r="B170" s="6"/>
      <c r="C170" s="6"/>
      <c r="D170" s="2"/>
    </row>
    <row r="171" spans="1:4" x14ac:dyDescent="0.25">
      <c r="A171" s="2"/>
      <c r="B171" s="6"/>
      <c r="C171" s="6"/>
      <c r="D171" s="2"/>
    </row>
    <row r="172" spans="1:4" x14ac:dyDescent="0.25">
      <c r="A172" s="2"/>
      <c r="B172" s="6"/>
      <c r="C172" s="6"/>
      <c r="D172" s="2"/>
    </row>
    <row r="173" spans="1:4" x14ac:dyDescent="0.25">
      <c r="A173" s="2"/>
      <c r="B173" s="6"/>
      <c r="C173" s="6"/>
      <c r="D173" s="2"/>
    </row>
    <row r="174" spans="1:4" x14ac:dyDescent="0.25">
      <c r="A174" s="2"/>
      <c r="B174" s="6"/>
      <c r="C174" s="6"/>
      <c r="D174" s="2"/>
    </row>
    <row r="175" spans="1:4" x14ac:dyDescent="0.25">
      <c r="A175" s="2"/>
      <c r="B175" s="6"/>
      <c r="C175" s="6"/>
      <c r="D175" s="2"/>
    </row>
    <row r="176" spans="1:4" x14ac:dyDescent="0.25">
      <c r="A176" s="2"/>
      <c r="B176" s="6"/>
      <c r="C176" s="6"/>
      <c r="D176" s="2"/>
    </row>
    <row r="177" spans="1:4" x14ac:dyDescent="0.25">
      <c r="A177" s="2"/>
      <c r="B177" s="6"/>
      <c r="C177" s="6"/>
      <c r="D177" s="2"/>
    </row>
    <row r="178" spans="1:4" x14ac:dyDescent="0.25">
      <c r="A178" s="2"/>
      <c r="B178" s="6"/>
      <c r="C178" s="6"/>
      <c r="D178" s="2"/>
    </row>
    <row r="179" spans="1:4" x14ac:dyDescent="0.25">
      <c r="A179" s="2"/>
      <c r="B179" s="6"/>
      <c r="C179" s="6"/>
      <c r="D179" s="2"/>
    </row>
    <row r="180" spans="1:4" x14ac:dyDescent="0.25">
      <c r="A180" s="2"/>
      <c r="B180" s="6"/>
      <c r="C180" s="6"/>
      <c r="D180" s="2"/>
    </row>
    <row r="181" spans="1:4" x14ac:dyDescent="0.25">
      <c r="A181" s="2"/>
      <c r="B181" s="6"/>
      <c r="C181" s="6"/>
      <c r="D181" s="2"/>
    </row>
    <row r="182" spans="1:4" x14ac:dyDescent="0.25">
      <c r="A182" s="2"/>
      <c r="B182" s="6"/>
      <c r="C182" s="6"/>
      <c r="D182" s="2"/>
    </row>
    <row r="183" spans="1:4" x14ac:dyDescent="0.25">
      <c r="A183" s="2"/>
      <c r="B183" s="6"/>
      <c r="C183" s="6"/>
      <c r="D183" s="2"/>
    </row>
    <row r="184" spans="1:4" x14ac:dyDescent="0.25">
      <c r="A184" s="2"/>
      <c r="B184" s="6"/>
      <c r="C184" s="6"/>
      <c r="D184" s="2"/>
    </row>
    <row r="185" spans="1:4" x14ac:dyDescent="0.25">
      <c r="A185" s="2"/>
      <c r="B185" s="6"/>
      <c r="C185" s="6"/>
      <c r="D185" s="2"/>
    </row>
    <row r="186" spans="1:4" x14ac:dyDescent="0.25">
      <c r="A186" s="2"/>
      <c r="B186" s="6"/>
      <c r="C186" s="6"/>
      <c r="D186" s="2"/>
    </row>
    <row r="187" spans="1:4" x14ac:dyDescent="0.25">
      <c r="A187" s="2"/>
      <c r="B187" s="6"/>
      <c r="C187" s="6"/>
      <c r="D187" s="2"/>
    </row>
    <row r="188" spans="1:4" x14ac:dyDescent="0.25">
      <c r="A188" s="2"/>
      <c r="B188" s="6"/>
      <c r="C188" s="6"/>
      <c r="D188" s="2"/>
    </row>
    <row r="189" spans="1:4" x14ac:dyDescent="0.25">
      <c r="A189" s="2"/>
      <c r="B189" s="6"/>
      <c r="C189" s="6"/>
      <c r="D189" s="2"/>
    </row>
    <row r="190" spans="1:4" x14ac:dyDescent="0.25">
      <c r="A190" s="2"/>
      <c r="B190" s="6"/>
      <c r="C190" s="6"/>
      <c r="D190" s="2"/>
    </row>
    <row r="191" spans="1:4" x14ac:dyDescent="0.25">
      <c r="A191" s="2"/>
      <c r="B191" s="6"/>
      <c r="C191" s="6"/>
      <c r="D191" s="2"/>
    </row>
    <row r="192" spans="1:4" x14ac:dyDescent="0.25">
      <c r="A192" s="2"/>
      <c r="B192" s="6"/>
      <c r="C192" s="6"/>
      <c r="D192" s="2"/>
    </row>
    <row r="193" spans="1:4" x14ac:dyDescent="0.25">
      <c r="A193" s="2"/>
      <c r="B193" s="6"/>
      <c r="C193" s="6"/>
      <c r="D193" s="2"/>
    </row>
    <row r="194" spans="1:4" x14ac:dyDescent="0.25">
      <c r="A194" s="2"/>
      <c r="B194" s="6"/>
      <c r="C194" s="6"/>
      <c r="D194" s="2"/>
    </row>
    <row r="195" spans="1:4" x14ac:dyDescent="0.25">
      <c r="A195" s="2"/>
      <c r="B195" s="6"/>
      <c r="C195" s="6"/>
      <c r="D195" s="2"/>
    </row>
    <row r="196" spans="1:4" x14ac:dyDescent="0.25">
      <c r="A196" s="2"/>
      <c r="B196" s="6"/>
      <c r="C196" s="6"/>
      <c r="D196" s="2"/>
    </row>
    <row r="197" spans="1:4" x14ac:dyDescent="0.25">
      <c r="A197" s="2"/>
      <c r="B197" s="6"/>
      <c r="C197" s="6"/>
      <c r="D197" s="2"/>
    </row>
    <row r="198" spans="1:4" x14ac:dyDescent="0.25">
      <c r="A198" s="2"/>
      <c r="B198" s="6"/>
      <c r="C198" s="6"/>
      <c r="D198" s="2"/>
    </row>
    <row r="199" spans="1:4" x14ac:dyDescent="0.25">
      <c r="A199" s="2"/>
      <c r="B199" s="6"/>
      <c r="C199" s="6"/>
      <c r="D199" s="2"/>
    </row>
    <row r="200" spans="1:4" x14ac:dyDescent="0.25">
      <c r="A200" s="2"/>
      <c r="B200" s="6"/>
      <c r="C200" s="6"/>
      <c r="D200" s="2"/>
    </row>
    <row r="201" spans="1:4" x14ac:dyDescent="0.25">
      <c r="A201" s="2"/>
      <c r="B201" s="6"/>
      <c r="C201" s="6"/>
      <c r="D201" s="2"/>
    </row>
    <row r="202" spans="1:4" x14ac:dyDescent="0.25">
      <c r="A202" s="2"/>
      <c r="B202" s="6"/>
      <c r="C202" s="6"/>
      <c r="D202" s="2"/>
    </row>
    <row r="203" spans="1:4" x14ac:dyDescent="0.25">
      <c r="A203" s="2"/>
      <c r="B203" s="6"/>
      <c r="C203" s="6"/>
      <c r="D203" s="2"/>
    </row>
    <row r="204" spans="1:4" x14ac:dyDescent="0.25">
      <c r="A204" s="2"/>
      <c r="B204" s="6"/>
      <c r="C204" s="6"/>
      <c r="D204" s="2"/>
    </row>
    <row r="205" spans="1:4" x14ac:dyDescent="0.25">
      <c r="A205" s="2"/>
      <c r="B205" s="6"/>
      <c r="C205" s="6"/>
      <c r="D205" s="2"/>
    </row>
    <row r="206" spans="1:4" x14ac:dyDescent="0.25">
      <c r="A206" s="2"/>
      <c r="B206" s="6"/>
      <c r="C206" s="6"/>
      <c r="D206" s="2"/>
    </row>
    <row r="207" spans="1:4" x14ac:dyDescent="0.25">
      <c r="A207" s="2"/>
      <c r="B207" s="6"/>
      <c r="C207" s="6"/>
      <c r="D207" s="2"/>
    </row>
    <row r="208" spans="1:4" x14ac:dyDescent="0.25">
      <c r="A208" s="2"/>
      <c r="B208" s="6"/>
      <c r="C208" s="6"/>
      <c r="D208" s="2"/>
    </row>
    <row r="209" spans="1:4" x14ac:dyDescent="0.25">
      <c r="A209" s="2"/>
      <c r="B209" s="6"/>
      <c r="C209" s="6"/>
      <c r="D209" s="2"/>
    </row>
    <row r="210" spans="1:4" x14ac:dyDescent="0.25">
      <c r="A210" s="2"/>
      <c r="B210" s="6"/>
      <c r="C210" s="6"/>
      <c r="D210" s="2"/>
    </row>
    <row r="211" spans="1:4" x14ac:dyDescent="0.25">
      <c r="A211" s="2"/>
      <c r="B211" s="6"/>
      <c r="C211" s="6"/>
      <c r="D211" s="2"/>
    </row>
    <row r="212" spans="1:4" x14ac:dyDescent="0.25">
      <c r="A212" s="2"/>
      <c r="B212" s="6"/>
      <c r="C212" s="6"/>
      <c r="D212" s="2"/>
    </row>
    <row r="213" spans="1:4" x14ac:dyDescent="0.25">
      <c r="A213" s="2"/>
      <c r="B213" s="6"/>
      <c r="C213" s="6"/>
      <c r="D213" s="2"/>
    </row>
    <row r="214" spans="1:4" x14ac:dyDescent="0.25">
      <c r="A214" s="2"/>
      <c r="B214" s="6"/>
      <c r="C214" s="6"/>
      <c r="D214" s="2"/>
    </row>
    <row r="215" spans="1:4" x14ac:dyDescent="0.25">
      <c r="A215" s="2"/>
      <c r="B215" s="6"/>
      <c r="C215" s="6"/>
      <c r="D215" s="2"/>
    </row>
    <row r="216" spans="1:4" x14ac:dyDescent="0.25">
      <c r="A216" s="2"/>
      <c r="B216" s="6"/>
      <c r="C216" s="6"/>
      <c r="D216" s="2"/>
    </row>
    <row r="217" spans="1:4" x14ac:dyDescent="0.25">
      <c r="A217" s="2"/>
      <c r="B217" s="6"/>
      <c r="C217" s="6"/>
      <c r="D217" s="2"/>
    </row>
    <row r="218" spans="1:4" x14ac:dyDescent="0.25">
      <c r="A218" s="2"/>
      <c r="B218" s="6"/>
      <c r="C218" s="6"/>
      <c r="D218" s="2"/>
    </row>
    <row r="219" spans="1:4" x14ac:dyDescent="0.25">
      <c r="A219" s="2"/>
      <c r="B219" s="6"/>
      <c r="C219" s="6"/>
      <c r="D219" s="2"/>
    </row>
    <row r="220" spans="1:4" x14ac:dyDescent="0.25">
      <c r="A220" s="2"/>
      <c r="B220" s="6"/>
      <c r="C220" s="6"/>
      <c r="D220" s="2"/>
    </row>
    <row r="221" spans="1:4" x14ac:dyDescent="0.25">
      <c r="A221" s="2"/>
      <c r="B221" s="6"/>
      <c r="C221" s="6"/>
      <c r="D221" s="2"/>
    </row>
    <row r="222" spans="1:4" x14ac:dyDescent="0.25">
      <c r="A222" s="2"/>
      <c r="B222" s="6"/>
      <c r="C222" s="6"/>
      <c r="D222" s="2"/>
    </row>
    <row r="223" spans="1:4" x14ac:dyDescent="0.25">
      <c r="A223" s="2"/>
      <c r="B223" s="6"/>
      <c r="C223" s="6"/>
      <c r="D223" s="2"/>
    </row>
    <row r="224" spans="1:4" x14ac:dyDescent="0.25">
      <c r="A224" s="2"/>
      <c r="B224" s="6"/>
      <c r="C224" s="6"/>
      <c r="D224" s="2"/>
    </row>
    <row r="225" spans="1:4" x14ac:dyDescent="0.25">
      <c r="A225" s="2"/>
      <c r="B225" s="6"/>
      <c r="C225" s="6"/>
      <c r="D225" s="2"/>
    </row>
    <row r="226" spans="1:4" x14ac:dyDescent="0.25">
      <c r="A226" s="2"/>
      <c r="B226" s="6"/>
      <c r="C226" s="6"/>
      <c r="D226" s="2"/>
    </row>
    <row r="227" spans="1:4" x14ac:dyDescent="0.25">
      <c r="A227" s="2"/>
      <c r="B227" s="6"/>
      <c r="C227" s="6"/>
      <c r="D227" s="2"/>
    </row>
    <row r="228" spans="1:4" x14ac:dyDescent="0.25">
      <c r="A228" s="2"/>
      <c r="B228" s="6"/>
      <c r="C228" s="6"/>
      <c r="D228" s="2"/>
    </row>
    <row r="229" spans="1:4" x14ac:dyDescent="0.25">
      <c r="A229" s="2"/>
      <c r="B229" s="6"/>
      <c r="C229" s="6"/>
      <c r="D229" s="2"/>
    </row>
    <row r="230" spans="1:4" x14ac:dyDescent="0.25">
      <c r="A230" s="2"/>
      <c r="B230" s="6"/>
      <c r="C230" s="6"/>
      <c r="D230" s="2"/>
    </row>
    <row r="231" spans="1:4" x14ac:dyDescent="0.25">
      <c r="A231" s="2"/>
      <c r="B231" s="6"/>
      <c r="C231" s="6"/>
      <c r="D231" s="2"/>
    </row>
    <row r="232" spans="1:4" x14ac:dyDescent="0.25">
      <c r="A232" s="2"/>
      <c r="B232" s="6"/>
      <c r="C232" s="6"/>
      <c r="D232" s="2"/>
    </row>
    <row r="233" spans="1:4" x14ac:dyDescent="0.25">
      <c r="A233" s="2"/>
      <c r="B233" s="6"/>
      <c r="C233" s="6"/>
      <c r="D233" s="2"/>
    </row>
    <row r="234" spans="1:4" x14ac:dyDescent="0.25">
      <c r="A234" s="2"/>
      <c r="B234" s="6"/>
      <c r="C234" s="6"/>
      <c r="D234" s="2"/>
    </row>
    <row r="235" spans="1:4" x14ac:dyDescent="0.25">
      <c r="A235" s="2"/>
      <c r="B235" s="6"/>
      <c r="C235" s="6"/>
      <c r="D235" s="2"/>
    </row>
    <row r="236" spans="1:4" x14ac:dyDescent="0.25">
      <c r="A236" s="2"/>
      <c r="B236" s="6"/>
      <c r="C236" s="6"/>
      <c r="D236" s="2"/>
    </row>
    <row r="237" spans="1:4" x14ac:dyDescent="0.25">
      <c r="A237" s="2"/>
      <c r="B237" s="6"/>
      <c r="C237" s="6"/>
      <c r="D237" s="2"/>
    </row>
    <row r="238" spans="1:4" x14ac:dyDescent="0.25">
      <c r="A238" s="2"/>
      <c r="B238" s="6"/>
      <c r="C238" s="6"/>
      <c r="D238" s="2"/>
    </row>
    <row r="239" spans="1:4" x14ac:dyDescent="0.25">
      <c r="A239" s="2"/>
      <c r="B239" s="6"/>
      <c r="C239" s="6"/>
      <c r="D239" s="2"/>
    </row>
    <row r="240" spans="1:4" x14ac:dyDescent="0.25">
      <c r="A240" s="2"/>
      <c r="B240" s="6"/>
      <c r="C240" s="6"/>
      <c r="D240" s="2"/>
    </row>
    <row r="241" spans="1:4" x14ac:dyDescent="0.25">
      <c r="A241" s="2"/>
      <c r="B241" s="6"/>
      <c r="C241" s="6"/>
      <c r="D241" s="2"/>
    </row>
    <row r="242" spans="1:4" x14ac:dyDescent="0.25">
      <c r="A242" s="2"/>
      <c r="B242" s="6"/>
      <c r="C242" s="6"/>
      <c r="D242" s="2"/>
    </row>
    <row r="243" spans="1:4" x14ac:dyDescent="0.25">
      <c r="A243" s="2"/>
      <c r="B243" s="6"/>
      <c r="C243" s="6"/>
      <c r="D243" s="2"/>
    </row>
    <row r="244" spans="1:4" x14ac:dyDescent="0.25">
      <c r="A244" s="2"/>
      <c r="B244" s="6"/>
      <c r="C244" s="6"/>
      <c r="D244" s="2"/>
    </row>
    <row r="245" spans="1:4" x14ac:dyDescent="0.25">
      <c r="A245" s="2"/>
      <c r="B245" s="6"/>
      <c r="C245" s="6"/>
      <c r="D245" s="2"/>
    </row>
    <row r="246" spans="1:4" x14ac:dyDescent="0.25">
      <c r="A246" s="2"/>
      <c r="B246" s="6"/>
      <c r="C246" s="6"/>
      <c r="D246" s="2"/>
    </row>
    <row r="247" spans="1:4" x14ac:dyDescent="0.25">
      <c r="A247" s="2"/>
      <c r="B247" s="6"/>
      <c r="C247" s="6"/>
      <c r="D247" s="2"/>
    </row>
    <row r="248" spans="1:4" x14ac:dyDescent="0.25">
      <c r="A248" s="2"/>
      <c r="B248" s="6"/>
      <c r="C248" s="6"/>
      <c r="D248" s="2"/>
    </row>
    <row r="249" spans="1:4" x14ac:dyDescent="0.25">
      <c r="A249" s="2"/>
      <c r="B249" s="6"/>
      <c r="C249" s="6"/>
      <c r="D249" s="2"/>
    </row>
    <row r="250" spans="1:4" x14ac:dyDescent="0.25">
      <c r="A250" s="2"/>
      <c r="B250" s="6"/>
      <c r="C250" s="6"/>
      <c r="D250" s="2"/>
    </row>
    <row r="251" spans="1:4" x14ac:dyDescent="0.25">
      <c r="A251" s="2"/>
      <c r="B251" s="6"/>
      <c r="C251" s="6"/>
      <c r="D251" s="2"/>
    </row>
    <row r="252" spans="1:4" x14ac:dyDescent="0.25">
      <c r="A252" s="2"/>
      <c r="B252" s="6"/>
      <c r="C252" s="6"/>
      <c r="D252" s="2"/>
    </row>
    <row r="253" spans="1:4" x14ac:dyDescent="0.25">
      <c r="A253" s="2"/>
      <c r="B253" s="6"/>
      <c r="C253" s="6"/>
      <c r="D253" s="2"/>
    </row>
    <row r="254" spans="1:4" x14ac:dyDescent="0.25">
      <c r="A254" s="2"/>
      <c r="B254" s="6"/>
      <c r="C254" s="6"/>
      <c r="D254" s="2"/>
    </row>
    <row r="255" spans="1:4" x14ac:dyDescent="0.25">
      <c r="A255" s="2"/>
      <c r="B255" s="6"/>
      <c r="C255" s="6"/>
      <c r="D255" s="2"/>
    </row>
    <row r="256" spans="1:4" x14ac:dyDescent="0.25">
      <c r="A256" s="2"/>
      <c r="B256" s="6"/>
      <c r="C256" s="6"/>
      <c r="D256" s="2"/>
    </row>
    <row r="257" spans="1:4" x14ac:dyDescent="0.25">
      <c r="A257" s="2"/>
      <c r="B257" s="6"/>
      <c r="C257" s="6"/>
      <c r="D257" s="2"/>
    </row>
    <row r="258" spans="1:4" x14ac:dyDescent="0.25">
      <c r="A258" s="2"/>
      <c r="B258" s="6"/>
      <c r="C258" s="6"/>
      <c r="D258" s="2"/>
    </row>
    <row r="259" spans="1:4" x14ac:dyDescent="0.25">
      <c r="A259" s="2"/>
      <c r="B259" s="6"/>
      <c r="C259" s="6"/>
      <c r="D259" s="2"/>
    </row>
    <row r="260" spans="1:4" x14ac:dyDescent="0.25">
      <c r="A260" s="2"/>
      <c r="B260" s="6"/>
      <c r="C260" s="6"/>
      <c r="D260" s="2"/>
    </row>
    <row r="261" spans="1:4" x14ac:dyDescent="0.25">
      <c r="A261" s="2"/>
      <c r="B261" s="6"/>
      <c r="C261" s="6"/>
      <c r="D261" s="2"/>
    </row>
    <row r="262" spans="1:4" x14ac:dyDescent="0.25">
      <c r="A262" s="2"/>
      <c r="B262" s="6"/>
      <c r="C262" s="6"/>
      <c r="D262" s="2"/>
    </row>
    <row r="263" spans="1:4" x14ac:dyDescent="0.25">
      <c r="A263" s="2"/>
      <c r="B263" s="6"/>
      <c r="C263" s="6"/>
      <c r="D263" s="2"/>
    </row>
    <row r="264" spans="1:4" x14ac:dyDescent="0.25">
      <c r="A264" s="2"/>
      <c r="B264" s="6"/>
      <c r="C264" s="6"/>
      <c r="D264" s="2"/>
    </row>
    <row r="265" spans="1:4" x14ac:dyDescent="0.25">
      <c r="A265" s="2"/>
      <c r="B265" s="6"/>
      <c r="C265" s="6"/>
      <c r="D265" s="2"/>
    </row>
    <row r="266" spans="1:4" x14ac:dyDescent="0.25">
      <c r="A266" s="2"/>
      <c r="B266" s="6"/>
      <c r="C266" s="6"/>
      <c r="D266" s="2"/>
    </row>
    <row r="267" spans="1:4" x14ac:dyDescent="0.25">
      <c r="A267" s="2"/>
      <c r="B267" s="6"/>
      <c r="C267" s="6"/>
      <c r="D267" s="2"/>
    </row>
    <row r="268" spans="1:4" x14ac:dyDescent="0.25">
      <c r="A268" s="2"/>
      <c r="B268" s="6"/>
      <c r="C268" s="6"/>
      <c r="D268" s="2"/>
    </row>
    <row r="269" spans="1:4" x14ac:dyDescent="0.25">
      <c r="A269" s="2"/>
      <c r="B269" s="6"/>
      <c r="C269" s="6"/>
      <c r="D269" s="2"/>
    </row>
    <row r="270" spans="1:4" x14ac:dyDescent="0.25">
      <c r="A270" s="2"/>
      <c r="B270" s="6"/>
      <c r="C270" s="6"/>
      <c r="D270" s="2"/>
    </row>
    <row r="271" spans="1:4" x14ac:dyDescent="0.25">
      <c r="A271" s="2"/>
      <c r="B271" s="6"/>
      <c r="C271" s="6"/>
      <c r="D271" s="2"/>
    </row>
    <row r="272" spans="1:4" x14ac:dyDescent="0.25">
      <c r="A272" s="2"/>
      <c r="B272" s="6"/>
      <c r="C272" s="6"/>
      <c r="D272" s="2"/>
    </row>
    <row r="273" spans="1:4" x14ac:dyDescent="0.25">
      <c r="A273" s="2"/>
      <c r="B273" s="6"/>
      <c r="C273" s="6"/>
      <c r="D273" s="2"/>
    </row>
    <row r="274" spans="1:4" x14ac:dyDescent="0.25">
      <c r="A274" s="2"/>
      <c r="B274" s="6"/>
      <c r="C274" s="6"/>
      <c r="D274" s="2"/>
    </row>
    <row r="275" spans="1:4" x14ac:dyDescent="0.25">
      <c r="A275" s="2"/>
      <c r="B275" s="6"/>
      <c r="C275" s="6"/>
      <c r="D275" s="2"/>
    </row>
    <row r="276" spans="1:4" x14ac:dyDescent="0.25">
      <c r="A276" s="2"/>
      <c r="B276" s="6"/>
      <c r="C276" s="6"/>
      <c r="D276" s="2"/>
    </row>
    <row r="277" spans="1:4" x14ac:dyDescent="0.25">
      <c r="A277" s="2"/>
      <c r="B277" s="6"/>
      <c r="C277" s="6"/>
      <c r="D277" s="2"/>
    </row>
    <row r="278" spans="1:4" x14ac:dyDescent="0.25">
      <c r="A278" s="2"/>
      <c r="B278" s="6"/>
      <c r="C278" s="6"/>
      <c r="D278" s="2"/>
    </row>
    <row r="279" spans="1:4" x14ac:dyDescent="0.25">
      <c r="A279" s="2"/>
      <c r="B279" s="6"/>
      <c r="C279" s="6"/>
      <c r="D279" s="2"/>
    </row>
    <row r="280" spans="1:4" x14ac:dyDescent="0.25">
      <c r="A280" s="2"/>
      <c r="B280" s="6"/>
      <c r="C280" s="6"/>
      <c r="D280" s="2"/>
    </row>
    <row r="281" spans="1:4" x14ac:dyDescent="0.25">
      <c r="A281" s="2"/>
      <c r="B281" s="6"/>
      <c r="C281" s="6"/>
      <c r="D281" s="2"/>
    </row>
    <row r="282" spans="1:4" x14ac:dyDescent="0.25">
      <c r="A282" s="2"/>
      <c r="B282" s="6"/>
      <c r="C282" s="6"/>
      <c r="D282" s="2"/>
    </row>
    <row r="283" spans="1:4" x14ac:dyDescent="0.25">
      <c r="A283" s="2"/>
      <c r="B283" s="6"/>
      <c r="C283" s="6"/>
      <c r="D283" s="2"/>
    </row>
    <row r="284" spans="1:4" x14ac:dyDescent="0.25">
      <c r="A284" s="2"/>
      <c r="B284" s="6"/>
      <c r="C284" s="6"/>
      <c r="D284" s="2"/>
    </row>
    <row r="285" spans="1:4" x14ac:dyDescent="0.25">
      <c r="A285" s="2"/>
      <c r="B285" s="6"/>
      <c r="C285" s="6"/>
      <c r="D285" s="2"/>
    </row>
    <row r="286" spans="1:4" x14ac:dyDescent="0.25">
      <c r="A286" s="2"/>
      <c r="B286" s="6"/>
      <c r="C286" s="6"/>
      <c r="D286" s="2"/>
    </row>
    <row r="287" spans="1:4" x14ac:dyDescent="0.25">
      <c r="A287" s="2"/>
      <c r="B287" s="6"/>
      <c r="C287" s="6"/>
      <c r="D287" s="2"/>
    </row>
    <row r="288" spans="1:4" x14ac:dyDescent="0.25">
      <c r="A288" s="2"/>
      <c r="B288" s="6"/>
      <c r="C288" s="6"/>
      <c r="D288" s="2"/>
    </row>
    <row r="289" spans="1:4" x14ac:dyDescent="0.25">
      <c r="A289" s="2"/>
      <c r="B289" s="6"/>
      <c r="C289" s="6"/>
      <c r="D289" s="2"/>
    </row>
    <row r="290" spans="1:4" x14ac:dyDescent="0.25">
      <c r="A290" s="2"/>
      <c r="B290" s="6"/>
      <c r="C290" s="6"/>
      <c r="D290" s="2"/>
    </row>
    <row r="291" spans="1:4" x14ac:dyDescent="0.25">
      <c r="A291" s="2"/>
      <c r="B291" s="6"/>
      <c r="C291" s="6"/>
      <c r="D291" s="2"/>
    </row>
    <row r="292" spans="1:4" x14ac:dyDescent="0.25">
      <c r="A292" s="2"/>
      <c r="B292" s="6"/>
      <c r="C292" s="6"/>
      <c r="D292" s="2"/>
    </row>
    <row r="293" spans="1:4" x14ac:dyDescent="0.25">
      <c r="A293" s="2"/>
      <c r="B293" s="6"/>
      <c r="C293" s="6"/>
      <c r="D293" s="2"/>
    </row>
    <row r="294" spans="1:4" x14ac:dyDescent="0.25">
      <c r="A294" s="2"/>
      <c r="B294" s="6"/>
      <c r="C294" s="6"/>
      <c r="D294" s="2"/>
    </row>
    <row r="295" spans="1:4" x14ac:dyDescent="0.25">
      <c r="A295" s="2"/>
      <c r="B295" s="6"/>
      <c r="C295" s="6"/>
      <c r="D295" s="2"/>
    </row>
    <row r="296" spans="1:4" x14ac:dyDescent="0.25">
      <c r="A296" s="2"/>
      <c r="B296" s="6"/>
      <c r="C296" s="6"/>
      <c r="D296" s="2"/>
    </row>
    <row r="297" spans="1:4" x14ac:dyDescent="0.25">
      <c r="A297" s="2"/>
      <c r="B297" s="6"/>
      <c r="C297" s="6"/>
      <c r="D297" s="2"/>
    </row>
    <row r="298" spans="1:4" x14ac:dyDescent="0.25">
      <c r="A298" s="2"/>
      <c r="B298" s="6"/>
      <c r="C298" s="6"/>
      <c r="D298" s="2"/>
    </row>
    <row r="299" spans="1:4" x14ac:dyDescent="0.25">
      <c r="A299" s="2"/>
      <c r="B299" s="6"/>
      <c r="C299" s="6"/>
      <c r="D299" s="2"/>
    </row>
    <row r="300" spans="1:4" x14ac:dyDescent="0.25">
      <c r="A300" s="2"/>
      <c r="B300" s="6"/>
      <c r="C300" s="6"/>
      <c r="D300" s="2"/>
    </row>
    <row r="301" spans="1:4" x14ac:dyDescent="0.25">
      <c r="A301" s="2"/>
      <c r="B301" s="6"/>
      <c r="C301" s="6"/>
      <c r="D301" s="2"/>
    </row>
    <row r="302" spans="1:4" x14ac:dyDescent="0.25">
      <c r="A302" s="2"/>
      <c r="B302" s="6"/>
      <c r="C302" s="6"/>
      <c r="D302" s="2"/>
    </row>
    <row r="303" spans="1:4" x14ac:dyDescent="0.25">
      <c r="A303" s="2"/>
      <c r="B303" s="6"/>
      <c r="C303" s="6"/>
      <c r="D303" s="2"/>
    </row>
    <row r="304" spans="1:4" x14ac:dyDescent="0.25">
      <c r="A304" s="2"/>
      <c r="B304" s="6"/>
      <c r="C304" s="6"/>
      <c r="D304" s="2"/>
    </row>
    <row r="305" spans="1:4" x14ac:dyDescent="0.25">
      <c r="A305" s="2"/>
      <c r="B305" s="6"/>
      <c r="C305" s="6"/>
      <c r="D305" s="2"/>
    </row>
    <row r="306" spans="1:4" x14ac:dyDescent="0.25">
      <c r="A306" s="2"/>
      <c r="B306" s="6"/>
      <c r="C306" s="6"/>
      <c r="D306" s="2"/>
    </row>
    <row r="307" spans="1:4" x14ac:dyDescent="0.25">
      <c r="A307" s="2"/>
      <c r="B307" s="6"/>
      <c r="C307" s="6"/>
      <c r="D307" s="2"/>
    </row>
    <row r="308" spans="1:4" x14ac:dyDescent="0.25">
      <c r="A308" s="2"/>
      <c r="B308" s="6"/>
      <c r="C308" s="6"/>
      <c r="D308" s="2"/>
    </row>
    <row r="309" spans="1:4" x14ac:dyDescent="0.25">
      <c r="A309" s="2"/>
      <c r="B309" s="6"/>
      <c r="C309" s="6"/>
      <c r="D309" s="2"/>
    </row>
    <row r="310" spans="1:4" x14ac:dyDescent="0.25">
      <c r="A310" s="2"/>
      <c r="B310" s="6"/>
      <c r="C310" s="6"/>
      <c r="D310" s="2"/>
    </row>
    <row r="311" spans="1:4" x14ac:dyDescent="0.25">
      <c r="A311" s="2"/>
      <c r="B311" s="6"/>
      <c r="C311" s="6"/>
      <c r="D311" s="2"/>
    </row>
    <row r="312" spans="1:4" x14ac:dyDescent="0.25">
      <c r="A312" s="2"/>
      <c r="B312" s="6"/>
      <c r="C312" s="6"/>
      <c r="D312" s="2"/>
    </row>
    <row r="313" spans="1:4" x14ac:dyDescent="0.25">
      <c r="A313" s="2"/>
      <c r="B313" s="6"/>
      <c r="C313" s="6"/>
      <c r="D313" s="2"/>
    </row>
    <row r="314" spans="1:4" x14ac:dyDescent="0.25">
      <c r="A314" s="2"/>
      <c r="B314" s="6"/>
      <c r="C314" s="6"/>
      <c r="D314" s="2"/>
    </row>
    <row r="315" spans="1:4" x14ac:dyDescent="0.25">
      <c r="A315" s="2"/>
      <c r="B315" s="6"/>
      <c r="C315" s="6"/>
      <c r="D315" s="2"/>
    </row>
    <row r="316" spans="1:4" x14ac:dyDescent="0.25">
      <c r="A316" s="2"/>
      <c r="B316" s="6"/>
      <c r="C316" s="6"/>
      <c r="D316" s="2"/>
    </row>
    <row r="317" spans="1:4" x14ac:dyDescent="0.25">
      <c r="A317" s="2"/>
      <c r="B317" s="6"/>
      <c r="C317" s="6"/>
      <c r="D317" s="2"/>
    </row>
    <row r="318" spans="1:4" x14ac:dyDescent="0.25">
      <c r="A318" s="2"/>
      <c r="B318" s="6"/>
      <c r="C318" s="6"/>
      <c r="D318" s="2"/>
    </row>
    <row r="319" spans="1:4" x14ac:dyDescent="0.25">
      <c r="A319" s="2"/>
      <c r="B319" s="6"/>
      <c r="C319" s="6"/>
      <c r="D319" s="2"/>
    </row>
    <row r="320" spans="1:4" x14ac:dyDescent="0.25">
      <c r="A320" s="2"/>
      <c r="B320" s="6"/>
      <c r="C320" s="6"/>
      <c r="D320" s="2"/>
    </row>
    <row r="321" spans="1:4" x14ac:dyDescent="0.25">
      <c r="A321" s="2"/>
      <c r="B321" s="6"/>
      <c r="C321" s="6"/>
      <c r="D321" s="2"/>
    </row>
    <row r="322" spans="1:4" x14ac:dyDescent="0.25">
      <c r="A322" s="2"/>
      <c r="B322" s="6"/>
      <c r="C322" s="6"/>
      <c r="D322" s="2"/>
    </row>
    <row r="323" spans="1:4" x14ac:dyDescent="0.25">
      <c r="A323" s="2"/>
      <c r="B323" s="6"/>
      <c r="C323" s="6"/>
      <c r="D323" s="2"/>
    </row>
    <row r="324" spans="1:4" x14ac:dyDescent="0.25">
      <c r="A324" s="2"/>
      <c r="B324" s="6"/>
      <c r="C324" s="6"/>
      <c r="D324" s="2"/>
    </row>
    <row r="325" spans="1:4" x14ac:dyDescent="0.25">
      <c r="A325" s="2"/>
      <c r="B325" s="6"/>
      <c r="C325" s="6"/>
      <c r="D325" s="2"/>
    </row>
    <row r="326" spans="1:4" x14ac:dyDescent="0.25">
      <c r="A326" s="2"/>
      <c r="B326" s="6"/>
      <c r="C326" s="6"/>
      <c r="D326" s="2"/>
    </row>
    <row r="327" spans="1:4" x14ac:dyDescent="0.25">
      <c r="A327" s="2"/>
      <c r="B327" s="6"/>
      <c r="C327" s="6"/>
      <c r="D327" s="2"/>
    </row>
    <row r="328" spans="1:4" x14ac:dyDescent="0.25">
      <c r="A328" s="2"/>
      <c r="B328" s="6"/>
      <c r="C328" s="6"/>
      <c r="D328" s="2"/>
    </row>
    <row r="329" spans="1:4" x14ac:dyDescent="0.25">
      <c r="A329" s="2"/>
      <c r="B329" s="6"/>
      <c r="C329" s="6"/>
      <c r="D329" s="2"/>
    </row>
    <row r="330" spans="1:4" x14ac:dyDescent="0.25">
      <c r="A330" s="2"/>
      <c r="B330" s="6"/>
      <c r="C330" s="6"/>
      <c r="D330" s="2"/>
    </row>
    <row r="331" spans="1:4" x14ac:dyDescent="0.25">
      <c r="A331" s="2"/>
      <c r="B331" s="6"/>
      <c r="C331" s="6"/>
      <c r="D331" s="2"/>
    </row>
    <row r="332" spans="1:4" x14ac:dyDescent="0.25">
      <c r="A332" s="2"/>
      <c r="B332" s="6"/>
      <c r="C332" s="6"/>
      <c r="D332" s="2"/>
    </row>
    <row r="333" spans="1:4" x14ac:dyDescent="0.25">
      <c r="A333" s="2"/>
      <c r="B333" s="6"/>
      <c r="C333" s="6"/>
      <c r="D333" s="2"/>
    </row>
    <row r="334" spans="1:4" x14ac:dyDescent="0.25">
      <c r="A334" s="2"/>
      <c r="B334" s="6"/>
      <c r="C334" s="6"/>
      <c r="D334" s="2"/>
    </row>
    <row r="335" spans="1:4" x14ac:dyDescent="0.25">
      <c r="A335" s="2"/>
      <c r="B335" s="6"/>
      <c r="C335" s="6"/>
      <c r="D335" s="2"/>
    </row>
    <row r="336" spans="1:4" x14ac:dyDescent="0.25">
      <c r="A336" s="2"/>
      <c r="B336" s="6"/>
      <c r="C336" s="6"/>
      <c r="D336" s="2"/>
    </row>
    <row r="337" spans="1:4" x14ac:dyDescent="0.25">
      <c r="A337" s="2"/>
      <c r="B337" s="6"/>
      <c r="C337" s="6"/>
      <c r="D337" s="2"/>
    </row>
    <row r="338" spans="1:4" x14ac:dyDescent="0.25">
      <c r="A338" s="2"/>
      <c r="B338" s="6"/>
      <c r="C338" s="6"/>
      <c r="D338" s="2"/>
    </row>
    <row r="339" spans="1:4" x14ac:dyDescent="0.25">
      <c r="A339" s="2"/>
      <c r="B339" s="6"/>
      <c r="C339" s="6"/>
      <c r="D339" s="2"/>
    </row>
    <row r="340" spans="1:4" x14ac:dyDescent="0.25">
      <c r="A340" s="2"/>
      <c r="B340" s="6"/>
      <c r="C340" s="6"/>
      <c r="D340" s="2"/>
    </row>
    <row r="341" spans="1:4" x14ac:dyDescent="0.25">
      <c r="A341" s="2"/>
      <c r="B341" s="6"/>
      <c r="C341" s="6"/>
      <c r="D341" s="2"/>
    </row>
    <row r="342" spans="1:4" x14ac:dyDescent="0.25">
      <c r="A342" s="2"/>
      <c r="B342" s="6"/>
      <c r="C342" s="6"/>
      <c r="D342" s="2"/>
    </row>
    <row r="343" spans="1:4" x14ac:dyDescent="0.25">
      <c r="A343" s="2"/>
      <c r="B343" s="6"/>
      <c r="C343" s="6"/>
      <c r="D343" s="2"/>
    </row>
    <row r="344" spans="1:4" x14ac:dyDescent="0.25">
      <c r="A344" s="2"/>
      <c r="B344" s="6"/>
      <c r="C344" s="6"/>
      <c r="D344" s="2"/>
    </row>
    <row r="345" spans="1:4" x14ac:dyDescent="0.25">
      <c r="A345" s="2"/>
      <c r="B345" s="6"/>
      <c r="C345" s="6"/>
      <c r="D345" s="2"/>
    </row>
    <row r="346" spans="1:4" x14ac:dyDescent="0.25">
      <c r="A346" s="2"/>
      <c r="B346" s="6"/>
      <c r="C346" s="6"/>
      <c r="D346" s="2"/>
    </row>
    <row r="347" spans="1:4" x14ac:dyDescent="0.25">
      <c r="A347" s="2"/>
      <c r="B347" s="6"/>
      <c r="C347" s="6"/>
      <c r="D347" s="2"/>
    </row>
    <row r="348" spans="1:4" x14ac:dyDescent="0.25">
      <c r="A348" s="2"/>
      <c r="B348" s="6"/>
      <c r="C348" s="6"/>
      <c r="D348" s="2"/>
    </row>
    <row r="349" spans="1:4" x14ac:dyDescent="0.25">
      <c r="A349" s="2"/>
      <c r="B349" s="6"/>
      <c r="C349" s="6"/>
      <c r="D349" s="2"/>
    </row>
    <row r="350" spans="1:4" x14ac:dyDescent="0.25">
      <c r="A350" s="2"/>
      <c r="B350" s="6"/>
      <c r="C350" s="6"/>
      <c r="D350" s="2"/>
    </row>
    <row r="351" spans="1:4" x14ac:dyDescent="0.25">
      <c r="A351" s="2"/>
      <c r="B351" s="6"/>
      <c r="C351" s="6"/>
      <c r="D351" s="2"/>
    </row>
    <row r="352" spans="1:4" x14ac:dyDescent="0.25">
      <c r="A352" s="2"/>
      <c r="B352" s="6"/>
      <c r="C352" s="6"/>
      <c r="D352" s="2"/>
    </row>
    <row r="353" spans="1:4" x14ac:dyDescent="0.25">
      <c r="A353" s="2"/>
      <c r="B353" s="6"/>
      <c r="C353" s="6"/>
      <c r="D353" s="2"/>
    </row>
    <row r="354" spans="1:4" x14ac:dyDescent="0.25">
      <c r="A354" s="2"/>
      <c r="B354" s="6"/>
      <c r="C354" s="6"/>
      <c r="D354" s="2"/>
    </row>
    <row r="355" spans="1:4" x14ac:dyDescent="0.25">
      <c r="A355" s="2"/>
      <c r="B355" s="6"/>
      <c r="C355" s="6"/>
      <c r="D355" s="2"/>
    </row>
    <row r="356" spans="1:4" x14ac:dyDescent="0.25">
      <c r="A356" s="2"/>
      <c r="B356" s="6"/>
      <c r="C356" s="6"/>
      <c r="D356" s="2"/>
    </row>
    <row r="357" spans="1:4" x14ac:dyDescent="0.25">
      <c r="A357" s="2"/>
      <c r="B357" s="6"/>
      <c r="C357" s="6"/>
      <c r="D357" s="2"/>
    </row>
    <row r="358" spans="1:4" x14ac:dyDescent="0.25">
      <c r="A358" s="2"/>
      <c r="B358" s="6"/>
      <c r="C358" s="6"/>
      <c r="D358" s="2"/>
    </row>
    <row r="359" spans="1:4" x14ac:dyDescent="0.25">
      <c r="A359" s="2"/>
      <c r="B359" s="6"/>
      <c r="C359" s="6"/>
      <c r="D359" s="2"/>
    </row>
    <row r="360" spans="1:4" x14ac:dyDescent="0.25">
      <c r="A360" s="2"/>
      <c r="B360" s="6"/>
      <c r="C360" s="6"/>
      <c r="D360" s="2"/>
    </row>
    <row r="361" spans="1:4" x14ac:dyDescent="0.25">
      <c r="A361" s="2"/>
      <c r="B361" s="6"/>
      <c r="C361" s="6"/>
      <c r="D361" s="2"/>
    </row>
    <row r="362" spans="1:4" x14ac:dyDescent="0.25">
      <c r="A362" s="2"/>
      <c r="B362" s="6"/>
      <c r="C362" s="6"/>
      <c r="D362" s="2"/>
    </row>
    <row r="363" spans="1:4" x14ac:dyDescent="0.25">
      <c r="A363" s="2"/>
      <c r="B363" s="6"/>
      <c r="C363" s="6"/>
      <c r="D363" s="2"/>
    </row>
    <row r="364" spans="1:4" x14ac:dyDescent="0.25">
      <c r="A364" s="2"/>
      <c r="B364" s="6"/>
      <c r="C364" s="6"/>
      <c r="D364" s="2"/>
    </row>
    <row r="365" spans="1:4" x14ac:dyDescent="0.25">
      <c r="A365" s="2"/>
      <c r="B365" s="6"/>
      <c r="C365" s="6"/>
      <c r="D365" s="2"/>
    </row>
    <row r="366" spans="1:4" x14ac:dyDescent="0.25">
      <c r="A366" s="2"/>
      <c r="B366" s="6"/>
      <c r="C366" s="6"/>
      <c r="D366" s="2"/>
    </row>
    <row r="367" spans="1:4" x14ac:dyDescent="0.25">
      <c r="A367" s="2"/>
      <c r="B367" s="6"/>
      <c r="C367" s="6"/>
      <c r="D367" s="2"/>
    </row>
    <row r="368" spans="1:4" x14ac:dyDescent="0.25">
      <c r="A368" s="2"/>
      <c r="B368" s="6"/>
      <c r="C368" s="6"/>
      <c r="D368" s="2"/>
    </row>
    <row r="369" spans="1:4" x14ac:dyDescent="0.25">
      <c r="A369" s="2"/>
      <c r="B369" s="6"/>
      <c r="C369" s="6"/>
      <c r="D369" s="2"/>
    </row>
    <row r="370" spans="1:4" x14ac:dyDescent="0.25">
      <c r="A370" s="2"/>
      <c r="B370" s="6"/>
      <c r="C370" s="6"/>
      <c r="D370" s="2"/>
    </row>
    <row r="371" spans="1:4" x14ac:dyDescent="0.25">
      <c r="A371" s="2"/>
      <c r="B371" s="6"/>
      <c r="C371" s="6"/>
      <c r="D371" s="2"/>
    </row>
    <row r="372" spans="1:4" x14ac:dyDescent="0.25">
      <c r="A372" s="2"/>
      <c r="B372" s="6"/>
      <c r="C372" s="6"/>
      <c r="D372" s="2"/>
    </row>
    <row r="373" spans="1:4" x14ac:dyDescent="0.25">
      <c r="A373" s="2"/>
      <c r="B373" s="6"/>
      <c r="C373" s="6"/>
      <c r="D373" s="2"/>
    </row>
    <row r="374" spans="1:4" x14ac:dyDescent="0.25">
      <c r="A374" s="2"/>
      <c r="B374" s="6"/>
      <c r="C374" s="6"/>
      <c r="D374" s="2"/>
    </row>
    <row r="375" spans="1:4" x14ac:dyDescent="0.25">
      <c r="A375" s="2"/>
      <c r="B375" s="6"/>
      <c r="C375" s="6"/>
      <c r="D375" s="2"/>
    </row>
    <row r="376" spans="1:4" x14ac:dyDescent="0.25">
      <c r="A376" s="2"/>
      <c r="B376" s="6"/>
      <c r="C376" s="6"/>
      <c r="D376" s="2"/>
    </row>
    <row r="377" spans="1:4" x14ac:dyDescent="0.25">
      <c r="A377" s="2"/>
      <c r="B377" s="6"/>
      <c r="C377" s="6"/>
      <c r="D377" s="2"/>
    </row>
    <row r="378" spans="1:4" x14ac:dyDescent="0.25">
      <c r="A378" s="2"/>
      <c r="B378" s="6"/>
      <c r="C378" s="6"/>
      <c r="D378" s="2"/>
    </row>
    <row r="379" spans="1:4" x14ac:dyDescent="0.25">
      <c r="A379" s="2"/>
      <c r="B379" s="6"/>
      <c r="C379" s="6"/>
      <c r="D379" s="2"/>
    </row>
    <row r="380" spans="1:4" x14ac:dyDescent="0.25">
      <c r="A380" s="2"/>
      <c r="B380" s="6"/>
      <c r="C380" s="6"/>
      <c r="D380" s="2"/>
    </row>
    <row r="381" spans="1:4" x14ac:dyDescent="0.25">
      <c r="A381" s="2"/>
      <c r="B381" s="6"/>
      <c r="C381" s="6"/>
      <c r="D381" s="2"/>
    </row>
    <row r="382" spans="1:4" x14ac:dyDescent="0.25">
      <c r="A382" s="2"/>
      <c r="B382" s="6"/>
      <c r="C382" s="6"/>
      <c r="D382" s="2"/>
    </row>
    <row r="383" spans="1:4" x14ac:dyDescent="0.25">
      <c r="A383" s="2"/>
      <c r="B383" s="6"/>
      <c r="C383" s="6"/>
      <c r="D383" s="2"/>
    </row>
    <row r="384" spans="1:4" x14ac:dyDescent="0.25">
      <c r="A384" s="2"/>
      <c r="B384" s="6"/>
      <c r="C384" s="6"/>
      <c r="D384" s="2"/>
    </row>
    <row r="385" spans="1:4" x14ac:dyDescent="0.25">
      <c r="A385" s="2"/>
      <c r="B385" s="6"/>
      <c r="C385" s="6"/>
      <c r="D385" s="2"/>
    </row>
    <row r="386" spans="1:4" x14ac:dyDescent="0.25">
      <c r="A386" s="2"/>
      <c r="B386" s="6"/>
      <c r="C386" s="6"/>
      <c r="D386" s="2"/>
    </row>
    <row r="387" spans="1:4" x14ac:dyDescent="0.25">
      <c r="A387" s="2"/>
      <c r="B387" s="6"/>
      <c r="C387" s="6"/>
      <c r="D387" s="2"/>
    </row>
    <row r="388" spans="1:4" x14ac:dyDescent="0.25">
      <c r="A388" s="2"/>
      <c r="B388" s="6"/>
      <c r="C388" s="6"/>
      <c r="D388" s="2"/>
    </row>
    <row r="389" spans="1:4" x14ac:dyDescent="0.25">
      <c r="A389" s="2"/>
      <c r="B389" s="6"/>
      <c r="C389" s="6"/>
      <c r="D389" s="2"/>
    </row>
    <row r="390" spans="1:4" x14ac:dyDescent="0.25">
      <c r="A390" s="2"/>
      <c r="B390" s="6"/>
      <c r="C390" s="6"/>
      <c r="D390" s="2"/>
    </row>
    <row r="391" spans="1:4" x14ac:dyDescent="0.25">
      <c r="A391" s="2"/>
      <c r="B391" s="6"/>
      <c r="C391" s="6"/>
      <c r="D391" s="2"/>
    </row>
    <row r="392" spans="1:4" x14ac:dyDescent="0.25">
      <c r="A392" s="2"/>
      <c r="B392" s="6"/>
      <c r="C392" s="6"/>
      <c r="D392" s="2"/>
    </row>
    <row r="393" spans="1:4" x14ac:dyDescent="0.25">
      <c r="A393" s="2"/>
      <c r="B393" s="6"/>
      <c r="C393" s="6"/>
      <c r="D393" s="2"/>
    </row>
    <row r="394" spans="1:4" x14ac:dyDescent="0.25">
      <c r="A394" s="2"/>
      <c r="B394" s="6"/>
      <c r="C394" s="6"/>
      <c r="D394" s="2"/>
    </row>
    <row r="395" spans="1:4" x14ac:dyDescent="0.25">
      <c r="A395" s="2"/>
      <c r="B395" s="6"/>
      <c r="C395" s="6"/>
      <c r="D395" s="2"/>
    </row>
    <row r="396" spans="1:4" x14ac:dyDescent="0.25">
      <c r="A396" s="2"/>
      <c r="B396" s="2"/>
      <c r="C396" s="6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C400" s="2"/>
    </row>
  </sheetData>
  <mergeCells count="11">
    <mergeCell ref="B80:C80"/>
    <mergeCell ref="A66:D66"/>
    <mergeCell ref="B5:C5"/>
    <mergeCell ref="B30:C30"/>
    <mergeCell ref="B46:C46"/>
    <mergeCell ref="B62:C62"/>
    <mergeCell ref="A4:D4"/>
    <mergeCell ref="A29:D29"/>
    <mergeCell ref="A45:D45"/>
    <mergeCell ref="B67:C67"/>
    <mergeCell ref="A79:D79"/>
  </mergeCells>
  <pageMargins left="0.7" right="0.7" top="0.75" bottom="0.75" header="0.3" footer="0.3"/>
  <pageSetup paperSize="9" orientation="portrait" horizontalDpi="0" verticalDpi="0" r:id="rId1"/>
  <ignoredErrors>
    <ignoredError sqref="A18:A2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opLeftCell="A319" workbookViewId="0">
      <selection activeCell="D334" sqref="D334"/>
    </sheetView>
  </sheetViews>
  <sheetFormatPr defaultRowHeight="15" x14ac:dyDescent="0.25"/>
  <cols>
    <col min="1" max="1" width="6.42578125" customWidth="1"/>
    <col min="2" max="2" width="28.5703125" customWidth="1"/>
    <col min="3" max="3" width="34.28515625" customWidth="1"/>
    <col min="4" max="4" width="35.42578125" customWidth="1"/>
    <col min="5" max="5" width="12.7109375" customWidth="1"/>
  </cols>
  <sheetData>
    <row r="1" spans="1:5" ht="18.75" x14ac:dyDescent="0.25">
      <c r="A1" s="587" t="s">
        <v>461</v>
      </c>
      <c r="B1" s="587"/>
      <c r="C1" s="587"/>
      <c r="D1" s="587"/>
      <c r="E1" s="587"/>
    </row>
    <row r="2" spans="1:5" x14ac:dyDescent="0.25">
      <c r="A2" s="1" t="s">
        <v>0</v>
      </c>
      <c r="B2" s="1" t="s">
        <v>211</v>
      </c>
      <c r="C2" s="1" t="s">
        <v>213</v>
      </c>
      <c r="D2" s="1" t="s">
        <v>214</v>
      </c>
    </row>
    <row r="3" spans="1:5" x14ac:dyDescent="0.25">
      <c r="A3" s="14">
        <v>1</v>
      </c>
      <c r="B3" s="14">
        <v>2</v>
      </c>
      <c r="C3" s="14">
        <v>3</v>
      </c>
      <c r="D3" s="14">
        <v>4</v>
      </c>
    </row>
    <row r="4" spans="1:5" ht="15.75" x14ac:dyDescent="0.25">
      <c r="A4" s="590">
        <v>1</v>
      </c>
      <c r="B4" s="578" t="s">
        <v>210</v>
      </c>
      <c r="C4" s="562" t="s">
        <v>11</v>
      </c>
      <c r="D4" s="566"/>
    </row>
    <row r="5" spans="1:5" x14ac:dyDescent="0.25">
      <c r="A5" s="591"/>
      <c r="B5" s="579"/>
      <c r="C5" s="588" t="s">
        <v>10</v>
      </c>
      <c r="D5" s="589"/>
    </row>
    <row r="6" spans="1:5" ht="31.5" customHeight="1" x14ac:dyDescent="0.25">
      <c r="A6" s="591"/>
      <c r="B6" s="579"/>
      <c r="C6" s="9" t="s">
        <v>9</v>
      </c>
      <c r="D6" s="9" t="s">
        <v>142</v>
      </c>
    </row>
    <row r="7" spans="1:5" ht="24" x14ac:dyDescent="0.25">
      <c r="A7" s="591"/>
      <c r="B7" s="579"/>
      <c r="C7" s="9" t="s">
        <v>21</v>
      </c>
      <c r="D7" s="20" t="s">
        <v>217</v>
      </c>
      <c r="E7" t="s">
        <v>216</v>
      </c>
    </row>
    <row r="8" spans="1:5" ht="36" x14ac:dyDescent="0.25">
      <c r="A8" s="591"/>
      <c r="B8" s="579"/>
      <c r="C8" s="9" t="s">
        <v>31</v>
      </c>
      <c r="D8" s="2"/>
    </row>
    <row r="9" spans="1:5" ht="36" x14ac:dyDescent="0.25">
      <c r="A9" s="591"/>
      <c r="B9" s="579"/>
      <c r="C9" s="9" t="s">
        <v>37</v>
      </c>
      <c r="D9" s="2"/>
    </row>
    <row r="10" spans="1:5" ht="15.75" x14ac:dyDescent="0.25">
      <c r="A10" s="591"/>
      <c r="B10" s="579"/>
      <c r="C10" s="570" t="s">
        <v>50</v>
      </c>
      <c r="D10" s="571"/>
    </row>
    <row r="11" spans="1:5" x14ac:dyDescent="0.25">
      <c r="A11" s="591"/>
      <c r="B11" s="579"/>
      <c r="C11" s="569" t="s">
        <v>52</v>
      </c>
      <c r="D11" s="569"/>
    </row>
    <row r="12" spans="1:5" ht="36" x14ac:dyDescent="0.25">
      <c r="A12" s="591"/>
      <c r="B12" s="579"/>
      <c r="C12" s="10" t="s">
        <v>66</v>
      </c>
      <c r="D12" s="2"/>
    </row>
    <row r="13" spans="1:5" ht="15.75" x14ac:dyDescent="0.25">
      <c r="A13" s="591"/>
      <c r="B13" s="579"/>
      <c r="C13" s="570" t="s">
        <v>120</v>
      </c>
      <c r="D13" s="571"/>
    </row>
    <row r="14" spans="1:5" x14ac:dyDescent="0.25">
      <c r="A14" s="591"/>
      <c r="B14" s="579"/>
      <c r="C14" s="569" t="s">
        <v>122</v>
      </c>
      <c r="D14" s="569"/>
    </row>
    <row r="15" spans="1:5" ht="24" x14ac:dyDescent="0.25">
      <c r="A15" s="591"/>
      <c r="B15" s="579"/>
      <c r="C15" s="9"/>
      <c r="D15" s="17" t="s">
        <v>171</v>
      </c>
      <c r="E15" t="s">
        <v>218</v>
      </c>
    </row>
    <row r="16" spans="1:5" ht="15.75" thickBot="1" x14ac:dyDescent="0.3">
      <c r="A16" s="592"/>
      <c r="B16" s="580"/>
      <c r="C16" s="19"/>
      <c r="D16" s="19" t="s">
        <v>180</v>
      </c>
    </row>
    <row r="17" spans="1:5" ht="16.5" customHeight="1" thickTop="1" x14ac:dyDescent="0.25">
      <c r="A17" s="575">
        <v>2</v>
      </c>
      <c r="B17" s="596" t="s">
        <v>219</v>
      </c>
      <c r="C17" s="567" t="s">
        <v>120</v>
      </c>
      <c r="D17" s="568"/>
    </row>
    <row r="18" spans="1:5" x14ac:dyDescent="0.25">
      <c r="A18" s="597"/>
      <c r="B18" s="579"/>
      <c r="C18" s="569" t="s">
        <v>122</v>
      </c>
      <c r="D18" s="569"/>
    </row>
    <row r="19" spans="1:5" x14ac:dyDescent="0.25">
      <c r="A19" s="597"/>
      <c r="B19" s="579"/>
      <c r="C19" s="10" t="s">
        <v>125</v>
      </c>
      <c r="D19" s="17"/>
    </row>
    <row r="20" spans="1:5" ht="24.75" thickBot="1" x14ac:dyDescent="0.3">
      <c r="A20" s="598"/>
      <c r="B20" s="580"/>
      <c r="C20" s="21" t="s">
        <v>132</v>
      </c>
      <c r="D20" s="19"/>
    </row>
    <row r="21" spans="1:5" ht="16.5" customHeight="1" thickTop="1" x14ac:dyDescent="0.25">
      <c r="A21" s="584">
        <v>3</v>
      </c>
      <c r="B21" s="593" t="s">
        <v>222</v>
      </c>
      <c r="C21" s="567" t="s">
        <v>11</v>
      </c>
      <c r="D21" s="568"/>
    </row>
    <row r="22" spans="1:5" ht="15" customHeight="1" x14ac:dyDescent="0.25">
      <c r="A22" s="585"/>
      <c r="B22" s="594"/>
      <c r="C22" s="569" t="s">
        <v>10</v>
      </c>
      <c r="D22" s="569"/>
    </row>
    <row r="23" spans="1:5" ht="24" x14ac:dyDescent="0.25">
      <c r="A23" s="585"/>
      <c r="B23" s="594"/>
      <c r="C23" s="9" t="s">
        <v>6</v>
      </c>
      <c r="D23" s="20"/>
      <c r="E23" t="s">
        <v>220</v>
      </c>
    </row>
    <row r="24" spans="1:5" ht="36" x14ac:dyDescent="0.25">
      <c r="A24" s="585"/>
      <c r="B24" s="594"/>
      <c r="C24" s="9" t="s">
        <v>31</v>
      </c>
      <c r="D24" s="2"/>
    </row>
    <row r="25" spans="1:5" ht="15.75" customHeight="1" x14ac:dyDescent="0.25">
      <c r="A25" s="585"/>
      <c r="B25" s="594"/>
      <c r="C25" s="570" t="s">
        <v>50</v>
      </c>
      <c r="D25" s="571"/>
    </row>
    <row r="26" spans="1:5" ht="15" customHeight="1" x14ac:dyDescent="0.25">
      <c r="A26" s="585"/>
      <c r="B26" s="594"/>
      <c r="C26" s="569" t="s">
        <v>52</v>
      </c>
      <c r="D26" s="569"/>
    </row>
    <row r="27" spans="1:5" ht="36" x14ac:dyDescent="0.25">
      <c r="A27" s="585"/>
      <c r="B27" s="594"/>
      <c r="C27" s="10" t="s">
        <v>66</v>
      </c>
      <c r="D27" s="2"/>
    </row>
    <row r="28" spans="1:5" ht="15.75" customHeight="1" x14ac:dyDescent="0.25">
      <c r="A28" s="585"/>
      <c r="B28" s="594"/>
      <c r="C28" s="570" t="s">
        <v>120</v>
      </c>
      <c r="D28" s="571"/>
    </row>
    <row r="29" spans="1:5" ht="15" customHeight="1" x14ac:dyDescent="0.25">
      <c r="A29" s="585"/>
      <c r="B29" s="594"/>
      <c r="C29" s="569" t="s">
        <v>122</v>
      </c>
      <c r="D29" s="569"/>
    </row>
    <row r="30" spans="1:5" ht="15" customHeight="1" x14ac:dyDescent="0.25">
      <c r="A30" s="585"/>
      <c r="B30" s="594"/>
      <c r="C30" s="10" t="s">
        <v>125</v>
      </c>
      <c r="D30" s="17"/>
    </row>
    <row r="31" spans="1:5" ht="15.75" customHeight="1" x14ac:dyDescent="0.25">
      <c r="A31" s="585"/>
      <c r="B31" s="594"/>
      <c r="C31" s="570" t="s">
        <v>185</v>
      </c>
      <c r="D31" s="571"/>
    </row>
    <row r="32" spans="1:5" ht="15" customHeight="1" x14ac:dyDescent="0.25">
      <c r="A32" s="585"/>
      <c r="B32" s="594"/>
      <c r="C32" s="569" t="s">
        <v>187</v>
      </c>
      <c r="D32" s="569"/>
    </row>
    <row r="33" spans="1:5" ht="15" customHeight="1" x14ac:dyDescent="0.25">
      <c r="A33" s="585"/>
      <c r="B33" s="594"/>
      <c r="C33" s="10" t="s">
        <v>189</v>
      </c>
      <c r="D33" s="2"/>
      <c r="E33" t="s">
        <v>221</v>
      </c>
    </row>
    <row r="34" spans="1:5" ht="15" customHeight="1" thickBot="1" x14ac:dyDescent="0.3">
      <c r="A34" s="586"/>
      <c r="B34" s="595"/>
      <c r="C34" s="22" t="s">
        <v>198</v>
      </c>
      <c r="D34" s="23"/>
    </row>
    <row r="35" spans="1:5" ht="16.5" customHeight="1" thickTop="1" x14ac:dyDescent="0.25">
      <c r="A35" s="584">
        <v>4</v>
      </c>
      <c r="B35" s="581" t="s">
        <v>223</v>
      </c>
      <c r="C35" s="567" t="s">
        <v>11</v>
      </c>
      <c r="D35" s="568"/>
    </row>
    <row r="36" spans="1:5" ht="15" customHeight="1" x14ac:dyDescent="0.25">
      <c r="A36" s="585"/>
      <c r="B36" s="582"/>
      <c r="C36" s="569" t="s">
        <v>10</v>
      </c>
      <c r="D36" s="569"/>
    </row>
    <row r="37" spans="1:5" ht="15" customHeight="1" x14ac:dyDescent="0.25">
      <c r="A37" s="585"/>
      <c r="B37" s="582"/>
      <c r="C37" s="9"/>
      <c r="D37" s="20" t="s">
        <v>217</v>
      </c>
      <c r="E37" t="s">
        <v>224</v>
      </c>
    </row>
    <row r="38" spans="1:5" ht="15.75" customHeight="1" x14ac:dyDescent="0.25">
      <c r="A38" s="585"/>
      <c r="B38" s="582"/>
      <c r="C38" s="570" t="s">
        <v>81</v>
      </c>
      <c r="D38" s="571"/>
    </row>
    <row r="39" spans="1:5" ht="15" customHeight="1" x14ac:dyDescent="0.25">
      <c r="A39" s="585"/>
      <c r="B39" s="582"/>
      <c r="C39" s="569" t="s">
        <v>83</v>
      </c>
      <c r="D39" s="569"/>
    </row>
    <row r="40" spans="1:5" ht="24" x14ac:dyDescent="0.25">
      <c r="A40" s="585"/>
      <c r="B40" s="582"/>
      <c r="C40" s="2"/>
      <c r="D40" s="9" t="s">
        <v>161</v>
      </c>
    </row>
    <row r="41" spans="1:5" ht="24" x14ac:dyDescent="0.25">
      <c r="A41" s="585"/>
      <c r="B41" s="582"/>
      <c r="C41" s="2"/>
      <c r="D41" s="9" t="s">
        <v>162</v>
      </c>
    </row>
    <row r="42" spans="1:5" ht="15.75" customHeight="1" x14ac:dyDescent="0.25">
      <c r="A42" s="585"/>
      <c r="B42" s="582"/>
      <c r="C42" s="570" t="s">
        <v>120</v>
      </c>
      <c r="D42" s="571"/>
    </row>
    <row r="43" spans="1:5" ht="15" customHeight="1" x14ac:dyDescent="0.25">
      <c r="A43" s="585"/>
      <c r="B43" s="582"/>
      <c r="C43" s="569" t="s">
        <v>122</v>
      </c>
      <c r="D43" s="569"/>
    </row>
    <row r="44" spans="1:5" ht="15" customHeight="1" thickBot="1" x14ac:dyDescent="0.3">
      <c r="A44" s="586"/>
      <c r="B44" s="583"/>
      <c r="C44" s="22"/>
      <c r="D44" s="19" t="s">
        <v>181</v>
      </c>
    </row>
    <row r="45" spans="1:5" ht="15" customHeight="1" thickTop="1" x14ac:dyDescent="0.25">
      <c r="A45" s="584">
        <v>5</v>
      </c>
      <c r="B45" s="581" t="s">
        <v>225</v>
      </c>
      <c r="C45" s="567" t="s">
        <v>11</v>
      </c>
      <c r="D45" s="568"/>
    </row>
    <row r="46" spans="1:5" ht="15" customHeight="1" x14ac:dyDescent="0.25">
      <c r="A46" s="585"/>
      <c r="B46" s="605"/>
      <c r="C46" s="569" t="s">
        <v>10</v>
      </c>
      <c r="D46" s="569"/>
    </row>
    <row r="47" spans="1:5" ht="15" customHeight="1" x14ac:dyDescent="0.25">
      <c r="A47" s="585"/>
      <c r="B47" s="605"/>
      <c r="C47" s="9" t="s">
        <v>9</v>
      </c>
      <c r="D47" s="9"/>
    </row>
    <row r="48" spans="1:5" ht="15.75" customHeight="1" x14ac:dyDescent="0.25">
      <c r="A48" s="585"/>
      <c r="B48" s="605"/>
      <c r="C48" s="570" t="s">
        <v>81</v>
      </c>
      <c r="D48" s="571"/>
    </row>
    <row r="49" spans="1:5" x14ac:dyDescent="0.25">
      <c r="A49" s="585"/>
      <c r="B49" s="605"/>
      <c r="C49" s="569" t="s">
        <v>83</v>
      </c>
      <c r="D49" s="569"/>
    </row>
    <row r="50" spans="1:5" ht="24" x14ac:dyDescent="0.25">
      <c r="A50" s="585"/>
      <c r="B50" s="605"/>
      <c r="C50" s="10" t="s">
        <v>94</v>
      </c>
      <c r="D50" s="9"/>
    </row>
    <row r="51" spans="1:5" ht="15.75" x14ac:dyDescent="0.25">
      <c r="A51" s="585"/>
      <c r="B51" s="605"/>
      <c r="C51" s="570" t="s">
        <v>185</v>
      </c>
      <c r="D51" s="571"/>
    </row>
    <row r="52" spans="1:5" x14ac:dyDescent="0.25">
      <c r="A52" s="585"/>
      <c r="B52" s="605"/>
      <c r="C52" s="569" t="s">
        <v>187</v>
      </c>
      <c r="D52" s="569"/>
    </row>
    <row r="53" spans="1:5" ht="15.75" thickBot="1" x14ac:dyDescent="0.3">
      <c r="A53" s="586"/>
      <c r="B53" s="606"/>
      <c r="C53" s="22" t="s">
        <v>226</v>
      </c>
      <c r="D53" s="23"/>
      <c r="E53" t="s">
        <v>227</v>
      </c>
    </row>
    <row r="54" spans="1:5" ht="16.5" thickTop="1" x14ac:dyDescent="0.25">
      <c r="A54" s="584">
        <v>6</v>
      </c>
      <c r="B54" s="599" t="s">
        <v>228</v>
      </c>
      <c r="C54" s="567" t="s">
        <v>11</v>
      </c>
      <c r="D54" s="568"/>
    </row>
    <row r="55" spans="1:5" x14ac:dyDescent="0.25">
      <c r="A55" s="585"/>
      <c r="B55" s="600"/>
      <c r="C55" s="569" t="s">
        <v>229</v>
      </c>
      <c r="D55" s="569"/>
    </row>
    <row r="56" spans="1:5" x14ac:dyDescent="0.25">
      <c r="A56" s="585"/>
      <c r="B56" s="600"/>
      <c r="C56" s="2"/>
      <c r="D56" s="9" t="s">
        <v>230</v>
      </c>
    </row>
    <row r="57" spans="1:5" x14ac:dyDescent="0.25">
      <c r="A57" s="585"/>
      <c r="B57" s="600"/>
      <c r="C57" s="569" t="s">
        <v>10</v>
      </c>
      <c r="D57" s="569"/>
    </row>
    <row r="58" spans="1:5" ht="24" x14ac:dyDescent="0.25">
      <c r="A58" s="585"/>
      <c r="B58" s="600"/>
      <c r="C58" s="9" t="s">
        <v>7</v>
      </c>
      <c r="D58" s="9" t="s">
        <v>138</v>
      </c>
    </row>
    <row r="59" spans="1:5" ht="24" x14ac:dyDescent="0.25">
      <c r="A59" s="585"/>
      <c r="B59" s="600"/>
      <c r="C59" s="9" t="s">
        <v>8</v>
      </c>
      <c r="D59" s="9" t="s">
        <v>140</v>
      </c>
    </row>
    <row r="60" spans="1:5" ht="24" x14ac:dyDescent="0.25">
      <c r="A60" s="585"/>
      <c r="B60" s="600"/>
      <c r="C60" s="9" t="s">
        <v>9</v>
      </c>
      <c r="D60" s="9" t="s">
        <v>143</v>
      </c>
    </row>
    <row r="61" spans="1:5" ht="38.25" customHeight="1" x14ac:dyDescent="0.25">
      <c r="A61" s="585"/>
      <c r="B61" s="600"/>
      <c r="C61" s="9" t="s">
        <v>31</v>
      </c>
      <c r="D61" s="9" t="s">
        <v>144</v>
      </c>
    </row>
    <row r="62" spans="1:5" ht="36.75" thickBot="1" x14ac:dyDescent="0.3">
      <c r="A62" s="586"/>
      <c r="B62" s="601"/>
      <c r="C62" s="19" t="s">
        <v>37</v>
      </c>
      <c r="D62" s="19" t="s">
        <v>145</v>
      </c>
    </row>
    <row r="63" spans="1:5" ht="16.5" thickTop="1" x14ac:dyDescent="0.25">
      <c r="A63" s="584">
        <v>7</v>
      </c>
      <c r="B63" s="599" t="s">
        <v>231</v>
      </c>
      <c r="C63" s="567" t="s">
        <v>120</v>
      </c>
      <c r="D63" s="568"/>
    </row>
    <row r="64" spans="1:5" x14ac:dyDescent="0.25">
      <c r="A64" s="585"/>
      <c r="B64" s="602"/>
      <c r="C64" s="569" t="s">
        <v>122</v>
      </c>
      <c r="D64" s="569"/>
    </row>
    <row r="65" spans="1:5" x14ac:dyDescent="0.25">
      <c r="A65" s="585"/>
      <c r="B65" s="602"/>
      <c r="C65" s="10"/>
      <c r="D65" s="9" t="s">
        <v>180</v>
      </c>
    </row>
    <row r="66" spans="1:5" ht="15.75" thickBot="1" x14ac:dyDescent="0.3">
      <c r="A66" s="604"/>
      <c r="B66" s="603"/>
      <c r="C66" s="23"/>
      <c r="D66" s="19" t="s">
        <v>181</v>
      </c>
    </row>
    <row r="67" spans="1:5" ht="16.5" thickTop="1" x14ac:dyDescent="0.25">
      <c r="A67" s="607">
        <v>8</v>
      </c>
      <c r="B67" s="572" t="s">
        <v>232</v>
      </c>
      <c r="C67" s="567" t="s">
        <v>11</v>
      </c>
      <c r="D67" s="568"/>
    </row>
    <row r="68" spans="1:5" x14ac:dyDescent="0.25">
      <c r="A68" s="608"/>
      <c r="B68" s="573"/>
      <c r="C68" s="569" t="s">
        <v>10</v>
      </c>
      <c r="D68" s="569"/>
    </row>
    <row r="69" spans="1:5" x14ac:dyDescent="0.25">
      <c r="A69" s="608"/>
      <c r="B69" s="573"/>
      <c r="C69" s="9" t="s">
        <v>236</v>
      </c>
      <c r="D69" s="20"/>
      <c r="E69" s="18" t="s">
        <v>237</v>
      </c>
    </row>
    <row r="70" spans="1:5" ht="15.75" x14ac:dyDescent="0.25">
      <c r="A70" s="608"/>
      <c r="B70" s="573"/>
      <c r="C70" s="570" t="s">
        <v>81</v>
      </c>
      <c r="D70" s="571"/>
    </row>
    <row r="71" spans="1:5" x14ac:dyDescent="0.25">
      <c r="A71" s="608"/>
      <c r="B71" s="573"/>
      <c r="C71" s="569" t="s">
        <v>83</v>
      </c>
      <c r="D71" s="569"/>
    </row>
    <row r="72" spans="1:5" ht="24" x14ac:dyDescent="0.25">
      <c r="A72" s="608"/>
      <c r="B72" s="573"/>
      <c r="C72" s="10" t="s">
        <v>101</v>
      </c>
      <c r="D72" s="9"/>
      <c r="E72" t="s">
        <v>233</v>
      </c>
    </row>
    <row r="73" spans="1:5" x14ac:dyDescent="0.25">
      <c r="A73" s="608"/>
      <c r="B73" s="573"/>
      <c r="C73" s="10" t="s">
        <v>234</v>
      </c>
      <c r="D73" s="2"/>
      <c r="E73" s="18" t="s">
        <v>235</v>
      </c>
    </row>
    <row r="74" spans="1:5" ht="15.75" x14ac:dyDescent="0.25">
      <c r="A74" s="608"/>
      <c r="B74" s="573"/>
      <c r="C74" s="570" t="s">
        <v>120</v>
      </c>
      <c r="D74" s="571"/>
    </row>
    <row r="75" spans="1:5" x14ac:dyDescent="0.25">
      <c r="A75" s="608"/>
      <c r="B75" s="573"/>
      <c r="C75" s="569" t="s">
        <v>122</v>
      </c>
      <c r="D75" s="569"/>
    </row>
    <row r="76" spans="1:5" x14ac:dyDescent="0.25">
      <c r="A76" s="608"/>
      <c r="B76" s="573"/>
      <c r="C76" s="10" t="s">
        <v>125</v>
      </c>
      <c r="D76" s="17"/>
    </row>
    <row r="77" spans="1:5" ht="15.75" x14ac:dyDescent="0.25">
      <c r="A77" s="608"/>
      <c r="B77" s="573"/>
      <c r="C77" s="570" t="s">
        <v>185</v>
      </c>
      <c r="D77" s="571"/>
    </row>
    <row r="78" spans="1:5" x14ac:dyDescent="0.25">
      <c r="A78" s="608"/>
      <c r="B78" s="573"/>
      <c r="C78" s="569" t="s">
        <v>187</v>
      </c>
      <c r="D78" s="569"/>
    </row>
    <row r="79" spans="1:5" ht="15.75" thickBot="1" x14ac:dyDescent="0.3">
      <c r="A79" s="609"/>
      <c r="B79" s="574"/>
      <c r="C79" s="22" t="s">
        <v>238</v>
      </c>
      <c r="D79" s="23"/>
      <c r="E79" t="s">
        <v>239</v>
      </c>
    </row>
    <row r="80" spans="1:5" ht="16.5" thickTop="1" x14ac:dyDescent="0.25">
      <c r="A80" s="584">
        <v>9</v>
      </c>
      <c r="B80" s="599" t="s">
        <v>240</v>
      </c>
      <c r="C80" s="567" t="s">
        <v>120</v>
      </c>
      <c r="D80" s="568"/>
    </row>
    <row r="81" spans="1:5" x14ac:dyDescent="0.25">
      <c r="A81" s="585"/>
      <c r="B81" s="602"/>
      <c r="C81" s="569" t="s">
        <v>122</v>
      </c>
      <c r="D81" s="569"/>
    </row>
    <row r="82" spans="1:5" ht="24.75" thickBot="1" x14ac:dyDescent="0.3">
      <c r="A82" s="586"/>
      <c r="B82" s="610"/>
      <c r="C82" s="22"/>
      <c r="D82" s="24" t="s">
        <v>176</v>
      </c>
      <c r="E82" t="s">
        <v>241</v>
      </c>
    </row>
    <row r="83" spans="1:5" ht="16.5" thickTop="1" x14ac:dyDescent="0.25">
      <c r="A83" s="584">
        <v>10</v>
      </c>
      <c r="B83" s="599" t="s">
        <v>242</v>
      </c>
      <c r="C83" s="567" t="s">
        <v>11</v>
      </c>
      <c r="D83" s="568"/>
    </row>
    <row r="84" spans="1:5" x14ac:dyDescent="0.25">
      <c r="A84" s="585"/>
      <c r="B84" s="602"/>
      <c r="C84" s="569" t="s">
        <v>10</v>
      </c>
      <c r="D84" s="569"/>
    </row>
    <row r="85" spans="1:5" ht="24" x14ac:dyDescent="0.25">
      <c r="A85" s="585"/>
      <c r="B85" s="602"/>
      <c r="C85" s="9" t="s">
        <v>243</v>
      </c>
      <c r="D85" s="9" t="s">
        <v>138</v>
      </c>
    </row>
    <row r="86" spans="1:5" ht="24" x14ac:dyDescent="0.25">
      <c r="A86" s="585"/>
      <c r="B86" s="602"/>
      <c r="C86" s="9"/>
      <c r="D86" s="9" t="s">
        <v>145</v>
      </c>
    </row>
    <row r="87" spans="1:5" ht="15.75" x14ac:dyDescent="0.25">
      <c r="A87" s="585"/>
      <c r="B87" s="602"/>
      <c r="C87" s="570" t="s">
        <v>50</v>
      </c>
      <c r="D87" s="571"/>
    </row>
    <row r="88" spans="1:5" x14ac:dyDescent="0.25">
      <c r="A88" s="585"/>
      <c r="B88" s="602"/>
      <c r="C88" s="569" t="s">
        <v>52</v>
      </c>
      <c r="D88" s="569"/>
    </row>
    <row r="89" spans="1:5" ht="48" x14ac:dyDescent="0.25">
      <c r="A89" s="585"/>
      <c r="B89" s="602"/>
      <c r="C89" s="10"/>
      <c r="D89" s="9" t="s">
        <v>158</v>
      </c>
    </row>
    <row r="90" spans="1:5" ht="15.75" x14ac:dyDescent="0.25">
      <c r="A90" s="585"/>
      <c r="B90" s="602"/>
      <c r="C90" s="570" t="s">
        <v>81</v>
      </c>
      <c r="D90" s="571"/>
    </row>
    <row r="91" spans="1:5" x14ac:dyDescent="0.25">
      <c r="A91" s="585"/>
      <c r="B91" s="602"/>
      <c r="C91" s="569" t="s">
        <v>83</v>
      </c>
      <c r="D91" s="569"/>
    </row>
    <row r="92" spans="1:5" ht="24" x14ac:dyDescent="0.25">
      <c r="A92" s="585"/>
      <c r="B92" s="602"/>
      <c r="C92" s="10"/>
      <c r="D92" s="9" t="s">
        <v>161</v>
      </c>
    </row>
    <row r="93" spans="1:5" ht="15.75" x14ac:dyDescent="0.25">
      <c r="A93" s="585"/>
      <c r="B93" s="602"/>
      <c r="C93" s="570" t="s">
        <v>185</v>
      </c>
      <c r="D93" s="570"/>
    </row>
    <row r="94" spans="1:5" x14ac:dyDescent="0.25">
      <c r="A94" s="585"/>
      <c r="B94" s="602"/>
      <c r="C94" s="569" t="s">
        <v>187</v>
      </c>
      <c r="D94" s="569"/>
    </row>
    <row r="95" spans="1:5" ht="24.75" thickBot="1" x14ac:dyDescent="0.3">
      <c r="A95" s="586"/>
      <c r="B95" s="610"/>
      <c r="C95" s="22"/>
      <c r="D95" s="19" t="s">
        <v>207</v>
      </c>
    </row>
    <row r="96" spans="1:5" ht="16.5" thickTop="1" x14ac:dyDescent="0.25">
      <c r="A96" s="584">
        <v>11</v>
      </c>
      <c r="B96" s="611" t="s">
        <v>244</v>
      </c>
      <c r="C96" s="570" t="s">
        <v>81</v>
      </c>
      <c r="D96" s="571"/>
    </row>
    <row r="97" spans="1:5" x14ac:dyDescent="0.25">
      <c r="A97" s="585"/>
      <c r="B97" s="612"/>
      <c r="C97" s="569" t="s">
        <v>83</v>
      </c>
      <c r="D97" s="569"/>
    </row>
    <row r="98" spans="1:5" ht="24" x14ac:dyDescent="0.25">
      <c r="A98" s="585"/>
      <c r="B98" s="612"/>
      <c r="C98" s="10" t="s">
        <v>94</v>
      </c>
      <c r="D98" s="9"/>
    </row>
    <row r="99" spans="1:5" ht="15.75" x14ac:dyDescent="0.25">
      <c r="A99" s="585"/>
      <c r="B99" s="612"/>
      <c r="C99" s="570" t="s">
        <v>185</v>
      </c>
      <c r="D99" s="571"/>
    </row>
    <row r="100" spans="1:5" x14ac:dyDescent="0.25">
      <c r="A100" s="585"/>
      <c r="B100" s="612"/>
      <c r="C100" s="569" t="s">
        <v>187</v>
      </c>
      <c r="D100" s="569"/>
    </row>
    <row r="101" spans="1:5" ht="15.75" thickBot="1" x14ac:dyDescent="0.3">
      <c r="A101" s="586"/>
      <c r="B101" s="613"/>
      <c r="C101" s="22" t="s">
        <v>198</v>
      </c>
      <c r="D101" s="23"/>
    </row>
    <row r="102" spans="1:5" ht="16.5" thickTop="1" x14ac:dyDescent="0.25">
      <c r="A102" s="584">
        <v>12</v>
      </c>
      <c r="B102" s="599" t="s">
        <v>245</v>
      </c>
      <c r="C102" s="567" t="s">
        <v>11</v>
      </c>
      <c r="D102" s="568"/>
    </row>
    <row r="103" spans="1:5" x14ac:dyDescent="0.25">
      <c r="A103" s="585"/>
      <c r="B103" s="602"/>
      <c r="C103" s="569" t="s">
        <v>10</v>
      </c>
      <c r="D103" s="569"/>
    </row>
    <row r="104" spans="1:5" ht="24" x14ac:dyDescent="0.25">
      <c r="A104" s="585"/>
      <c r="B104" s="602"/>
      <c r="C104" s="9"/>
      <c r="D104" s="9" t="s">
        <v>138</v>
      </c>
    </row>
    <row r="105" spans="1:5" ht="24" x14ac:dyDescent="0.25">
      <c r="A105" s="585"/>
      <c r="B105" s="602"/>
      <c r="C105" s="9"/>
      <c r="D105" s="9" t="s">
        <v>142</v>
      </c>
    </row>
    <row r="106" spans="1:5" ht="24.75" thickBot="1" x14ac:dyDescent="0.3">
      <c r="A106" s="586"/>
      <c r="B106" s="610"/>
      <c r="C106" s="23"/>
      <c r="D106" s="19" t="s">
        <v>147</v>
      </c>
      <c r="E106" s="25" t="s">
        <v>215</v>
      </c>
    </row>
    <row r="107" spans="1:5" ht="16.5" thickTop="1" x14ac:dyDescent="0.25">
      <c r="A107" s="607">
        <v>13</v>
      </c>
      <c r="B107" s="572" t="s">
        <v>246</v>
      </c>
      <c r="C107" s="567" t="s">
        <v>81</v>
      </c>
      <c r="D107" s="568"/>
    </row>
    <row r="108" spans="1:5" x14ac:dyDescent="0.25">
      <c r="A108" s="608"/>
      <c r="B108" s="573"/>
      <c r="C108" s="569" t="s">
        <v>83</v>
      </c>
      <c r="D108" s="569"/>
    </row>
    <row r="109" spans="1:5" ht="24" x14ac:dyDescent="0.25">
      <c r="A109" s="608"/>
      <c r="B109" s="573"/>
      <c r="C109" s="9" t="s">
        <v>94</v>
      </c>
      <c r="D109" s="9"/>
    </row>
    <row r="110" spans="1:5" x14ac:dyDescent="0.25">
      <c r="A110" s="608"/>
      <c r="B110" s="573"/>
      <c r="C110" s="9" t="s">
        <v>102</v>
      </c>
      <c r="D110" s="9"/>
      <c r="E110" t="s">
        <v>247</v>
      </c>
    </row>
    <row r="111" spans="1:5" ht="15.75" x14ac:dyDescent="0.25">
      <c r="A111" s="608"/>
      <c r="B111" s="573"/>
      <c r="C111" s="614" t="s">
        <v>185</v>
      </c>
      <c r="D111" s="615"/>
    </row>
    <row r="112" spans="1:5" x14ac:dyDescent="0.25">
      <c r="A112" s="608"/>
      <c r="B112" s="616"/>
      <c r="C112" s="569" t="s">
        <v>187</v>
      </c>
      <c r="D112" s="569"/>
    </row>
    <row r="113" spans="1:5" x14ac:dyDescent="0.25">
      <c r="A113" s="608"/>
      <c r="B113" s="616"/>
      <c r="C113" s="9" t="s">
        <v>198</v>
      </c>
      <c r="D113" s="9"/>
    </row>
    <row r="114" spans="1:5" ht="15.75" thickBot="1" x14ac:dyDescent="0.3">
      <c r="A114" s="609"/>
      <c r="B114" s="617"/>
      <c r="C114" s="19" t="s">
        <v>248</v>
      </c>
      <c r="D114" s="19"/>
    </row>
    <row r="115" spans="1:5" ht="16.5" thickTop="1" x14ac:dyDescent="0.25">
      <c r="A115" s="607">
        <v>14</v>
      </c>
      <c r="B115" s="572" t="s">
        <v>249</v>
      </c>
      <c r="C115" s="567" t="s">
        <v>81</v>
      </c>
      <c r="D115" s="568"/>
    </row>
    <row r="116" spans="1:5" x14ac:dyDescent="0.25">
      <c r="A116" s="608"/>
      <c r="B116" s="616"/>
      <c r="C116" s="569" t="s">
        <v>83</v>
      </c>
      <c r="D116" s="569"/>
    </row>
    <row r="117" spans="1:5" ht="36" x14ac:dyDescent="0.25">
      <c r="A117" s="608"/>
      <c r="B117" s="616"/>
      <c r="C117" s="9" t="s">
        <v>95</v>
      </c>
      <c r="D117" s="9"/>
    </row>
    <row r="118" spans="1:5" ht="24.75" thickBot="1" x14ac:dyDescent="0.3">
      <c r="A118" s="609"/>
      <c r="B118" s="617"/>
      <c r="C118" s="19" t="s">
        <v>110</v>
      </c>
      <c r="D118" s="19"/>
    </row>
    <row r="119" spans="1:5" ht="18.75" customHeight="1" thickTop="1" x14ac:dyDescent="0.25">
      <c r="A119" s="607">
        <v>15</v>
      </c>
      <c r="B119" s="611" t="s">
        <v>250</v>
      </c>
      <c r="C119" s="567" t="s">
        <v>11</v>
      </c>
      <c r="D119" s="568"/>
    </row>
    <row r="120" spans="1:5" x14ac:dyDescent="0.25">
      <c r="A120" s="608"/>
      <c r="B120" s="618"/>
      <c r="C120" s="569" t="s">
        <v>10</v>
      </c>
      <c r="D120" s="569"/>
    </row>
    <row r="121" spans="1:5" x14ac:dyDescent="0.25">
      <c r="A121" s="608"/>
      <c r="B121" s="618"/>
      <c r="C121" s="26" t="s">
        <v>251</v>
      </c>
      <c r="D121" s="9"/>
    </row>
    <row r="122" spans="1:5" ht="24" x14ac:dyDescent="0.25">
      <c r="A122" s="608"/>
      <c r="B122" s="618"/>
      <c r="C122" s="9" t="s">
        <v>293</v>
      </c>
      <c r="D122" s="9"/>
    </row>
    <row r="123" spans="1:5" ht="15.75" x14ac:dyDescent="0.25">
      <c r="A123" s="608"/>
      <c r="B123" s="618"/>
      <c r="C123" s="614" t="s">
        <v>81</v>
      </c>
      <c r="D123" s="615"/>
    </row>
    <row r="124" spans="1:5" x14ac:dyDescent="0.25">
      <c r="A124" s="608"/>
      <c r="B124" s="618"/>
      <c r="C124" s="569" t="s">
        <v>83</v>
      </c>
      <c r="D124" s="569"/>
    </row>
    <row r="125" spans="1:5" ht="24" x14ac:dyDescent="0.25">
      <c r="A125" s="608"/>
      <c r="B125" s="618"/>
      <c r="C125" s="9" t="s">
        <v>94</v>
      </c>
      <c r="D125" s="9"/>
    </row>
    <row r="126" spans="1:5" ht="15.75" x14ac:dyDescent="0.25">
      <c r="A126" s="608"/>
      <c r="B126" s="618"/>
      <c r="C126" s="614" t="s">
        <v>185</v>
      </c>
      <c r="D126" s="615"/>
    </row>
    <row r="127" spans="1:5" x14ac:dyDescent="0.25">
      <c r="A127" s="608"/>
      <c r="B127" s="618"/>
      <c r="C127" s="569" t="s">
        <v>187</v>
      </c>
      <c r="D127" s="569"/>
    </row>
    <row r="128" spans="1:5" ht="15.75" thickBot="1" x14ac:dyDescent="0.3">
      <c r="A128" s="609"/>
      <c r="B128" s="619"/>
      <c r="C128" s="19" t="s">
        <v>248</v>
      </c>
      <c r="D128" s="19"/>
      <c r="E128" t="s">
        <v>241</v>
      </c>
    </row>
    <row r="129" spans="1:4" ht="16.5" thickTop="1" x14ac:dyDescent="0.25">
      <c r="A129" s="607">
        <v>16</v>
      </c>
      <c r="B129" s="611" t="s">
        <v>252</v>
      </c>
      <c r="C129" s="567" t="s">
        <v>81</v>
      </c>
      <c r="D129" s="568"/>
    </row>
    <row r="130" spans="1:4" x14ac:dyDescent="0.25">
      <c r="A130" s="608"/>
      <c r="B130" s="618"/>
      <c r="C130" s="569" t="s">
        <v>83</v>
      </c>
      <c r="D130" s="569"/>
    </row>
    <row r="131" spans="1:4" ht="24.75" thickBot="1" x14ac:dyDescent="0.3">
      <c r="A131" s="609"/>
      <c r="B131" s="619"/>
      <c r="C131" s="19" t="s">
        <v>94</v>
      </c>
      <c r="D131" s="19"/>
    </row>
    <row r="132" spans="1:4" ht="16.5" thickTop="1" x14ac:dyDescent="0.25">
      <c r="A132" s="607">
        <v>17</v>
      </c>
      <c r="B132" s="572" t="s">
        <v>253</v>
      </c>
      <c r="C132" s="621" t="s">
        <v>11</v>
      </c>
      <c r="D132" s="622"/>
    </row>
    <row r="133" spans="1:4" x14ac:dyDescent="0.25">
      <c r="A133" s="608"/>
      <c r="B133" s="573"/>
      <c r="C133" s="588" t="s">
        <v>10</v>
      </c>
      <c r="D133" s="589"/>
    </row>
    <row r="134" spans="1:4" ht="24" x14ac:dyDescent="0.25">
      <c r="A134" s="608"/>
      <c r="B134" s="573"/>
      <c r="C134" s="29" t="s">
        <v>8</v>
      </c>
      <c r="D134" s="9"/>
    </row>
    <row r="135" spans="1:4" ht="24" x14ac:dyDescent="0.25">
      <c r="A135" s="608"/>
      <c r="B135" s="573"/>
      <c r="C135" s="30" t="s">
        <v>255</v>
      </c>
      <c r="D135" s="20"/>
    </row>
    <row r="136" spans="1:4" ht="15.75" x14ac:dyDescent="0.25">
      <c r="A136" s="608"/>
      <c r="B136" s="573"/>
      <c r="C136" s="564" t="s">
        <v>50</v>
      </c>
      <c r="D136" s="571"/>
    </row>
    <row r="137" spans="1:4" x14ac:dyDescent="0.25">
      <c r="A137" s="608"/>
      <c r="B137" s="573"/>
      <c r="C137" s="589" t="s">
        <v>52</v>
      </c>
      <c r="D137" s="569"/>
    </row>
    <row r="138" spans="1:4" ht="36" x14ac:dyDescent="0.25">
      <c r="A138" s="608"/>
      <c r="B138" s="573"/>
      <c r="C138" s="31" t="s">
        <v>66</v>
      </c>
      <c r="D138" s="2"/>
    </row>
    <row r="139" spans="1:4" ht="15.75" x14ac:dyDescent="0.25">
      <c r="A139" s="608"/>
      <c r="B139" s="573"/>
      <c r="C139" s="620" t="s">
        <v>185</v>
      </c>
      <c r="D139" s="615"/>
    </row>
    <row r="140" spans="1:4" x14ac:dyDescent="0.25">
      <c r="A140" s="608"/>
      <c r="B140" s="573"/>
      <c r="C140" s="589" t="s">
        <v>187</v>
      </c>
      <c r="D140" s="569"/>
    </row>
    <row r="141" spans="1:4" x14ac:dyDescent="0.25">
      <c r="A141" s="608"/>
      <c r="B141" s="573"/>
      <c r="C141" s="29" t="s">
        <v>198</v>
      </c>
      <c r="D141" s="9"/>
    </row>
    <row r="142" spans="1:4" ht="15.75" x14ac:dyDescent="0.25">
      <c r="A142" s="608"/>
      <c r="B142" s="573"/>
      <c r="C142" s="620" t="s">
        <v>120</v>
      </c>
      <c r="D142" s="615"/>
    </row>
    <row r="143" spans="1:4" x14ac:dyDescent="0.25">
      <c r="A143" s="608"/>
      <c r="B143" s="573"/>
      <c r="C143" s="589" t="s">
        <v>122</v>
      </c>
      <c r="D143" s="569"/>
    </row>
    <row r="144" spans="1:4" ht="15.75" thickBot="1" x14ac:dyDescent="0.3">
      <c r="A144" s="609"/>
      <c r="B144" s="574"/>
      <c r="C144" s="32" t="s">
        <v>125</v>
      </c>
      <c r="D144" s="28"/>
    </row>
    <row r="145" spans="1:4" ht="16.5" thickTop="1" x14ac:dyDescent="0.25">
      <c r="A145" s="607">
        <v>18</v>
      </c>
      <c r="B145" s="572" t="s">
        <v>256</v>
      </c>
      <c r="C145" s="567" t="s">
        <v>81</v>
      </c>
      <c r="D145" s="568"/>
    </row>
    <row r="146" spans="1:4" x14ac:dyDescent="0.25">
      <c r="A146" s="608"/>
      <c r="B146" s="573"/>
      <c r="C146" s="569" t="s">
        <v>83</v>
      </c>
      <c r="D146" s="569"/>
    </row>
    <row r="147" spans="1:4" ht="24" x14ac:dyDescent="0.25">
      <c r="A147" s="608"/>
      <c r="B147" s="573"/>
      <c r="C147" s="33" t="s">
        <v>94</v>
      </c>
      <c r="D147" s="33"/>
    </row>
    <row r="148" spans="1:4" ht="15.75" x14ac:dyDescent="0.25">
      <c r="A148" s="608"/>
      <c r="B148" s="573"/>
      <c r="C148" s="570" t="s">
        <v>185</v>
      </c>
      <c r="D148" s="571"/>
    </row>
    <row r="149" spans="1:4" x14ac:dyDescent="0.25">
      <c r="A149" s="608"/>
      <c r="B149" s="573"/>
      <c r="C149" s="589" t="s">
        <v>187</v>
      </c>
      <c r="D149" s="569"/>
    </row>
    <row r="150" spans="1:4" ht="15.75" thickBot="1" x14ac:dyDescent="0.3">
      <c r="A150" s="609"/>
      <c r="B150" s="574"/>
      <c r="C150" s="34" t="s">
        <v>198</v>
      </c>
      <c r="D150" s="19"/>
    </row>
    <row r="151" spans="1:4" ht="16.5" thickTop="1" x14ac:dyDescent="0.25">
      <c r="A151" s="584">
        <v>19</v>
      </c>
      <c r="B151" s="599" t="s">
        <v>257</v>
      </c>
      <c r="C151" s="567" t="s">
        <v>81</v>
      </c>
      <c r="D151" s="568"/>
    </row>
    <row r="152" spans="1:4" x14ac:dyDescent="0.25">
      <c r="A152" s="585"/>
      <c r="B152" s="602"/>
      <c r="C152" s="569" t="s">
        <v>83</v>
      </c>
      <c r="D152" s="569"/>
    </row>
    <row r="153" spans="1:4" ht="24" x14ac:dyDescent="0.25">
      <c r="A153" s="585"/>
      <c r="B153" s="602"/>
      <c r="C153" s="9"/>
      <c r="D153" s="9" t="s">
        <v>161</v>
      </c>
    </row>
    <row r="154" spans="1:4" x14ac:dyDescent="0.25">
      <c r="A154" s="585"/>
      <c r="B154" s="602"/>
      <c r="C154" s="569" t="s">
        <v>113</v>
      </c>
      <c r="D154" s="569"/>
    </row>
    <row r="155" spans="1:4" ht="15.75" thickBot="1" x14ac:dyDescent="0.3">
      <c r="A155" s="586"/>
      <c r="B155" s="610"/>
      <c r="C155" s="23"/>
      <c r="D155" s="22" t="s">
        <v>169</v>
      </c>
    </row>
    <row r="156" spans="1:4" ht="16.5" thickTop="1" x14ac:dyDescent="0.25">
      <c r="A156" s="608">
        <v>20</v>
      </c>
      <c r="B156" s="573" t="s">
        <v>258</v>
      </c>
      <c r="C156" s="567" t="s">
        <v>81</v>
      </c>
      <c r="D156" s="568"/>
    </row>
    <row r="157" spans="1:4" x14ac:dyDescent="0.25">
      <c r="A157" s="608"/>
      <c r="B157" s="573"/>
      <c r="C157" s="569" t="s">
        <v>83</v>
      </c>
      <c r="D157" s="569"/>
    </row>
    <row r="158" spans="1:4" ht="24" x14ac:dyDescent="0.25">
      <c r="A158" s="608"/>
      <c r="B158" s="573"/>
      <c r="C158" s="10" t="s">
        <v>90</v>
      </c>
      <c r="D158" s="9"/>
    </row>
    <row r="159" spans="1:4" ht="36" x14ac:dyDescent="0.25">
      <c r="A159" s="608"/>
      <c r="B159" s="573"/>
      <c r="C159" s="10" t="s">
        <v>95</v>
      </c>
      <c r="D159" s="2"/>
    </row>
    <row r="160" spans="1:4" x14ac:dyDescent="0.25">
      <c r="A160" s="608"/>
      <c r="B160" s="573"/>
      <c r="C160" s="569" t="s">
        <v>113</v>
      </c>
      <c r="D160" s="569"/>
    </row>
    <row r="161" spans="1:4" ht="24.75" thickBot="1" x14ac:dyDescent="0.3">
      <c r="A161" s="609"/>
      <c r="B161" s="617"/>
      <c r="C161" s="22" t="s">
        <v>115</v>
      </c>
      <c r="D161" s="23"/>
    </row>
    <row r="162" spans="1:4" ht="16.5" thickTop="1" x14ac:dyDescent="0.25">
      <c r="A162" s="608">
        <v>21</v>
      </c>
      <c r="B162" s="573" t="s">
        <v>259</v>
      </c>
      <c r="C162" s="567" t="s">
        <v>81</v>
      </c>
      <c r="D162" s="568"/>
    </row>
    <row r="163" spans="1:4" x14ac:dyDescent="0.25">
      <c r="A163" s="608"/>
      <c r="B163" s="573"/>
      <c r="C163" s="569" t="s">
        <v>83</v>
      </c>
      <c r="D163" s="569"/>
    </row>
    <row r="164" spans="1:4" ht="24" x14ac:dyDescent="0.25">
      <c r="A164" s="608"/>
      <c r="B164" s="573"/>
      <c r="C164" s="10" t="s">
        <v>94</v>
      </c>
      <c r="D164" s="9"/>
    </row>
    <row r="165" spans="1:4" ht="15.75" x14ac:dyDescent="0.25">
      <c r="A165" s="608"/>
      <c r="B165" s="573"/>
      <c r="C165" s="570" t="s">
        <v>185</v>
      </c>
      <c r="D165" s="571"/>
    </row>
    <row r="166" spans="1:4" x14ac:dyDescent="0.25">
      <c r="A166" s="608"/>
      <c r="B166" s="573"/>
      <c r="C166" s="589" t="s">
        <v>187</v>
      </c>
      <c r="D166" s="569"/>
    </row>
    <row r="167" spans="1:4" ht="15.75" thickBot="1" x14ac:dyDescent="0.3">
      <c r="A167" s="609"/>
      <c r="B167" s="617"/>
      <c r="C167" s="34" t="s">
        <v>198</v>
      </c>
      <c r="D167" s="19"/>
    </row>
    <row r="168" spans="1:4" ht="16.5" thickTop="1" x14ac:dyDescent="0.25">
      <c r="A168" s="607">
        <v>22</v>
      </c>
      <c r="B168" s="572" t="s">
        <v>260</v>
      </c>
      <c r="C168" s="562" t="s">
        <v>11</v>
      </c>
      <c r="D168" s="566"/>
    </row>
    <row r="169" spans="1:4" x14ac:dyDescent="0.25">
      <c r="A169" s="608"/>
      <c r="B169" s="573"/>
      <c r="C169" s="588" t="s">
        <v>10</v>
      </c>
      <c r="D169" s="589"/>
    </row>
    <row r="170" spans="1:4" x14ac:dyDescent="0.25">
      <c r="A170" s="608"/>
      <c r="B170" s="573"/>
      <c r="C170" s="9" t="s">
        <v>261</v>
      </c>
      <c r="D170" s="9"/>
    </row>
    <row r="171" spans="1:4" ht="15.75" x14ac:dyDescent="0.25">
      <c r="A171" s="608"/>
      <c r="B171" s="573"/>
      <c r="C171" s="614" t="s">
        <v>81</v>
      </c>
      <c r="D171" s="615"/>
    </row>
    <row r="172" spans="1:4" x14ac:dyDescent="0.25">
      <c r="A172" s="608"/>
      <c r="B172" s="573"/>
      <c r="C172" s="569" t="s">
        <v>83</v>
      </c>
      <c r="D172" s="569"/>
    </row>
    <row r="173" spans="1:4" ht="24" x14ac:dyDescent="0.25">
      <c r="A173" s="608"/>
      <c r="B173" s="616"/>
      <c r="C173" s="10" t="s">
        <v>94</v>
      </c>
      <c r="D173" s="9"/>
    </row>
    <row r="174" spans="1:4" ht="15.75" x14ac:dyDescent="0.25">
      <c r="A174" s="608"/>
      <c r="B174" s="616"/>
      <c r="C174" s="570" t="s">
        <v>185</v>
      </c>
      <c r="D174" s="571"/>
    </row>
    <row r="175" spans="1:4" x14ac:dyDescent="0.25">
      <c r="A175" s="608"/>
      <c r="B175" s="616"/>
      <c r="C175" s="589" t="s">
        <v>187</v>
      </c>
      <c r="D175" s="569"/>
    </row>
    <row r="176" spans="1:4" ht="15.75" thickBot="1" x14ac:dyDescent="0.3">
      <c r="A176" s="609"/>
      <c r="B176" s="617"/>
      <c r="C176" s="34" t="s">
        <v>198</v>
      </c>
      <c r="D176" s="19"/>
    </row>
    <row r="177" spans="1:4" ht="16.5" thickTop="1" x14ac:dyDescent="0.25">
      <c r="A177" s="607">
        <v>23</v>
      </c>
      <c r="B177" s="572" t="s">
        <v>262</v>
      </c>
      <c r="C177" s="567" t="s">
        <v>81</v>
      </c>
      <c r="D177" s="568"/>
    </row>
    <row r="178" spans="1:4" x14ac:dyDescent="0.25">
      <c r="A178" s="608"/>
      <c r="B178" s="573"/>
      <c r="C178" s="569" t="s">
        <v>83</v>
      </c>
      <c r="D178" s="569"/>
    </row>
    <row r="179" spans="1:4" ht="24" x14ac:dyDescent="0.25">
      <c r="A179" s="608"/>
      <c r="B179" s="573"/>
      <c r="C179" s="10" t="s">
        <v>94</v>
      </c>
      <c r="D179" s="2"/>
    </row>
    <row r="180" spans="1:4" ht="15.75" x14ac:dyDescent="0.25">
      <c r="A180" s="608"/>
      <c r="B180" s="573"/>
      <c r="C180" s="570" t="s">
        <v>120</v>
      </c>
      <c r="D180" s="571"/>
    </row>
    <row r="181" spans="1:4" x14ac:dyDescent="0.25">
      <c r="A181" s="608"/>
      <c r="B181" s="573"/>
      <c r="C181" s="569" t="s">
        <v>122</v>
      </c>
      <c r="D181" s="569"/>
    </row>
    <row r="182" spans="1:4" x14ac:dyDescent="0.25">
      <c r="A182" s="608"/>
      <c r="B182" s="573"/>
      <c r="C182" s="10" t="s">
        <v>124</v>
      </c>
      <c r="D182" s="9" t="s">
        <v>181</v>
      </c>
    </row>
    <row r="183" spans="1:4" x14ac:dyDescent="0.25">
      <c r="A183" s="608"/>
      <c r="B183" s="573"/>
      <c r="C183" s="10" t="s">
        <v>125</v>
      </c>
      <c r="D183" s="2"/>
    </row>
    <row r="184" spans="1:4" ht="15.75" x14ac:dyDescent="0.25">
      <c r="A184" s="608"/>
      <c r="B184" s="573"/>
      <c r="C184" s="570" t="s">
        <v>185</v>
      </c>
      <c r="D184" s="571"/>
    </row>
    <row r="185" spans="1:4" x14ac:dyDescent="0.25">
      <c r="A185" s="608"/>
      <c r="B185" s="573"/>
      <c r="C185" s="569" t="s">
        <v>187</v>
      </c>
      <c r="D185" s="569"/>
    </row>
    <row r="186" spans="1:4" ht="24" x14ac:dyDescent="0.25">
      <c r="A186" s="608"/>
      <c r="B186" s="573"/>
      <c r="C186" s="10" t="s">
        <v>189</v>
      </c>
      <c r="D186" s="9" t="s">
        <v>263</v>
      </c>
    </row>
    <row r="187" spans="1:4" ht="24" x14ac:dyDescent="0.25">
      <c r="A187" s="608"/>
      <c r="B187" s="573"/>
      <c r="C187" s="10" t="s">
        <v>195</v>
      </c>
      <c r="D187" s="2"/>
    </row>
    <row r="188" spans="1:4" ht="15.75" thickBot="1" x14ac:dyDescent="0.3">
      <c r="A188" s="609"/>
      <c r="B188" s="574"/>
      <c r="C188" s="22" t="s">
        <v>198</v>
      </c>
      <c r="D188" s="23"/>
    </row>
    <row r="189" spans="1:4" ht="16.5" thickTop="1" x14ac:dyDescent="0.25">
      <c r="A189" s="607">
        <v>24</v>
      </c>
      <c r="B189" s="572" t="s">
        <v>264</v>
      </c>
      <c r="C189" s="623" t="s">
        <v>11</v>
      </c>
      <c r="D189" s="622"/>
    </row>
    <row r="190" spans="1:4" x14ac:dyDescent="0.25">
      <c r="A190" s="608"/>
      <c r="B190" s="573"/>
      <c r="C190" s="624" t="s">
        <v>10</v>
      </c>
      <c r="D190" s="589"/>
    </row>
    <row r="191" spans="1:4" ht="36" x14ac:dyDescent="0.25">
      <c r="A191" s="608"/>
      <c r="B191" s="573"/>
      <c r="C191" s="9" t="s">
        <v>37</v>
      </c>
      <c r="D191" s="2"/>
    </row>
    <row r="192" spans="1:4" ht="15.75" x14ac:dyDescent="0.25">
      <c r="A192" s="608"/>
      <c r="B192" s="573"/>
      <c r="C192" s="614" t="s">
        <v>81</v>
      </c>
      <c r="D192" s="615"/>
    </row>
    <row r="193" spans="1:4" x14ac:dyDescent="0.25">
      <c r="A193" s="608"/>
      <c r="B193" s="573"/>
      <c r="C193" s="569" t="s">
        <v>83</v>
      </c>
      <c r="D193" s="569"/>
    </row>
    <row r="194" spans="1:4" ht="24.75" thickBot="1" x14ac:dyDescent="0.3">
      <c r="A194" s="609"/>
      <c r="B194" s="617"/>
      <c r="C194" s="22" t="s">
        <v>94</v>
      </c>
      <c r="D194" s="19"/>
    </row>
    <row r="195" spans="1:4" ht="16.5" customHeight="1" thickTop="1" x14ac:dyDescent="0.25">
      <c r="A195" s="607">
        <v>25</v>
      </c>
      <c r="B195" s="572" t="s">
        <v>265</v>
      </c>
      <c r="C195" s="623" t="s">
        <v>11</v>
      </c>
      <c r="D195" s="622"/>
    </row>
    <row r="196" spans="1:4" x14ac:dyDescent="0.25">
      <c r="A196" s="608"/>
      <c r="B196" s="573"/>
      <c r="C196" s="588" t="s">
        <v>10</v>
      </c>
      <c r="D196" s="589"/>
    </row>
    <row r="197" spans="1:4" ht="24.75" thickBot="1" x14ac:dyDescent="0.3">
      <c r="A197" s="609"/>
      <c r="B197" s="574"/>
      <c r="C197" s="19" t="s">
        <v>8</v>
      </c>
      <c r="D197" s="19"/>
    </row>
    <row r="198" spans="1:4" ht="16.5" thickTop="1" x14ac:dyDescent="0.25">
      <c r="A198" s="607">
        <v>26</v>
      </c>
      <c r="B198" s="572" t="s">
        <v>266</v>
      </c>
      <c r="C198" s="567" t="s">
        <v>81</v>
      </c>
      <c r="D198" s="568"/>
    </row>
    <row r="199" spans="1:4" x14ac:dyDescent="0.25">
      <c r="A199" s="608"/>
      <c r="B199" s="573"/>
      <c r="C199" s="569" t="s">
        <v>83</v>
      </c>
      <c r="D199" s="569"/>
    </row>
    <row r="200" spans="1:4" x14ac:dyDescent="0.25">
      <c r="A200" s="608"/>
      <c r="B200" s="573"/>
      <c r="C200" s="9"/>
      <c r="D200" s="9" t="s">
        <v>159</v>
      </c>
    </row>
    <row r="201" spans="1:4" x14ac:dyDescent="0.25">
      <c r="A201" s="608"/>
      <c r="B201" s="573"/>
      <c r="C201" s="569" t="s">
        <v>113</v>
      </c>
      <c r="D201" s="569"/>
    </row>
    <row r="202" spans="1:4" ht="15.75" thickBot="1" x14ac:dyDescent="0.3">
      <c r="A202" s="609"/>
      <c r="B202" s="574"/>
      <c r="C202" s="23"/>
      <c r="D202" s="22" t="s">
        <v>169</v>
      </c>
    </row>
    <row r="203" spans="1:4" ht="16.5" thickTop="1" x14ac:dyDescent="0.25">
      <c r="A203" s="584">
        <v>27</v>
      </c>
      <c r="B203" s="599" t="s">
        <v>267</v>
      </c>
      <c r="C203" s="567" t="s">
        <v>81</v>
      </c>
      <c r="D203" s="568"/>
    </row>
    <row r="204" spans="1:4" x14ac:dyDescent="0.25">
      <c r="A204" s="585"/>
      <c r="B204" s="602"/>
      <c r="C204" s="569" t="s">
        <v>83</v>
      </c>
      <c r="D204" s="569"/>
    </row>
    <row r="205" spans="1:4" ht="24" x14ac:dyDescent="0.25">
      <c r="A205" s="585"/>
      <c r="B205" s="602"/>
      <c r="C205" s="10" t="s">
        <v>90</v>
      </c>
      <c r="D205" s="9"/>
    </row>
    <row r="206" spans="1:4" ht="15.75" thickBot="1" x14ac:dyDescent="0.3">
      <c r="A206" s="586"/>
      <c r="B206" s="610"/>
      <c r="C206" s="22" t="s">
        <v>108</v>
      </c>
      <c r="D206" s="23"/>
    </row>
    <row r="207" spans="1:4" ht="16.5" customHeight="1" thickTop="1" x14ac:dyDescent="0.25">
      <c r="A207" s="607">
        <v>28</v>
      </c>
      <c r="B207" s="572" t="s">
        <v>268</v>
      </c>
      <c r="C207" s="623" t="s">
        <v>11</v>
      </c>
      <c r="D207" s="622"/>
    </row>
    <row r="208" spans="1:4" x14ac:dyDescent="0.25">
      <c r="A208" s="608"/>
      <c r="B208" s="573"/>
      <c r="C208" s="588" t="s">
        <v>10</v>
      </c>
      <c r="D208" s="589"/>
    </row>
    <row r="209" spans="1:4" ht="24" x14ac:dyDescent="0.25">
      <c r="A209" s="608"/>
      <c r="B209" s="573"/>
      <c r="C209" s="9" t="s">
        <v>8</v>
      </c>
      <c r="D209" s="9"/>
    </row>
    <row r="210" spans="1:4" ht="15.75" x14ac:dyDescent="0.25">
      <c r="A210" s="608"/>
      <c r="B210" s="573"/>
      <c r="C210" s="570" t="s">
        <v>81</v>
      </c>
      <c r="D210" s="571"/>
    </row>
    <row r="211" spans="1:4" x14ac:dyDescent="0.25">
      <c r="A211" s="608"/>
      <c r="B211" s="573"/>
      <c r="C211" s="569" t="s">
        <v>83</v>
      </c>
      <c r="D211" s="569"/>
    </row>
    <row r="212" spans="1:4" ht="24" x14ac:dyDescent="0.25">
      <c r="A212" s="608"/>
      <c r="B212" s="573"/>
      <c r="C212" s="10" t="s">
        <v>94</v>
      </c>
      <c r="D212" s="9"/>
    </row>
    <row r="213" spans="1:4" ht="15.75" x14ac:dyDescent="0.25">
      <c r="A213" s="608"/>
      <c r="B213" s="573"/>
      <c r="C213" s="570" t="s">
        <v>81</v>
      </c>
      <c r="D213" s="571"/>
    </row>
    <row r="214" spans="1:4" x14ac:dyDescent="0.25">
      <c r="A214" s="608"/>
      <c r="B214" s="573"/>
      <c r="C214" s="569" t="s">
        <v>83</v>
      </c>
      <c r="D214" s="569"/>
    </row>
    <row r="215" spans="1:4" ht="24" x14ac:dyDescent="0.25">
      <c r="A215" s="608"/>
      <c r="B215" s="573"/>
      <c r="C215" s="10" t="s">
        <v>94</v>
      </c>
      <c r="D215" s="1"/>
    </row>
    <row r="216" spans="1:4" ht="36" x14ac:dyDescent="0.25">
      <c r="A216" s="608"/>
      <c r="B216" s="573"/>
      <c r="C216" s="31" t="s">
        <v>66</v>
      </c>
      <c r="D216" s="2"/>
    </row>
    <row r="217" spans="1:4" ht="15.75" x14ac:dyDescent="0.25">
      <c r="A217" s="608"/>
      <c r="B217" s="573"/>
      <c r="C217" s="570" t="s">
        <v>185</v>
      </c>
      <c r="D217" s="571"/>
    </row>
    <row r="218" spans="1:4" x14ac:dyDescent="0.25">
      <c r="A218" s="608"/>
      <c r="B218" s="573"/>
      <c r="C218" s="569" t="s">
        <v>187</v>
      </c>
      <c r="D218" s="569"/>
    </row>
    <row r="219" spans="1:4" ht="15.75" thickBot="1" x14ac:dyDescent="0.3">
      <c r="A219" s="609"/>
      <c r="B219" s="574"/>
      <c r="C219" s="22" t="s">
        <v>198</v>
      </c>
      <c r="D219" s="23"/>
    </row>
    <row r="220" spans="1:4" ht="16.5" thickTop="1" x14ac:dyDescent="0.25">
      <c r="A220" s="584">
        <v>29</v>
      </c>
      <c r="B220" s="599" t="s">
        <v>269</v>
      </c>
      <c r="C220" s="570" t="s">
        <v>81</v>
      </c>
      <c r="D220" s="571"/>
    </row>
    <row r="221" spans="1:4" x14ac:dyDescent="0.25">
      <c r="A221" s="585"/>
      <c r="B221" s="602"/>
      <c r="C221" s="569" t="s">
        <v>83</v>
      </c>
      <c r="D221" s="569"/>
    </row>
    <row r="222" spans="1:4" ht="24.75" thickBot="1" x14ac:dyDescent="0.3">
      <c r="A222" s="586"/>
      <c r="B222" s="610"/>
      <c r="C222" s="22" t="s">
        <v>94</v>
      </c>
      <c r="D222" s="19"/>
    </row>
    <row r="223" spans="1:4" ht="16.5" thickTop="1" x14ac:dyDescent="0.25">
      <c r="A223" s="607">
        <v>30</v>
      </c>
      <c r="B223" s="572" t="s">
        <v>270</v>
      </c>
      <c r="C223" s="570" t="s">
        <v>81</v>
      </c>
      <c r="D223" s="571"/>
    </row>
    <row r="224" spans="1:4" x14ac:dyDescent="0.25">
      <c r="A224" s="608"/>
      <c r="B224" s="573"/>
      <c r="C224" s="569" t="s">
        <v>83</v>
      </c>
      <c r="D224" s="569"/>
    </row>
    <row r="225" spans="1:4" ht="24" x14ac:dyDescent="0.25">
      <c r="A225" s="608"/>
      <c r="B225" s="573"/>
      <c r="C225" s="10" t="s">
        <v>94</v>
      </c>
      <c r="D225" s="9"/>
    </row>
    <row r="226" spans="1:4" ht="15.75" x14ac:dyDescent="0.25">
      <c r="A226" s="608"/>
      <c r="B226" s="573"/>
      <c r="C226" s="570" t="s">
        <v>185</v>
      </c>
      <c r="D226" s="571"/>
    </row>
    <row r="227" spans="1:4" x14ac:dyDescent="0.25">
      <c r="A227" s="608"/>
      <c r="B227" s="573"/>
      <c r="C227" s="569" t="s">
        <v>187</v>
      </c>
      <c r="D227" s="569"/>
    </row>
    <row r="228" spans="1:4" ht="15.75" thickBot="1" x14ac:dyDescent="0.3">
      <c r="A228" s="609"/>
      <c r="B228" s="617"/>
      <c r="C228" s="22" t="s">
        <v>198</v>
      </c>
      <c r="D228" s="23"/>
    </row>
    <row r="229" spans="1:4" ht="16.5" thickTop="1" x14ac:dyDescent="0.25">
      <c r="A229" s="607">
        <v>31</v>
      </c>
      <c r="B229" s="572" t="s">
        <v>271</v>
      </c>
      <c r="C229" s="570" t="s">
        <v>81</v>
      </c>
      <c r="D229" s="571"/>
    </row>
    <row r="230" spans="1:4" x14ac:dyDescent="0.25">
      <c r="A230" s="608"/>
      <c r="B230" s="573"/>
      <c r="C230" s="569" t="s">
        <v>83</v>
      </c>
      <c r="D230" s="569"/>
    </row>
    <row r="231" spans="1:4" ht="24" x14ac:dyDescent="0.25">
      <c r="A231" s="608"/>
      <c r="B231" s="573"/>
      <c r="C231" s="10" t="s">
        <v>94</v>
      </c>
      <c r="D231" s="9"/>
    </row>
    <row r="232" spans="1:4" ht="15.75" x14ac:dyDescent="0.25">
      <c r="A232" s="608"/>
      <c r="B232" s="573"/>
      <c r="C232" s="570" t="s">
        <v>185</v>
      </c>
      <c r="D232" s="571"/>
    </row>
    <row r="233" spans="1:4" x14ac:dyDescent="0.25">
      <c r="A233" s="608"/>
      <c r="B233" s="573"/>
      <c r="C233" s="569" t="s">
        <v>187</v>
      </c>
      <c r="D233" s="569"/>
    </row>
    <row r="234" spans="1:4" ht="15.75" thickBot="1" x14ac:dyDescent="0.3">
      <c r="A234" s="609"/>
      <c r="B234" s="617"/>
      <c r="C234" s="22" t="s">
        <v>198</v>
      </c>
      <c r="D234" s="23"/>
    </row>
    <row r="235" spans="1:4" ht="16.5" thickTop="1" x14ac:dyDescent="0.25">
      <c r="A235" s="607">
        <v>32</v>
      </c>
      <c r="B235" s="572" t="s">
        <v>272</v>
      </c>
      <c r="C235" s="570" t="s">
        <v>81</v>
      </c>
      <c r="D235" s="571"/>
    </row>
    <row r="236" spans="1:4" x14ac:dyDescent="0.25">
      <c r="A236" s="608"/>
      <c r="B236" s="573"/>
      <c r="C236" s="569" t="s">
        <v>83</v>
      </c>
      <c r="D236" s="569"/>
    </row>
    <row r="237" spans="1:4" ht="24" x14ac:dyDescent="0.25">
      <c r="A237" s="608"/>
      <c r="B237" s="573"/>
      <c r="C237" s="10" t="s">
        <v>94</v>
      </c>
      <c r="D237" s="9"/>
    </row>
    <row r="238" spans="1:4" ht="15.75" x14ac:dyDescent="0.25">
      <c r="A238" s="608"/>
      <c r="B238" s="573"/>
      <c r="C238" s="570" t="s">
        <v>185</v>
      </c>
      <c r="D238" s="571"/>
    </row>
    <row r="239" spans="1:4" x14ac:dyDescent="0.25">
      <c r="A239" s="608"/>
      <c r="B239" s="573"/>
      <c r="C239" s="569" t="s">
        <v>187</v>
      </c>
      <c r="D239" s="569"/>
    </row>
    <row r="240" spans="1:4" ht="15.75" thickBot="1" x14ac:dyDescent="0.3">
      <c r="A240" s="609"/>
      <c r="B240" s="617"/>
      <c r="C240" s="22" t="s">
        <v>198</v>
      </c>
      <c r="D240" s="23"/>
    </row>
    <row r="241" spans="1:4" ht="16.5" thickTop="1" x14ac:dyDescent="0.25">
      <c r="A241" s="607">
        <v>33</v>
      </c>
      <c r="B241" s="572" t="s">
        <v>273</v>
      </c>
      <c r="C241" s="570" t="s">
        <v>185</v>
      </c>
      <c r="D241" s="571"/>
    </row>
    <row r="242" spans="1:4" x14ac:dyDescent="0.25">
      <c r="A242" s="608"/>
      <c r="B242" s="573"/>
      <c r="C242" s="569" t="s">
        <v>187</v>
      </c>
      <c r="D242" s="569"/>
    </row>
    <row r="243" spans="1:4" x14ac:dyDescent="0.25">
      <c r="A243" s="608"/>
      <c r="B243" s="573"/>
      <c r="C243" s="10" t="s">
        <v>198</v>
      </c>
      <c r="D243" s="2"/>
    </row>
    <row r="244" spans="1:4" ht="15.75" x14ac:dyDescent="0.25">
      <c r="A244" s="608"/>
      <c r="B244" s="573"/>
      <c r="C244" s="620" t="s">
        <v>120</v>
      </c>
      <c r="D244" s="615"/>
    </row>
    <row r="245" spans="1:4" x14ac:dyDescent="0.25">
      <c r="A245" s="608"/>
      <c r="B245" s="573"/>
      <c r="C245" s="589" t="s">
        <v>122</v>
      </c>
      <c r="D245" s="569"/>
    </row>
    <row r="246" spans="1:4" ht="15.75" thickBot="1" x14ac:dyDescent="0.3">
      <c r="A246" s="609"/>
      <c r="B246" s="617"/>
      <c r="C246" s="32" t="s">
        <v>125</v>
      </c>
      <c r="D246" s="28"/>
    </row>
    <row r="247" spans="1:4" ht="16.5" thickTop="1" x14ac:dyDescent="0.25">
      <c r="A247" s="607">
        <v>34</v>
      </c>
      <c r="B247" s="572" t="s">
        <v>274</v>
      </c>
      <c r="C247" s="567" t="s">
        <v>81</v>
      </c>
      <c r="D247" s="568"/>
    </row>
    <row r="248" spans="1:4" x14ac:dyDescent="0.25">
      <c r="A248" s="608"/>
      <c r="B248" s="573"/>
      <c r="C248" s="569" t="s">
        <v>83</v>
      </c>
      <c r="D248" s="569"/>
    </row>
    <row r="249" spans="1:4" x14ac:dyDescent="0.25">
      <c r="A249" s="608"/>
      <c r="B249" s="573"/>
      <c r="C249" s="9"/>
      <c r="D249" s="9" t="s">
        <v>159</v>
      </c>
    </row>
    <row r="250" spans="1:4" x14ac:dyDescent="0.25">
      <c r="A250" s="608"/>
      <c r="B250" s="573"/>
      <c r="C250" s="569" t="s">
        <v>113</v>
      </c>
      <c r="D250" s="569"/>
    </row>
    <row r="251" spans="1:4" ht="15.75" thickBot="1" x14ac:dyDescent="0.3">
      <c r="A251" s="609"/>
      <c r="B251" s="574"/>
      <c r="C251" s="23"/>
      <c r="D251" s="22" t="s">
        <v>169</v>
      </c>
    </row>
    <row r="252" spans="1:4" ht="16.5" thickTop="1" x14ac:dyDescent="0.25">
      <c r="A252" s="607">
        <v>35</v>
      </c>
      <c r="B252" s="572" t="s">
        <v>275</v>
      </c>
      <c r="C252" s="570" t="s">
        <v>81</v>
      </c>
      <c r="D252" s="571"/>
    </row>
    <row r="253" spans="1:4" x14ac:dyDescent="0.25">
      <c r="A253" s="608"/>
      <c r="B253" s="573"/>
      <c r="C253" s="569" t="s">
        <v>83</v>
      </c>
      <c r="D253" s="569"/>
    </row>
    <row r="254" spans="1:4" ht="24" x14ac:dyDescent="0.25">
      <c r="A254" s="608"/>
      <c r="B254" s="573"/>
      <c r="C254" s="10" t="s">
        <v>94</v>
      </c>
      <c r="D254" s="9"/>
    </row>
    <row r="255" spans="1:4" ht="15.75" x14ac:dyDescent="0.25">
      <c r="A255" s="608"/>
      <c r="B255" s="573"/>
      <c r="C255" s="570" t="s">
        <v>185</v>
      </c>
      <c r="D255" s="571"/>
    </row>
    <row r="256" spans="1:4" x14ac:dyDescent="0.25">
      <c r="A256" s="608"/>
      <c r="B256" s="573"/>
      <c r="C256" s="569" t="s">
        <v>187</v>
      </c>
      <c r="D256" s="569"/>
    </row>
    <row r="257" spans="1:4" ht="15.75" thickBot="1" x14ac:dyDescent="0.3">
      <c r="A257" s="609"/>
      <c r="B257" s="617"/>
      <c r="C257" s="22" t="s">
        <v>198</v>
      </c>
      <c r="D257" s="23"/>
    </row>
    <row r="258" spans="1:4" ht="16.5" thickTop="1" x14ac:dyDescent="0.25">
      <c r="A258" s="607">
        <v>36</v>
      </c>
      <c r="B258" s="572" t="s">
        <v>276</v>
      </c>
      <c r="C258" s="567" t="s">
        <v>81</v>
      </c>
      <c r="D258" s="568"/>
    </row>
    <row r="259" spans="1:4" x14ac:dyDescent="0.25">
      <c r="A259" s="608"/>
      <c r="B259" s="573"/>
      <c r="C259" s="569" t="s">
        <v>83</v>
      </c>
      <c r="D259" s="569"/>
    </row>
    <row r="260" spans="1:4" ht="24.75" thickBot="1" x14ac:dyDescent="0.3">
      <c r="A260" s="609"/>
      <c r="B260" s="574"/>
      <c r="C260" s="22" t="s">
        <v>94</v>
      </c>
      <c r="D260" s="19"/>
    </row>
    <row r="261" spans="1:4" ht="16.5" thickTop="1" x14ac:dyDescent="0.25">
      <c r="A261" s="626">
        <v>37</v>
      </c>
      <c r="B261" s="625" t="s">
        <v>277</v>
      </c>
      <c r="C261" s="614" t="s">
        <v>11</v>
      </c>
      <c r="D261" s="615"/>
    </row>
    <row r="262" spans="1:4" x14ac:dyDescent="0.25">
      <c r="A262" s="585"/>
      <c r="B262" s="602"/>
      <c r="C262" s="569" t="s">
        <v>10</v>
      </c>
      <c r="D262" s="569"/>
    </row>
    <row r="263" spans="1:4" ht="24" x14ac:dyDescent="0.25">
      <c r="A263" s="585"/>
      <c r="B263" s="602"/>
      <c r="C263" s="9" t="s">
        <v>8</v>
      </c>
      <c r="D263" s="9" t="s">
        <v>138</v>
      </c>
    </row>
    <row r="264" spans="1:4" ht="24" x14ac:dyDescent="0.25">
      <c r="A264" s="585"/>
      <c r="B264" s="602"/>
      <c r="C264" s="9" t="s">
        <v>9</v>
      </c>
      <c r="D264" s="20"/>
    </row>
    <row r="265" spans="1:4" ht="15" customHeight="1" x14ac:dyDescent="0.25">
      <c r="A265" s="585"/>
      <c r="B265" s="602"/>
      <c r="C265" s="27" t="s">
        <v>280</v>
      </c>
      <c r="D265" s="20"/>
    </row>
    <row r="266" spans="1:4" x14ac:dyDescent="0.25">
      <c r="A266" s="585"/>
      <c r="B266" s="602"/>
      <c r="C266" s="35" t="s">
        <v>279</v>
      </c>
      <c r="D266" s="2"/>
    </row>
    <row r="267" spans="1:4" x14ac:dyDescent="0.25">
      <c r="A267" s="585"/>
      <c r="B267" s="602"/>
      <c r="C267" s="27" t="s">
        <v>278</v>
      </c>
      <c r="D267" s="2"/>
    </row>
    <row r="268" spans="1:4" ht="15.75" x14ac:dyDescent="0.25">
      <c r="A268" s="585"/>
      <c r="B268" s="602"/>
      <c r="C268" s="570" t="s">
        <v>81</v>
      </c>
      <c r="D268" s="571"/>
    </row>
    <row r="269" spans="1:4" x14ac:dyDescent="0.25">
      <c r="A269" s="585"/>
      <c r="B269" s="602"/>
      <c r="C269" s="569" t="s">
        <v>83</v>
      </c>
      <c r="D269" s="569"/>
    </row>
    <row r="270" spans="1:4" x14ac:dyDescent="0.25">
      <c r="A270" s="585"/>
      <c r="B270" s="602"/>
      <c r="C270" s="10" t="s">
        <v>281</v>
      </c>
      <c r="D270" s="1"/>
    </row>
    <row r="271" spans="1:4" ht="24" x14ac:dyDescent="0.25">
      <c r="A271" s="585"/>
      <c r="B271" s="602"/>
      <c r="C271" s="10" t="s">
        <v>90</v>
      </c>
      <c r="D271" s="9"/>
    </row>
    <row r="272" spans="1:4" ht="24" x14ac:dyDescent="0.25">
      <c r="A272" s="585"/>
      <c r="B272" s="602"/>
      <c r="C272" s="10" t="s">
        <v>94</v>
      </c>
      <c r="D272" s="9"/>
    </row>
    <row r="273" spans="1:4" x14ac:dyDescent="0.25">
      <c r="A273" s="585"/>
      <c r="B273" s="602"/>
      <c r="C273" s="10" t="s">
        <v>108</v>
      </c>
      <c r="D273" s="2"/>
    </row>
    <row r="274" spans="1:4" ht="15.75" x14ac:dyDescent="0.25">
      <c r="A274" s="585"/>
      <c r="B274" s="602"/>
      <c r="C274" s="570" t="s">
        <v>185</v>
      </c>
      <c r="D274" s="570"/>
    </row>
    <row r="275" spans="1:4" x14ac:dyDescent="0.25">
      <c r="A275" s="585"/>
      <c r="B275" s="602"/>
      <c r="C275" s="569" t="s">
        <v>187</v>
      </c>
      <c r="D275" s="569"/>
    </row>
    <row r="276" spans="1:4" x14ac:dyDescent="0.25">
      <c r="A276" s="585"/>
      <c r="B276" s="602"/>
      <c r="C276" s="10" t="s">
        <v>198</v>
      </c>
      <c r="D276" s="2"/>
    </row>
    <row r="277" spans="1:4" ht="15.75" x14ac:dyDescent="0.25">
      <c r="A277" s="585"/>
      <c r="B277" s="602"/>
      <c r="C277" s="570" t="s">
        <v>120</v>
      </c>
      <c r="D277" s="571"/>
    </row>
    <row r="278" spans="1:4" x14ac:dyDescent="0.25">
      <c r="A278" s="585"/>
      <c r="B278" s="602"/>
      <c r="C278" s="569" t="s">
        <v>122</v>
      </c>
      <c r="D278" s="569"/>
    </row>
    <row r="279" spans="1:4" ht="15.75" thickBot="1" x14ac:dyDescent="0.3">
      <c r="A279" s="586"/>
      <c r="B279" s="610"/>
      <c r="C279" s="22"/>
      <c r="D279" s="19" t="s">
        <v>181</v>
      </c>
    </row>
    <row r="280" spans="1:4" ht="16.5" customHeight="1" thickTop="1" x14ac:dyDescent="0.25">
      <c r="A280" s="607">
        <v>38</v>
      </c>
      <c r="B280" s="572" t="s">
        <v>282</v>
      </c>
      <c r="C280" s="570" t="s">
        <v>81</v>
      </c>
      <c r="D280" s="571"/>
    </row>
    <row r="281" spans="1:4" x14ac:dyDescent="0.25">
      <c r="A281" s="608"/>
      <c r="B281" s="573"/>
      <c r="C281" s="569" t="s">
        <v>83</v>
      </c>
      <c r="D281" s="569"/>
    </row>
    <row r="282" spans="1:4" ht="24" x14ac:dyDescent="0.25">
      <c r="A282" s="608"/>
      <c r="B282" s="573"/>
      <c r="C282" s="10" t="s">
        <v>94</v>
      </c>
      <c r="D282" s="1"/>
    </row>
    <row r="283" spans="1:4" ht="36" x14ac:dyDescent="0.25">
      <c r="A283" s="608"/>
      <c r="B283" s="573"/>
      <c r="C283" s="10" t="s">
        <v>95</v>
      </c>
      <c r="D283" s="9"/>
    </row>
    <row r="284" spans="1:4" ht="15.75" x14ac:dyDescent="0.25">
      <c r="A284" s="608"/>
      <c r="B284" s="573"/>
      <c r="C284" s="570" t="s">
        <v>185</v>
      </c>
      <c r="D284" s="571"/>
    </row>
    <row r="285" spans="1:4" x14ac:dyDescent="0.25">
      <c r="A285" s="608"/>
      <c r="B285" s="573"/>
      <c r="C285" s="569" t="s">
        <v>187</v>
      </c>
      <c r="D285" s="569"/>
    </row>
    <row r="286" spans="1:4" ht="15.75" thickBot="1" x14ac:dyDescent="0.3">
      <c r="A286" s="609"/>
      <c r="B286" s="574"/>
      <c r="C286" s="22" t="s">
        <v>198</v>
      </c>
      <c r="D286" s="23"/>
    </row>
    <row r="287" spans="1:4" ht="16.5" thickTop="1" x14ac:dyDescent="0.25">
      <c r="A287" s="607">
        <v>39</v>
      </c>
      <c r="B287" s="572" t="s">
        <v>283</v>
      </c>
      <c r="C287" s="562" t="s">
        <v>11</v>
      </c>
      <c r="D287" s="566"/>
    </row>
    <row r="288" spans="1:4" x14ac:dyDescent="0.25">
      <c r="A288" s="608"/>
      <c r="B288" s="573"/>
      <c r="C288" s="588" t="s">
        <v>10</v>
      </c>
      <c r="D288" s="589"/>
    </row>
    <row r="289" spans="1:4" ht="24" x14ac:dyDescent="0.25">
      <c r="A289" s="608"/>
      <c r="B289" s="573"/>
      <c r="C289" s="9"/>
      <c r="D289" s="9" t="s">
        <v>138</v>
      </c>
    </row>
    <row r="290" spans="1:4" ht="15.75" x14ac:dyDescent="0.25">
      <c r="A290" s="608"/>
      <c r="B290" s="573"/>
      <c r="C290" s="570" t="s">
        <v>81</v>
      </c>
      <c r="D290" s="571"/>
    </row>
    <row r="291" spans="1:4" x14ac:dyDescent="0.25">
      <c r="A291" s="608"/>
      <c r="B291" s="573"/>
      <c r="C291" s="569" t="s">
        <v>83</v>
      </c>
      <c r="D291" s="569"/>
    </row>
    <row r="292" spans="1:4" ht="24" x14ac:dyDescent="0.25">
      <c r="A292" s="608"/>
      <c r="B292" s="573"/>
      <c r="C292" s="10" t="s">
        <v>94</v>
      </c>
      <c r="D292" s="1"/>
    </row>
    <row r="293" spans="1:4" x14ac:dyDescent="0.25">
      <c r="A293" s="608"/>
      <c r="B293" s="573"/>
      <c r="C293" s="36" t="s">
        <v>284</v>
      </c>
      <c r="D293" s="9"/>
    </row>
    <row r="294" spans="1:4" ht="15.75" x14ac:dyDescent="0.25">
      <c r="A294" s="608"/>
      <c r="B294" s="573"/>
      <c r="C294" s="570" t="s">
        <v>120</v>
      </c>
      <c r="D294" s="571"/>
    </row>
    <row r="295" spans="1:4" x14ac:dyDescent="0.25">
      <c r="A295" s="608"/>
      <c r="B295" s="573"/>
      <c r="C295" s="569" t="s">
        <v>122</v>
      </c>
      <c r="D295" s="569"/>
    </row>
    <row r="296" spans="1:4" ht="15.75" thickBot="1" x14ac:dyDescent="0.3">
      <c r="A296" s="609"/>
      <c r="B296" s="574"/>
      <c r="C296" s="22"/>
      <c r="D296" s="19" t="s">
        <v>181</v>
      </c>
    </row>
    <row r="297" spans="1:4" ht="16.5" thickTop="1" x14ac:dyDescent="0.25">
      <c r="A297" s="607">
        <v>40</v>
      </c>
      <c r="B297" s="572" t="s">
        <v>285</v>
      </c>
      <c r="C297" s="570" t="s">
        <v>81</v>
      </c>
      <c r="D297" s="571"/>
    </row>
    <row r="298" spans="1:4" x14ac:dyDescent="0.25">
      <c r="A298" s="608"/>
      <c r="B298" s="573"/>
      <c r="C298" s="569" t="s">
        <v>83</v>
      </c>
      <c r="D298" s="569"/>
    </row>
    <row r="299" spans="1:4" ht="24" x14ac:dyDescent="0.25">
      <c r="A299" s="608"/>
      <c r="B299" s="573"/>
      <c r="C299" s="10" t="s">
        <v>94</v>
      </c>
      <c r="D299" s="1"/>
    </row>
    <row r="300" spans="1:4" x14ac:dyDescent="0.25">
      <c r="A300" s="608"/>
      <c r="B300" s="573"/>
      <c r="C300" s="10" t="s">
        <v>108</v>
      </c>
      <c r="D300" s="2"/>
    </row>
    <row r="301" spans="1:4" ht="15.75" x14ac:dyDescent="0.25">
      <c r="A301" s="608"/>
      <c r="B301" s="573"/>
      <c r="C301" s="570" t="s">
        <v>185</v>
      </c>
      <c r="D301" s="571"/>
    </row>
    <row r="302" spans="1:4" x14ac:dyDescent="0.25">
      <c r="A302" s="608"/>
      <c r="B302" s="573"/>
      <c r="C302" s="569" t="s">
        <v>187</v>
      </c>
      <c r="D302" s="569"/>
    </row>
    <row r="303" spans="1:4" ht="15.75" thickBot="1" x14ac:dyDescent="0.3">
      <c r="A303" s="609"/>
      <c r="B303" s="574"/>
      <c r="C303" s="22" t="s">
        <v>198</v>
      </c>
      <c r="D303" s="23"/>
    </row>
    <row r="304" spans="1:4" ht="16.5" thickTop="1" x14ac:dyDescent="0.25">
      <c r="A304" s="607">
        <v>41</v>
      </c>
      <c r="B304" s="572" t="s">
        <v>286</v>
      </c>
      <c r="C304" s="570" t="s">
        <v>81</v>
      </c>
      <c r="D304" s="571"/>
    </row>
    <row r="305" spans="1:4" x14ac:dyDescent="0.25">
      <c r="A305" s="608"/>
      <c r="B305" s="573"/>
      <c r="C305" s="569" t="s">
        <v>83</v>
      </c>
      <c r="D305" s="569"/>
    </row>
    <row r="306" spans="1:4" ht="24" x14ac:dyDescent="0.25">
      <c r="A306" s="608"/>
      <c r="B306" s="573"/>
      <c r="C306" s="10" t="s">
        <v>94</v>
      </c>
      <c r="D306" s="1"/>
    </row>
    <row r="307" spans="1:4" ht="15.75" x14ac:dyDescent="0.25">
      <c r="A307" s="608"/>
      <c r="B307" s="573"/>
      <c r="C307" s="570" t="s">
        <v>185</v>
      </c>
      <c r="D307" s="571"/>
    </row>
    <row r="308" spans="1:4" x14ac:dyDescent="0.25">
      <c r="A308" s="608"/>
      <c r="B308" s="573"/>
      <c r="C308" s="569" t="s">
        <v>187</v>
      </c>
      <c r="D308" s="569"/>
    </row>
    <row r="309" spans="1:4" ht="15.75" thickBot="1" x14ac:dyDescent="0.3">
      <c r="A309" s="609"/>
      <c r="B309" s="617"/>
      <c r="C309" s="22" t="s">
        <v>198</v>
      </c>
      <c r="D309" s="23"/>
    </row>
    <row r="310" spans="1:4" ht="16.5" thickTop="1" x14ac:dyDescent="0.25">
      <c r="A310" s="607">
        <v>42</v>
      </c>
      <c r="B310" s="572" t="s">
        <v>287</v>
      </c>
      <c r="C310" s="562" t="s">
        <v>11</v>
      </c>
      <c r="D310" s="566"/>
    </row>
    <row r="311" spans="1:4" x14ac:dyDescent="0.25">
      <c r="A311" s="608"/>
      <c r="B311" s="573"/>
      <c r="C311" s="588" t="s">
        <v>10</v>
      </c>
      <c r="D311" s="589"/>
    </row>
    <row r="312" spans="1:4" ht="24" x14ac:dyDescent="0.25">
      <c r="A312" s="608"/>
      <c r="B312" s="573"/>
      <c r="C312" s="9" t="s">
        <v>21</v>
      </c>
      <c r="D312" s="20"/>
    </row>
    <row r="313" spans="1:4" ht="15.75" x14ac:dyDescent="0.25">
      <c r="A313" s="608"/>
      <c r="B313" s="573"/>
      <c r="C313" s="570" t="s">
        <v>120</v>
      </c>
      <c r="D313" s="571"/>
    </row>
    <row r="314" spans="1:4" x14ac:dyDescent="0.25">
      <c r="A314" s="608"/>
      <c r="B314" s="573"/>
      <c r="C314" s="569" t="s">
        <v>122</v>
      </c>
      <c r="D314" s="569"/>
    </row>
    <row r="315" spans="1:4" x14ac:dyDescent="0.25">
      <c r="A315" s="608"/>
      <c r="B315" s="573"/>
      <c r="C315" s="10" t="s">
        <v>124</v>
      </c>
      <c r="D315" s="17"/>
    </row>
    <row r="316" spans="1:4" ht="15.75" x14ac:dyDescent="0.25">
      <c r="A316" s="608"/>
      <c r="B316" s="573"/>
      <c r="C316" s="570" t="s">
        <v>185</v>
      </c>
      <c r="D316" s="571"/>
    </row>
    <row r="317" spans="1:4" x14ac:dyDescent="0.25">
      <c r="A317" s="608"/>
      <c r="B317" s="573"/>
      <c r="C317" s="569" t="s">
        <v>187</v>
      </c>
      <c r="D317" s="569"/>
    </row>
    <row r="318" spans="1:4" ht="15.75" thickBot="1" x14ac:dyDescent="0.3">
      <c r="A318" s="609"/>
      <c r="B318" s="574"/>
      <c r="C318" s="22" t="s">
        <v>198</v>
      </c>
      <c r="D318" s="23"/>
    </row>
    <row r="319" spans="1:4" ht="16.5" thickTop="1" x14ac:dyDescent="0.25">
      <c r="A319" s="584">
        <v>43</v>
      </c>
      <c r="B319" s="599" t="s">
        <v>288</v>
      </c>
      <c r="C319" s="567" t="s">
        <v>81</v>
      </c>
      <c r="D319" s="568"/>
    </row>
    <row r="320" spans="1:4" x14ac:dyDescent="0.25">
      <c r="A320" s="585"/>
      <c r="B320" s="602"/>
      <c r="C320" s="569" t="s">
        <v>83</v>
      </c>
      <c r="D320" s="569"/>
    </row>
    <row r="321" spans="1:5" ht="24" x14ac:dyDescent="0.25">
      <c r="A321" s="585"/>
      <c r="B321" s="602"/>
      <c r="C321" s="10"/>
      <c r="D321" s="10" t="s">
        <v>290</v>
      </c>
      <c r="E321" t="s">
        <v>289</v>
      </c>
    </row>
    <row r="322" spans="1:5" ht="15.75" thickBot="1" x14ac:dyDescent="0.3">
      <c r="A322" s="586"/>
      <c r="B322" s="610"/>
      <c r="C322" s="23"/>
      <c r="D322" s="22" t="s">
        <v>291</v>
      </c>
      <c r="E322" t="s">
        <v>292</v>
      </c>
    </row>
    <row r="323" spans="1:5" ht="16.5" thickTop="1" x14ac:dyDescent="0.25">
      <c r="A323" s="607">
        <v>44</v>
      </c>
      <c r="B323" s="572" t="s">
        <v>295</v>
      </c>
      <c r="C323" s="567" t="s">
        <v>11</v>
      </c>
      <c r="D323" s="568"/>
    </row>
    <row r="324" spans="1:5" x14ac:dyDescent="0.25">
      <c r="A324" s="608"/>
      <c r="B324" s="573"/>
      <c r="C324" s="569" t="s">
        <v>10</v>
      </c>
      <c r="D324" s="569"/>
    </row>
    <row r="325" spans="1:5" x14ac:dyDescent="0.25">
      <c r="A325" s="608"/>
      <c r="B325" s="573"/>
      <c r="C325" s="35" t="s">
        <v>279</v>
      </c>
      <c r="D325" s="2"/>
    </row>
    <row r="326" spans="1:5" ht="15.75" x14ac:dyDescent="0.25">
      <c r="A326" s="608"/>
      <c r="B326" s="573"/>
      <c r="C326" s="570" t="s">
        <v>120</v>
      </c>
      <c r="D326" s="571"/>
    </row>
    <row r="327" spans="1:5" x14ac:dyDescent="0.25">
      <c r="A327" s="608"/>
      <c r="B327" s="573"/>
      <c r="C327" s="569" t="s">
        <v>122</v>
      </c>
      <c r="D327" s="569"/>
    </row>
    <row r="328" spans="1:5" ht="24" x14ac:dyDescent="0.25">
      <c r="A328" s="608"/>
      <c r="B328" s="573"/>
      <c r="C328" s="10" t="s">
        <v>124</v>
      </c>
      <c r="D328" s="9" t="s">
        <v>171</v>
      </c>
    </row>
    <row r="329" spans="1:5" x14ac:dyDescent="0.25">
      <c r="A329" s="608"/>
      <c r="B329" s="573"/>
      <c r="C329" s="10" t="s">
        <v>125</v>
      </c>
      <c r="D329" s="9" t="s">
        <v>172</v>
      </c>
    </row>
    <row r="330" spans="1:5" x14ac:dyDescent="0.25">
      <c r="A330" s="608"/>
      <c r="B330" s="573"/>
      <c r="C330" s="2"/>
      <c r="D330" s="9" t="s">
        <v>173</v>
      </c>
    </row>
    <row r="331" spans="1:5" x14ac:dyDescent="0.25">
      <c r="A331" s="608"/>
      <c r="B331" s="573"/>
      <c r="C331" s="2"/>
      <c r="D331" s="9" t="s">
        <v>181</v>
      </c>
    </row>
    <row r="332" spans="1:5" ht="15.75" x14ac:dyDescent="0.25">
      <c r="A332" s="608"/>
      <c r="B332" s="573"/>
      <c r="C332" s="570" t="s">
        <v>185</v>
      </c>
      <c r="D332" s="571"/>
    </row>
    <row r="333" spans="1:5" x14ac:dyDescent="0.25">
      <c r="A333" s="608"/>
      <c r="B333" s="573"/>
      <c r="C333" s="569" t="s">
        <v>187</v>
      </c>
      <c r="D333" s="569"/>
    </row>
    <row r="334" spans="1:5" ht="24" x14ac:dyDescent="0.25">
      <c r="A334" s="608"/>
      <c r="B334" s="573"/>
      <c r="C334" s="39" t="s">
        <v>296</v>
      </c>
      <c r="D334" s="9" t="s">
        <v>209</v>
      </c>
    </row>
    <row r="335" spans="1:5" ht="15.75" thickBot="1" x14ac:dyDescent="0.3">
      <c r="A335" s="609"/>
      <c r="B335" s="574"/>
      <c r="C335" s="22" t="s">
        <v>198</v>
      </c>
      <c r="D335" s="23"/>
    </row>
    <row r="336" spans="1:5" ht="16.5" thickTop="1" x14ac:dyDescent="0.25">
      <c r="A336" s="575">
        <v>45</v>
      </c>
      <c r="B336" s="572" t="s">
        <v>405</v>
      </c>
      <c r="C336" s="567" t="s">
        <v>11</v>
      </c>
      <c r="D336" s="568"/>
    </row>
    <row r="337" spans="1:4" x14ac:dyDescent="0.25">
      <c r="A337" s="576"/>
      <c r="B337" s="573"/>
      <c r="C337" s="569" t="s">
        <v>10</v>
      </c>
      <c r="D337" s="569"/>
    </row>
    <row r="338" spans="1:4" ht="24" x14ac:dyDescent="0.25">
      <c r="A338" s="576"/>
      <c r="B338" s="573"/>
      <c r="C338" s="9" t="s">
        <v>6</v>
      </c>
      <c r="D338" s="2"/>
    </row>
    <row r="339" spans="1:4" ht="24" x14ac:dyDescent="0.25">
      <c r="A339" s="576"/>
      <c r="B339" s="573"/>
      <c r="C339" s="9" t="s">
        <v>9</v>
      </c>
      <c r="D339" s="2"/>
    </row>
    <row r="340" spans="1:4" ht="15.75" x14ac:dyDescent="0.25">
      <c r="A340" s="576"/>
      <c r="B340" s="573"/>
      <c r="C340" s="570" t="s">
        <v>185</v>
      </c>
      <c r="D340" s="571"/>
    </row>
    <row r="341" spans="1:4" x14ac:dyDescent="0.25">
      <c r="A341" s="576"/>
      <c r="B341" s="573"/>
      <c r="C341" s="569" t="s">
        <v>187</v>
      </c>
      <c r="D341" s="569"/>
    </row>
    <row r="342" spans="1:4" ht="24.75" thickBot="1" x14ac:dyDescent="0.3">
      <c r="A342" s="577"/>
      <c r="B342" s="574"/>
      <c r="C342" s="22" t="s">
        <v>195</v>
      </c>
      <c r="D342" s="23"/>
    </row>
    <row r="343" spans="1:4" ht="15.75" thickTop="1" x14ac:dyDescent="0.25"/>
  </sheetData>
  <mergeCells count="286">
    <mergeCell ref="A323:A335"/>
    <mergeCell ref="B323:B335"/>
    <mergeCell ref="C319:D319"/>
    <mergeCell ref="C320:D320"/>
    <mergeCell ref="A319:A322"/>
    <mergeCell ref="B319:B322"/>
    <mergeCell ref="C317:D317"/>
    <mergeCell ref="C313:D313"/>
    <mergeCell ref="C314:D314"/>
    <mergeCell ref="C304:D304"/>
    <mergeCell ref="C305:D305"/>
    <mergeCell ref="C307:D307"/>
    <mergeCell ref="C308:D308"/>
    <mergeCell ref="C332:D332"/>
    <mergeCell ref="C333:D333"/>
    <mergeCell ref="C326:D326"/>
    <mergeCell ref="C327:D327"/>
    <mergeCell ref="C323:D323"/>
    <mergeCell ref="C324:D324"/>
    <mergeCell ref="A304:A309"/>
    <mergeCell ref="B304:B309"/>
    <mergeCell ref="C297:D297"/>
    <mergeCell ref="C298:D298"/>
    <mergeCell ref="A310:A318"/>
    <mergeCell ref="B310:B318"/>
    <mergeCell ref="C285:D285"/>
    <mergeCell ref="B280:B286"/>
    <mergeCell ref="A280:A286"/>
    <mergeCell ref="C287:D287"/>
    <mergeCell ref="C301:D301"/>
    <mergeCell ref="C302:D302"/>
    <mergeCell ref="C288:D288"/>
    <mergeCell ref="C294:D294"/>
    <mergeCell ref="C295:D295"/>
    <mergeCell ref="C290:D290"/>
    <mergeCell ref="C291:D291"/>
    <mergeCell ref="A287:A296"/>
    <mergeCell ref="B287:B296"/>
    <mergeCell ref="A297:A303"/>
    <mergeCell ref="B297:B303"/>
    <mergeCell ref="C310:D310"/>
    <mergeCell ref="C311:D311"/>
    <mergeCell ref="C316:D316"/>
    <mergeCell ref="C278:D278"/>
    <mergeCell ref="B261:B279"/>
    <mergeCell ref="A261:A279"/>
    <mergeCell ref="C280:D280"/>
    <mergeCell ref="C281:D281"/>
    <mergeCell ref="C284:D284"/>
    <mergeCell ref="C262:D262"/>
    <mergeCell ref="C274:D274"/>
    <mergeCell ref="C275:D275"/>
    <mergeCell ref="C268:D268"/>
    <mergeCell ref="C269:D269"/>
    <mergeCell ref="C277:D277"/>
    <mergeCell ref="C259:D259"/>
    <mergeCell ref="A258:A260"/>
    <mergeCell ref="B258:B260"/>
    <mergeCell ref="C261:D261"/>
    <mergeCell ref="C253:D253"/>
    <mergeCell ref="C255:D255"/>
    <mergeCell ref="C256:D256"/>
    <mergeCell ref="A252:A257"/>
    <mergeCell ref="B252:B257"/>
    <mergeCell ref="C258:D258"/>
    <mergeCell ref="C247:D247"/>
    <mergeCell ref="C248:D248"/>
    <mergeCell ref="C250:D250"/>
    <mergeCell ref="A247:A251"/>
    <mergeCell ref="B247:B251"/>
    <mergeCell ref="C252:D252"/>
    <mergeCell ref="C241:D241"/>
    <mergeCell ref="C242:D242"/>
    <mergeCell ref="C244:D244"/>
    <mergeCell ref="C245:D245"/>
    <mergeCell ref="A241:A246"/>
    <mergeCell ref="B241:B246"/>
    <mergeCell ref="C235:D235"/>
    <mergeCell ref="C236:D236"/>
    <mergeCell ref="C238:D238"/>
    <mergeCell ref="C239:D239"/>
    <mergeCell ref="A235:A240"/>
    <mergeCell ref="B235:B240"/>
    <mergeCell ref="C229:D229"/>
    <mergeCell ref="C230:D230"/>
    <mergeCell ref="C232:D232"/>
    <mergeCell ref="C233:D233"/>
    <mergeCell ref="A229:A234"/>
    <mergeCell ref="B229:B234"/>
    <mergeCell ref="C223:D223"/>
    <mergeCell ref="C224:D224"/>
    <mergeCell ref="C226:D226"/>
    <mergeCell ref="C227:D227"/>
    <mergeCell ref="A223:A228"/>
    <mergeCell ref="B223:B228"/>
    <mergeCell ref="A207:A219"/>
    <mergeCell ref="B207:B219"/>
    <mergeCell ref="C220:D220"/>
    <mergeCell ref="C221:D221"/>
    <mergeCell ref="A220:A222"/>
    <mergeCell ref="B220:B222"/>
    <mergeCell ref="C217:D217"/>
    <mergeCell ref="C218:D218"/>
    <mergeCell ref="C207:D207"/>
    <mergeCell ref="C208:D208"/>
    <mergeCell ref="C214:D214"/>
    <mergeCell ref="C210:D210"/>
    <mergeCell ref="C211:D211"/>
    <mergeCell ref="C213:D213"/>
    <mergeCell ref="C201:D201"/>
    <mergeCell ref="A198:A202"/>
    <mergeCell ref="B198:B202"/>
    <mergeCell ref="C203:D203"/>
    <mergeCell ref="C204:D204"/>
    <mergeCell ref="A203:A206"/>
    <mergeCell ref="B203:B206"/>
    <mergeCell ref="C195:D195"/>
    <mergeCell ref="C196:D196"/>
    <mergeCell ref="A195:A197"/>
    <mergeCell ref="B195:B197"/>
    <mergeCell ref="C198:D198"/>
    <mergeCell ref="C199:D199"/>
    <mergeCell ref="A177:A188"/>
    <mergeCell ref="B177:B188"/>
    <mergeCell ref="C189:D189"/>
    <mergeCell ref="C190:D190"/>
    <mergeCell ref="C192:D192"/>
    <mergeCell ref="C193:D193"/>
    <mergeCell ref="A189:A194"/>
    <mergeCell ref="B189:B194"/>
    <mergeCell ref="C184:D184"/>
    <mergeCell ref="C185:D185"/>
    <mergeCell ref="C180:D180"/>
    <mergeCell ref="C181:D181"/>
    <mergeCell ref="C177:D177"/>
    <mergeCell ref="C178:D178"/>
    <mergeCell ref="B168:B176"/>
    <mergeCell ref="A168:A176"/>
    <mergeCell ref="C171:D171"/>
    <mergeCell ref="C172:D172"/>
    <mergeCell ref="C174:D174"/>
    <mergeCell ref="C175:D175"/>
    <mergeCell ref="C168:D168"/>
    <mergeCell ref="C169:D169"/>
    <mergeCell ref="C162:D162"/>
    <mergeCell ref="C163:D163"/>
    <mergeCell ref="C165:D165"/>
    <mergeCell ref="C166:D166"/>
    <mergeCell ref="A162:A167"/>
    <mergeCell ref="B162:B167"/>
    <mergeCell ref="C157:D157"/>
    <mergeCell ref="C160:D160"/>
    <mergeCell ref="B156:B161"/>
    <mergeCell ref="A156:A161"/>
    <mergeCell ref="C151:D151"/>
    <mergeCell ref="C152:D152"/>
    <mergeCell ref="C154:D154"/>
    <mergeCell ref="A151:A155"/>
    <mergeCell ref="B151:B155"/>
    <mergeCell ref="C156:D156"/>
    <mergeCell ref="C129:D129"/>
    <mergeCell ref="C130:D130"/>
    <mergeCell ref="A129:A131"/>
    <mergeCell ref="B129:B131"/>
    <mergeCell ref="C139:D139"/>
    <mergeCell ref="B145:B150"/>
    <mergeCell ref="C127:D127"/>
    <mergeCell ref="C123:D123"/>
    <mergeCell ref="C124:D124"/>
    <mergeCell ref="C143:D143"/>
    <mergeCell ref="B132:B144"/>
    <mergeCell ref="A132:A144"/>
    <mergeCell ref="C148:D148"/>
    <mergeCell ref="C149:D149"/>
    <mergeCell ref="C145:D145"/>
    <mergeCell ref="C146:D146"/>
    <mergeCell ref="A145:A150"/>
    <mergeCell ref="C140:D140"/>
    <mergeCell ref="C136:D136"/>
    <mergeCell ref="C137:D137"/>
    <mergeCell ref="C132:D132"/>
    <mergeCell ref="C133:D133"/>
    <mergeCell ref="C142:D142"/>
    <mergeCell ref="C119:D119"/>
    <mergeCell ref="C120:D120"/>
    <mergeCell ref="B119:B128"/>
    <mergeCell ref="C115:D115"/>
    <mergeCell ref="C116:D116"/>
    <mergeCell ref="A115:A118"/>
    <mergeCell ref="B115:B118"/>
    <mergeCell ref="C126:D126"/>
    <mergeCell ref="A119:A128"/>
    <mergeCell ref="C111:D111"/>
    <mergeCell ref="C112:D112"/>
    <mergeCell ref="B107:B114"/>
    <mergeCell ref="A107:A114"/>
    <mergeCell ref="C102:D102"/>
    <mergeCell ref="C103:D103"/>
    <mergeCell ref="B102:B106"/>
    <mergeCell ref="A102:A106"/>
    <mergeCell ref="C107:D107"/>
    <mergeCell ref="C108:D108"/>
    <mergeCell ref="B83:B95"/>
    <mergeCell ref="A83:A95"/>
    <mergeCell ref="C96:D96"/>
    <mergeCell ref="C97:D97"/>
    <mergeCell ref="C99:D99"/>
    <mergeCell ref="C100:D100"/>
    <mergeCell ref="B96:B101"/>
    <mergeCell ref="A96:A101"/>
    <mergeCell ref="C93:D93"/>
    <mergeCell ref="C94:D94"/>
    <mergeCell ref="C83:D83"/>
    <mergeCell ref="C84:D84"/>
    <mergeCell ref="C87:D87"/>
    <mergeCell ref="C88:D88"/>
    <mergeCell ref="C90:D90"/>
    <mergeCell ref="C91:D91"/>
    <mergeCell ref="C77:D77"/>
    <mergeCell ref="C78:D78"/>
    <mergeCell ref="B67:B79"/>
    <mergeCell ref="A67:A79"/>
    <mergeCell ref="C80:D80"/>
    <mergeCell ref="C81:D81"/>
    <mergeCell ref="A80:A82"/>
    <mergeCell ref="B80:B82"/>
    <mergeCell ref="C74:D74"/>
    <mergeCell ref="C75:D75"/>
    <mergeCell ref="C70:D70"/>
    <mergeCell ref="C71:D71"/>
    <mergeCell ref="C67:D67"/>
    <mergeCell ref="C68:D68"/>
    <mergeCell ref="B54:B62"/>
    <mergeCell ref="C63:D63"/>
    <mergeCell ref="C64:D64"/>
    <mergeCell ref="B63:B66"/>
    <mergeCell ref="A63:A66"/>
    <mergeCell ref="C51:D51"/>
    <mergeCell ref="C52:D52"/>
    <mergeCell ref="B45:B53"/>
    <mergeCell ref="A45:A53"/>
    <mergeCell ref="C54:D54"/>
    <mergeCell ref="C55:D55"/>
    <mergeCell ref="A1:E1"/>
    <mergeCell ref="C5:D5"/>
    <mergeCell ref="C4:D4"/>
    <mergeCell ref="C13:D13"/>
    <mergeCell ref="A4:A16"/>
    <mergeCell ref="B21:B34"/>
    <mergeCell ref="A21:A34"/>
    <mergeCell ref="C21:D21"/>
    <mergeCell ref="C22:D22"/>
    <mergeCell ref="C25:D25"/>
    <mergeCell ref="C26:D26"/>
    <mergeCell ref="C28:D28"/>
    <mergeCell ref="C29:D29"/>
    <mergeCell ref="C17:D17"/>
    <mergeCell ref="C18:D18"/>
    <mergeCell ref="B17:B20"/>
    <mergeCell ref="A17:A20"/>
    <mergeCell ref="C31:D31"/>
    <mergeCell ref="C32:D32"/>
    <mergeCell ref="C336:D336"/>
    <mergeCell ref="C337:D337"/>
    <mergeCell ref="C340:D340"/>
    <mergeCell ref="C341:D341"/>
    <mergeCell ref="B336:B342"/>
    <mergeCell ref="A336:A342"/>
    <mergeCell ref="C14:D14"/>
    <mergeCell ref="C10:D10"/>
    <mergeCell ref="C11:D11"/>
    <mergeCell ref="B4:B16"/>
    <mergeCell ref="B35:B44"/>
    <mergeCell ref="A35:A44"/>
    <mergeCell ref="C48:D48"/>
    <mergeCell ref="C49:D49"/>
    <mergeCell ref="C45:D45"/>
    <mergeCell ref="C46:D46"/>
    <mergeCell ref="C42:D42"/>
    <mergeCell ref="C43:D43"/>
    <mergeCell ref="C35:D35"/>
    <mergeCell ref="C36:D36"/>
    <mergeCell ref="C38:D38"/>
    <mergeCell ref="C39:D39"/>
    <mergeCell ref="C57:D57"/>
    <mergeCell ref="A54:A6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"/>
  <sheetViews>
    <sheetView workbookViewId="0">
      <pane ySplit="2" topLeftCell="A228" activePane="bottomLeft" state="frozen"/>
      <selection pane="bottomLeft" activeCell="C201" sqref="C201"/>
    </sheetView>
  </sheetViews>
  <sheetFormatPr defaultRowHeight="15" x14ac:dyDescent="0.25"/>
  <cols>
    <col min="2" max="2" width="16.140625" customWidth="1"/>
    <col min="3" max="3" width="36.42578125" customWidth="1"/>
    <col min="4" max="4" width="18.7109375" customWidth="1"/>
    <col min="5" max="5" width="32.5703125" customWidth="1"/>
    <col min="6" max="6" width="21.140625" customWidth="1"/>
    <col min="7" max="7" width="10.140625" bestFit="1" customWidth="1"/>
  </cols>
  <sheetData>
    <row r="1" spans="1:6" ht="38.25" customHeight="1" x14ac:dyDescent="0.25">
      <c r="A1" s="692" t="s">
        <v>462</v>
      </c>
      <c r="B1" s="692"/>
      <c r="C1" s="692"/>
      <c r="D1" s="692"/>
      <c r="E1" s="692"/>
      <c r="F1" s="693"/>
    </row>
    <row r="2" spans="1:6" ht="28.5" x14ac:dyDescent="0.25">
      <c r="A2" s="40" t="s">
        <v>0</v>
      </c>
      <c r="B2" s="40" t="s">
        <v>211</v>
      </c>
      <c r="C2" s="40" t="s">
        <v>213</v>
      </c>
      <c r="D2" s="41" t="s">
        <v>298</v>
      </c>
      <c r="E2" s="40" t="s">
        <v>214</v>
      </c>
      <c r="F2" s="41" t="s">
        <v>299</v>
      </c>
    </row>
    <row r="3" spans="1:6" x14ac:dyDescent="0.25">
      <c r="A3" s="14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</row>
    <row r="4" spans="1:6" ht="15.75" x14ac:dyDescent="0.25">
      <c r="A4" s="664">
        <v>1</v>
      </c>
      <c r="B4" s="663" t="s">
        <v>210</v>
      </c>
      <c r="C4" s="570" t="s">
        <v>11</v>
      </c>
      <c r="D4" s="569"/>
      <c r="E4" s="629"/>
      <c r="F4" s="629"/>
    </row>
    <row r="5" spans="1:6" x14ac:dyDescent="0.25">
      <c r="A5" s="665"/>
      <c r="B5" s="656"/>
      <c r="C5" s="569" t="s">
        <v>10</v>
      </c>
      <c r="D5" s="569"/>
      <c r="E5" s="629"/>
      <c r="F5" s="629"/>
    </row>
    <row r="6" spans="1:6" ht="24.75" customHeight="1" x14ac:dyDescent="0.25">
      <c r="A6" s="665"/>
      <c r="B6" s="656"/>
      <c r="C6" s="9" t="s">
        <v>9</v>
      </c>
      <c r="D6" s="40" t="s">
        <v>306</v>
      </c>
      <c r="E6" s="9" t="s">
        <v>142</v>
      </c>
      <c r="F6" s="40" t="s">
        <v>303</v>
      </c>
    </row>
    <row r="7" spans="1:6" ht="29.25" customHeight="1" x14ac:dyDescent="0.25">
      <c r="A7" s="665"/>
      <c r="B7" s="656"/>
      <c r="C7" s="9" t="s">
        <v>21</v>
      </c>
      <c r="D7" s="47" t="s">
        <v>307</v>
      </c>
      <c r="E7" s="44" t="s">
        <v>217</v>
      </c>
      <c r="F7" s="40" t="s">
        <v>305</v>
      </c>
    </row>
    <row r="8" spans="1:6" ht="37.5" customHeight="1" x14ac:dyDescent="0.25">
      <c r="A8" s="665"/>
      <c r="B8" s="656"/>
      <c r="C8" s="9"/>
      <c r="D8" s="88"/>
      <c r="E8" s="55"/>
      <c r="F8" s="55"/>
    </row>
    <row r="9" spans="1:6" ht="37.5" customHeight="1" x14ac:dyDescent="0.25">
      <c r="A9" s="665"/>
      <c r="B9" s="656"/>
      <c r="C9" s="9" t="s">
        <v>37</v>
      </c>
      <c r="D9" s="40" t="s">
        <v>379</v>
      </c>
      <c r="E9" s="55"/>
      <c r="F9" s="55"/>
    </row>
    <row r="10" spans="1:6" ht="15.75" x14ac:dyDescent="0.25">
      <c r="A10" s="665"/>
      <c r="B10" s="656"/>
      <c r="C10" s="570" t="s">
        <v>50</v>
      </c>
      <c r="D10" s="569"/>
      <c r="E10" s="629"/>
      <c r="F10" s="629"/>
    </row>
    <row r="11" spans="1:6" x14ac:dyDescent="0.25">
      <c r="A11" s="665"/>
      <c r="B11" s="656"/>
      <c r="C11" s="569" t="s">
        <v>52</v>
      </c>
      <c r="D11" s="569"/>
      <c r="E11" s="629"/>
      <c r="F11" s="629"/>
    </row>
    <row r="12" spans="1:6" ht="36.75" customHeight="1" x14ac:dyDescent="0.25">
      <c r="A12" s="665"/>
      <c r="B12" s="656"/>
      <c r="C12" s="10" t="s">
        <v>66</v>
      </c>
      <c r="D12" s="40" t="s">
        <v>301</v>
      </c>
      <c r="E12" s="55"/>
      <c r="F12" s="55"/>
    </row>
    <row r="13" spans="1:6" ht="15.75" x14ac:dyDescent="0.25">
      <c r="A13" s="665"/>
      <c r="B13" s="656"/>
      <c r="C13" s="570" t="s">
        <v>120</v>
      </c>
      <c r="D13" s="569"/>
      <c r="E13" s="629"/>
      <c r="F13" s="629"/>
    </row>
    <row r="14" spans="1:6" x14ac:dyDescent="0.25">
      <c r="A14" s="665"/>
      <c r="B14" s="656"/>
      <c r="C14" s="569" t="s">
        <v>122</v>
      </c>
      <c r="D14" s="569"/>
      <c r="E14" s="629"/>
      <c r="F14" s="629"/>
    </row>
    <row r="15" spans="1:6" ht="24.75" customHeight="1" x14ac:dyDescent="0.25">
      <c r="A15" s="665"/>
      <c r="B15" s="656"/>
      <c r="C15" s="37"/>
      <c r="D15" s="37"/>
      <c r="E15" s="9" t="s">
        <v>171</v>
      </c>
      <c r="F15" s="47" t="s">
        <v>304</v>
      </c>
    </row>
    <row r="16" spans="1:6" ht="16.5" customHeight="1" x14ac:dyDescent="0.25">
      <c r="A16" s="665"/>
      <c r="B16" s="656"/>
      <c r="C16" s="37"/>
      <c r="D16" s="37"/>
      <c r="E16" s="33" t="s">
        <v>180</v>
      </c>
      <c r="F16" s="62" t="s">
        <v>302</v>
      </c>
    </row>
    <row r="17" spans="1:6" ht="15.75" x14ac:dyDescent="0.25">
      <c r="A17" s="665"/>
      <c r="B17" s="656"/>
      <c r="C17" s="570" t="s">
        <v>185</v>
      </c>
      <c r="D17" s="569"/>
      <c r="E17" s="629"/>
      <c r="F17" s="629"/>
    </row>
    <row r="18" spans="1:6" x14ac:dyDescent="0.25">
      <c r="A18" s="665"/>
      <c r="B18" s="656"/>
      <c r="C18" s="569" t="s">
        <v>187</v>
      </c>
      <c r="D18" s="569"/>
      <c r="E18" s="629"/>
      <c r="F18" s="629"/>
    </row>
    <row r="19" spans="1:6" ht="29.25" customHeight="1" thickBot="1" x14ac:dyDescent="0.3">
      <c r="A19" s="666"/>
      <c r="B19" s="657"/>
      <c r="C19" s="9"/>
      <c r="D19" s="55"/>
      <c r="E19" s="27" t="s">
        <v>432</v>
      </c>
      <c r="F19" s="37">
        <v>0</v>
      </c>
    </row>
    <row r="20" spans="1:6" ht="27" customHeight="1" thickTop="1" x14ac:dyDescent="0.25">
      <c r="A20" s="652">
        <v>2</v>
      </c>
      <c r="B20" s="655" t="s">
        <v>219</v>
      </c>
      <c r="C20" s="567" t="s">
        <v>120</v>
      </c>
      <c r="D20" s="627"/>
      <c r="E20" s="628"/>
      <c r="F20" s="628"/>
    </row>
    <row r="21" spans="1:6" x14ac:dyDescent="0.25">
      <c r="A21" s="653"/>
      <c r="B21" s="656"/>
      <c r="C21" s="569" t="s">
        <v>122</v>
      </c>
      <c r="D21" s="569"/>
      <c r="E21" s="629"/>
      <c r="F21" s="629"/>
    </row>
    <row r="22" spans="1:6" x14ac:dyDescent="0.25">
      <c r="A22" s="653"/>
      <c r="B22" s="656"/>
      <c r="C22" s="10" t="s">
        <v>125</v>
      </c>
      <c r="D22" s="47" t="s">
        <v>308</v>
      </c>
      <c r="E22" s="95">
        <v>18</v>
      </c>
      <c r="F22" s="55"/>
    </row>
    <row r="23" spans="1:6" ht="29.25" customHeight="1" thickBot="1" x14ac:dyDescent="0.3">
      <c r="A23" s="654"/>
      <c r="B23" s="657"/>
      <c r="C23" s="43" t="s">
        <v>132</v>
      </c>
      <c r="D23" s="62" t="s">
        <v>303</v>
      </c>
      <c r="E23" s="33"/>
      <c r="F23" s="63"/>
    </row>
    <row r="24" spans="1:6" ht="21.75" customHeight="1" thickTop="1" x14ac:dyDescent="0.25">
      <c r="A24" s="630">
        <v>3</v>
      </c>
      <c r="B24" s="667" t="s">
        <v>222</v>
      </c>
      <c r="C24" s="567" t="s">
        <v>11</v>
      </c>
      <c r="D24" s="627"/>
      <c r="E24" s="628"/>
      <c r="F24" s="628"/>
    </row>
    <row r="25" spans="1:6" ht="14.25" customHeight="1" x14ac:dyDescent="0.25">
      <c r="A25" s="631"/>
      <c r="B25" s="643"/>
      <c r="C25" s="569" t="s">
        <v>10</v>
      </c>
      <c r="D25" s="569"/>
      <c r="E25" s="629"/>
      <c r="F25" s="629"/>
    </row>
    <row r="26" spans="1:6" x14ac:dyDescent="0.25">
      <c r="A26" s="631"/>
      <c r="B26" s="643"/>
      <c r="C26" s="17" t="s">
        <v>280</v>
      </c>
      <c r="D26" s="48" t="s">
        <v>337</v>
      </c>
      <c r="E26" s="20"/>
      <c r="F26" s="55"/>
    </row>
    <row r="27" spans="1:6" ht="38.25" customHeight="1" x14ac:dyDescent="0.25">
      <c r="A27" s="631"/>
      <c r="B27" s="643"/>
      <c r="C27" s="9" t="s">
        <v>31</v>
      </c>
      <c r="D27" s="40" t="s">
        <v>312</v>
      </c>
      <c r="E27" s="55"/>
      <c r="F27" s="55"/>
    </row>
    <row r="28" spans="1:6" ht="15.75" x14ac:dyDescent="0.25">
      <c r="A28" s="631"/>
      <c r="B28" s="643"/>
      <c r="C28" s="570" t="s">
        <v>50</v>
      </c>
      <c r="D28" s="569"/>
      <c r="E28" s="629"/>
      <c r="F28" s="629"/>
    </row>
    <row r="29" spans="1:6" x14ac:dyDescent="0.25">
      <c r="A29" s="631"/>
      <c r="B29" s="643"/>
      <c r="C29" s="569" t="s">
        <v>52</v>
      </c>
      <c r="D29" s="569"/>
      <c r="E29" s="629"/>
      <c r="F29" s="629"/>
    </row>
    <row r="30" spans="1:6" ht="38.25" customHeight="1" x14ac:dyDescent="0.25">
      <c r="A30" s="631"/>
      <c r="B30" s="643"/>
      <c r="C30" s="10" t="s">
        <v>66</v>
      </c>
      <c r="D30" s="40" t="s">
        <v>309</v>
      </c>
      <c r="E30" s="55"/>
      <c r="F30" s="55"/>
    </row>
    <row r="31" spans="1:6" ht="15.75" x14ac:dyDescent="0.25">
      <c r="A31" s="631"/>
      <c r="B31" s="643"/>
      <c r="C31" s="570" t="s">
        <v>120</v>
      </c>
      <c r="D31" s="569"/>
      <c r="E31" s="629"/>
      <c r="F31" s="629"/>
    </row>
    <row r="32" spans="1:6" x14ac:dyDescent="0.25">
      <c r="A32" s="631"/>
      <c r="B32" s="643"/>
      <c r="C32" s="569" t="s">
        <v>122</v>
      </c>
      <c r="D32" s="569"/>
      <c r="E32" s="629"/>
      <c r="F32" s="629"/>
    </row>
    <row r="33" spans="1:6" ht="15" customHeight="1" x14ac:dyDescent="0.25">
      <c r="A33" s="631"/>
      <c r="B33" s="643"/>
      <c r="C33" s="10" t="s">
        <v>125</v>
      </c>
      <c r="D33" s="49" t="s">
        <v>436</v>
      </c>
      <c r="E33" s="55"/>
      <c r="F33" s="55"/>
    </row>
    <row r="34" spans="1:6" ht="14.25" customHeight="1" x14ac:dyDescent="0.25">
      <c r="A34" s="631"/>
      <c r="B34" s="643"/>
      <c r="C34" s="570" t="s">
        <v>185</v>
      </c>
      <c r="D34" s="569"/>
      <c r="E34" s="629"/>
      <c r="F34" s="629"/>
    </row>
    <row r="35" spans="1:6" x14ac:dyDescent="0.25">
      <c r="A35" s="631"/>
      <c r="B35" s="643"/>
      <c r="C35" s="569" t="s">
        <v>187</v>
      </c>
      <c r="D35" s="569"/>
      <c r="E35" s="629"/>
      <c r="F35" s="629"/>
    </row>
    <row r="36" spans="1:6" x14ac:dyDescent="0.25">
      <c r="A36" s="631"/>
      <c r="B36" s="643"/>
      <c r="C36" s="10" t="s">
        <v>311</v>
      </c>
      <c r="D36" s="71" t="s">
        <v>451</v>
      </c>
      <c r="E36" s="64"/>
      <c r="F36" s="64"/>
    </row>
    <row r="37" spans="1:6" x14ac:dyDescent="0.25">
      <c r="A37" s="631"/>
      <c r="B37" s="643"/>
      <c r="C37" s="10" t="s">
        <v>294</v>
      </c>
      <c r="D37" s="71" t="s">
        <v>433</v>
      </c>
      <c r="E37" s="55"/>
      <c r="F37" s="55"/>
    </row>
    <row r="38" spans="1:6" ht="15.75" thickBot="1" x14ac:dyDescent="0.3">
      <c r="A38" s="632"/>
      <c r="B38" s="644"/>
      <c r="C38" s="22" t="s">
        <v>198</v>
      </c>
      <c r="D38" s="72" t="s">
        <v>310</v>
      </c>
      <c r="E38" s="56"/>
      <c r="F38" s="56"/>
    </row>
    <row r="39" spans="1:6" ht="16.5" thickTop="1" x14ac:dyDescent="0.25">
      <c r="A39" s="630">
        <v>4</v>
      </c>
      <c r="B39" s="655" t="s">
        <v>223</v>
      </c>
      <c r="C39" s="614" t="s">
        <v>11</v>
      </c>
      <c r="D39" s="647"/>
      <c r="E39" s="648"/>
      <c r="F39" s="648"/>
    </row>
    <row r="40" spans="1:6" ht="15" customHeight="1" x14ac:dyDescent="0.25">
      <c r="A40" s="631"/>
      <c r="B40" s="694"/>
      <c r="C40" s="569" t="s">
        <v>10</v>
      </c>
      <c r="D40" s="569"/>
      <c r="E40" s="629"/>
      <c r="F40" s="629"/>
    </row>
    <row r="41" spans="1:6" ht="27.75" customHeight="1" x14ac:dyDescent="0.25">
      <c r="A41" s="631"/>
      <c r="B41" s="694"/>
      <c r="C41" s="9"/>
      <c r="D41" s="61"/>
      <c r="E41" s="99" t="s">
        <v>452</v>
      </c>
      <c r="F41" s="50" t="s">
        <v>315</v>
      </c>
    </row>
    <row r="42" spans="1:6" ht="15.75" x14ac:dyDescent="0.25">
      <c r="A42" s="631"/>
      <c r="B42" s="694"/>
      <c r="C42" s="570" t="s">
        <v>81</v>
      </c>
      <c r="D42" s="569"/>
      <c r="E42" s="629"/>
      <c r="F42" s="629"/>
    </row>
    <row r="43" spans="1:6" x14ac:dyDescent="0.25">
      <c r="A43" s="631"/>
      <c r="B43" s="694"/>
      <c r="C43" s="569" t="s">
        <v>83</v>
      </c>
      <c r="D43" s="569"/>
      <c r="E43" s="629"/>
      <c r="F43" s="629"/>
    </row>
    <row r="44" spans="1:6" ht="32.25" customHeight="1" x14ac:dyDescent="0.25">
      <c r="A44" s="631"/>
      <c r="B44" s="694"/>
      <c r="C44" s="55"/>
      <c r="D44" s="55"/>
      <c r="E44" s="9" t="s">
        <v>161</v>
      </c>
      <c r="F44" s="50" t="s">
        <v>316</v>
      </c>
    </row>
    <row r="45" spans="1:6" ht="24" x14ac:dyDescent="0.25">
      <c r="A45" s="631"/>
      <c r="B45" s="694"/>
      <c r="C45" s="55"/>
      <c r="D45" s="55"/>
      <c r="E45" s="9" t="s">
        <v>162</v>
      </c>
      <c r="F45" s="50" t="s">
        <v>318</v>
      </c>
    </row>
    <row r="46" spans="1:6" ht="15.75" x14ac:dyDescent="0.25">
      <c r="A46" s="631"/>
      <c r="B46" s="694"/>
      <c r="C46" s="570" t="s">
        <v>120</v>
      </c>
      <c r="D46" s="569"/>
      <c r="E46" s="629"/>
      <c r="F46" s="629"/>
    </row>
    <row r="47" spans="1:6" x14ac:dyDescent="0.25">
      <c r="A47" s="631"/>
      <c r="B47" s="694"/>
      <c r="C47" s="569" t="s">
        <v>122</v>
      </c>
      <c r="D47" s="569"/>
      <c r="E47" s="629"/>
      <c r="F47" s="629"/>
    </row>
    <row r="48" spans="1:6" x14ac:dyDescent="0.25">
      <c r="A48" s="631"/>
      <c r="B48" s="694"/>
      <c r="C48" s="45"/>
      <c r="D48" s="61"/>
      <c r="E48" s="33" t="s">
        <v>181</v>
      </c>
      <c r="F48" s="50" t="s">
        <v>317</v>
      </c>
    </row>
    <row r="49" spans="1:6" ht="15.75" x14ac:dyDescent="0.25">
      <c r="A49" s="631"/>
      <c r="B49" s="694"/>
      <c r="C49" s="562" t="s">
        <v>185</v>
      </c>
      <c r="D49" s="563"/>
      <c r="E49" s="563"/>
      <c r="F49" s="564"/>
    </row>
    <row r="50" spans="1:6" x14ac:dyDescent="0.25">
      <c r="A50" s="631"/>
      <c r="B50" s="694"/>
      <c r="C50" s="624" t="s">
        <v>187</v>
      </c>
      <c r="D50" s="588"/>
      <c r="E50" s="588"/>
      <c r="F50" s="589"/>
    </row>
    <row r="51" spans="1:6" ht="24.75" thickBot="1" x14ac:dyDescent="0.3">
      <c r="A51" s="632"/>
      <c r="B51" s="695"/>
      <c r="C51" s="10"/>
      <c r="D51" s="55"/>
      <c r="E51" s="33" t="s">
        <v>313</v>
      </c>
      <c r="F51" s="50" t="s">
        <v>314</v>
      </c>
    </row>
    <row r="52" spans="1:6" ht="16.5" thickTop="1" x14ac:dyDescent="0.25">
      <c r="A52" s="636">
        <v>5</v>
      </c>
      <c r="B52" s="649" t="s">
        <v>225</v>
      </c>
      <c r="C52" s="567" t="s">
        <v>11</v>
      </c>
      <c r="D52" s="627"/>
      <c r="E52" s="628"/>
      <c r="F52" s="628"/>
    </row>
    <row r="53" spans="1:6" x14ac:dyDescent="0.25">
      <c r="A53" s="637"/>
      <c r="B53" s="650"/>
      <c r="C53" s="569" t="s">
        <v>10</v>
      </c>
      <c r="D53" s="569"/>
      <c r="E53" s="629"/>
      <c r="F53" s="629"/>
    </row>
    <row r="54" spans="1:6" ht="24" x14ac:dyDescent="0.25">
      <c r="A54" s="637"/>
      <c r="B54" s="650"/>
      <c r="C54" s="9" t="s">
        <v>9</v>
      </c>
      <c r="D54" s="48" t="s">
        <v>433</v>
      </c>
      <c r="E54" s="55"/>
      <c r="F54" s="55"/>
    </row>
    <row r="55" spans="1:6" ht="15.75" x14ac:dyDescent="0.25">
      <c r="A55" s="637"/>
      <c r="B55" s="650"/>
      <c r="C55" s="570" t="s">
        <v>81</v>
      </c>
      <c r="D55" s="569"/>
      <c r="E55" s="629"/>
      <c r="F55" s="629"/>
    </row>
    <row r="56" spans="1:6" x14ac:dyDescent="0.25">
      <c r="A56" s="637"/>
      <c r="B56" s="650"/>
      <c r="C56" s="569" t="s">
        <v>83</v>
      </c>
      <c r="D56" s="569"/>
      <c r="E56" s="629"/>
      <c r="F56" s="629"/>
    </row>
    <row r="57" spans="1:6" ht="24" x14ac:dyDescent="0.25">
      <c r="A57" s="637"/>
      <c r="B57" s="650"/>
      <c r="C57" s="10" t="s">
        <v>94</v>
      </c>
      <c r="D57" s="50" t="s">
        <v>319</v>
      </c>
      <c r="E57" s="55"/>
      <c r="F57" s="55"/>
    </row>
    <row r="58" spans="1:6" ht="15.75" x14ac:dyDescent="0.25">
      <c r="A58" s="637"/>
      <c r="B58" s="650"/>
      <c r="C58" s="570" t="s">
        <v>185</v>
      </c>
      <c r="D58" s="569"/>
      <c r="E58" s="629"/>
      <c r="F58" s="629"/>
    </row>
    <row r="59" spans="1:6" x14ac:dyDescent="0.25">
      <c r="A59" s="637"/>
      <c r="B59" s="650"/>
      <c r="C59" s="569" t="s">
        <v>187</v>
      </c>
      <c r="D59" s="569"/>
      <c r="E59" s="629"/>
      <c r="F59" s="629"/>
    </row>
    <row r="60" spans="1:6" ht="15.75" thickBot="1" x14ac:dyDescent="0.3">
      <c r="A60" s="638"/>
      <c r="B60" s="651"/>
      <c r="C60" s="39" t="s">
        <v>440</v>
      </c>
      <c r="D60" s="48" t="s">
        <v>308</v>
      </c>
      <c r="E60" s="55"/>
      <c r="F60" s="55"/>
    </row>
    <row r="61" spans="1:6" ht="16.5" thickTop="1" x14ac:dyDescent="0.25">
      <c r="A61" s="630">
        <v>6</v>
      </c>
      <c r="B61" s="642" t="s">
        <v>228</v>
      </c>
      <c r="C61" s="567" t="s">
        <v>11</v>
      </c>
      <c r="D61" s="627"/>
      <c r="E61" s="628"/>
      <c r="F61" s="628"/>
    </row>
    <row r="62" spans="1:6" x14ac:dyDescent="0.25">
      <c r="A62" s="631"/>
      <c r="B62" s="643"/>
      <c r="C62" s="569" t="s">
        <v>229</v>
      </c>
      <c r="D62" s="569"/>
      <c r="E62" s="629"/>
      <c r="F62" s="629"/>
    </row>
    <row r="63" spans="1:6" x14ac:dyDescent="0.25">
      <c r="A63" s="631"/>
      <c r="B63" s="643"/>
      <c r="C63" s="55"/>
      <c r="D63" s="61"/>
      <c r="E63" s="9" t="s">
        <v>230</v>
      </c>
      <c r="F63" s="50" t="s">
        <v>321</v>
      </c>
    </row>
    <row r="64" spans="1:6" x14ac:dyDescent="0.25">
      <c r="A64" s="631"/>
      <c r="B64" s="643"/>
      <c r="C64" s="569" t="s">
        <v>10</v>
      </c>
      <c r="D64" s="569"/>
      <c r="E64" s="629"/>
      <c r="F64" s="629"/>
    </row>
    <row r="65" spans="1:6" ht="27.75" customHeight="1" x14ac:dyDescent="0.25">
      <c r="A65" s="631"/>
      <c r="B65" s="643"/>
      <c r="C65" s="9" t="s">
        <v>7</v>
      </c>
      <c r="D65" s="50" t="s">
        <v>328</v>
      </c>
      <c r="E65" s="9" t="s">
        <v>138</v>
      </c>
      <c r="F65" s="74" t="s">
        <v>442</v>
      </c>
    </row>
    <row r="66" spans="1:6" ht="36" x14ac:dyDescent="0.25">
      <c r="A66" s="631"/>
      <c r="B66" s="643"/>
      <c r="C66" s="9" t="s">
        <v>8</v>
      </c>
      <c r="D66" s="48" t="s">
        <v>330</v>
      </c>
      <c r="E66" s="9" t="s">
        <v>140</v>
      </c>
      <c r="F66" s="50" t="s">
        <v>324</v>
      </c>
    </row>
    <row r="67" spans="1:6" ht="18" customHeight="1" x14ac:dyDescent="0.25">
      <c r="A67" s="631"/>
      <c r="B67" s="643"/>
      <c r="C67" s="17" t="s">
        <v>333</v>
      </c>
      <c r="D67" s="48" t="s">
        <v>334</v>
      </c>
      <c r="E67" s="9"/>
      <c r="F67" s="50"/>
    </row>
    <row r="68" spans="1:6" ht="36" x14ac:dyDescent="0.25">
      <c r="A68" s="631"/>
      <c r="B68" s="643"/>
      <c r="C68" s="9" t="s">
        <v>9</v>
      </c>
      <c r="D68" s="48" t="s">
        <v>329</v>
      </c>
      <c r="E68" s="9" t="s">
        <v>143</v>
      </c>
      <c r="F68" s="50" t="s">
        <v>323</v>
      </c>
    </row>
    <row r="69" spans="1:6" ht="24" x14ac:dyDescent="0.25">
      <c r="A69" s="631"/>
      <c r="B69" s="643"/>
      <c r="C69" s="17" t="s">
        <v>331</v>
      </c>
      <c r="D69" s="48" t="s">
        <v>325</v>
      </c>
      <c r="E69" s="9"/>
      <c r="F69" s="50"/>
    </row>
    <row r="70" spans="1:6" ht="48" x14ac:dyDescent="0.25">
      <c r="A70" s="631"/>
      <c r="B70" s="643"/>
      <c r="C70" s="9" t="s">
        <v>31</v>
      </c>
      <c r="D70" s="48" t="s">
        <v>332</v>
      </c>
      <c r="E70" s="9" t="s">
        <v>144</v>
      </c>
      <c r="F70" s="50" t="s">
        <v>327</v>
      </c>
    </row>
    <row r="71" spans="1:6" ht="36.75" thickBot="1" x14ac:dyDescent="0.3">
      <c r="A71" s="632"/>
      <c r="B71" s="644"/>
      <c r="C71" s="19" t="s">
        <v>37</v>
      </c>
      <c r="D71" s="48" t="s">
        <v>322</v>
      </c>
      <c r="E71" s="19" t="s">
        <v>145</v>
      </c>
      <c r="F71" s="50" t="s">
        <v>326</v>
      </c>
    </row>
    <row r="72" spans="1:6" ht="26.25" customHeight="1" thickTop="1" x14ac:dyDescent="0.25">
      <c r="A72" s="630">
        <v>7</v>
      </c>
      <c r="B72" s="642" t="s">
        <v>231</v>
      </c>
      <c r="C72" s="567" t="s">
        <v>120</v>
      </c>
      <c r="D72" s="627"/>
      <c r="E72" s="628"/>
      <c r="F72" s="628"/>
    </row>
    <row r="73" spans="1:6" x14ac:dyDescent="0.25">
      <c r="A73" s="631"/>
      <c r="B73" s="643"/>
      <c r="C73" s="569" t="s">
        <v>122</v>
      </c>
      <c r="D73" s="569"/>
      <c r="E73" s="629"/>
      <c r="F73" s="629"/>
    </row>
    <row r="74" spans="1:6" ht="15" customHeight="1" x14ac:dyDescent="0.25">
      <c r="A74" s="631"/>
      <c r="B74" s="643"/>
      <c r="C74" s="37"/>
      <c r="D74" s="37"/>
      <c r="E74" s="9" t="s">
        <v>180</v>
      </c>
      <c r="F74" s="50" t="s">
        <v>335</v>
      </c>
    </row>
    <row r="75" spans="1:6" x14ac:dyDescent="0.25">
      <c r="A75" s="631"/>
      <c r="B75" s="643"/>
      <c r="C75" s="37"/>
      <c r="D75" s="37"/>
      <c r="E75" s="9" t="s">
        <v>181</v>
      </c>
      <c r="F75" s="50" t="s">
        <v>336</v>
      </c>
    </row>
    <row r="76" spans="1:6" ht="15.75" x14ac:dyDescent="0.25">
      <c r="A76" s="631"/>
      <c r="B76" s="643"/>
      <c r="C76" s="570" t="s">
        <v>185</v>
      </c>
      <c r="D76" s="569"/>
      <c r="E76" s="629"/>
      <c r="F76" s="629"/>
    </row>
    <row r="77" spans="1:6" x14ac:dyDescent="0.25">
      <c r="A77" s="631"/>
      <c r="B77" s="643"/>
      <c r="C77" s="569" t="s">
        <v>187</v>
      </c>
      <c r="D77" s="569"/>
      <c r="E77" s="629"/>
      <c r="F77" s="629"/>
    </row>
    <row r="78" spans="1:6" ht="24.75" thickBot="1" x14ac:dyDescent="0.3">
      <c r="A78" s="632"/>
      <c r="B78" s="644"/>
      <c r="C78" s="22" t="s">
        <v>296</v>
      </c>
      <c r="D78" s="86" t="s">
        <v>454</v>
      </c>
      <c r="E78" s="9" t="s">
        <v>453</v>
      </c>
      <c r="F78" s="50" t="s">
        <v>312</v>
      </c>
    </row>
    <row r="79" spans="1:6" ht="16.5" thickTop="1" x14ac:dyDescent="0.25">
      <c r="A79" s="630">
        <v>8</v>
      </c>
      <c r="B79" s="642" t="s">
        <v>232</v>
      </c>
      <c r="C79" s="567" t="s">
        <v>11</v>
      </c>
      <c r="D79" s="627"/>
      <c r="E79" s="628"/>
      <c r="F79" s="628"/>
    </row>
    <row r="80" spans="1:6" x14ac:dyDescent="0.25">
      <c r="A80" s="631"/>
      <c r="B80" s="643"/>
      <c r="C80" s="569" t="s">
        <v>10</v>
      </c>
      <c r="D80" s="569"/>
      <c r="E80" s="629"/>
      <c r="F80" s="629"/>
    </row>
    <row r="81" spans="1:6" x14ac:dyDescent="0.25">
      <c r="A81" s="631"/>
      <c r="B81" s="643"/>
      <c r="C81" s="17" t="s">
        <v>443</v>
      </c>
      <c r="D81" s="48" t="s">
        <v>337</v>
      </c>
      <c r="E81" s="42"/>
      <c r="F81" s="55"/>
    </row>
    <row r="82" spans="1:6" ht="15.75" x14ac:dyDescent="0.25">
      <c r="A82" s="631"/>
      <c r="B82" s="643"/>
      <c r="C82" s="570" t="s">
        <v>81</v>
      </c>
      <c r="D82" s="569"/>
      <c r="E82" s="629"/>
      <c r="F82" s="629"/>
    </row>
    <row r="83" spans="1:6" x14ac:dyDescent="0.25">
      <c r="A83" s="631"/>
      <c r="B83" s="643"/>
      <c r="C83" s="569" t="s">
        <v>83</v>
      </c>
      <c r="D83" s="569"/>
      <c r="E83" s="629"/>
      <c r="F83" s="629"/>
    </row>
    <row r="84" spans="1:6" ht="24" x14ac:dyDescent="0.25">
      <c r="A84" s="631"/>
      <c r="B84" s="643"/>
      <c r="C84" s="10" t="s">
        <v>101</v>
      </c>
      <c r="D84" s="47" t="s">
        <v>342</v>
      </c>
      <c r="E84" s="64"/>
      <c r="F84" s="64"/>
    </row>
    <row r="85" spans="1:6" x14ac:dyDescent="0.25">
      <c r="A85" s="631"/>
      <c r="B85" s="643"/>
      <c r="C85" s="39" t="s">
        <v>343</v>
      </c>
      <c r="D85" s="48" t="s">
        <v>339</v>
      </c>
      <c r="E85" s="64"/>
      <c r="F85" s="64"/>
    </row>
    <row r="86" spans="1:6" ht="19.5" customHeight="1" x14ac:dyDescent="0.25">
      <c r="A86" s="631"/>
      <c r="B86" s="643"/>
      <c r="C86" s="39" t="s">
        <v>340</v>
      </c>
      <c r="D86" s="48" t="s">
        <v>322</v>
      </c>
      <c r="E86" s="55"/>
      <c r="F86" s="55"/>
    </row>
    <row r="87" spans="1:6" ht="15.75" x14ac:dyDescent="0.25">
      <c r="A87" s="631"/>
      <c r="B87" s="643"/>
      <c r="C87" s="570" t="s">
        <v>120</v>
      </c>
      <c r="D87" s="569"/>
      <c r="E87" s="629"/>
      <c r="F87" s="629"/>
    </row>
    <row r="88" spans="1:6" x14ac:dyDescent="0.25">
      <c r="A88" s="631"/>
      <c r="B88" s="643"/>
      <c r="C88" s="569" t="s">
        <v>122</v>
      </c>
      <c r="D88" s="569"/>
      <c r="E88" s="629"/>
      <c r="F88" s="629"/>
    </row>
    <row r="89" spans="1:6" x14ac:dyDescent="0.25">
      <c r="A89" s="631"/>
      <c r="B89" s="643"/>
      <c r="C89" s="10" t="s">
        <v>125</v>
      </c>
      <c r="D89" s="48" t="s">
        <v>341</v>
      </c>
      <c r="E89" s="55"/>
      <c r="F89" s="55"/>
    </row>
    <row r="90" spans="1:6" ht="15.75" x14ac:dyDescent="0.25">
      <c r="A90" s="631"/>
      <c r="B90" s="643"/>
      <c r="C90" s="570" t="s">
        <v>185</v>
      </c>
      <c r="D90" s="569"/>
      <c r="E90" s="629"/>
      <c r="F90" s="629"/>
    </row>
    <row r="91" spans="1:6" x14ac:dyDescent="0.25">
      <c r="A91" s="631"/>
      <c r="B91" s="643"/>
      <c r="C91" s="569" t="s">
        <v>187</v>
      </c>
      <c r="D91" s="569"/>
      <c r="E91" s="629"/>
      <c r="F91" s="629"/>
    </row>
    <row r="92" spans="1:6" ht="15.75" thickBot="1" x14ac:dyDescent="0.3">
      <c r="A92" s="632"/>
      <c r="B92" s="644"/>
      <c r="C92" s="38" t="s">
        <v>248</v>
      </c>
      <c r="D92" s="57" t="s">
        <v>338</v>
      </c>
      <c r="E92" s="56"/>
      <c r="F92" s="56"/>
    </row>
    <row r="93" spans="1:6" ht="16.5" customHeight="1" thickTop="1" x14ac:dyDescent="0.25">
      <c r="A93" s="630">
        <v>9</v>
      </c>
      <c r="B93" s="642" t="s">
        <v>240</v>
      </c>
      <c r="C93" s="623" t="s">
        <v>120</v>
      </c>
      <c r="D93" s="621"/>
      <c r="E93" s="621"/>
      <c r="F93" s="668"/>
    </row>
    <row r="94" spans="1:6" x14ac:dyDescent="0.25">
      <c r="A94" s="631"/>
      <c r="B94" s="643"/>
      <c r="C94" s="659" t="s">
        <v>122</v>
      </c>
      <c r="D94" s="660"/>
      <c r="E94" s="660"/>
      <c r="F94" s="661"/>
    </row>
    <row r="95" spans="1:6" ht="24.75" thickBot="1" x14ac:dyDescent="0.3">
      <c r="A95" s="632"/>
      <c r="B95" s="644"/>
      <c r="C95" s="22"/>
      <c r="D95" s="65"/>
      <c r="E95" s="24" t="s">
        <v>176</v>
      </c>
      <c r="F95" s="50" t="s">
        <v>344</v>
      </c>
    </row>
    <row r="96" spans="1:6" ht="16.5" thickTop="1" x14ac:dyDescent="0.25">
      <c r="A96" s="630">
        <v>10</v>
      </c>
      <c r="B96" s="642" t="s">
        <v>242</v>
      </c>
      <c r="C96" s="567" t="s">
        <v>11</v>
      </c>
      <c r="D96" s="627"/>
      <c r="E96" s="628"/>
      <c r="F96" s="628"/>
    </row>
    <row r="97" spans="1:6" x14ac:dyDescent="0.25">
      <c r="A97" s="631"/>
      <c r="B97" s="643"/>
      <c r="C97" s="569" t="s">
        <v>10</v>
      </c>
      <c r="D97" s="569"/>
      <c r="E97" s="629"/>
      <c r="F97" s="629"/>
    </row>
    <row r="98" spans="1:6" ht="24" x14ac:dyDescent="0.25">
      <c r="A98" s="631"/>
      <c r="B98" s="643"/>
      <c r="C98" s="9" t="s">
        <v>455</v>
      </c>
      <c r="D98" s="48" t="s">
        <v>334</v>
      </c>
      <c r="E98" s="9" t="s">
        <v>138</v>
      </c>
      <c r="F98" s="50" t="s">
        <v>349</v>
      </c>
    </row>
    <row r="99" spans="1:6" ht="36" x14ac:dyDescent="0.25">
      <c r="A99" s="631"/>
      <c r="B99" s="643"/>
      <c r="C99" s="9"/>
      <c r="D99" s="55"/>
      <c r="E99" s="9" t="s">
        <v>145</v>
      </c>
      <c r="F99" s="50" t="s">
        <v>350</v>
      </c>
    </row>
    <row r="100" spans="1:6" ht="15.75" x14ac:dyDescent="0.25">
      <c r="A100" s="631"/>
      <c r="B100" s="643"/>
      <c r="C100" s="570" t="s">
        <v>50</v>
      </c>
      <c r="D100" s="569"/>
      <c r="E100" s="629"/>
      <c r="F100" s="629"/>
    </row>
    <row r="101" spans="1:6" x14ac:dyDescent="0.25">
      <c r="A101" s="631"/>
      <c r="B101" s="643"/>
      <c r="C101" s="569" t="s">
        <v>52</v>
      </c>
      <c r="D101" s="569"/>
      <c r="E101" s="629"/>
      <c r="F101" s="629"/>
    </row>
    <row r="102" spans="1:6" ht="53.25" customHeight="1" x14ac:dyDescent="0.25">
      <c r="A102" s="631"/>
      <c r="B102" s="643"/>
      <c r="C102" s="10"/>
      <c r="D102" s="55"/>
      <c r="E102" s="9" t="s">
        <v>158</v>
      </c>
      <c r="F102" s="50" t="s">
        <v>348</v>
      </c>
    </row>
    <row r="103" spans="1:6" ht="15.75" x14ac:dyDescent="0.25">
      <c r="A103" s="631"/>
      <c r="B103" s="643"/>
      <c r="C103" s="570" t="s">
        <v>81</v>
      </c>
      <c r="D103" s="569"/>
      <c r="E103" s="629"/>
      <c r="F103" s="629"/>
    </row>
    <row r="104" spans="1:6" x14ac:dyDescent="0.25">
      <c r="A104" s="631"/>
      <c r="B104" s="643"/>
      <c r="C104" s="569" t="s">
        <v>83</v>
      </c>
      <c r="D104" s="569"/>
      <c r="E104" s="629"/>
      <c r="F104" s="629"/>
    </row>
    <row r="105" spans="1:6" ht="15.75" customHeight="1" x14ac:dyDescent="0.25">
      <c r="A105" s="631"/>
      <c r="B105" s="643"/>
      <c r="C105" s="37"/>
      <c r="D105" s="37"/>
      <c r="E105" s="9" t="s">
        <v>346</v>
      </c>
      <c r="F105" s="40" t="s">
        <v>347</v>
      </c>
    </row>
    <row r="106" spans="1:6" ht="24" x14ac:dyDescent="0.25">
      <c r="A106" s="631"/>
      <c r="B106" s="643"/>
      <c r="C106" s="10"/>
      <c r="D106" s="55"/>
      <c r="E106" s="9" t="s">
        <v>161</v>
      </c>
      <c r="F106" s="50" t="s">
        <v>351</v>
      </c>
    </row>
    <row r="107" spans="1:6" ht="16.5" customHeight="1" x14ac:dyDescent="0.25">
      <c r="A107" s="631"/>
      <c r="B107" s="643"/>
      <c r="C107" s="570" t="s">
        <v>185</v>
      </c>
      <c r="D107" s="569"/>
      <c r="E107" s="629"/>
      <c r="F107" s="629"/>
    </row>
    <row r="108" spans="1:6" x14ac:dyDescent="0.25">
      <c r="A108" s="631"/>
      <c r="B108" s="643"/>
      <c r="C108" s="569" t="s">
        <v>187</v>
      </c>
      <c r="D108" s="569"/>
      <c r="E108" s="629"/>
      <c r="F108" s="629"/>
    </row>
    <row r="109" spans="1:6" ht="24.75" thickBot="1" x14ac:dyDescent="0.3">
      <c r="A109" s="632"/>
      <c r="B109" s="644"/>
      <c r="C109" s="22"/>
      <c r="D109" s="56"/>
      <c r="E109" s="19" t="s">
        <v>207</v>
      </c>
      <c r="F109" s="50" t="s">
        <v>345</v>
      </c>
    </row>
    <row r="110" spans="1:6" ht="16.5" thickTop="1" x14ac:dyDescent="0.25">
      <c r="A110" s="636">
        <v>11</v>
      </c>
      <c r="B110" s="633" t="s">
        <v>244</v>
      </c>
      <c r="C110" s="567" t="s">
        <v>81</v>
      </c>
      <c r="D110" s="627"/>
      <c r="E110" s="628"/>
      <c r="F110" s="628"/>
    </row>
    <row r="111" spans="1:6" x14ac:dyDescent="0.25">
      <c r="A111" s="637"/>
      <c r="B111" s="645"/>
      <c r="C111" s="569" t="s">
        <v>83</v>
      </c>
      <c r="D111" s="569"/>
      <c r="E111" s="629"/>
      <c r="F111" s="629"/>
    </row>
    <row r="112" spans="1:6" ht="24" x14ac:dyDescent="0.25">
      <c r="A112" s="637"/>
      <c r="B112" s="645"/>
      <c r="C112" s="10" t="s">
        <v>94</v>
      </c>
      <c r="D112" s="49" t="s">
        <v>355</v>
      </c>
      <c r="E112" s="55"/>
      <c r="F112" s="55"/>
    </row>
    <row r="113" spans="1:7" ht="15.75" x14ac:dyDescent="0.25">
      <c r="A113" s="637"/>
      <c r="B113" s="645"/>
      <c r="C113" s="570" t="s">
        <v>185</v>
      </c>
      <c r="D113" s="569"/>
      <c r="E113" s="629"/>
      <c r="F113" s="629"/>
    </row>
    <row r="114" spans="1:7" x14ac:dyDescent="0.25">
      <c r="A114" s="637"/>
      <c r="B114" s="645"/>
      <c r="C114" s="569" t="s">
        <v>187</v>
      </c>
      <c r="D114" s="569"/>
      <c r="E114" s="629"/>
      <c r="F114" s="629"/>
    </row>
    <row r="115" spans="1:7" ht="15.75" thickBot="1" x14ac:dyDescent="0.3">
      <c r="A115" s="638"/>
      <c r="B115" s="646"/>
      <c r="C115" s="22" t="s">
        <v>198</v>
      </c>
      <c r="D115" s="50" t="s">
        <v>356</v>
      </c>
      <c r="E115" s="56"/>
      <c r="F115" s="56"/>
    </row>
    <row r="116" spans="1:7" ht="16.5" thickTop="1" x14ac:dyDescent="0.25">
      <c r="A116" s="636">
        <v>12</v>
      </c>
      <c r="B116" s="639" t="s">
        <v>245</v>
      </c>
      <c r="C116" s="567" t="s">
        <v>11</v>
      </c>
      <c r="D116" s="627"/>
      <c r="E116" s="628"/>
      <c r="F116" s="628"/>
    </row>
    <row r="117" spans="1:7" x14ac:dyDescent="0.25">
      <c r="A117" s="637"/>
      <c r="B117" s="640"/>
      <c r="C117" s="569" t="s">
        <v>10</v>
      </c>
      <c r="D117" s="569"/>
      <c r="E117" s="629"/>
      <c r="F117" s="629"/>
    </row>
    <row r="118" spans="1:7" ht="24" x14ac:dyDescent="0.25">
      <c r="A118" s="637"/>
      <c r="B118" s="640"/>
      <c r="C118" s="9"/>
      <c r="D118" s="55"/>
      <c r="E118" s="9" t="s">
        <v>138</v>
      </c>
      <c r="F118" s="96" t="s">
        <v>458</v>
      </c>
    </row>
    <row r="119" spans="1:7" ht="36" x14ac:dyDescent="0.25">
      <c r="A119" s="637"/>
      <c r="B119" s="640"/>
      <c r="C119" s="9"/>
      <c r="D119" s="55"/>
      <c r="E119" s="9" t="s">
        <v>142</v>
      </c>
      <c r="F119" s="96" t="s">
        <v>459</v>
      </c>
    </row>
    <row r="120" spans="1:7" ht="24.75" thickBot="1" x14ac:dyDescent="0.3">
      <c r="A120" s="638"/>
      <c r="B120" s="641"/>
      <c r="C120" s="56"/>
      <c r="D120" s="56"/>
      <c r="E120" s="28" t="s">
        <v>457</v>
      </c>
      <c r="F120" s="50" t="s">
        <v>357</v>
      </c>
      <c r="G120" s="83" t="s">
        <v>445</v>
      </c>
    </row>
    <row r="121" spans="1:7" ht="16.5" thickTop="1" x14ac:dyDescent="0.25">
      <c r="A121" s="630">
        <v>13</v>
      </c>
      <c r="B121" s="642" t="s">
        <v>246</v>
      </c>
      <c r="C121" s="567" t="s">
        <v>81</v>
      </c>
      <c r="D121" s="627"/>
      <c r="E121" s="628"/>
      <c r="F121" s="628"/>
    </row>
    <row r="122" spans="1:7" x14ac:dyDescent="0.25">
      <c r="A122" s="631"/>
      <c r="B122" s="643"/>
      <c r="C122" s="569" t="s">
        <v>83</v>
      </c>
      <c r="D122" s="569"/>
      <c r="E122" s="629"/>
      <c r="F122" s="629"/>
    </row>
    <row r="123" spans="1:7" ht="24" x14ac:dyDescent="0.25">
      <c r="A123" s="631"/>
      <c r="B123" s="643"/>
      <c r="C123" s="9" t="s">
        <v>94</v>
      </c>
      <c r="D123" s="50" t="s">
        <v>358</v>
      </c>
      <c r="E123" s="55"/>
      <c r="F123" s="55"/>
    </row>
    <row r="124" spans="1:7" x14ac:dyDescent="0.25">
      <c r="A124" s="631"/>
      <c r="B124" s="643"/>
      <c r="C124" s="17" t="s">
        <v>300</v>
      </c>
      <c r="D124" s="46">
        <v>0</v>
      </c>
      <c r="E124" s="55"/>
      <c r="F124" s="55"/>
    </row>
    <row r="125" spans="1:7" ht="15.75" x14ac:dyDescent="0.25">
      <c r="A125" s="631"/>
      <c r="B125" s="643"/>
      <c r="C125" s="570" t="s">
        <v>185</v>
      </c>
      <c r="D125" s="569"/>
      <c r="E125" s="629"/>
      <c r="F125" s="629"/>
    </row>
    <row r="126" spans="1:7" x14ac:dyDescent="0.25">
      <c r="A126" s="631"/>
      <c r="B126" s="643"/>
      <c r="C126" s="569" t="s">
        <v>187</v>
      </c>
      <c r="D126" s="569"/>
      <c r="E126" s="629"/>
      <c r="F126" s="629"/>
    </row>
    <row r="127" spans="1:7" x14ac:dyDescent="0.25">
      <c r="A127" s="631"/>
      <c r="B127" s="643"/>
      <c r="C127" s="9" t="s">
        <v>198</v>
      </c>
      <c r="D127" s="50" t="s">
        <v>336</v>
      </c>
      <c r="E127" s="55"/>
      <c r="F127" s="55"/>
    </row>
    <row r="128" spans="1:7" ht="15.75" thickBot="1" x14ac:dyDescent="0.3">
      <c r="A128" s="632"/>
      <c r="B128" s="644"/>
      <c r="C128" s="17" t="s">
        <v>248</v>
      </c>
      <c r="D128" s="50" t="s">
        <v>359</v>
      </c>
      <c r="E128" s="55"/>
      <c r="F128" s="55"/>
    </row>
    <row r="129" spans="1:6" ht="16.5" thickTop="1" x14ac:dyDescent="0.25">
      <c r="A129" s="630">
        <v>14</v>
      </c>
      <c r="B129" s="642" t="s">
        <v>249</v>
      </c>
      <c r="C129" s="567" t="s">
        <v>81</v>
      </c>
      <c r="D129" s="627"/>
      <c r="E129" s="628"/>
      <c r="F129" s="628"/>
    </row>
    <row r="130" spans="1:6" x14ac:dyDescent="0.25">
      <c r="A130" s="631"/>
      <c r="B130" s="643"/>
      <c r="C130" s="569" t="s">
        <v>83</v>
      </c>
      <c r="D130" s="569"/>
      <c r="E130" s="629"/>
      <c r="F130" s="629"/>
    </row>
    <row r="131" spans="1:6" ht="36" x14ac:dyDescent="0.25">
      <c r="A131" s="631"/>
      <c r="B131" s="643"/>
      <c r="C131" s="9" t="s">
        <v>95</v>
      </c>
      <c r="D131" s="51" t="s">
        <v>361</v>
      </c>
      <c r="E131" s="55"/>
      <c r="F131" s="55"/>
    </row>
    <row r="132" spans="1:6" ht="17.25" customHeight="1" thickBot="1" x14ac:dyDescent="0.3">
      <c r="A132" s="632"/>
      <c r="B132" s="644"/>
      <c r="C132" s="9" t="s">
        <v>110</v>
      </c>
      <c r="D132" s="51" t="s">
        <v>360</v>
      </c>
      <c r="E132" s="55"/>
      <c r="F132" s="55"/>
    </row>
    <row r="133" spans="1:6" ht="16.5" thickTop="1" x14ac:dyDescent="0.25">
      <c r="A133" s="630">
        <v>15</v>
      </c>
      <c r="B133" s="633" t="s">
        <v>250</v>
      </c>
      <c r="C133" s="567" t="s">
        <v>11</v>
      </c>
      <c r="D133" s="627"/>
      <c r="E133" s="628"/>
      <c r="F133" s="628"/>
    </row>
    <row r="134" spans="1:6" x14ac:dyDescent="0.25">
      <c r="A134" s="631"/>
      <c r="B134" s="634"/>
      <c r="C134" s="569" t="s">
        <v>10</v>
      </c>
      <c r="D134" s="569"/>
      <c r="E134" s="629"/>
      <c r="F134" s="629"/>
    </row>
    <row r="135" spans="1:6" x14ac:dyDescent="0.25">
      <c r="A135" s="631"/>
      <c r="B135" s="634"/>
      <c r="C135" s="17" t="s">
        <v>251</v>
      </c>
      <c r="D135" s="49" t="s">
        <v>364</v>
      </c>
      <c r="E135" s="55"/>
      <c r="F135" s="55"/>
    </row>
    <row r="136" spans="1:6" ht="24" x14ac:dyDescent="0.25">
      <c r="A136" s="631"/>
      <c r="B136" s="634"/>
      <c r="C136" s="9" t="s">
        <v>460</v>
      </c>
      <c r="D136" s="49" t="s">
        <v>364</v>
      </c>
      <c r="E136" s="55"/>
      <c r="F136" s="55"/>
    </row>
    <row r="137" spans="1:6" ht="15.75" x14ac:dyDescent="0.25">
      <c r="A137" s="631"/>
      <c r="B137" s="634"/>
      <c r="C137" s="570" t="s">
        <v>81</v>
      </c>
      <c r="D137" s="569"/>
      <c r="E137" s="629"/>
      <c r="F137" s="629"/>
    </row>
    <row r="138" spans="1:6" x14ac:dyDescent="0.25">
      <c r="A138" s="631"/>
      <c r="B138" s="634"/>
      <c r="C138" s="569" t="s">
        <v>83</v>
      </c>
      <c r="D138" s="569"/>
      <c r="E138" s="629"/>
      <c r="F138" s="629"/>
    </row>
    <row r="139" spans="1:6" ht="24" x14ac:dyDescent="0.25">
      <c r="A139" s="631"/>
      <c r="B139" s="634"/>
      <c r="C139" s="9" t="s">
        <v>94</v>
      </c>
      <c r="D139" s="49" t="s">
        <v>362</v>
      </c>
      <c r="E139" s="55"/>
      <c r="F139" s="55"/>
    </row>
    <row r="140" spans="1:6" ht="15.75" x14ac:dyDescent="0.25">
      <c r="A140" s="631"/>
      <c r="B140" s="634"/>
      <c r="C140" s="570" t="s">
        <v>185</v>
      </c>
      <c r="D140" s="569"/>
      <c r="E140" s="629"/>
      <c r="F140" s="629"/>
    </row>
    <row r="141" spans="1:6" x14ac:dyDescent="0.25">
      <c r="A141" s="631"/>
      <c r="B141" s="634"/>
      <c r="C141" s="569" t="s">
        <v>187</v>
      </c>
      <c r="D141" s="569"/>
      <c r="E141" s="629"/>
      <c r="F141" s="629"/>
    </row>
    <row r="142" spans="1:6" ht="15.75" thickBot="1" x14ac:dyDescent="0.3">
      <c r="A142" s="632"/>
      <c r="B142" s="635"/>
      <c r="C142" s="19" t="s">
        <v>248</v>
      </c>
      <c r="D142" s="53" t="s">
        <v>363</v>
      </c>
      <c r="E142" s="56"/>
      <c r="F142" s="56"/>
    </row>
    <row r="143" spans="1:6" ht="16.5" thickTop="1" x14ac:dyDescent="0.25">
      <c r="A143" s="630">
        <v>16</v>
      </c>
      <c r="B143" s="633" t="s">
        <v>252</v>
      </c>
      <c r="C143" s="570" t="s">
        <v>81</v>
      </c>
      <c r="D143" s="647"/>
      <c r="E143" s="629"/>
      <c r="F143" s="629"/>
    </row>
    <row r="144" spans="1:6" x14ac:dyDescent="0.25">
      <c r="A144" s="631"/>
      <c r="B144" s="634"/>
      <c r="C144" s="569" t="s">
        <v>83</v>
      </c>
      <c r="D144" s="569"/>
      <c r="E144" s="629"/>
      <c r="F144" s="629"/>
    </row>
    <row r="145" spans="1:6" ht="24.75" thickBot="1" x14ac:dyDescent="0.3">
      <c r="A145" s="632"/>
      <c r="B145" s="635"/>
      <c r="C145" s="19" t="s">
        <v>94</v>
      </c>
      <c r="D145" s="52" t="s">
        <v>366</v>
      </c>
      <c r="E145" s="56"/>
      <c r="F145" s="56"/>
    </row>
    <row r="146" spans="1:6" ht="16.5" thickTop="1" x14ac:dyDescent="0.25">
      <c r="A146" s="630">
        <v>17</v>
      </c>
      <c r="B146" s="642" t="s">
        <v>253</v>
      </c>
      <c r="C146" s="570" t="s">
        <v>11</v>
      </c>
      <c r="D146" s="647"/>
      <c r="E146" s="629"/>
      <c r="F146" s="629"/>
    </row>
    <row r="147" spans="1:6" x14ac:dyDescent="0.25">
      <c r="A147" s="631"/>
      <c r="B147" s="643"/>
      <c r="C147" s="569" t="s">
        <v>10</v>
      </c>
      <c r="D147" s="569"/>
      <c r="E147" s="629"/>
      <c r="F147" s="629"/>
    </row>
    <row r="148" spans="1:6" x14ac:dyDescent="0.25">
      <c r="A148" s="631"/>
      <c r="B148" s="643"/>
      <c r="C148" s="9" t="s">
        <v>8</v>
      </c>
      <c r="D148" s="51" t="s">
        <v>370</v>
      </c>
      <c r="E148" s="55"/>
      <c r="F148" s="55"/>
    </row>
    <row r="149" spans="1:6" ht="15.75" customHeight="1" x14ac:dyDescent="0.25">
      <c r="A149" s="631"/>
      <c r="B149" s="643"/>
      <c r="C149" s="17" t="s">
        <v>368</v>
      </c>
      <c r="D149" s="51" t="s">
        <v>369</v>
      </c>
      <c r="E149" s="55"/>
      <c r="F149" s="55"/>
    </row>
    <row r="150" spans="1:6" ht="15.75" x14ac:dyDescent="0.25">
      <c r="A150" s="631"/>
      <c r="B150" s="643"/>
      <c r="C150" s="570" t="s">
        <v>50</v>
      </c>
      <c r="D150" s="647"/>
      <c r="E150" s="629"/>
      <c r="F150" s="629"/>
    </row>
    <row r="151" spans="1:6" x14ac:dyDescent="0.25">
      <c r="A151" s="631"/>
      <c r="B151" s="643"/>
      <c r="C151" s="569" t="s">
        <v>52</v>
      </c>
      <c r="D151" s="569"/>
      <c r="E151" s="629"/>
      <c r="F151" s="629"/>
    </row>
    <row r="152" spans="1:6" ht="36" x14ac:dyDescent="0.25">
      <c r="A152" s="631"/>
      <c r="B152" s="643"/>
      <c r="C152" s="10" t="s">
        <v>66</v>
      </c>
      <c r="D152" s="51" t="s">
        <v>367</v>
      </c>
      <c r="E152" s="55"/>
      <c r="F152" s="55"/>
    </row>
    <row r="153" spans="1:6" ht="15.75" x14ac:dyDescent="0.25">
      <c r="A153" s="631"/>
      <c r="B153" s="643"/>
      <c r="C153" s="562" t="s">
        <v>185</v>
      </c>
      <c r="D153" s="563"/>
      <c r="E153" s="563"/>
      <c r="F153" s="564"/>
    </row>
    <row r="154" spans="1:6" x14ac:dyDescent="0.25">
      <c r="A154" s="631"/>
      <c r="B154" s="643"/>
      <c r="C154" s="624" t="s">
        <v>187</v>
      </c>
      <c r="D154" s="588"/>
      <c r="E154" s="588"/>
      <c r="F154" s="589"/>
    </row>
    <row r="155" spans="1:6" x14ac:dyDescent="0.25">
      <c r="A155" s="631"/>
      <c r="B155" s="643"/>
      <c r="C155" s="9" t="s">
        <v>198</v>
      </c>
      <c r="D155" s="49" t="s">
        <v>365</v>
      </c>
      <c r="E155" s="55"/>
      <c r="F155" s="55"/>
    </row>
    <row r="156" spans="1:6" ht="15.75" x14ac:dyDescent="0.25">
      <c r="A156" s="631"/>
      <c r="B156" s="643"/>
      <c r="C156" s="562" t="s">
        <v>120</v>
      </c>
      <c r="D156" s="563"/>
      <c r="E156" s="563"/>
      <c r="F156" s="564"/>
    </row>
    <row r="157" spans="1:6" x14ac:dyDescent="0.25">
      <c r="A157" s="631"/>
      <c r="B157" s="643"/>
      <c r="C157" s="624" t="s">
        <v>122</v>
      </c>
      <c r="D157" s="588"/>
      <c r="E157" s="588"/>
      <c r="F157" s="589"/>
    </row>
    <row r="158" spans="1:6" ht="15.75" thickBot="1" x14ac:dyDescent="0.3">
      <c r="A158" s="632"/>
      <c r="B158" s="644"/>
      <c r="C158" s="22" t="s">
        <v>125</v>
      </c>
      <c r="D158" s="52" t="s">
        <v>371</v>
      </c>
      <c r="E158" s="56"/>
      <c r="F158" s="56"/>
    </row>
    <row r="159" spans="1:6" ht="16.5" thickTop="1" x14ac:dyDescent="0.25">
      <c r="A159" s="630">
        <v>18</v>
      </c>
      <c r="B159" s="639" t="s">
        <v>256</v>
      </c>
      <c r="C159" s="567" t="s">
        <v>81</v>
      </c>
      <c r="D159" s="567"/>
      <c r="E159" s="567"/>
      <c r="F159" s="567"/>
    </row>
    <row r="160" spans="1:6" x14ac:dyDescent="0.25">
      <c r="A160" s="631"/>
      <c r="B160" s="640"/>
      <c r="C160" s="569" t="s">
        <v>83</v>
      </c>
      <c r="D160" s="569"/>
      <c r="E160" s="569"/>
      <c r="F160" s="569"/>
    </row>
    <row r="161" spans="1:6" ht="24" x14ac:dyDescent="0.25">
      <c r="A161" s="631"/>
      <c r="B161" s="640"/>
      <c r="C161" s="9" t="s">
        <v>94</v>
      </c>
      <c r="D161" s="51" t="s">
        <v>372</v>
      </c>
      <c r="E161" s="55"/>
      <c r="F161" s="55"/>
    </row>
    <row r="162" spans="1:6" ht="15.75" x14ac:dyDescent="0.25">
      <c r="A162" s="631"/>
      <c r="B162" s="640"/>
      <c r="C162" s="570" t="s">
        <v>185</v>
      </c>
      <c r="D162" s="570"/>
      <c r="E162" s="570"/>
      <c r="F162" s="570"/>
    </row>
    <row r="163" spans="1:6" x14ac:dyDescent="0.25">
      <c r="A163" s="631"/>
      <c r="B163" s="640"/>
      <c r="C163" s="569" t="s">
        <v>187</v>
      </c>
      <c r="D163" s="569"/>
      <c r="E163" s="569"/>
      <c r="F163" s="569"/>
    </row>
    <row r="164" spans="1:6" ht="15.75" thickBot="1" x14ac:dyDescent="0.3">
      <c r="A164" s="632"/>
      <c r="B164" s="641"/>
      <c r="C164" s="19" t="s">
        <v>198</v>
      </c>
      <c r="D164" s="52" t="s">
        <v>371</v>
      </c>
      <c r="E164" s="56"/>
      <c r="F164" s="56"/>
    </row>
    <row r="165" spans="1:6" ht="16.5" thickTop="1" x14ac:dyDescent="0.25">
      <c r="A165" s="636">
        <v>19</v>
      </c>
      <c r="B165" s="658" t="s">
        <v>257</v>
      </c>
      <c r="C165" s="570" t="s">
        <v>81</v>
      </c>
      <c r="D165" s="570"/>
      <c r="E165" s="570"/>
      <c r="F165" s="570"/>
    </row>
    <row r="166" spans="1:6" x14ac:dyDescent="0.25">
      <c r="A166" s="637"/>
      <c r="B166" s="640"/>
      <c r="C166" s="569" t="s">
        <v>83</v>
      </c>
      <c r="D166" s="569"/>
      <c r="E166" s="569"/>
      <c r="F166" s="569"/>
    </row>
    <row r="167" spans="1:6" ht="24" x14ac:dyDescent="0.25">
      <c r="A167" s="637"/>
      <c r="B167" s="640"/>
      <c r="C167" s="9"/>
      <c r="D167" s="61"/>
      <c r="E167" s="9" t="s">
        <v>161</v>
      </c>
      <c r="F167" s="37" t="s">
        <v>349</v>
      </c>
    </row>
    <row r="168" spans="1:6" x14ac:dyDescent="0.25">
      <c r="A168" s="637"/>
      <c r="B168" s="640"/>
      <c r="C168" s="569" t="s">
        <v>113</v>
      </c>
      <c r="D168" s="569"/>
      <c r="E168" s="569"/>
      <c r="F168" s="569"/>
    </row>
    <row r="169" spans="1:6" ht="15.75" thickBot="1" x14ac:dyDescent="0.3">
      <c r="A169" s="638"/>
      <c r="B169" s="641"/>
      <c r="C169" s="56"/>
      <c r="D169" s="52"/>
      <c r="E169" s="22" t="s">
        <v>169</v>
      </c>
      <c r="F169" s="57" t="s">
        <v>373</v>
      </c>
    </row>
    <row r="170" spans="1:6" ht="16.5" thickTop="1" x14ac:dyDescent="0.25">
      <c r="A170" s="631">
        <v>20</v>
      </c>
      <c r="B170" s="643" t="s">
        <v>258</v>
      </c>
      <c r="C170" s="570" t="s">
        <v>81</v>
      </c>
      <c r="D170" s="570"/>
      <c r="E170" s="570"/>
      <c r="F170" s="570"/>
    </row>
    <row r="171" spans="1:6" x14ac:dyDescent="0.25">
      <c r="A171" s="631"/>
      <c r="B171" s="643"/>
      <c r="C171" s="569" t="s">
        <v>83</v>
      </c>
      <c r="D171" s="569"/>
      <c r="E171" s="569"/>
      <c r="F171" s="569"/>
    </row>
    <row r="172" spans="1:6" ht="24" x14ac:dyDescent="0.25">
      <c r="A172" s="631"/>
      <c r="B172" s="643"/>
      <c r="C172" s="10" t="s">
        <v>90</v>
      </c>
      <c r="D172" s="48" t="s">
        <v>375</v>
      </c>
      <c r="E172" s="55"/>
      <c r="F172" s="55"/>
    </row>
    <row r="173" spans="1:6" ht="36" x14ac:dyDescent="0.25">
      <c r="A173" s="631"/>
      <c r="B173" s="643"/>
      <c r="C173" s="10" t="s">
        <v>95</v>
      </c>
      <c r="D173" s="54" t="s">
        <v>376</v>
      </c>
      <c r="E173" s="55"/>
      <c r="F173" s="55"/>
    </row>
    <row r="174" spans="1:6" x14ac:dyDescent="0.25">
      <c r="A174" s="631"/>
      <c r="B174" s="643"/>
      <c r="C174" s="569" t="s">
        <v>113</v>
      </c>
      <c r="D174" s="569"/>
      <c r="E174" s="569"/>
      <c r="F174" s="569"/>
    </row>
    <row r="175" spans="1:6" ht="24.75" thickBot="1" x14ac:dyDescent="0.3">
      <c r="A175" s="632"/>
      <c r="B175" s="644"/>
      <c r="C175" s="22" t="s">
        <v>115</v>
      </c>
      <c r="D175" s="52" t="s">
        <v>374</v>
      </c>
      <c r="E175" s="56"/>
      <c r="F175" s="56"/>
    </row>
    <row r="176" spans="1:6" ht="16.5" thickTop="1" x14ac:dyDescent="0.25">
      <c r="A176" s="631">
        <v>21</v>
      </c>
      <c r="B176" s="643" t="s">
        <v>259</v>
      </c>
      <c r="C176" s="570" t="s">
        <v>81</v>
      </c>
      <c r="D176" s="570"/>
      <c r="E176" s="570"/>
      <c r="F176" s="570"/>
    </row>
    <row r="177" spans="1:16" x14ac:dyDescent="0.25">
      <c r="A177" s="631"/>
      <c r="B177" s="643"/>
      <c r="C177" s="569" t="s">
        <v>83</v>
      </c>
      <c r="D177" s="569"/>
      <c r="E177" s="569"/>
      <c r="F177" s="569"/>
    </row>
    <row r="178" spans="1:16" ht="24" x14ac:dyDescent="0.25">
      <c r="A178" s="631"/>
      <c r="B178" s="643"/>
      <c r="C178" s="10" t="s">
        <v>94</v>
      </c>
      <c r="D178" s="54" t="s">
        <v>377</v>
      </c>
      <c r="E178" s="55"/>
      <c r="F178" s="55"/>
    </row>
    <row r="179" spans="1:16" ht="15.75" x14ac:dyDescent="0.25">
      <c r="A179" s="631"/>
      <c r="B179" s="643"/>
      <c r="C179" s="562" t="s">
        <v>185</v>
      </c>
      <c r="D179" s="563"/>
      <c r="E179" s="563"/>
      <c r="F179" s="564"/>
    </row>
    <row r="180" spans="1:16" x14ac:dyDescent="0.25">
      <c r="A180" s="631"/>
      <c r="B180" s="643"/>
      <c r="C180" s="624" t="s">
        <v>187</v>
      </c>
      <c r="D180" s="588"/>
      <c r="E180" s="588"/>
      <c r="F180" s="589"/>
    </row>
    <row r="181" spans="1:16" ht="15.75" thickBot="1" x14ac:dyDescent="0.3">
      <c r="A181" s="632"/>
      <c r="B181" s="644"/>
      <c r="C181" s="19" t="s">
        <v>198</v>
      </c>
      <c r="D181" s="53" t="s">
        <v>363</v>
      </c>
      <c r="E181" s="56"/>
      <c r="F181" s="56"/>
    </row>
    <row r="182" spans="1:16" ht="16.5" thickTop="1" x14ac:dyDescent="0.25">
      <c r="A182" s="630">
        <v>22</v>
      </c>
      <c r="B182" s="642" t="s">
        <v>260</v>
      </c>
      <c r="C182" s="570" t="s">
        <v>11</v>
      </c>
      <c r="D182" s="570"/>
      <c r="E182" s="570"/>
      <c r="F182" s="570"/>
    </row>
    <row r="183" spans="1:16" x14ac:dyDescent="0.25">
      <c r="A183" s="631"/>
      <c r="B183" s="643"/>
      <c r="C183" s="569" t="s">
        <v>10</v>
      </c>
      <c r="D183" s="569"/>
      <c r="E183" s="569"/>
      <c r="F183" s="569"/>
    </row>
    <row r="184" spans="1:16" x14ac:dyDescent="0.25">
      <c r="A184" s="631"/>
      <c r="B184" s="643"/>
      <c r="C184" s="9" t="s">
        <v>261</v>
      </c>
      <c r="D184" s="48" t="s">
        <v>380</v>
      </c>
      <c r="E184" s="55"/>
      <c r="F184" s="55"/>
    </row>
    <row r="185" spans="1:16" ht="15.75" x14ac:dyDescent="0.25">
      <c r="A185" s="631"/>
      <c r="B185" s="643"/>
      <c r="C185" s="562" t="s">
        <v>81</v>
      </c>
      <c r="D185" s="563"/>
      <c r="E185" s="563"/>
      <c r="F185" s="564"/>
    </row>
    <row r="186" spans="1:16" x14ac:dyDescent="0.25">
      <c r="A186" s="631"/>
      <c r="B186" s="643"/>
      <c r="C186" s="624" t="s">
        <v>83</v>
      </c>
      <c r="D186" s="588"/>
      <c r="E186" s="588"/>
      <c r="F186" s="589"/>
    </row>
    <row r="187" spans="1:16" ht="24" x14ac:dyDescent="0.25">
      <c r="A187" s="631"/>
      <c r="B187" s="643"/>
      <c r="C187" s="10" t="s">
        <v>94</v>
      </c>
      <c r="D187" s="48" t="s">
        <v>378</v>
      </c>
      <c r="E187" s="55"/>
      <c r="F187" s="55"/>
    </row>
    <row r="188" spans="1:16" ht="15.75" x14ac:dyDescent="0.25">
      <c r="A188" s="631"/>
      <c r="B188" s="643"/>
      <c r="C188" s="562" t="s">
        <v>185</v>
      </c>
      <c r="D188" s="563"/>
      <c r="E188" s="563"/>
      <c r="F188" s="564"/>
    </row>
    <row r="189" spans="1:16" x14ac:dyDescent="0.25">
      <c r="A189" s="631"/>
      <c r="B189" s="643"/>
      <c r="C189" s="624" t="s">
        <v>187</v>
      </c>
      <c r="D189" s="588"/>
      <c r="E189" s="588"/>
      <c r="F189" s="589"/>
    </row>
    <row r="190" spans="1:16" ht="15.75" thickBot="1" x14ac:dyDescent="0.3">
      <c r="A190" s="632"/>
      <c r="B190" s="644"/>
      <c r="C190" s="19" t="s">
        <v>198</v>
      </c>
      <c r="D190" s="52" t="s">
        <v>379</v>
      </c>
      <c r="E190" s="56"/>
      <c r="F190" s="56"/>
    </row>
    <row r="191" spans="1:16" ht="18" thickTop="1" x14ac:dyDescent="0.3">
      <c r="A191" s="630">
        <v>23</v>
      </c>
      <c r="B191" s="642" t="s">
        <v>262</v>
      </c>
      <c r="C191" s="562" t="s">
        <v>81</v>
      </c>
      <c r="D191" s="563"/>
      <c r="E191" s="563"/>
      <c r="F191" s="564"/>
      <c r="G191" s="690" t="s">
        <v>456</v>
      </c>
      <c r="H191" s="691"/>
      <c r="I191" s="691"/>
      <c r="J191" s="691"/>
      <c r="K191" s="691"/>
      <c r="L191" s="691"/>
      <c r="M191" s="691"/>
      <c r="N191" s="691"/>
      <c r="O191" s="691"/>
      <c r="P191" s="691"/>
    </row>
    <row r="192" spans="1:16" x14ac:dyDescent="0.25">
      <c r="A192" s="631"/>
      <c r="B192" s="643"/>
      <c r="C192" s="624" t="s">
        <v>83</v>
      </c>
      <c r="D192" s="588"/>
      <c r="E192" s="588"/>
      <c r="F192" s="589"/>
    </row>
    <row r="193" spans="1:7" ht="24" x14ac:dyDescent="0.25">
      <c r="A193" s="631"/>
      <c r="B193" s="643"/>
      <c r="C193" s="9" t="s">
        <v>94</v>
      </c>
      <c r="D193" s="48" t="s">
        <v>381</v>
      </c>
      <c r="E193" s="55"/>
      <c r="F193" s="55"/>
    </row>
    <row r="194" spans="1:7" ht="15.75" x14ac:dyDescent="0.25">
      <c r="A194" s="631"/>
      <c r="B194" s="643"/>
      <c r="C194" s="562" t="s">
        <v>120</v>
      </c>
      <c r="D194" s="563"/>
      <c r="E194" s="563"/>
      <c r="F194" s="564"/>
    </row>
    <row r="195" spans="1:7" x14ac:dyDescent="0.25">
      <c r="A195" s="631"/>
      <c r="B195" s="643"/>
      <c r="C195" s="624" t="s">
        <v>122</v>
      </c>
      <c r="D195" s="588"/>
      <c r="E195" s="588"/>
      <c r="F195" s="589"/>
    </row>
    <row r="196" spans="1:7" x14ac:dyDescent="0.25">
      <c r="A196" s="631"/>
      <c r="B196" s="643"/>
      <c r="C196" s="9" t="s">
        <v>124</v>
      </c>
      <c r="D196" s="48" t="s">
        <v>355</v>
      </c>
      <c r="E196" s="9" t="s">
        <v>181</v>
      </c>
      <c r="F196" s="48" t="s">
        <v>355</v>
      </c>
    </row>
    <row r="197" spans="1:7" x14ac:dyDescent="0.25">
      <c r="A197" s="631"/>
      <c r="B197" s="643"/>
      <c r="C197" s="9" t="s">
        <v>125</v>
      </c>
      <c r="D197" s="48" t="s">
        <v>386</v>
      </c>
      <c r="E197" s="55"/>
      <c r="F197" s="55"/>
    </row>
    <row r="198" spans="1:7" ht="15.75" x14ac:dyDescent="0.25">
      <c r="A198" s="631"/>
      <c r="B198" s="643"/>
      <c r="C198" s="562" t="s">
        <v>185</v>
      </c>
      <c r="D198" s="563"/>
      <c r="E198" s="563"/>
      <c r="F198" s="564"/>
    </row>
    <row r="199" spans="1:7" x14ac:dyDescent="0.25">
      <c r="A199" s="631"/>
      <c r="B199" s="643"/>
      <c r="C199" s="624" t="s">
        <v>187</v>
      </c>
      <c r="D199" s="588"/>
      <c r="E199" s="588"/>
      <c r="F199" s="589"/>
    </row>
    <row r="200" spans="1:7" ht="24" x14ac:dyDescent="0.25">
      <c r="A200" s="631"/>
      <c r="B200" s="643"/>
      <c r="C200" s="9" t="s">
        <v>189</v>
      </c>
      <c r="D200" s="48" t="s">
        <v>384</v>
      </c>
      <c r="E200" s="9" t="s">
        <v>263</v>
      </c>
      <c r="F200" s="102" t="s">
        <v>382</v>
      </c>
    </row>
    <row r="201" spans="1:7" ht="24" x14ac:dyDescent="0.25">
      <c r="A201" s="631"/>
      <c r="B201" s="643"/>
      <c r="C201" s="9" t="s">
        <v>195</v>
      </c>
      <c r="D201" s="48" t="s">
        <v>385</v>
      </c>
      <c r="E201" s="55"/>
      <c r="F201" s="55"/>
    </row>
    <row r="202" spans="1:7" ht="15.75" thickBot="1" x14ac:dyDescent="0.3">
      <c r="A202" s="632"/>
      <c r="B202" s="644"/>
      <c r="C202" s="19" t="s">
        <v>198</v>
      </c>
      <c r="D202" s="52" t="s">
        <v>383</v>
      </c>
      <c r="E202" s="56"/>
      <c r="F202" s="56"/>
    </row>
    <row r="203" spans="1:7" ht="16.5" thickTop="1" x14ac:dyDescent="0.25">
      <c r="A203" s="630">
        <v>24</v>
      </c>
      <c r="B203" s="642" t="s">
        <v>264</v>
      </c>
      <c r="C203" s="562" t="s">
        <v>11</v>
      </c>
      <c r="D203" s="563"/>
      <c r="E203" s="563"/>
      <c r="F203" s="564"/>
    </row>
    <row r="204" spans="1:7" x14ac:dyDescent="0.25">
      <c r="A204" s="631"/>
      <c r="B204" s="643"/>
      <c r="C204" s="624" t="s">
        <v>10</v>
      </c>
      <c r="D204" s="588"/>
      <c r="E204" s="588"/>
      <c r="F204" s="589"/>
    </row>
    <row r="205" spans="1:7" ht="26.25" customHeight="1" x14ac:dyDescent="0.25">
      <c r="A205" s="631"/>
      <c r="B205" s="643"/>
      <c r="C205" s="9" t="s">
        <v>37</v>
      </c>
      <c r="D205" s="48" t="s">
        <v>384</v>
      </c>
      <c r="E205" s="55"/>
      <c r="F205" s="55"/>
    </row>
    <row r="206" spans="1:7" ht="15.75" x14ac:dyDescent="0.25">
      <c r="A206" s="631"/>
      <c r="B206" s="643"/>
      <c r="C206" s="562" t="s">
        <v>81</v>
      </c>
      <c r="D206" s="563"/>
      <c r="E206" s="563"/>
      <c r="F206" s="564"/>
    </row>
    <row r="207" spans="1:7" x14ac:dyDescent="0.25">
      <c r="A207" s="631"/>
      <c r="B207" s="643"/>
      <c r="C207" s="659" t="s">
        <v>83</v>
      </c>
      <c r="D207" s="660"/>
      <c r="E207" s="660"/>
      <c r="F207" s="661"/>
    </row>
    <row r="208" spans="1:7" ht="24.75" thickBot="1" x14ac:dyDescent="0.3">
      <c r="A208" s="632"/>
      <c r="B208" s="644"/>
      <c r="C208" s="19" t="s">
        <v>94</v>
      </c>
      <c r="D208" s="53" t="s">
        <v>387</v>
      </c>
      <c r="E208" s="56"/>
      <c r="F208" s="56"/>
      <c r="G208" t="s">
        <v>388</v>
      </c>
    </row>
    <row r="209" spans="1:6" ht="16.5" thickTop="1" x14ac:dyDescent="0.25">
      <c r="A209" s="630">
        <v>25</v>
      </c>
      <c r="B209" s="642" t="s">
        <v>265</v>
      </c>
      <c r="C209" s="562" t="s">
        <v>11</v>
      </c>
      <c r="D209" s="563"/>
      <c r="E209" s="563"/>
      <c r="F209" s="564"/>
    </row>
    <row r="210" spans="1:6" x14ac:dyDescent="0.25">
      <c r="A210" s="631"/>
      <c r="B210" s="643"/>
      <c r="C210" s="659" t="s">
        <v>10</v>
      </c>
      <c r="D210" s="660"/>
      <c r="E210" s="660"/>
      <c r="F210" s="661"/>
    </row>
    <row r="211" spans="1:6" ht="15.75" thickBot="1" x14ac:dyDescent="0.3">
      <c r="A211" s="632"/>
      <c r="B211" s="644"/>
      <c r="C211" s="19" t="s">
        <v>8</v>
      </c>
      <c r="D211" s="52" t="s">
        <v>389</v>
      </c>
      <c r="E211" s="56"/>
      <c r="F211" s="56"/>
    </row>
    <row r="212" spans="1:6" ht="16.5" thickTop="1" x14ac:dyDescent="0.25">
      <c r="A212" s="630">
        <v>26</v>
      </c>
      <c r="B212" s="642" t="s">
        <v>266</v>
      </c>
      <c r="C212" s="562" t="s">
        <v>81</v>
      </c>
      <c r="D212" s="563"/>
      <c r="E212" s="563"/>
      <c r="F212" s="564"/>
    </row>
    <row r="213" spans="1:6" x14ac:dyDescent="0.25">
      <c r="A213" s="631"/>
      <c r="B213" s="643"/>
      <c r="C213" s="659" t="s">
        <v>83</v>
      </c>
      <c r="D213" s="660"/>
      <c r="E213" s="660"/>
      <c r="F213" s="661"/>
    </row>
    <row r="214" spans="1:6" x14ac:dyDescent="0.25">
      <c r="A214" s="631"/>
      <c r="B214" s="643"/>
      <c r="C214" s="9"/>
      <c r="D214" s="55"/>
      <c r="E214" s="9" t="s">
        <v>159</v>
      </c>
      <c r="F214" s="48" t="s">
        <v>390</v>
      </c>
    </row>
    <row r="215" spans="1:6" x14ac:dyDescent="0.25">
      <c r="A215" s="631"/>
      <c r="B215" s="643"/>
      <c r="C215" s="659" t="s">
        <v>113</v>
      </c>
      <c r="D215" s="660"/>
      <c r="E215" s="660"/>
      <c r="F215" s="661"/>
    </row>
    <row r="216" spans="1:6" ht="15.75" thickBot="1" x14ac:dyDescent="0.3">
      <c r="A216" s="632"/>
      <c r="B216" s="644"/>
      <c r="C216" s="56"/>
      <c r="D216" s="56"/>
      <c r="E216" s="19" t="s">
        <v>169</v>
      </c>
      <c r="F216" s="103" t="s">
        <v>391</v>
      </c>
    </row>
    <row r="217" spans="1:6" ht="16.5" thickTop="1" x14ac:dyDescent="0.25">
      <c r="A217" s="636">
        <v>27</v>
      </c>
      <c r="B217" s="639" t="s">
        <v>267</v>
      </c>
      <c r="C217" s="562" t="s">
        <v>81</v>
      </c>
      <c r="D217" s="563"/>
      <c r="E217" s="563"/>
      <c r="F217" s="564"/>
    </row>
    <row r="218" spans="1:6" x14ac:dyDescent="0.25">
      <c r="A218" s="637"/>
      <c r="B218" s="640"/>
      <c r="C218" s="659" t="s">
        <v>83</v>
      </c>
      <c r="D218" s="660"/>
      <c r="E218" s="660"/>
      <c r="F218" s="661"/>
    </row>
    <row r="219" spans="1:6" ht="24" x14ac:dyDescent="0.25">
      <c r="A219" s="637"/>
      <c r="B219" s="640"/>
      <c r="C219" s="9" t="s">
        <v>90</v>
      </c>
      <c r="D219" s="48" t="s">
        <v>393</v>
      </c>
      <c r="E219" s="55"/>
      <c r="F219" s="55"/>
    </row>
    <row r="220" spans="1:6" ht="15.75" thickBot="1" x14ac:dyDescent="0.3">
      <c r="A220" s="638"/>
      <c r="B220" s="641"/>
      <c r="C220" s="19" t="s">
        <v>108</v>
      </c>
      <c r="D220" s="103" t="s">
        <v>392</v>
      </c>
      <c r="E220" s="56"/>
      <c r="F220" s="56"/>
    </row>
    <row r="221" spans="1:6" ht="16.5" thickTop="1" x14ac:dyDescent="0.25">
      <c r="A221" s="630">
        <v>28</v>
      </c>
      <c r="B221" s="642" t="s">
        <v>268</v>
      </c>
      <c r="C221" s="562" t="s">
        <v>11</v>
      </c>
      <c r="D221" s="563"/>
      <c r="E221" s="563"/>
      <c r="F221" s="564"/>
    </row>
    <row r="222" spans="1:6" x14ac:dyDescent="0.25">
      <c r="A222" s="631"/>
      <c r="B222" s="643"/>
      <c r="C222" s="659" t="s">
        <v>10</v>
      </c>
      <c r="D222" s="660"/>
      <c r="E222" s="660"/>
      <c r="F222" s="661"/>
    </row>
    <row r="223" spans="1:6" x14ac:dyDescent="0.25">
      <c r="A223" s="631"/>
      <c r="B223" s="643"/>
      <c r="C223" s="9" t="s">
        <v>8</v>
      </c>
      <c r="D223" s="48" t="s">
        <v>395</v>
      </c>
      <c r="E223" s="55"/>
      <c r="F223" s="55"/>
    </row>
    <row r="224" spans="1:6" ht="15.75" x14ac:dyDescent="0.25">
      <c r="A224" s="631"/>
      <c r="B224" s="643"/>
      <c r="C224" s="562" t="s">
        <v>81</v>
      </c>
      <c r="D224" s="563"/>
      <c r="E224" s="563"/>
      <c r="F224" s="564"/>
    </row>
    <row r="225" spans="1:7" x14ac:dyDescent="0.25">
      <c r="A225" s="631"/>
      <c r="B225" s="643"/>
      <c r="C225" s="659" t="s">
        <v>83</v>
      </c>
      <c r="D225" s="660"/>
      <c r="E225" s="660"/>
      <c r="F225" s="661"/>
    </row>
    <row r="226" spans="1:7" ht="24" x14ac:dyDescent="0.25">
      <c r="A226" s="631"/>
      <c r="B226" s="643"/>
      <c r="C226" s="9" t="s">
        <v>94</v>
      </c>
      <c r="D226" s="50" t="s">
        <v>321</v>
      </c>
      <c r="E226" s="55"/>
      <c r="F226" s="55"/>
    </row>
    <row r="227" spans="1:7" x14ac:dyDescent="0.25">
      <c r="A227" s="631"/>
      <c r="B227" s="643"/>
      <c r="C227" s="9" t="s">
        <v>108</v>
      </c>
      <c r="D227" s="48" t="s">
        <v>337</v>
      </c>
      <c r="E227" s="61"/>
      <c r="F227" s="61"/>
    </row>
    <row r="228" spans="1:7" ht="15.75" x14ac:dyDescent="0.25">
      <c r="A228" s="631"/>
      <c r="B228" s="643"/>
      <c r="C228" s="570" t="s">
        <v>50</v>
      </c>
      <c r="D228" s="569"/>
      <c r="E228" s="629"/>
      <c r="F228" s="629"/>
    </row>
    <row r="229" spans="1:7" x14ac:dyDescent="0.25">
      <c r="A229" s="631"/>
      <c r="B229" s="643"/>
      <c r="C229" s="569" t="s">
        <v>52</v>
      </c>
      <c r="D229" s="569"/>
      <c r="E229" s="629"/>
      <c r="F229" s="629"/>
    </row>
    <row r="230" spans="1:7" ht="36" x14ac:dyDescent="0.25">
      <c r="A230" s="631"/>
      <c r="B230" s="643"/>
      <c r="C230" s="9" t="s">
        <v>66</v>
      </c>
      <c r="D230" s="50" t="s">
        <v>394</v>
      </c>
      <c r="E230" s="55"/>
      <c r="F230" s="55"/>
    </row>
    <row r="231" spans="1:7" ht="15.75" x14ac:dyDescent="0.25">
      <c r="A231" s="631"/>
      <c r="B231" s="643"/>
      <c r="C231" s="562" t="s">
        <v>185</v>
      </c>
      <c r="D231" s="563"/>
      <c r="E231" s="563"/>
      <c r="F231" s="564"/>
    </row>
    <row r="232" spans="1:7" x14ac:dyDescent="0.25">
      <c r="A232" s="631"/>
      <c r="B232" s="643"/>
      <c r="C232" s="659" t="s">
        <v>187</v>
      </c>
      <c r="D232" s="660"/>
      <c r="E232" s="660"/>
      <c r="F232" s="661"/>
    </row>
    <row r="233" spans="1:7" ht="15.75" thickBot="1" x14ac:dyDescent="0.3">
      <c r="A233" s="632"/>
      <c r="B233" s="644"/>
      <c r="C233" s="19" t="s">
        <v>198</v>
      </c>
      <c r="D233" s="59" t="s">
        <v>365</v>
      </c>
      <c r="E233" s="56"/>
      <c r="F233" s="56"/>
    </row>
    <row r="234" spans="1:7" ht="16.5" thickTop="1" x14ac:dyDescent="0.25">
      <c r="A234" s="636">
        <v>29</v>
      </c>
      <c r="B234" s="639" t="s">
        <v>269</v>
      </c>
      <c r="C234" s="570" t="s">
        <v>81</v>
      </c>
      <c r="D234" s="569"/>
      <c r="E234" s="629"/>
      <c r="F234" s="629"/>
    </row>
    <row r="235" spans="1:7" x14ac:dyDescent="0.25">
      <c r="A235" s="637"/>
      <c r="B235" s="640"/>
      <c r="C235" s="569" t="s">
        <v>83</v>
      </c>
      <c r="D235" s="569"/>
      <c r="E235" s="629"/>
      <c r="F235" s="629"/>
    </row>
    <row r="236" spans="1:7" ht="24.75" thickBot="1" x14ac:dyDescent="0.3">
      <c r="A236" s="638"/>
      <c r="B236" s="641"/>
      <c r="C236" s="19" t="s">
        <v>94</v>
      </c>
      <c r="D236" s="103" t="s">
        <v>396</v>
      </c>
      <c r="E236" s="56"/>
      <c r="F236" s="56"/>
      <c r="G236" t="s">
        <v>397</v>
      </c>
    </row>
    <row r="237" spans="1:7" ht="16.5" thickTop="1" x14ac:dyDescent="0.25">
      <c r="A237" s="630">
        <v>30</v>
      </c>
      <c r="B237" s="642" t="s">
        <v>270</v>
      </c>
      <c r="C237" s="614" t="s">
        <v>81</v>
      </c>
      <c r="D237" s="647"/>
      <c r="E237" s="648"/>
      <c r="F237" s="648"/>
    </row>
    <row r="238" spans="1:7" x14ac:dyDescent="0.25">
      <c r="A238" s="631"/>
      <c r="B238" s="643"/>
      <c r="C238" s="569" t="s">
        <v>83</v>
      </c>
      <c r="D238" s="569"/>
      <c r="E238" s="629"/>
      <c r="F238" s="629"/>
    </row>
    <row r="239" spans="1:7" ht="24" x14ac:dyDescent="0.25">
      <c r="A239" s="631"/>
      <c r="B239" s="643"/>
      <c r="C239" s="9" t="s">
        <v>94</v>
      </c>
      <c r="D239" s="50" t="s">
        <v>398</v>
      </c>
      <c r="E239" s="55"/>
      <c r="F239" s="55"/>
      <c r="G239" t="s">
        <v>400</v>
      </c>
    </row>
    <row r="240" spans="1:7" ht="15.75" x14ac:dyDescent="0.25">
      <c r="A240" s="631"/>
      <c r="B240" s="643"/>
      <c r="C240" s="570" t="s">
        <v>185</v>
      </c>
      <c r="D240" s="569"/>
      <c r="E240" s="629"/>
      <c r="F240" s="629"/>
    </row>
    <row r="241" spans="1:7" x14ac:dyDescent="0.25">
      <c r="A241" s="631"/>
      <c r="B241" s="643"/>
      <c r="C241" s="569" t="s">
        <v>187</v>
      </c>
      <c r="D241" s="569"/>
      <c r="E241" s="629"/>
      <c r="F241" s="629"/>
    </row>
    <row r="242" spans="1:7" ht="15.75" thickBot="1" x14ac:dyDescent="0.3">
      <c r="A242" s="632"/>
      <c r="B242" s="644"/>
      <c r="C242" s="19" t="s">
        <v>198</v>
      </c>
      <c r="D242" s="103" t="s">
        <v>399</v>
      </c>
      <c r="E242" s="56"/>
      <c r="F242" s="56"/>
    </row>
    <row r="243" spans="1:7" ht="16.5" thickTop="1" x14ac:dyDescent="0.25">
      <c r="A243" s="630">
        <v>31</v>
      </c>
      <c r="B243" s="642" t="s">
        <v>271</v>
      </c>
      <c r="C243" s="614" t="s">
        <v>81</v>
      </c>
      <c r="D243" s="647"/>
      <c r="E243" s="648"/>
      <c r="F243" s="648"/>
    </row>
    <row r="244" spans="1:7" x14ac:dyDescent="0.25">
      <c r="A244" s="631"/>
      <c r="B244" s="643"/>
      <c r="C244" s="569" t="s">
        <v>83</v>
      </c>
      <c r="D244" s="569"/>
      <c r="E244" s="629"/>
      <c r="F244" s="629"/>
    </row>
    <row r="245" spans="1:7" ht="24" x14ac:dyDescent="0.25">
      <c r="A245" s="631"/>
      <c r="B245" s="643"/>
      <c r="C245" s="9" t="s">
        <v>94</v>
      </c>
      <c r="D245" s="48" t="s">
        <v>401</v>
      </c>
      <c r="E245" s="55"/>
      <c r="F245" s="55"/>
    </row>
    <row r="246" spans="1:7" ht="15.75" x14ac:dyDescent="0.25">
      <c r="A246" s="631"/>
      <c r="B246" s="643"/>
      <c r="C246" s="570" t="s">
        <v>185</v>
      </c>
      <c r="D246" s="569"/>
      <c r="E246" s="629"/>
      <c r="F246" s="629"/>
    </row>
    <row r="247" spans="1:7" x14ac:dyDescent="0.25">
      <c r="A247" s="631"/>
      <c r="B247" s="643"/>
      <c r="C247" s="569" t="s">
        <v>187</v>
      </c>
      <c r="D247" s="569"/>
      <c r="E247" s="629"/>
      <c r="F247" s="629"/>
    </row>
    <row r="248" spans="1:7" ht="15.75" thickBot="1" x14ac:dyDescent="0.3">
      <c r="A248" s="632"/>
      <c r="B248" s="644"/>
      <c r="C248" s="19" t="s">
        <v>198</v>
      </c>
      <c r="D248" s="59" t="s">
        <v>402</v>
      </c>
      <c r="E248" s="56"/>
      <c r="F248" s="56"/>
      <c r="G248" t="s">
        <v>397</v>
      </c>
    </row>
    <row r="249" spans="1:7" ht="16.5" thickTop="1" x14ac:dyDescent="0.25">
      <c r="A249" s="630">
        <v>32</v>
      </c>
      <c r="B249" s="642" t="s">
        <v>272</v>
      </c>
      <c r="C249" s="614" t="s">
        <v>81</v>
      </c>
      <c r="D249" s="647"/>
      <c r="E249" s="648"/>
      <c r="F249" s="648"/>
    </row>
    <row r="250" spans="1:7" x14ac:dyDescent="0.25">
      <c r="A250" s="631"/>
      <c r="B250" s="643"/>
      <c r="C250" s="569" t="s">
        <v>83</v>
      </c>
      <c r="D250" s="569"/>
      <c r="E250" s="629"/>
      <c r="F250" s="629"/>
    </row>
    <row r="251" spans="1:7" ht="24" x14ac:dyDescent="0.25">
      <c r="A251" s="631"/>
      <c r="B251" s="643"/>
      <c r="C251" s="9" t="s">
        <v>94</v>
      </c>
      <c r="D251" s="50" t="s">
        <v>312</v>
      </c>
      <c r="E251" s="55"/>
      <c r="F251" s="55"/>
      <c r="G251" t="s">
        <v>404</v>
      </c>
    </row>
    <row r="252" spans="1:7" ht="15.75" x14ac:dyDescent="0.25">
      <c r="A252" s="631"/>
      <c r="B252" s="643"/>
      <c r="C252" s="570" t="s">
        <v>185</v>
      </c>
      <c r="D252" s="569"/>
      <c r="E252" s="629"/>
      <c r="F252" s="629"/>
    </row>
    <row r="253" spans="1:7" x14ac:dyDescent="0.25">
      <c r="A253" s="631"/>
      <c r="B253" s="643"/>
      <c r="C253" s="569" t="s">
        <v>187</v>
      </c>
      <c r="D253" s="569"/>
      <c r="E253" s="629"/>
      <c r="F253" s="629"/>
    </row>
    <row r="254" spans="1:7" ht="15.75" thickBot="1" x14ac:dyDescent="0.3">
      <c r="A254" s="632"/>
      <c r="B254" s="644"/>
      <c r="C254" s="19" t="s">
        <v>198</v>
      </c>
      <c r="D254" s="59" t="s">
        <v>307</v>
      </c>
      <c r="E254" s="56"/>
      <c r="F254" s="56"/>
      <c r="G254" t="s">
        <v>403</v>
      </c>
    </row>
    <row r="255" spans="1:7" ht="16.5" thickTop="1" x14ac:dyDescent="0.25">
      <c r="A255" s="630">
        <v>33</v>
      </c>
      <c r="B255" s="642" t="s">
        <v>273</v>
      </c>
      <c r="C255" s="570" t="s">
        <v>185</v>
      </c>
      <c r="D255" s="569"/>
      <c r="E255" s="629"/>
      <c r="F255" s="629"/>
    </row>
    <row r="256" spans="1:7" x14ac:dyDescent="0.25">
      <c r="A256" s="631"/>
      <c r="B256" s="643"/>
      <c r="C256" s="569" t="s">
        <v>187</v>
      </c>
      <c r="D256" s="569"/>
      <c r="E256" s="629"/>
      <c r="F256" s="629"/>
    </row>
    <row r="257" spans="1:6" x14ac:dyDescent="0.25">
      <c r="A257" s="631"/>
      <c r="B257" s="643"/>
      <c r="C257" s="9" t="s">
        <v>198</v>
      </c>
      <c r="D257" s="50" t="s">
        <v>409</v>
      </c>
      <c r="E257" s="55"/>
      <c r="F257" s="55"/>
    </row>
    <row r="258" spans="1:6" ht="15.75" x14ac:dyDescent="0.25">
      <c r="A258" s="631"/>
      <c r="B258" s="643"/>
      <c r="C258" s="570" t="s">
        <v>120</v>
      </c>
      <c r="D258" s="569"/>
      <c r="E258" s="629"/>
      <c r="F258" s="629"/>
    </row>
    <row r="259" spans="1:6" x14ac:dyDescent="0.25">
      <c r="A259" s="631"/>
      <c r="B259" s="643"/>
      <c r="C259" s="569" t="s">
        <v>122</v>
      </c>
      <c r="D259" s="569"/>
      <c r="E259" s="629"/>
      <c r="F259" s="629"/>
    </row>
    <row r="260" spans="1:6" ht="15.75" thickBot="1" x14ac:dyDescent="0.3">
      <c r="A260" s="632"/>
      <c r="B260" s="644"/>
      <c r="C260" s="19" t="s">
        <v>125</v>
      </c>
      <c r="D260" s="59" t="s">
        <v>384</v>
      </c>
      <c r="E260" s="56"/>
      <c r="F260" s="56"/>
    </row>
    <row r="261" spans="1:6" ht="16.5" thickTop="1" x14ac:dyDescent="0.25">
      <c r="A261" s="630">
        <v>34</v>
      </c>
      <c r="B261" s="642" t="s">
        <v>274</v>
      </c>
      <c r="C261" s="570" t="s">
        <v>81</v>
      </c>
      <c r="D261" s="569"/>
      <c r="E261" s="629"/>
      <c r="F261" s="629"/>
    </row>
    <row r="262" spans="1:6" x14ac:dyDescent="0.25">
      <c r="A262" s="631"/>
      <c r="B262" s="643"/>
      <c r="C262" s="569" t="s">
        <v>83</v>
      </c>
      <c r="D262" s="569"/>
      <c r="E262" s="629"/>
      <c r="F262" s="629"/>
    </row>
    <row r="263" spans="1:6" x14ac:dyDescent="0.25">
      <c r="A263" s="631"/>
      <c r="B263" s="643"/>
      <c r="C263" s="9"/>
      <c r="D263" s="61"/>
      <c r="E263" s="9" t="s">
        <v>159</v>
      </c>
      <c r="F263" s="102" t="s">
        <v>411</v>
      </c>
    </row>
    <row r="264" spans="1:6" x14ac:dyDescent="0.25">
      <c r="A264" s="631"/>
      <c r="B264" s="643"/>
      <c r="C264" s="569" t="s">
        <v>113</v>
      </c>
      <c r="D264" s="569"/>
      <c r="E264" s="629"/>
      <c r="F264" s="629"/>
    </row>
    <row r="265" spans="1:6" ht="15.75" thickBot="1" x14ac:dyDescent="0.3">
      <c r="A265" s="632"/>
      <c r="B265" s="644"/>
      <c r="C265" s="56"/>
      <c r="D265" s="65"/>
      <c r="E265" s="19" t="s">
        <v>169</v>
      </c>
      <c r="F265" s="66" t="s">
        <v>410</v>
      </c>
    </row>
    <row r="266" spans="1:6" ht="16.5" thickTop="1" x14ac:dyDescent="0.25">
      <c r="A266" s="630">
        <v>35</v>
      </c>
      <c r="B266" s="642" t="s">
        <v>275</v>
      </c>
      <c r="C266" s="570" t="s">
        <v>81</v>
      </c>
      <c r="D266" s="569"/>
      <c r="E266" s="629"/>
      <c r="F266" s="629"/>
    </row>
    <row r="267" spans="1:6" x14ac:dyDescent="0.25">
      <c r="A267" s="631"/>
      <c r="B267" s="643"/>
      <c r="C267" s="569" t="s">
        <v>83</v>
      </c>
      <c r="D267" s="569"/>
      <c r="E267" s="629"/>
      <c r="F267" s="629"/>
    </row>
    <row r="268" spans="1:6" ht="24" x14ac:dyDescent="0.25">
      <c r="A268" s="631"/>
      <c r="B268" s="643"/>
      <c r="C268" s="9" t="s">
        <v>94</v>
      </c>
      <c r="D268" s="48" t="s">
        <v>413</v>
      </c>
      <c r="E268" s="55"/>
      <c r="F268" s="55"/>
    </row>
    <row r="269" spans="1:6" ht="15.75" x14ac:dyDescent="0.25">
      <c r="A269" s="631"/>
      <c r="B269" s="643"/>
      <c r="C269" s="570" t="s">
        <v>185</v>
      </c>
      <c r="D269" s="569"/>
      <c r="E269" s="629"/>
      <c r="F269" s="629"/>
    </row>
    <row r="270" spans="1:6" x14ac:dyDescent="0.25">
      <c r="A270" s="631"/>
      <c r="B270" s="643"/>
      <c r="C270" s="569" t="s">
        <v>187</v>
      </c>
      <c r="D270" s="569"/>
      <c r="E270" s="629"/>
      <c r="F270" s="629"/>
    </row>
    <row r="271" spans="1:6" ht="15.75" thickBot="1" x14ac:dyDescent="0.3">
      <c r="A271" s="632"/>
      <c r="B271" s="644"/>
      <c r="C271" s="19" t="s">
        <v>198</v>
      </c>
      <c r="D271" s="67" t="s">
        <v>412</v>
      </c>
      <c r="E271" s="56"/>
      <c r="F271" s="56"/>
    </row>
    <row r="272" spans="1:6" ht="16.5" thickTop="1" x14ac:dyDescent="0.25">
      <c r="A272" s="630">
        <v>36</v>
      </c>
      <c r="B272" s="642" t="s">
        <v>276</v>
      </c>
      <c r="C272" s="570" t="s">
        <v>81</v>
      </c>
      <c r="D272" s="569"/>
      <c r="E272" s="629"/>
      <c r="F272" s="629"/>
    </row>
    <row r="273" spans="1:6" x14ac:dyDescent="0.25">
      <c r="A273" s="631"/>
      <c r="B273" s="643"/>
      <c r="C273" s="569" t="s">
        <v>83</v>
      </c>
      <c r="D273" s="569"/>
      <c r="E273" s="629"/>
      <c r="F273" s="629"/>
    </row>
    <row r="274" spans="1:6" ht="24.75" thickBot="1" x14ac:dyDescent="0.3">
      <c r="A274" s="632"/>
      <c r="B274" s="644"/>
      <c r="C274" s="19" t="s">
        <v>94</v>
      </c>
      <c r="D274" s="67" t="s">
        <v>414</v>
      </c>
      <c r="E274" s="56"/>
      <c r="F274" s="56"/>
    </row>
    <row r="275" spans="1:6" ht="16.5" thickTop="1" x14ac:dyDescent="0.25">
      <c r="A275" s="662">
        <v>37</v>
      </c>
      <c r="B275" s="658" t="s">
        <v>277</v>
      </c>
      <c r="C275" s="570" t="s">
        <v>11</v>
      </c>
      <c r="D275" s="569"/>
      <c r="E275" s="629"/>
      <c r="F275" s="629"/>
    </row>
    <row r="276" spans="1:6" x14ac:dyDescent="0.25">
      <c r="A276" s="637"/>
      <c r="B276" s="640"/>
      <c r="C276" s="569" t="s">
        <v>10</v>
      </c>
      <c r="D276" s="569"/>
      <c r="E276" s="629"/>
      <c r="F276" s="629"/>
    </row>
    <row r="277" spans="1:6" ht="24" x14ac:dyDescent="0.25">
      <c r="A277" s="637"/>
      <c r="B277" s="640"/>
      <c r="C277" s="9" t="s">
        <v>8</v>
      </c>
      <c r="D277" s="50" t="s">
        <v>328</v>
      </c>
      <c r="E277" s="9" t="s">
        <v>138</v>
      </c>
      <c r="F277" s="48" t="s">
        <v>393</v>
      </c>
    </row>
    <row r="278" spans="1:6" ht="24" x14ac:dyDescent="0.25">
      <c r="A278" s="637"/>
      <c r="B278" s="640"/>
      <c r="C278" s="9" t="s">
        <v>9</v>
      </c>
      <c r="D278" s="48" t="s">
        <v>419</v>
      </c>
      <c r="E278" s="55"/>
      <c r="F278" s="55"/>
    </row>
    <row r="279" spans="1:6" x14ac:dyDescent="0.25">
      <c r="A279" s="637"/>
      <c r="B279" s="640"/>
      <c r="C279" s="27" t="s">
        <v>280</v>
      </c>
      <c r="D279" s="48" t="s">
        <v>325</v>
      </c>
      <c r="E279" s="55"/>
      <c r="F279" s="55"/>
    </row>
    <row r="280" spans="1:6" x14ac:dyDescent="0.25">
      <c r="A280" s="637"/>
      <c r="B280" s="640"/>
      <c r="C280" s="35" t="s">
        <v>279</v>
      </c>
      <c r="D280" s="48" t="s">
        <v>364</v>
      </c>
      <c r="E280" s="55"/>
      <c r="F280" s="55"/>
    </row>
    <row r="281" spans="1:6" x14ac:dyDescent="0.25">
      <c r="A281" s="637"/>
      <c r="B281" s="640"/>
      <c r="C281" s="27" t="s">
        <v>278</v>
      </c>
      <c r="D281" s="48" t="s">
        <v>421</v>
      </c>
      <c r="E281" s="55" t="s">
        <v>404</v>
      </c>
      <c r="F281" s="55"/>
    </row>
    <row r="282" spans="1:6" ht="15.75" x14ac:dyDescent="0.25">
      <c r="A282" s="637"/>
      <c r="B282" s="640"/>
      <c r="C282" s="570" t="s">
        <v>81</v>
      </c>
      <c r="D282" s="569"/>
      <c r="E282" s="629"/>
      <c r="F282" s="629"/>
    </row>
    <row r="283" spans="1:6" x14ac:dyDescent="0.25">
      <c r="A283" s="637"/>
      <c r="B283" s="640"/>
      <c r="C283" s="569" t="s">
        <v>83</v>
      </c>
      <c r="D283" s="569"/>
      <c r="E283" s="629"/>
      <c r="F283" s="629"/>
    </row>
    <row r="284" spans="1:6" x14ac:dyDescent="0.25">
      <c r="A284" s="637"/>
      <c r="B284" s="640"/>
      <c r="C284" s="9" t="s">
        <v>281</v>
      </c>
      <c r="D284" s="50" t="s">
        <v>344</v>
      </c>
      <c r="E284" s="55"/>
      <c r="F284" s="55"/>
    </row>
    <row r="285" spans="1:6" ht="24" x14ac:dyDescent="0.25">
      <c r="A285" s="637"/>
      <c r="B285" s="640"/>
      <c r="C285" s="9" t="s">
        <v>90</v>
      </c>
      <c r="D285" s="50" t="s">
        <v>418</v>
      </c>
      <c r="E285" s="55"/>
      <c r="F285" s="55"/>
    </row>
    <row r="286" spans="1:6" ht="24" x14ac:dyDescent="0.25">
      <c r="A286" s="637"/>
      <c r="B286" s="640"/>
      <c r="C286" s="9" t="s">
        <v>94</v>
      </c>
      <c r="D286" s="48" t="s">
        <v>416</v>
      </c>
      <c r="E286" s="55"/>
      <c r="F286" s="55"/>
    </row>
    <row r="287" spans="1:6" x14ac:dyDescent="0.25">
      <c r="A287" s="637"/>
      <c r="B287" s="640"/>
      <c r="C287" s="9" t="s">
        <v>108</v>
      </c>
      <c r="D287" s="48" t="s">
        <v>384</v>
      </c>
      <c r="E287" s="55"/>
      <c r="F287" s="55"/>
    </row>
    <row r="288" spans="1:6" ht="15.75" x14ac:dyDescent="0.25">
      <c r="A288" s="637"/>
      <c r="B288" s="640"/>
      <c r="C288" s="570" t="s">
        <v>185</v>
      </c>
      <c r="D288" s="569"/>
      <c r="E288" s="629"/>
      <c r="F288" s="629"/>
    </row>
    <row r="289" spans="1:7" x14ac:dyDescent="0.25">
      <c r="A289" s="637"/>
      <c r="B289" s="640"/>
      <c r="C289" s="569" t="s">
        <v>187</v>
      </c>
      <c r="D289" s="569"/>
      <c r="E289" s="629"/>
      <c r="F289" s="629"/>
    </row>
    <row r="290" spans="1:7" x14ac:dyDescent="0.25">
      <c r="A290" s="637"/>
      <c r="B290" s="640"/>
      <c r="C290" s="9" t="s">
        <v>198</v>
      </c>
      <c r="D290" s="50" t="s">
        <v>417</v>
      </c>
      <c r="E290" s="55"/>
      <c r="F290" s="55"/>
    </row>
    <row r="291" spans="1:7" ht="15.75" x14ac:dyDescent="0.25">
      <c r="A291" s="637"/>
      <c r="B291" s="640"/>
      <c r="C291" s="570" t="s">
        <v>120</v>
      </c>
      <c r="D291" s="569"/>
      <c r="E291" s="629"/>
      <c r="F291" s="629"/>
    </row>
    <row r="292" spans="1:7" x14ac:dyDescent="0.25">
      <c r="A292" s="637"/>
      <c r="B292" s="640"/>
      <c r="C292" s="569" t="s">
        <v>122</v>
      </c>
      <c r="D292" s="569"/>
      <c r="E292" s="629"/>
      <c r="F292" s="629"/>
    </row>
    <row r="293" spans="1:7" ht="15.75" thickBot="1" x14ac:dyDescent="0.3">
      <c r="A293" s="638"/>
      <c r="B293" s="641"/>
      <c r="C293" s="19"/>
      <c r="D293" s="67"/>
      <c r="E293" s="19" t="s">
        <v>181</v>
      </c>
      <c r="F293" s="68" t="s">
        <v>394</v>
      </c>
      <c r="G293" t="s">
        <v>420</v>
      </c>
    </row>
    <row r="294" spans="1:7" ht="16.5" thickTop="1" x14ac:dyDescent="0.25">
      <c r="A294" s="630">
        <v>38</v>
      </c>
      <c r="B294" s="642" t="s">
        <v>282</v>
      </c>
      <c r="C294" s="570" t="s">
        <v>81</v>
      </c>
      <c r="D294" s="569"/>
      <c r="E294" s="629"/>
      <c r="F294" s="629"/>
    </row>
    <row r="295" spans="1:7" x14ac:dyDescent="0.25">
      <c r="A295" s="631"/>
      <c r="B295" s="643"/>
      <c r="C295" s="569" t="s">
        <v>83</v>
      </c>
      <c r="D295" s="569"/>
      <c r="E295" s="629"/>
      <c r="F295" s="629"/>
    </row>
    <row r="296" spans="1:7" ht="24" x14ac:dyDescent="0.25">
      <c r="A296" s="631"/>
      <c r="B296" s="643"/>
      <c r="C296" s="9" t="s">
        <v>94</v>
      </c>
      <c r="D296" s="50" t="s">
        <v>422</v>
      </c>
      <c r="E296" s="55"/>
      <c r="F296" s="55"/>
    </row>
    <row r="297" spans="1:7" ht="15.75" x14ac:dyDescent="0.25">
      <c r="A297" s="631"/>
      <c r="B297" s="643"/>
      <c r="C297" s="570" t="s">
        <v>185</v>
      </c>
      <c r="D297" s="569"/>
      <c r="E297" s="629"/>
      <c r="F297" s="629"/>
    </row>
    <row r="298" spans="1:7" x14ac:dyDescent="0.25">
      <c r="A298" s="631"/>
      <c r="B298" s="643"/>
      <c r="C298" s="569" t="s">
        <v>187</v>
      </c>
      <c r="D298" s="569"/>
      <c r="E298" s="629"/>
      <c r="F298" s="629"/>
    </row>
    <row r="299" spans="1:7" ht="15.75" thickBot="1" x14ac:dyDescent="0.3">
      <c r="A299" s="632"/>
      <c r="B299" s="644"/>
      <c r="C299" s="19" t="s">
        <v>198</v>
      </c>
      <c r="D299" s="103" t="s">
        <v>423</v>
      </c>
      <c r="E299" s="56"/>
      <c r="F299" s="56"/>
    </row>
    <row r="300" spans="1:7" ht="16.5" thickTop="1" x14ac:dyDescent="0.25">
      <c r="A300" s="630">
        <v>39</v>
      </c>
      <c r="B300" s="642" t="s">
        <v>283</v>
      </c>
      <c r="C300" s="570" t="s">
        <v>11</v>
      </c>
      <c r="D300" s="569"/>
      <c r="E300" s="629"/>
      <c r="F300" s="629"/>
    </row>
    <row r="301" spans="1:7" x14ac:dyDescent="0.25">
      <c r="A301" s="631"/>
      <c r="B301" s="643"/>
      <c r="C301" s="569" t="s">
        <v>10</v>
      </c>
      <c r="D301" s="569"/>
      <c r="E301" s="629"/>
      <c r="F301" s="629"/>
    </row>
    <row r="302" spans="1:7" ht="24" x14ac:dyDescent="0.25">
      <c r="A302" s="631"/>
      <c r="B302" s="643"/>
      <c r="C302" s="9"/>
      <c r="D302" s="61"/>
      <c r="E302" s="9" t="s">
        <v>138</v>
      </c>
      <c r="F302" s="50" t="s">
        <v>474</v>
      </c>
    </row>
    <row r="303" spans="1:7" ht="15.75" x14ac:dyDescent="0.25">
      <c r="A303" s="631"/>
      <c r="B303" s="643"/>
      <c r="C303" s="570" t="s">
        <v>81</v>
      </c>
      <c r="D303" s="569"/>
      <c r="E303" s="629"/>
      <c r="F303" s="629"/>
    </row>
    <row r="304" spans="1:7" x14ac:dyDescent="0.25">
      <c r="A304" s="631"/>
      <c r="B304" s="643"/>
      <c r="C304" s="569" t="s">
        <v>83</v>
      </c>
      <c r="D304" s="569"/>
      <c r="E304" s="629"/>
      <c r="F304" s="629"/>
    </row>
    <row r="305" spans="1:12" ht="24" x14ac:dyDescent="0.25">
      <c r="A305" s="631"/>
      <c r="B305" s="643"/>
      <c r="C305" s="9" t="s">
        <v>94</v>
      </c>
      <c r="D305" s="50" t="s">
        <v>381</v>
      </c>
      <c r="E305" s="55"/>
      <c r="F305" s="55"/>
    </row>
    <row r="306" spans="1:12" x14ac:dyDescent="0.25">
      <c r="A306" s="631"/>
      <c r="B306" s="643"/>
      <c r="C306" s="17" t="s">
        <v>284</v>
      </c>
      <c r="D306" s="50" t="s">
        <v>380</v>
      </c>
      <c r="E306" s="55"/>
      <c r="F306" s="55"/>
    </row>
    <row r="307" spans="1:12" ht="15.75" x14ac:dyDescent="0.25">
      <c r="A307" s="631"/>
      <c r="B307" s="643"/>
      <c r="C307" s="570" t="s">
        <v>120</v>
      </c>
      <c r="D307" s="569"/>
      <c r="E307" s="629"/>
      <c r="F307" s="629"/>
    </row>
    <row r="308" spans="1:12" x14ac:dyDescent="0.25">
      <c r="A308" s="631"/>
      <c r="B308" s="643"/>
      <c r="C308" s="569" t="s">
        <v>122</v>
      </c>
      <c r="D308" s="569"/>
      <c r="E308" s="629"/>
      <c r="F308" s="629"/>
    </row>
    <row r="309" spans="1:12" ht="15.75" thickBot="1" x14ac:dyDescent="0.3">
      <c r="A309" s="632"/>
      <c r="B309" s="644"/>
      <c r="C309" s="19"/>
      <c r="D309" s="56"/>
      <c r="E309" s="19" t="s">
        <v>181</v>
      </c>
      <c r="F309" s="105">
        <v>10</v>
      </c>
    </row>
    <row r="310" spans="1:12" ht="16.5" thickTop="1" x14ac:dyDescent="0.25">
      <c r="A310" s="630">
        <v>40</v>
      </c>
      <c r="B310" s="642" t="s">
        <v>285</v>
      </c>
      <c r="C310" s="570" t="s">
        <v>81</v>
      </c>
      <c r="D310" s="569"/>
      <c r="E310" s="629"/>
      <c r="F310" s="629"/>
    </row>
    <row r="311" spans="1:12" x14ac:dyDescent="0.25">
      <c r="A311" s="631"/>
      <c r="B311" s="643"/>
      <c r="C311" s="569" t="s">
        <v>83</v>
      </c>
      <c r="D311" s="569"/>
      <c r="E311" s="629"/>
      <c r="F311" s="629"/>
    </row>
    <row r="312" spans="1:12" ht="24" x14ac:dyDescent="0.25">
      <c r="A312" s="631"/>
      <c r="B312" s="643"/>
      <c r="C312" s="9" t="s">
        <v>94</v>
      </c>
      <c r="D312" s="48" t="s">
        <v>426</v>
      </c>
      <c r="E312" s="55"/>
      <c r="F312" s="55"/>
    </row>
    <row r="313" spans="1:12" x14ac:dyDescent="0.25">
      <c r="A313" s="631"/>
      <c r="B313" s="643"/>
      <c r="C313" s="9" t="s">
        <v>108</v>
      </c>
      <c r="D313" s="96" t="s">
        <v>425</v>
      </c>
      <c r="E313" s="55" t="s">
        <v>475</v>
      </c>
      <c r="F313" s="55"/>
    </row>
    <row r="314" spans="1:12" ht="15.75" x14ac:dyDescent="0.25">
      <c r="A314" s="631"/>
      <c r="B314" s="643"/>
      <c r="C314" s="570" t="s">
        <v>185</v>
      </c>
      <c r="D314" s="569"/>
      <c r="E314" s="629"/>
      <c r="F314" s="629"/>
      <c r="L314" s="101"/>
    </row>
    <row r="315" spans="1:12" x14ac:dyDescent="0.25">
      <c r="A315" s="631"/>
      <c r="B315" s="643"/>
      <c r="C315" s="569" t="s">
        <v>187</v>
      </c>
      <c r="D315" s="569"/>
      <c r="E315" s="629"/>
      <c r="F315" s="629"/>
      <c r="L315" s="101"/>
    </row>
    <row r="316" spans="1:12" ht="15.75" thickBot="1" x14ac:dyDescent="0.3">
      <c r="A316" s="632"/>
      <c r="B316" s="644"/>
      <c r="C316" s="19" t="s">
        <v>198</v>
      </c>
      <c r="D316" s="60" t="s">
        <v>424</v>
      </c>
      <c r="E316" s="56"/>
      <c r="F316" s="56"/>
      <c r="L316" s="101"/>
    </row>
    <row r="317" spans="1:12" ht="16.5" thickTop="1" x14ac:dyDescent="0.25">
      <c r="A317" s="630">
        <v>41</v>
      </c>
      <c r="B317" s="642" t="s">
        <v>286</v>
      </c>
      <c r="C317" s="570" t="s">
        <v>81</v>
      </c>
      <c r="D317" s="569"/>
      <c r="E317" s="629"/>
      <c r="F317" s="629"/>
      <c r="L317" s="101"/>
    </row>
    <row r="318" spans="1:12" x14ac:dyDescent="0.25">
      <c r="A318" s="631"/>
      <c r="B318" s="643"/>
      <c r="C318" s="569" t="s">
        <v>83</v>
      </c>
      <c r="D318" s="569"/>
      <c r="E318" s="629"/>
      <c r="F318" s="629"/>
      <c r="L318" s="101"/>
    </row>
    <row r="319" spans="1:12" ht="24" x14ac:dyDescent="0.25">
      <c r="A319" s="631"/>
      <c r="B319" s="643"/>
      <c r="C319" s="9" t="s">
        <v>94</v>
      </c>
      <c r="D319" s="48" t="s">
        <v>427</v>
      </c>
      <c r="E319" s="55" t="s">
        <v>404</v>
      </c>
      <c r="F319" s="55"/>
      <c r="L319" s="101"/>
    </row>
    <row r="320" spans="1:12" ht="15.75" x14ac:dyDescent="0.25">
      <c r="A320" s="631"/>
      <c r="B320" s="643"/>
      <c r="C320" s="570" t="s">
        <v>185</v>
      </c>
      <c r="D320" s="569"/>
      <c r="E320" s="629"/>
      <c r="F320" s="629"/>
      <c r="L320" s="101"/>
    </row>
    <row r="321" spans="1:12" x14ac:dyDescent="0.25">
      <c r="A321" s="631"/>
      <c r="B321" s="643"/>
      <c r="C321" s="569" t="s">
        <v>187</v>
      </c>
      <c r="D321" s="569"/>
      <c r="E321" s="629"/>
      <c r="F321" s="629"/>
      <c r="L321" s="101"/>
    </row>
    <row r="322" spans="1:12" ht="15.75" thickBot="1" x14ac:dyDescent="0.3">
      <c r="A322" s="632"/>
      <c r="B322" s="644"/>
      <c r="C322" s="19" t="s">
        <v>198</v>
      </c>
      <c r="D322" s="60" t="s">
        <v>307</v>
      </c>
      <c r="E322" s="56"/>
      <c r="F322" s="56"/>
      <c r="L322" s="101"/>
    </row>
    <row r="323" spans="1:12" ht="16.5" thickTop="1" x14ac:dyDescent="0.25">
      <c r="A323" s="630">
        <v>42</v>
      </c>
      <c r="B323" s="642" t="s">
        <v>287</v>
      </c>
      <c r="C323" s="570" t="s">
        <v>11</v>
      </c>
      <c r="D323" s="569"/>
      <c r="E323" s="629"/>
      <c r="F323" s="629"/>
      <c r="L323" s="101"/>
    </row>
    <row r="324" spans="1:12" x14ac:dyDescent="0.25">
      <c r="A324" s="631"/>
      <c r="B324" s="643"/>
      <c r="C324" s="569" t="s">
        <v>10</v>
      </c>
      <c r="D324" s="569"/>
      <c r="E324" s="629"/>
      <c r="F324" s="629"/>
      <c r="L324" s="101"/>
    </row>
    <row r="325" spans="1:12" ht="24" x14ac:dyDescent="0.25">
      <c r="A325" s="631"/>
      <c r="B325" s="643"/>
      <c r="C325" s="9" t="s">
        <v>21</v>
      </c>
      <c r="D325" s="48" t="s">
        <v>428</v>
      </c>
      <c r="E325" s="102" t="s">
        <v>476</v>
      </c>
      <c r="F325" s="55"/>
      <c r="L325" s="101"/>
    </row>
    <row r="326" spans="1:12" ht="15.75" x14ac:dyDescent="0.25">
      <c r="A326" s="631"/>
      <c r="B326" s="643"/>
      <c r="C326" s="570" t="s">
        <v>120</v>
      </c>
      <c r="D326" s="569"/>
      <c r="E326" s="629"/>
      <c r="F326" s="629"/>
      <c r="L326" s="101"/>
    </row>
    <row r="327" spans="1:12" x14ac:dyDescent="0.25">
      <c r="A327" s="631"/>
      <c r="B327" s="643"/>
      <c r="C327" s="569" t="s">
        <v>122</v>
      </c>
      <c r="D327" s="569"/>
      <c r="E327" s="629"/>
      <c r="F327" s="629"/>
      <c r="L327" s="101"/>
    </row>
    <row r="328" spans="1:12" x14ac:dyDescent="0.25">
      <c r="A328" s="631"/>
      <c r="B328" s="643"/>
      <c r="C328" s="9" t="s">
        <v>124</v>
      </c>
      <c r="D328" s="50" t="s">
        <v>429</v>
      </c>
      <c r="E328" s="55" t="s">
        <v>477</v>
      </c>
      <c r="F328" s="55"/>
      <c r="L328" s="101"/>
    </row>
    <row r="329" spans="1:12" ht="15.75" x14ac:dyDescent="0.25">
      <c r="A329" s="631"/>
      <c r="B329" s="643"/>
      <c r="C329" s="570" t="s">
        <v>185</v>
      </c>
      <c r="D329" s="569"/>
      <c r="E329" s="629"/>
      <c r="F329" s="629"/>
      <c r="L329" s="101"/>
    </row>
    <row r="330" spans="1:12" x14ac:dyDescent="0.25">
      <c r="A330" s="631"/>
      <c r="B330" s="643"/>
      <c r="C330" s="569" t="s">
        <v>187</v>
      </c>
      <c r="D330" s="569"/>
      <c r="E330" s="629"/>
      <c r="F330" s="629"/>
      <c r="L330" s="101"/>
    </row>
    <row r="331" spans="1:12" ht="15.75" thickBot="1" x14ac:dyDescent="0.3">
      <c r="A331" s="632"/>
      <c r="B331" s="644"/>
      <c r="C331" s="9" t="s">
        <v>198</v>
      </c>
      <c r="D331" s="388" t="s">
        <v>552</v>
      </c>
      <c r="E331" s="55"/>
      <c r="F331" s="55"/>
      <c r="L331" s="101"/>
    </row>
    <row r="332" spans="1:12" ht="16.5" thickTop="1" x14ac:dyDescent="0.25">
      <c r="A332" s="636">
        <v>43</v>
      </c>
      <c r="B332" s="639" t="s">
        <v>288</v>
      </c>
      <c r="C332" s="623" t="s">
        <v>81</v>
      </c>
      <c r="D332" s="670"/>
      <c r="E332" s="671"/>
      <c r="F332" s="672"/>
      <c r="L332" s="101"/>
    </row>
    <row r="333" spans="1:12" x14ac:dyDescent="0.25">
      <c r="A333" s="637"/>
      <c r="B333" s="640"/>
      <c r="C333" s="624" t="s">
        <v>83</v>
      </c>
      <c r="D333" s="588"/>
      <c r="E333" s="673"/>
      <c r="F333" s="674"/>
      <c r="L333" s="101"/>
    </row>
    <row r="334" spans="1:12" ht="24" x14ac:dyDescent="0.25">
      <c r="A334" s="637"/>
      <c r="B334" s="640"/>
      <c r="C334" s="9"/>
      <c r="D334" s="55"/>
      <c r="E334" s="9" t="s">
        <v>352</v>
      </c>
      <c r="F334" s="102" t="s">
        <v>353</v>
      </c>
      <c r="G334" t="s">
        <v>289</v>
      </c>
      <c r="L334" s="101"/>
    </row>
    <row r="335" spans="1:12" ht="24.75" thickBot="1" x14ac:dyDescent="0.3">
      <c r="A335" s="689"/>
      <c r="B335" s="669"/>
      <c r="C335" s="63"/>
      <c r="D335" s="58"/>
      <c r="E335" s="33" t="s">
        <v>415</v>
      </c>
      <c r="F335" s="50" t="s">
        <v>354</v>
      </c>
      <c r="G335" t="s">
        <v>292</v>
      </c>
      <c r="H335" t="s">
        <v>430</v>
      </c>
      <c r="L335" s="101"/>
    </row>
    <row r="336" spans="1:12" ht="16.5" thickTop="1" x14ac:dyDescent="0.25">
      <c r="A336" s="681">
        <v>44</v>
      </c>
      <c r="B336" s="685" t="s">
        <v>295</v>
      </c>
      <c r="C336" s="623" t="s">
        <v>11</v>
      </c>
      <c r="D336" s="670"/>
      <c r="E336" s="671"/>
      <c r="F336" s="672"/>
      <c r="L336" s="101"/>
    </row>
    <row r="337" spans="1:12" x14ac:dyDescent="0.25">
      <c r="A337" s="682"/>
      <c r="B337" s="686"/>
      <c r="C337" s="624" t="s">
        <v>10</v>
      </c>
      <c r="D337" s="588"/>
      <c r="E337" s="673"/>
      <c r="F337" s="674"/>
      <c r="L337" s="101"/>
    </row>
    <row r="338" spans="1:12" x14ac:dyDescent="0.25">
      <c r="A338" s="682"/>
      <c r="B338" s="686"/>
      <c r="C338" s="35" t="s">
        <v>279</v>
      </c>
      <c r="D338" s="69" t="s">
        <v>481</v>
      </c>
      <c r="E338" s="55"/>
      <c r="F338" s="55"/>
      <c r="L338" s="101"/>
    </row>
    <row r="339" spans="1:12" ht="15.75" x14ac:dyDescent="0.25">
      <c r="A339" s="682"/>
      <c r="B339" s="686"/>
      <c r="C339" s="570" t="s">
        <v>120</v>
      </c>
      <c r="D339" s="569"/>
      <c r="E339" s="629"/>
      <c r="F339" s="629"/>
      <c r="L339" s="101"/>
    </row>
    <row r="340" spans="1:12" x14ac:dyDescent="0.25">
      <c r="A340" s="682"/>
      <c r="B340" s="686"/>
      <c r="C340" s="624" t="s">
        <v>122</v>
      </c>
      <c r="D340" s="588"/>
      <c r="E340" s="673"/>
      <c r="F340" s="674"/>
      <c r="L340" s="101"/>
    </row>
    <row r="341" spans="1:12" ht="24" x14ac:dyDescent="0.25">
      <c r="A341" s="682"/>
      <c r="B341" s="686"/>
      <c r="C341" s="9" t="s">
        <v>124</v>
      </c>
      <c r="D341" s="50" t="s">
        <v>482</v>
      </c>
      <c r="E341" s="9" t="s">
        <v>171</v>
      </c>
      <c r="F341" s="48">
        <v>78.569999999999993</v>
      </c>
      <c r="L341" s="101"/>
    </row>
    <row r="342" spans="1:12" x14ac:dyDescent="0.25">
      <c r="A342" s="682"/>
      <c r="B342" s="686"/>
      <c r="C342" s="9" t="s">
        <v>125</v>
      </c>
      <c r="D342" s="48" t="s">
        <v>478</v>
      </c>
      <c r="E342" s="9" t="s">
        <v>172</v>
      </c>
      <c r="F342" s="47">
        <v>91.3</v>
      </c>
      <c r="L342" s="101"/>
    </row>
    <row r="343" spans="1:12" ht="24" x14ac:dyDescent="0.25">
      <c r="A343" s="682"/>
      <c r="B343" s="686"/>
      <c r="C343" s="55"/>
      <c r="D343" s="55"/>
      <c r="E343" s="9" t="s">
        <v>173</v>
      </c>
      <c r="F343" s="48">
        <v>81.819999999999993</v>
      </c>
      <c r="L343" s="101"/>
    </row>
    <row r="344" spans="1:12" x14ac:dyDescent="0.25">
      <c r="A344" s="682"/>
      <c r="B344" s="686"/>
      <c r="C344" s="55"/>
      <c r="D344" s="58"/>
      <c r="E344" s="9" t="s">
        <v>181</v>
      </c>
      <c r="F344" s="70">
        <v>87.5</v>
      </c>
      <c r="L344" s="101"/>
    </row>
    <row r="345" spans="1:12" ht="15.75" x14ac:dyDescent="0.25">
      <c r="A345" s="682"/>
      <c r="B345" s="686"/>
      <c r="C345" s="677" t="s">
        <v>185</v>
      </c>
      <c r="D345" s="678"/>
      <c r="E345" s="679"/>
      <c r="F345" s="680"/>
      <c r="L345" s="101"/>
    </row>
    <row r="346" spans="1:12" x14ac:dyDescent="0.25">
      <c r="A346" s="683"/>
      <c r="B346" s="687"/>
      <c r="C346" s="624" t="s">
        <v>187</v>
      </c>
      <c r="D346" s="588"/>
      <c r="E346" s="673"/>
      <c r="F346" s="674"/>
      <c r="L346" s="101"/>
    </row>
    <row r="347" spans="1:12" ht="24" x14ac:dyDescent="0.25">
      <c r="A347" s="683"/>
      <c r="B347" s="687"/>
      <c r="C347" s="17" t="s">
        <v>296</v>
      </c>
      <c r="D347" s="54" t="s">
        <v>320</v>
      </c>
      <c r="E347" s="9" t="s">
        <v>209</v>
      </c>
      <c r="F347" s="48" t="s">
        <v>431</v>
      </c>
      <c r="L347" s="101"/>
    </row>
    <row r="348" spans="1:12" ht="15.75" thickBot="1" x14ac:dyDescent="0.3">
      <c r="A348" s="684"/>
      <c r="B348" s="688"/>
      <c r="C348" s="19" t="s">
        <v>198</v>
      </c>
      <c r="D348" s="60" t="s">
        <v>479</v>
      </c>
      <c r="E348" s="56"/>
      <c r="F348" s="56"/>
      <c r="L348" s="101"/>
    </row>
    <row r="349" spans="1:12" ht="16.5" thickTop="1" x14ac:dyDescent="0.25">
      <c r="A349" s="652">
        <v>45</v>
      </c>
      <c r="B349" s="642" t="s">
        <v>405</v>
      </c>
      <c r="C349" s="567" t="s">
        <v>11</v>
      </c>
      <c r="D349" s="627"/>
      <c r="E349" s="628"/>
      <c r="F349" s="628"/>
      <c r="L349" s="101"/>
    </row>
    <row r="350" spans="1:12" x14ac:dyDescent="0.25">
      <c r="A350" s="675"/>
      <c r="B350" s="643"/>
      <c r="C350" s="569" t="s">
        <v>10</v>
      </c>
      <c r="D350" s="569"/>
      <c r="E350" s="629"/>
      <c r="F350" s="629"/>
      <c r="L350" s="101"/>
    </row>
    <row r="351" spans="1:12" ht="24" x14ac:dyDescent="0.25">
      <c r="A351" s="675"/>
      <c r="B351" s="643"/>
      <c r="C351" s="9" t="s">
        <v>6</v>
      </c>
      <c r="D351" s="104" t="s">
        <v>406</v>
      </c>
      <c r="E351" s="55"/>
      <c r="F351" s="55"/>
      <c r="L351" s="101"/>
    </row>
    <row r="352" spans="1:12" ht="24" x14ac:dyDescent="0.25">
      <c r="A352" s="675"/>
      <c r="B352" s="643"/>
      <c r="C352" s="9" t="s">
        <v>9</v>
      </c>
      <c r="D352" s="102" t="s">
        <v>408</v>
      </c>
      <c r="E352" s="55"/>
      <c r="F352" s="55"/>
      <c r="L352" s="101"/>
    </row>
    <row r="353" spans="1:12" ht="15.75" x14ac:dyDescent="0.25">
      <c r="A353" s="675"/>
      <c r="B353" s="643"/>
      <c r="C353" s="570" t="s">
        <v>185</v>
      </c>
      <c r="D353" s="569"/>
      <c r="E353" s="629"/>
      <c r="F353" s="629"/>
      <c r="L353" s="101"/>
    </row>
    <row r="354" spans="1:12" x14ac:dyDescent="0.25">
      <c r="A354" s="675"/>
      <c r="B354" s="643"/>
      <c r="C354" s="569" t="s">
        <v>187</v>
      </c>
      <c r="D354" s="569"/>
      <c r="E354" s="629"/>
      <c r="F354" s="629"/>
      <c r="L354" s="101"/>
    </row>
    <row r="355" spans="1:12" ht="24.75" thickBot="1" x14ac:dyDescent="0.3">
      <c r="A355" s="676"/>
      <c r="B355" s="644"/>
      <c r="C355" s="19" t="s">
        <v>195</v>
      </c>
      <c r="D355" s="60" t="s">
        <v>407</v>
      </c>
      <c r="E355" s="56"/>
      <c r="F355" s="56"/>
      <c r="L355" s="101"/>
    </row>
    <row r="356" spans="1:12" ht="15.75" thickTop="1" x14ac:dyDescent="0.25"/>
  </sheetData>
  <mergeCells count="293">
    <mergeCell ref="G191:P191"/>
    <mergeCell ref="A1:F1"/>
    <mergeCell ref="C326:F326"/>
    <mergeCell ref="C327:F327"/>
    <mergeCell ref="C329:F329"/>
    <mergeCell ref="C330:F330"/>
    <mergeCell ref="C300:F300"/>
    <mergeCell ref="C301:F301"/>
    <mergeCell ref="C303:F303"/>
    <mergeCell ref="C304:F304"/>
    <mergeCell ref="C307:F307"/>
    <mergeCell ref="C308:F308"/>
    <mergeCell ref="C310:F310"/>
    <mergeCell ref="C311:F311"/>
    <mergeCell ref="C314:F314"/>
    <mergeCell ref="C315:F315"/>
    <mergeCell ref="B72:B78"/>
    <mergeCell ref="A72:A78"/>
    <mergeCell ref="B96:B109"/>
    <mergeCell ref="A96:A109"/>
    <mergeCell ref="C83:F83"/>
    <mergeCell ref="B39:B51"/>
    <mergeCell ref="A39:A51"/>
    <mergeCell ref="C17:F17"/>
    <mergeCell ref="A349:A355"/>
    <mergeCell ref="C261:F261"/>
    <mergeCell ref="C262:F262"/>
    <mergeCell ref="C264:F264"/>
    <mergeCell ref="C266:F266"/>
    <mergeCell ref="C267:F267"/>
    <mergeCell ref="C269:F269"/>
    <mergeCell ref="C270:F270"/>
    <mergeCell ref="C272:F272"/>
    <mergeCell ref="C349:F349"/>
    <mergeCell ref="C350:F350"/>
    <mergeCell ref="C353:F353"/>
    <mergeCell ref="C354:F354"/>
    <mergeCell ref="C345:F345"/>
    <mergeCell ref="C346:F346"/>
    <mergeCell ref="A336:A348"/>
    <mergeCell ref="B336:B348"/>
    <mergeCell ref="C320:F320"/>
    <mergeCell ref="C321:F321"/>
    <mergeCell ref="A310:A316"/>
    <mergeCell ref="B310:B316"/>
    <mergeCell ref="A332:A335"/>
    <mergeCell ref="A323:A331"/>
    <mergeCell ref="A317:A322"/>
    <mergeCell ref="B349:B355"/>
    <mergeCell ref="B332:B335"/>
    <mergeCell ref="B323:B331"/>
    <mergeCell ref="C323:F323"/>
    <mergeCell ref="C324:F324"/>
    <mergeCell ref="B317:B322"/>
    <mergeCell ref="C317:F317"/>
    <mergeCell ref="C318:F318"/>
    <mergeCell ref="C332:F332"/>
    <mergeCell ref="C333:F333"/>
    <mergeCell ref="C336:F336"/>
    <mergeCell ref="C337:F337"/>
    <mergeCell ref="C339:F339"/>
    <mergeCell ref="C340:F340"/>
    <mergeCell ref="C72:F72"/>
    <mergeCell ref="C73:F73"/>
    <mergeCell ref="C80:F80"/>
    <mergeCell ref="C82:F82"/>
    <mergeCell ref="C79:F79"/>
    <mergeCell ref="A129:A132"/>
    <mergeCell ref="C88:F88"/>
    <mergeCell ref="C90:F90"/>
    <mergeCell ref="C91:F91"/>
    <mergeCell ref="B129:B132"/>
    <mergeCell ref="C76:F76"/>
    <mergeCell ref="C77:F77"/>
    <mergeCell ref="C87:F87"/>
    <mergeCell ref="C140:F140"/>
    <mergeCell ref="C141:F141"/>
    <mergeCell ref="C143:F143"/>
    <mergeCell ref="C110:F110"/>
    <mergeCell ref="C111:F111"/>
    <mergeCell ref="C113:F113"/>
    <mergeCell ref="C93:F93"/>
    <mergeCell ref="C96:F96"/>
    <mergeCell ref="C97:F97"/>
    <mergeCell ref="C100:F100"/>
    <mergeCell ref="C101:F101"/>
    <mergeCell ref="C103:F103"/>
    <mergeCell ref="C94:F94"/>
    <mergeCell ref="C18:F18"/>
    <mergeCell ref="B4:B19"/>
    <mergeCell ref="A4:A19"/>
    <mergeCell ref="B24:B38"/>
    <mergeCell ref="A24:A38"/>
    <mergeCell ref="C134:F134"/>
    <mergeCell ref="C137:F137"/>
    <mergeCell ref="C138:F138"/>
    <mergeCell ref="C122:F122"/>
    <mergeCell ref="C125:F125"/>
    <mergeCell ref="C126:F126"/>
    <mergeCell ref="C129:F129"/>
    <mergeCell ref="C130:F130"/>
    <mergeCell ref="C133:F133"/>
    <mergeCell ref="C114:F114"/>
    <mergeCell ref="C116:F116"/>
    <mergeCell ref="C117:F117"/>
    <mergeCell ref="B79:B92"/>
    <mergeCell ref="A79:A92"/>
    <mergeCell ref="C121:F121"/>
    <mergeCell ref="C104:F104"/>
    <mergeCell ref="C107:F107"/>
    <mergeCell ref="C108:F108"/>
    <mergeCell ref="C64:F64"/>
    <mergeCell ref="A300:A309"/>
    <mergeCell ref="B300:B309"/>
    <mergeCell ref="C298:F298"/>
    <mergeCell ref="A294:A299"/>
    <mergeCell ref="B294:B299"/>
    <mergeCell ref="A272:A274"/>
    <mergeCell ref="B272:B274"/>
    <mergeCell ref="A275:A293"/>
    <mergeCell ref="B275:B293"/>
    <mergeCell ref="C289:F289"/>
    <mergeCell ref="C291:F291"/>
    <mergeCell ref="C292:F292"/>
    <mergeCell ref="C294:F294"/>
    <mergeCell ref="C295:F295"/>
    <mergeCell ref="C297:F297"/>
    <mergeCell ref="C273:F273"/>
    <mergeCell ref="C275:F275"/>
    <mergeCell ref="C276:F276"/>
    <mergeCell ref="C282:F282"/>
    <mergeCell ref="C283:F283"/>
    <mergeCell ref="C288:F288"/>
    <mergeCell ref="A261:A265"/>
    <mergeCell ref="B261:B265"/>
    <mergeCell ref="A266:A271"/>
    <mergeCell ref="B266:B271"/>
    <mergeCell ref="A255:A260"/>
    <mergeCell ref="B255:B260"/>
    <mergeCell ref="C255:F255"/>
    <mergeCell ref="C256:F256"/>
    <mergeCell ref="C258:F258"/>
    <mergeCell ref="C259:F259"/>
    <mergeCell ref="A249:A254"/>
    <mergeCell ref="B249:B254"/>
    <mergeCell ref="C249:F249"/>
    <mergeCell ref="C250:F250"/>
    <mergeCell ref="C252:F252"/>
    <mergeCell ref="C253:F253"/>
    <mergeCell ref="A243:A248"/>
    <mergeCell ref="B243:B248"/>
    <mergeCell ref="C243:F243"/>
    <mergeCell ref="C244:F244"/>
    <mergeCell ref="C246:F246"/>
    <mergeCell ref="C247:F247"/>
    <mergeCell ref="A237:A242"/>
    <mergeCell ref="B237:B242"/>
    <mergeCell ref="A234:A236"/>
    <mergeCell ref="B234:B236"/>
    <mergeCell ref="C231:F231"/>
    <mergeCell ref="C232:F232"/>
    <mergeCell ref="A217:A220"/>
    <mergeCell ref="B217:B220"/>
    <mergeCell ref="A221:A233"/>
    <mergeCell ref="B221:B233"/>
    <mergeCell ref="C217:F217"/>
    <mergeCell ref="C218:F218"/>
    <mergeCell ref="C234:F234"/>
    <mergeCell ref="C235:F235"/>
    <mergeCell ref="C237:F237"/>
    <mergeCell ref="C238:F238"/>
    <mergeCell ref="C240:F240"/>
    <mergeCell ref="C241:F241"/>
    <mergeCell ref="C221:F221"/>
    <mergeCell ref="C222:F222"/>
    <mergeCell ref="C224:F224"/>
    <mergeCell ref="C225:F225"/>
    <mergeCell ref="C228:F228"/>
    <mergeCell ref="C229:F229"/>
    <mergeCell ref="A209:A211"/>
    <mergeCell ref="B209:B211"/>
    <mergeCell ref="A212:A216"/>
    <mergeCell ref="B212:B216"/>
    <mergeCell ref="C209:F209"/>
    <mergeCell ref="A203:A208"/>
    <mergeCell ref="B203:B208"/>
    <mergeCell ref="A191:A202"/>
    <mergeCell ref="B191:B202"/>
    <mergeCell ref="C198:F198"/>
    <mergeCell ref="C199:F199"/>
    <mergeCell ref="C191:F191"/>
    <mergeCell ref="C192:F192"/>
    <mergeCell ref="C210:F210"/>
    <mergeCell ref="C212:F212"/>
    <mergeCell ref="C213:F213"/>
    <mergeCell ref="C215:F215"/>
    <mergeCell ref="C194:F194"/>
    <mergeCell ref="C195:F195"/>
    <mergeCell ref="C203:F203"/>
    <mergeCell ref="C204:F204"/>
    <mergeCell ref="C206:F206"/>
    <mergeCell ref="C207:F207"/>
    <mergeCell ref="A182:A190"/>
    <mergeCell ref="B182:B190"/>
    <mergeCell ref="C182:F182"/>
    <mergeCell ref="C183:F183"/>
    <mergeCell ref="A176:A181"/>
    <mergeCell ref="B176:B181"/>
    <mergeCell ref="A165:A169"/>
    <mergeCell ref="B165:B169"/>
    <mergeCell ref="A170:A175"/>
    <mergeCell ref="B170:B175"/>
    <mergeCell ref="C165:F165"/>
    <mergeCell ref="C166:F166"/>
    <mergeCell ref="C168:F168"/>
    <mergeCell ref="C170:F170"/>
    <mergeCell ref="C185:F185"/>
    <mergeCell ref="C186:F186"/>
    <mergeCell ref="C188:F188"/>
    <mergeCell ref="C189:F189"/>
    <mergeCell ref="C171:F171"/>
    <mergeCell ref="C174:F174"/>
    <mergeCell ref="C176:F176"/>
    <mergeCell ref="C177:F177"/>
    <mergeCell ref="C179:F179"/>
    <mergeCell ref="C180:F180"/>
    <mergeCell ref="A159:A164"/>
    <mergeCell ref="B159:B164"/>
    <mergeCell ref="C162:F162"/>
    <mergeCell ref="C163:F163"/>
    <mergeCell ref="A146:A158"/>
    <mergeCell ref="B146:B158"/>
    <mergeCell ref="A143:A145"/>
    <mergeCell ref="B143:B145"/>
    <mergeCell ref="C144:F144"/>
    <mergeCell ref="C153:F153"/>
    <mergeCell ref="C154:F154"/>
    <mergeCell ref="C156:F156"/>
    <mergeCell ref="C157:F157"/>
    <mergeCell ref="C159:F159"/>
    <mergeCell ref="C160:F160"/>
    <mergeCell ref="C146:F146"/>
    <mergeCell ref="C147:F147"/>
    <mergeCell ref="C150:F150"/>
    <mergeCell ref="C151:F151"/>
    <mergeCell ref="C4:F4"/>
    <mergeCell ref="C5:F5"/>
    <mergeCell ref="C10:F10"/>
    <mergeCell ref="C11:F11"/>
    <mergeCell ref="C13:F13"/>
    <mergeCell ref="C14:F14"/>
    <mergeCell ref="C20:F20"/>
    <mergeCell ref="C21:F21"/>
    <mergeCell ref="A93:A95"/>
    <mergeCell ref="B93:B95"/>
    <mergeCell ref="C62:F62"/>
    <mergeCell ref="A52:A60"/>
    <mergeCell ref="B52:B60"/>
    <mergeCell ref="C52:F52"/>
    <mergeCell ref="A20:A23"/>
    <mergeCell ref="B20:B23"/>
    <mergeCell ref="C55:F55"/>
    <mergeCell ref="C56:F56"/>
    <mergeCell ref="C58:F58"/>
    <mergeCell ref="C59:F59"/>
    <mergeCell ref="C61:F61"/>
    <mergeCell ref="C49:F49"/>
    <mergeCell ref="C50:F50"/>
    <mergeCell ref="C35:F35"/>
    <mergeCell ref="C24:F24"/>
    <mergeCell ref="C25:F25"/>
    <mergeCell ref="C28:F28"/>
    <mergeCell ref="C29:F29"/>
    <mergeCell ref="C31:F31"/>
    <mergeCell ref="C32:F32"/>
    <mergeCell ref="C34:F34"/>
    <mergeCell ref="A133:A142"/>
    <mergeCell ref="B133:B142"/>
    <mergeCell ref="A116:A120"/>
    <mergeCell ref="B116:B120"/>
    <mergeCell ref="A121:A128"/>
    <mergeCell ref="B121:B128"/>
    <mergeCell ref="A110:A115"/>
    <mergeCell ref="B110:B115"/>
    <mergeCell ref="C46:F46"/>
    <mergeCell ref="C47:F47"/>
    <mergeCell ref="C42:F42"/>
    <mergeCell ref="C43:F43"/>
    <mergeCell ref="C39:F39"/>
    <mergeCell ref="C40:F40"/>
    <mergeCell ref="C53:F53"/>
    <mergeCell ref="B61:B71"/>
    <mergeCell ref="A61:A7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17"/>
  <sheetViews>
    <sheetView zoomScaleNormal="100" workbookViewId="0">
      <pane xSplit="2" ySplit="5" topLeftCell="C135" activePane="bottomRight" state="frozen"/>
      <selection pane="topRight" activeCell="C1" sqref="C1"/>
      <selection pane="bottomLeft" activeCell="A6" sqref="A6"/>
      <selection pane="bottomRight" activeCell="D150" sqref="D150"/>
    </sheetView>
  </sheetViews>
  <sheetFormatPr defaultRowHeight="15" x14ac:dyDescent="0.25"/>
  <cols>
    <col min="1" max="1" width="6.140625" customWidth="1"/>
    <col min="2" max="2" width="33" customWidth="1"/>
    <col min="3" max="3" width="32.85546875" customWidth="1"/>
    <col min="4" max="4" width="17.85546875" customWidth="1"/>
    <col min="5" max="5" width="17.5703125" customWidth="1"/>
    <col min="6" max="6" width="18.7109375" customWidth="1"/>
    <col min="7" max="7" width="30.5703125" customWidth="1"/>
    <col min="8" max="8" width="16.28515625" customWidth="1"/>
    <col min="9" max="9" width="16.42578125" customWidth="1"/>
    <col min="10" max="10" width="19" customWidth="1"/>
    <col min="11" max="11" width="5.28515625" customWidth="1"/>
    <col min="12" max="12" width="14.28515625" customWidth="1"/>
    <col min="13" max="13" width="12.5703125" customWidth="1"/>
    <col min="14" max="14" width="14.28515625" customWidth="1"/>
    <col min="15" max="15" width="12.42578125" customWidth="1"/>
    <col min="16" max="16" width="11.42578125" customWidth="1"/>
    <col min="18" max="18" width="14.140625" customWidth="1"/>
    <col min="19" max="19" width="13.5703125" customWidth="1"/>
    <col min="20" max="20" width="13.42578125" customWidth="1"/>
  </cols>
  <sheetData>
    <row r="2" spans="1:11" ht="68.25" customHeight="1" x14ac:dyDescent="0.25"/>
    <row r="3" spans="1:11" ht="90.75" customHeight="1" x14ac:dyDescent="0.25">
      <c r="A3" s="736" t="s">
        <v>463</v>
      </c>
      <c r="B3" s="736"/>
      <c r="C3" s="736"/>
      <c r="D3" s="736"/>
      <c r="E3" s="736"/>
      <c r="F3" s="736"/>
      <c r="G3" s="736"/>
      <c r="H3" s="736"/>
      <c r="I3" s="736"/>
      <c r="J3" s="736"/>
    </row>
    <row r="4" spans="1:11" ht="57" x14ac:dyDescent="0.25">
      <c r="A4" s="76" t="s">
        <v>0</v>
      </c>
      <c r="B4" s="74" t="s">
        <v>211</v>
      </c>
      <c r="C4" s="74" t="s">
        <v>213</v>
      </c>
      <c r="D4" s="41" t="s">
        <v>434</v>
      </c>
      <c r="E4" s="41" t="s">
        <v>513</v>
      </c>
      <c r="F4" s="41" t="s">
        <v>438</v>
      </c>
      <c r="G4" s="74" t="s">
        <v>214</v>
      </c>
      <c r="H4" s="41" t="s">
        <v>299</v>
      </c>
      <c r="I4" s="41" t="s">
        <v>437</v>
      </c>
      <c r="J4" s="41" t="s">
        <v>439</v>
      </c>
    </row>
    <row r="5" spans="1:11" ht="15.75" thickBot="1" x14ac:dyDescent="0.3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77">
        <v>6</v>
      </c>
      <c r="G5" s="14">
        <v>7</v>
      </c>
      <c r="H5" s="14">
        <v>8</v>
      </c>
      <c r="I5" s="14">
        <v>9</v>
      </c>
      <c r="J5" s="14">
        <v>10</v>
      </c>
    </row>
    <row r="6" spans="1:11" ht="16.5" customHeight="1" thickTop="1" x14ac:dyDescent="0.25">
      <c r="A6" s="696">
        <v>1</v>
      </c>
      <c r="B6" s="740" t="s">
        <v>435</v>
      </c>
      <c r="C6" s="614" t="s">
        <v>120</v>
      </c>
      <c r="D6" s="647"/>
      <c r="E6" s="629"/>
      <c r="F6" s="629"/>
      <c r="G6" s="704"/>
      <c r="H6" s="704"/>
      <c r="I6" s="704"/>
      <c r="J6" s="704"/>
    </row>
    <row r="7" spans="1:11" x14ac:dyDescent="0.25">
      <c r="A7" s="697"/>
      <c r="B7" s="741"/>
      <c r="C7" s="569" t="s">
        <v>122</v>
      </c>
      <c r="D7" s="569"/>
      <c r="E7" s="629"/>
      <c r="F7" s="629"/>
      <c r="G7" s="704"/>
      <c r="H7" s="704"/>
      <c r="I7" s="704"/>
      <c r="J7" s="704"/>
    </row>
    <row r="8" spans="1:11" ht="15.75" thickBot="1" x14ac:dyDescent="0.3">
      <c r="A8" s="698"/>
      <c r="B8" s="742"/>
      <c r="C8" s="45" t="s">
        <v>125</v>
      </c>
      <c r="D8" s="237">
        <v>85.71</v>
      </c>
      <c r="E8" s="97">
        <v>19</v>
      </c>
      <c r="F8" s="145">
        <v>100</v>
      </c>
      <c r="G8" s="98"/>
      <c r="H8" s="98"/>
      <c r="I8" s="98"/>
      <c r="J8" s="98"/>
    </row>
    <row r="9" spans="1:11" ht="16.5" thickTop="1" x14ac:dyDescent="0.25">
      <c r="A9" s="737">
        <v>2</v>
      </c>
      <c r="B9" s="709" t="s">
        <v>450</v>
      </c>
      <c r="C9" s="567" t="s">
        <v>11</v>
      </c>
      <c r="D9" s="627"/>
      <c r="E9" s="628"/>
      <c r="F9" s="628"/>
      <c r="G9" s="705"/>
      <c r="H9" s="705"/>
      <c r="I9" s="705"/>
      <c r="J9" s="705"/>
    </row>
    <row r="10" spans="1:11" x14ac:dyDescent="0.25">
      <c r="A10" s="738"/>
      <c r="B10" s="710"/>
      <c r="C10" s="569" t="s">
        <v>10</v>
      </c>
      <c r="D10" s="569"/>
      <c r="E10" s="629"/>
      <c r="F10" s="629"/>
      <c r="G10" s="704"/>
      <c r="H10" s="704"/>
      <c r="I10" s="704"/>
      <c r="J10" s="704"/>
    </row>
    <row r="11" spans="1:11" ht="24" x14ac:dyDescent="0.25">
      <c r="A11" s="738"/>
      <c r="B11" s="710"/>
      <c r="C11" s="17" t="s">
        <v>280</v>
      </c>
      <c r="D11" s="78">
        <v>85.71</v>
      </c>
      <c r="E11" s="86">
        <v>12</v>
      </c>
      <c r="F11" s="289">
        <v>91.67</v>
      </c>
      <c r="G11" s="2"/>
      <c r="H11" s="2"/>
      <c r="I11" s="2"/>
      <c r="J11" s="2"/>
      <c r="K11">
        <v>11</v>
      </c>
    </row>
    <row r="12" spans="1:11" ht="15.75" x14ac:dyDescent="0.25">
      <c r="A12" s="738"/>
      <c r="B12" s="710"/>
      <c r="C12" s="570" t="s">
        <v>120</v>
      </c>
      <c r="D12" s="569"/>
      <c r="E12" s="629"/>
      <c r="F12" s="629"/>
      <c r="G12" s="704"/>
      <c r="H12" s="704"/>
      <c r="I12" s="704"/>
      <c r="J12" s="704"/>
    </row>
    <row r="13" spans="1:11" x14ac:dyDescent="0.25">
      <c r="A13" s="738"/>
      <c r="B13" s="710"/>
      <c r="C13" s="569" t="s">
        <v>122</v>
      </c>
      <c r="D13" s="569"/>
      <c r="E13" s="629"/>
      <c r="F13" s="629"/>
      <c r="G13" s="704"/>
      <c r="H13" s="704"/>
      <c r="I13" s="704"/>
      <c r="J13" s="704"/>
    </row>
    <row r="14" spans="1:11" x14ac:dyDescent="0.25">
      <c r="A14" s="738"/>
      <c r="B14" s="710"/>
      <c r="C14" s="10" t="s">
        <v>125</v>
      </c>
      <c r="D14" s="117">
        <v>96</v>
      </c>
      <c r="E14" s="85">
        <v>24</v>
      </c>
      <c r="F14" s="146">
        <v>100</v>
      </c>
      <c r="G14" s="2"/>
      <c r="H14" s="2"/>
      <c r="I14" s="2"/>
      <c r="J14" s="2"/>
    </row>
    <row r="15" spans="1:11" ht="15.75" x14ac:dyDescent="0.25">
      <c r="A15" s="738"/>
      <c r="B15" s="710"/>
      <c r="C15" s="570" t="s">
        <v>185</v>
      </c>
      <c r="D15" s="569"/>
      <c r="E15" s="629"/>
      <c r="F15" s="629"/>
      <c r="G15" s="704"/>
      <c r="H15" s="704"/>
      <c r="I15" s="704"/>
      <c r="J15" s="704"/>
    </row>
    <row r="16" spans="1:11" x14ac:dyDescent="0.25">
      <c r="A16" s="738"/>
      <c r="B16" s="710"/>
      <c r="C16" s="569" t="s">
        <v>187</v>
      </c>
      <c r="D16" s="569"/>
      <c r="E16" s="629"/>
      <c r="F16" s="629"/>
      <c r="G16" s="704"/>
      <c r="H16" s="704"/>
      <c r="I16" s="704"/>
      <c r="J16" s="704"/>
    </row>
    <row r="17" spans="1:10" x14ac:dyDescent="0.25">
      <c r="A17" s="738"/>
      <c r="B17" s="710"/>
      <c r="C17" s="10" t="s">
        <v>311</v>
      </c>
      <c r="D17" s="115">
        <v>100</v>
      </c>
      <c r="E17" s="85">
        <v>6</v>
      </c>
      <c r="F17" s="146">
        <v>100</v>
      </c>
      <c r="G17" s="2"/>
      <c r="H17" s="2"/>
      <c r="I17" s="2"/>
      <c r="J17" s="2"/>
    </row>
    <row r="18" spans="1:10" ht="15.75" thickBot="1" x14ac:dyDescent="0.3">
      <c r="A18" s="739"/>
      <c r="B18" s="711"/>
      <c r="C18" s="22" t="s">
        <v>294</v>
      </c>
      <c r="D18" s="116">
        <v>100</v>
      </c>
      <c r="E18" s="57">
        <v>14</v>
      </c>
      <c r="F18" s="147">
        <v>100</v>
      </c>
      <c r="G18" s="23"/>
      <c r="H18" s="23"/>
      <c r="I18" s="23"/>
      <c r="J18" s="23"/>
    </row>
    <row r="19" spans="1:10" ht="16.5" thickTop="1" x14ac:dyDescent="0.25">
      <c r="A19" s="737">
        <v>3</v>
      </c>
      <c r="B19" s="709" t="s">
        <v>441</v>
      </c>
      <c r="C19" s="567" t="s">
        <v>11</v>
      </c>
      <c r="D19" s="627"/>
      <c r="E19" s="628"/>
      <c r="F19" s="628"/>
      <c r="G19" s="705"/>
      <c r="H19" s="705"/>
      <c r="I19" s="705"/>
      <c r="J19" s="705"/>
    </row>
    <row r="20" spans="1:10" x14ac:dyDescent="0.25">
      <c r="A20" s="738"/>
      <c r="B20" s="710"/>
      <c r="C20" s="569" t="s">
        <v>10</v>
      </c>
      <c r="D20" s="569"/>
      <c r="E20" s="629"/>
      <c r="F20" s="629"/>
      <c r="G20" s="704"/>
      <c r="H20" s="704"/>
      <c r="I20" s="704"/>
      <c r="J20" s="704"/>
    </row>
    <row r="21" spans="1:10" ht="24" x14ac:dyDescent="0.25">
      <c r="A21" s="738"/>
      <c r="B21" s="710"/>
      <c r="C21" s="9" t="s">
        <v>9</v>
      </c>
      <c r="D21" s="113">
        <v>100</v>
      </c>
      <c r="E21" s="74">
        <v>14</v>
      </c>
      <c r="F21" s="146">
        <v>100</v>
      </c>
      <c r="G21" s="2"/>
      <c r="H21" s="2"/>
      <c r="I21" s="2"/>
      <c r="J21" s="2"/>
    </row>
    <row r="22" spans="1:10" ht="15.75" x14ac:dyDescent="0.25">
      <c r="A22" s="738"/>
      <c r="B22" s="710"/>
      <c r="C22" s="570" t="s">
        <v>185</v>
      </c>
      <c r="D22" s="569"/>
      <c r="E22" s="629"/>
      <c r="F22" s="629"/>
      <c r="G22" s="704"/>
      <c r="H22" s="704"/>
      <c r="I22" s="704"/>
      <c r="J22" s="704"/>
    </row>
    <row r="23" spans="1:10" x14ac:dyDescent="0.25">
      <c r="A23" s="738"/>
      <c r="B23" s="710"/>
      <c r="C23" s="569" t="s">
        <v>187</v>
      </c>
      <c r="D23" s="569"/>
      <c r="E23" s="629"/>
      <c r="F23" s="629"/>
      <c r="G23" s="704"/>
      <c r="H23" s="704"/>
      <c r="I23" s="704"/>
      <c r="J23" s="704"/>
    </row>
    <row r="24" spans="1:10" ht="15.75" thickBot="1" x14ac:dyDescent="0.3">
      <c r="A24" s="739"/>
      <c r="B24" s="711"/>
      <c r="C24" s="39" t="s">
        <v>440</v>
      </c>
      <c r="D24" s="50">
        <v>76.19</v>
      </c>
      <c r="E24" s="73">
        <v>16</v>
      </c>
      <c r="F24" s="148">
        <v>100</v>
      </c>
      <c r="G24" s="23"/>
      <c r="H24" s="23"/>
      <c r="I24" s="23"/>
      <c r="J24" s="23"/>
    </row>
    <row r="25" spans="1:10" ht="16.5" thickTop="1" x14ac:dyDescent="0.25">
      <c r="A25" s="737">
        <v>4</v>
      </c>
      <c r="B25" s="709" t="s">
        <v>228</v>
      </c>
      <c r="C25" s="567" t="s">
        <v>11</v>
      </c>
      <c r="D25" s="627"/>
      <c r="E25" s="628"/>
      <c r="F25" s="628"/>
      <c r="G25" s="705"/>
      <c r="H25" s="705"/>
      <c r="I25" s="705"/>
      <c r="J25" s="705"/>
    </row>
    <row r="26" spans="1:10" x14ac:dyDescent="0.25">
      <c r="A26" s="738"/>
      <c r="B26" s="710"/>
      <c r="C26" s="569" t="s">
        <v>10</v>
      </c>
      <c r="D26" s="569"/>
      <c r="E26" s="629"/>
      <c r="F26" s="629"/>
      <c r="G26" s="704"/>
      <c r="H26" s="704"/>
      <c r="I26" s="704"/>
      <c r="J26" s="704"/>
    </row>
    <row r="27" spans="1:10" ht="24" x14ac:dyDescent="0.25">
      <c r="A27" s="738"/>
      <c r="B27" s="710"/>
      <c r="C27" s="9" t="s">
        <v>8</v>
      </c>
      <c r="D27" s="113">
        <v>81.36</v>
      </c>
      <c r="E27" s="74">
        <v>48</v>
      </c>
      <c r="F27" s="146">
        <v>100</v>
      </c>
      <c r="G27" s="9"/>
      <c r="H27" s="78"/>
      <c r="I27" s="2"/>
      <c r="J27" s="2"/>
    </row>
    <row r="28" spans="1:10" ht="24" x14ac:dyDescent="0.25">
      <c r="A28" s="738"/>
      <c r="B28" s="710"/>
      <c r="C28" s="17" t="s">
        <v>333</v>
      </c>
      <c r="D28" s="113">
        <v>100</v>
      </c>
      <c r="E28" s="74">
        <v>15</v>
      </c>
      <c r="F28" s="146">
        <v>100</v>
      </c>
      <c r="G28" s="9"/>
      <c r="H28" s="78"/>
      <c r="I28" s="2"/>
      <c r="J28" s="2"/>
    </row>
    <row r="29" spans="1:10" ht="24" x14ac:dyDescent="0.25">
      <c r="A29" s="738"/>
      <c r="B29" s="710"/>
      <c r="C29" s="9" t="s">
        <v>9</v>
      </c>
      <c r="D29" s="113">
        <v>92.5</v>
      </c>
      <c r="E29" s="74">
        <v>37</v>
      </c>
      <c r="F29" s="290">
        <v>97.29</v>
      </c>
      <c r="G29" s="9"/>
      <c r="H29" s="78"/>
      <c r="I29" s="2"/>
      <c r="J29" s="2"/>
    </row>
    <row r="30" spans="1:10" ht="24" x14ac:dyDescent="0.25">
      <c r="A30" s="738"/>
      <c r="B30" s="710"/>
      <c r="C30" s="17" t="s">
        <v>483</v>
      </c>
      <c r="D30" s="114">
        <v>100</v>
      </c>
      <c r="E30" s="87">
        <v>12</v>
      </c>
      <c r="F30" s="146">
        <v>100</v>
      </c>
      <c r="G30" s="9"/>
      <c r="H30" s="78"/>
      <c r="I30" s="2"/>
      <c r="J30" s="2"/>
    </row>
    <row r="31" spans="1:10" ht="36" x14ac:dyDescent="0.25">
      <c r="A31" s="738"/>
      <c r="B31" s="710"/>
      <c r="C31" s="9" t="s">
        <v>31</v>
      </c>
      <c r="D31" s="113">
        <v>73.33</v>
      </c>
      <c r="E31" s="74">
        <v>11</v>
      </c>
      <c r="F31" s="146">
        <v>100</v>
      </c>
      <c r="G31" s="9"/>
      <c r="H31" s="78"/>
      <c r="I31" s="2"/>
      <c r="J31" s="2"/>
    </row>
    <row r="32" spans="1:10" ht="36.75" thickBot="1" x14ac:dyDescent="0.3">
      <c r="A32" s="739"/>
      <c r="B32" s="711"/>
      <c r="C32" s="19" t="s">
        <v>37</v>
      </c>
      <c r="D32" s="113">
        <v>92.86</v>
      </c>
      <c r="E32" s="74">
        <v>13</v>
      </c>
      <c r="F32" s="146">
        <v>100</v>
      </c>
      <c r="G32" s="19"/>
      <c r="H32" s="79"/>
      <c r="I32" s="23"/>
      <c r="J32" s="23"/>
    </row>
    <row r="33" spans="1:11" ht="16.5" thickTop="1" x14ac:dyDescent="0.25">
      <c r="A33" s="737">
        <v>5</v>
      </c>
      <c r="B33" s="709" t="s">
        <v>232</v>
      </c>
      <c r="C33" s="567" t="s">
        <v>11</v>
      </c>
      <c r="D33" s="627"/>
      <c r="E33" s="628"/>
      <c r="F33" s="628"/>
      <c r="G33" s="705"/>
      <c r="H33" s="705"/>
      <c r="I33" s="705"/>
      <c r="J33" s="705"/>
    </row>
    <row r="34" spans="1:11" x14ac:dyDescent="0.25">
      <c r="A34" s="738"/>
      <c r="B34" s="710"/>
      <c r="C34" s="569" t="s">
        <v>10</v>
      </c>
      <c r="D34" s="569"/>
      <c r="E34" s="629"/>
      <c r="F34" s="629"/>
      <c r="G34" s="704"/>
      <c r="H34" s="704"/>
      <c r="I34" s="704"/>
      <c r="J34" s="704"/>
    </row>
    <row r="35" spans="1:11" x14ac:dyDescent="0.25">
      <c r="A35" s="738"/>
      <c r="B35" s="710"/>
      <c r="C35" s="17" t="s">
        <v>443</v>
      </c>
      <c r="D35" s="50">
        <v>85.71</v>
      </c>
      <c r="E35" s="74">
        <v>12</v>
      </c>
      <c r="F35" s="148">
        <v>100</v>
      </c>
      <c r="G35" s="2"/>
      <c r="H35" s="2"/>
      <c r="I35" s="2"/>
      <c r="J35" s="2"/>
    </row>
    <row r="36" spans="1:11" ht="15.75" x14ac:dyDescent="0.25">
      <c r="A36" s="738"/>
      <c r="B36" s="710"/>
      <c r="C36" s="570" t="s">
        <v>81</v>
      </c>
      <c r="D36" s="569"/>
      <c r="E36" s="629"/>
      <c r="F36" s="629"/>
      <c r="G36" s="704"/>
      <c r="H36" s="704"/>
      <c r="I36" s="704"/>
      <c r="J36" s="704"/>
    </row>
    <row r="37" spans="1:11" x14ac:dyDescent="0.25">
      <c r="A37" s="738"/>
      <c r="B37" s="710"/>
      <c r="C37" s="569" t="s">
        <v>83</v>
      </c>
      <c r="D37" s="569"/>
      <c r="E37" s="629"/>
      <c r="F37" s="629"/>
      <c r="G37" s="704"/>
      <c r="H37" s="704"/>
      <c r="I37" s="704"/>
      <c r="J37" s="704"/>
    </row>
    <row r="38" spans="1:11" ht="16.5" customHeight="1" x14ac:dyDescent="0.25">
      <c r="A38" s="738"/>
      <c r="B38" s="710"/>
      <c r="C38" s="10" t="s">
        <v>101</v>
      </c>
      <c r="D38" s="118">
        <v>100</v>
      </c>
      <c r="E38" s="74">
        <v>25</v>
      </c>
      <c r="F38" s="148">
        <v>100</v>
      </c>
      <c r="G38" s="2"/>
      <c r="H38" s="2"/>
      <c r="I38" s="2"/>
      <c r="J38" s="2"/>
    </row>
    <row r="39" spans="1:11" x14ac:dyDescent="0.25">
      <c r="A39" s="738"/>
      <c r="B39" s="710"/>
      <c r="C39" s="39" t="s">
        <v>343</v>
      </c>
      <c r="D39" s="113">
        <v>75</v>
      </c>
      <c r="E39" s="74">
        <v>9</v>
      </c>
      <c r="F39" s="148">
        <v>100</v>
      </c>
      <c r="G39" s="2"/>
      <c r="H39" s="2"/>
      <c r="I39" s="2"/>
      <c r="J39" s="2"/>
    </row>
    <row r="40" spans="1:11" ht="24" x14ac:dyDescent="0.25">
      <c r="A40" s="738"/>
      <c r="B40" s="710"/>
      <c r="C40" s="39" t="s">
        <v>340</v>
      </c>
      <c r="D40" s="50">
        <v>92.86</v>
      </c>
      <c r="E40" s="74">
        <v>13</v>
      </c>
      <c r="F40" s="146">
        <v>100</v>
      </c>
      <c r="G40" s="2"/>
      <c r="H40" s="2"/>
      <c r="I40" s="2"/>
      <c r="J40" s="2"/>
    </row>
    <row r="41" spans="1:11" ht="15.75" x14ac:dyDescent="0.25">
      <c r="A41" s="738"/>
      <c r="B41" s="710"/>
      <c r="C41" s="570" t="s">
        <v>120</v>
      </c>
      <c r="D41" s="569"/>
      <c r="E41" s="629"/>
      <c r="F41" s="629"/>
      <c r="G41" s="704"/>
      <c r="H41" s="704"/>
      <c r="I41" s="704"/>
      <c r="J41" s="704"/>
    </row>
    <row r="42" spans="1:11" x14ac:dyDescent="0.25">
      <c r="A42" s="738"/>
      <c r="B42" s="710"/>
      <c r="C42" s="569" t="s">
        <v>122</v>
      </c>
      <c r="D42" s="569"/>
      <c r="E42" s="629"/>
      <c r="F42" s="629"/>
      <c r="G42" s="704"/>
      <c r="H42" s="704"/>
      <c r="I42" s="704"/>
      <c r="J42" s="704"/>
    </row>
    <row r="43" spans="1:11" ht="15.75" thickBot="1" x14ac:dyDescent="0.3">
      <c r="A43" s="739"/>
      <c r="B43" s="711"/>
      <c r="C43" s="22" t="s">
        <v>125</v>
      </c>
      <c r="D43" s="79">
        <v>72.34</v>
      </c>
      <c r="E43" s="75">
        <v>34</v>
      </c>
      <c r="F43" s="147">
        <v>100</v>
      </c>
      <c r="G43" s="23"/>
      <c r="H43" s="23"/>
      <c r="I43" s="23"/>
      <c r="J43" s="23"/>
    </row>
    <row r="44" spans="1:11" ht="16.5" thickTop="1" x14ac:dyDescent="0.25">
      <c r="A44" s="737">
        <v>6</v>
      </c>
      <c r="B44" s="709" t="s">
        <v>242</v>
      </c>
      <c r="C44" s="567" t="s">
        <v>11</v>
      </c>
      <c r="D44" s="627"/>
      <c r="E44" s="628"/>
      <c r="F44" s="628"/>
      <c r="G44" s="705"/>
      <c r="H44" s="705"/>
      <c r="I44" s="705"/>
      <c r="J44" s="705"/>
    </row>
    <row r="45" spans="1:11" x14ac:dyDescent="0.25">
      <c r="A45" s="738"/>
      <c r="B45" s="710"/>
      <c r="C45" s="569" t="s">
        <v>10</v>
      </c>
      <c r="D45" s="569"/>
      <c r="E45" s="629"/>
      <c r="F45" s="629"/>
      <c r="G45" s="704"/>
      <c r="H45" s="704"/>
      <c r="I45" s="704"/>
      <c r="J45" s="704"/>
      <c r="K45" s="100"/>
    </row>
    <row r="46" spans="1:11" ht="15.75" thickBot="1" x14ac:dyDescent="0.3">
      <c r="A46" s="738"/>
      <c r="B46" s="710"/>
      <c r="C46" s="177" t="s">
        <v>444</v>
      </c>
      <c r="D46" s="178">
        <v>100</v>
      </c>
      <c r="E46" s="62">
        <v>15</v>
      </c>
      <c r="F46" s="179">
        <v>100</v>
      </c>
      <c r="G46" s="33"/>
      <c r="H46" s="180"/>
      <c r="I46" s="98"/>
      <c r="J46" s="98"/>
      <c r="K46" s="100"/>
    </row>
    <row r="47" spans="1:11" ht="15.75" x14ac:dyDescent="0.25">
      <c r="A47" s="724">
        <v>7</v>
      </c>
      <c r="B47" s="732" t="s">
        <v>244</v>
      </c>
      <c r="C47" s="717" t="s">
        <v>81</v>
      </c>
      <c r="D47" s="718"/>
      <c r="E47" s="719"/>
      <c r="F47" s="719"/>
      <c r="G47" s="720"/>
      <c r="H47" s="720"/>
      <c r="I47" s="720"/>
      <c r="J47" s="720"/>
      <c r="K47" s="100"/>
    </row>
    <row r="48" spans="1:11" ht="19.5" customHeight="1" x14ac:dyDescent="0.25">
      <c r="A48" s="725"/>
      <c r="B48" s="733"/>
      <c r="C48" s="700" t="s">
        <v>83</v>
      </c>
      <c r="D48" s="700"/>
      <c r="E48" s="701"/>
      <c r="F48" s="701"/>
      <c r="G48" s="703"/>
      <c r="H48" s="703"/>
      <c r="I48" s="703"/>
      <c r="J48" s="703"/>
      <c r="K48" s="100"/>
    </row>
    <row r="49" spans="1:11" ht="24.75" thickBot="1" x14ac:dyDescent="0.3">
      <c r="A49" s="726"/>
      <c r="B49" s="734"/>
      <c r="C49" s="181" t="s">
        <v>94</v>
      </c>
      <c r="D49" s="182">
        <v>72.22</v>
      </c>
      <c r="E49" s="183">
        <v>13</v>
      </c>
      <c r="F49" s="184">
        <v>100</v>
      </c>
      <c r="G49" s="185"/>
      <c r="H49" s="185"/>
      <c r="I49" s="185"/>
      <c r="J49" s="185"/>
      <c r="K49" s="100"/>
    </row>
    <row r="50" spans="1:11" ht="15.75" x14ac:dyDescent="0.25">
      <c r="A50" s="727">
        <v>8</v>
      </c>
      <c r="B50" s="710" t="s">
        <v>448</v>
      </c>
      <c r="C50" s="614" t="s">
        <v>11</v>
      </c>
      <c r="D50" s="647"/>
      <c r="E50" s="648"/>
      <c r="F50" s="648"/>
      <c r="G50" s="723"/>
      <c r="H50" s="723"/>
      <c r="I50" s="723"/>
      <c r="J50" s="723"/>
    </row>
    <row r="51" spans="1:11" x14ac:dyDescent="0.25">
      <c r="A51" s="727"/>
      <c r="B51" s="710"/>
      <c r="C51" s="569" t="s">
        <v>10</v>
      </c>
      <c r="D51" s="569"/>
      <c r="E51" s="629"/>
      <c r="F51" s="629"/>
      <c r="G51" s="704"/>
      <c r="H51" s="704"/>
      <c r="I51" s="704"/>
      <c r="J51" s="704"/>
    </row>
    <row r="52" spans="1:11" x14ac:dyDescent="0.25">
      <c r="A52" s="727"/>
      <c r="B52" s="710"/>
      <c r="C52" s="17" t="s">
        <v>446</v>
      </c>
      <c r="D52" s="51">
        <v>91.67</v>
      </c>
      <c r="E52" s="74">
        <v>11</v>
      </c>
      <c r="F52" s="148">
        <v>100</v>
      </c>
      <c r="G52" s="2"/>
      <c r="H52" s="2"/>
      <c r="I52" s="2"/>
      <c r="J52" s="2"/>
    </row>
    <row r="53" spans="1:11" ht="24" x14ac:dyDescent="0.25">
      <c r="A53" s="727"/>
      <c r="B53" s="710"/>
      <c r="C53" s="9" t="s">
        <v>447</v>
      </c>
      <c r="D53" s="51">
        <v>91.67</v>
      </c>
      <c r="E53" s="74">
        <v>11</v>
      </c>
      <c r="F53" s="146">
        <v>100</v>
      </c>
      <c r="G53" s="2"/>
      <c r="H53" s="2"/>
      <c r="I53" s="2"/>
      <c r="J53" s="2"/>
    </row>
    <row r="54" spans="1:11" ht="15.75" x14ac:dyDescent="0.25">
      <c r="A54" s="727"/>
      <c r="B54" s="710"/>
      <c r="C54" s="570" t="s">
        <v>81</v>
      </c>
      <c r="D54" s="569"/>
      <c r="E54" s="629"/>
      <c r="F54" s="629"/>
      <c r="G54" s="704"/>
      <c r="H54" s="704"/>
      <c r="I54" s="704"/>
      <c r="J54" s="704"/>
    </row>
    <row r="55" spans="1:11" ht="16.5" customHeight="1" x14ac:dyDescent="0.25">
      <c r="A55" s="727"/>
      <c r="B55" s="710"/>
      <c r="C55" s="569" t="s">
        <v>83</v>
      </c>
      <c r="D55" s="569"/>
      <c r="E55" s="629"/>
      <c r="F55" s="629"/>
      <c r="G55" s="704"/>
      <c r="H55" s="704"/>
      <c r="I55" s="704"/>
      <c r="J55" s="704"/>
    </row>
    <row r="56" spans="1:11" ht="24" x14ac:dyDescent="0.25">
      <c r="A56" s="727"/>
      <c r="B56" s="710"/>
      <c r="C56" s="9" t="s">
        <v>94</v>
      </c>
      <c r="D56" s="119">
        <v>75</v>
      </c>
      <c r="E56" s="74">
        <v>18</v>
      </c>
      <c r="F56" s="146">
        <v>100</v>
      </c>
      <c r="G56" s="2"/>
      <c r="H56" s="2"/>
      <c r="I56" s="2"/>
      <c r="J56" s="2"/>
    </row>
    <row r="57" spans="1:11" ht="15.75" x14ac:dyDescent="0.25">
      <c r="A57" s="727"/>
      <c r="B57" s="710"/>
      <c r="C57" s="570" t="s">
        <v>185</v>
      </c>
      <c r="D57" s="569"/>
      <c r="E57" s="629"/>
      <c r="F57" s="629"/>
      <c r="G57" s="704"/>
      <c r="H57" s="704"/>
      <c r="I57" s="704"/>
      <c r="J57" s="704"/>
    </row>
    <row r="58" spans="1:11" x14ac:dyDescent="0.25">
      <c r="A58" s="727"/>
      <c r="B58" s="710"/>
      <c r="C58" s="569" t="s">
        <v>187</v>
      </c>
      <c r="D58" s="569"/>
      <c r="E58" s="629"/>
      <c r="F58" s="629"/>
      <c r="G58" s="704"/>
      <c r="H58" s="704"/>
      <c r="I58" s="704"/>
      <c r="J58" s="704"/>
    </row>
    <row r="59" spans="1:11" ht="15.75" thickBot="1" x14ac:dyDescent="0.3">
      <c r="A59" s="728"/>
      <c r="B59" s="711"/>
      <c r="C59" s="28" t="s">
        <v>248</v>
      </c>
      <c r="D59" s="120">
        <v>72</v>
      </c>
      <c r="E59" s="75">
        <v>18</v>
      </c>
      <c r="F59" s="149">
        <v>100</v>
      </c>
      <c r="G59" s="23"/>
      <c r="H59" s="23"/>
      <c r="I59" s="23"/>
      <c r="J59" s="23"/>
    </row>
    <row r="60" spans="1:11" ht="16.5" thickTop="1" x14ac:dyDescent="0.25">
      <c r="A60" s="729">
        <v>9</v>
      </c>
      <c r="B60" s="572" t="s">
        <v>253</v>
      </c>
      <c r="C60" s="567" t="s">
        <v>185</v>
      </c>
      <c r="D60" s="627"/>
      <c r="E60" s="628"/>
      <c r="F60" s="628"/>
      <c r="G60" s="705"/>
      <c r="H60" s="705"/>
      <c r="I60" s="705"/>
      <c r="J60" s="705"/>
    </row>
    <row r="61" spans="1:11" x14ac:dyDescent="0.25">
      <c r="A61" s="730"/>
      <c r="B61" s="573"/>
      <c r="C61" s="569" t="s">
        <v>187</v>
      </c>
      <c r="D61" s="569"/>
      <c r="E61" s="629"/>
      <c r="F61" s="629"/>
      <c r="G61" s="704"/>
      <c r="H61" s="704"/>
      <c r="I61" s="704"/>
      <c r="J61" s="704"/>
    </row>
    <row r="62" spans="1:11" ht="20.25" customHeight="1" thickBot="1" x14ac:dyDescent="0.3">
      <c r="A62" s="731"/>
      <c r="B62" s="574"/>
      <c r="C62" s="19" t="s">
        <v>198</v>
      </c>
      <c r="D62" s="52">
        <v>79.17</v>
      </c>
      <c r="E62" s="75">
        <v>19</v>
      </c>
      <c r="F62" s="57">
        <v>68.42</v>
      </c>
      <c r="G62" s="23"/>
      <c r="H62" s="23"/>
      <c r="I62" s="23"/>
      <c r="J62" s="23"/>
    </row>
    <row r="63" spans="1:11" ht="16.5" thickTop="1" x14ac:dyDescent="0.25">
      <c r="A63" s="696">
        <v>10</v>
      </c>
      <c r="B63" s="709" t="s">
        <v>449</v>
      </c>
      <c r="C63" s="567" t="s">
        <v>81</v>
      </c>
      <c r="D63" s="627"/>
      <c r="E63" s="628"/>
      <c r="F63" s="628"/>
      <c r="G63" s="705"/>
      <c r="H63" s="705"/>
      <c r="I63" s="705"/>
      <c r="J63" s="705"/>
    </row>
    <row r="64" spans="1:11" ht="16.5" customHeight="1" x14ac:dyDescent="0.25">
      <c r="A64" s="697"/>
      <c r="B64" s="710"/>
      <c r="C64" s="569" t="s">
        <v>83</v>
      </c>
      <c r="D64" s="569"/>
      <c r="E64" s="629"/>
      <c r="F64" s="629"/>
      <c r="G64" s="704"/>
      <c r="H64" s="704"/>
      <c r="I64" s="704"/>
      <c r="J64" s="704"/>
    </row>
    <row r="65" spans="1:10" ht="24.75" thickBot="1" x14ac:dyDescent="0.3">
      <c r="A65" s="698"/>
      <c r="B65" s="711"/>
      <c r="C65" s="22" t="s">
        <v>90</v>
      </c>
      <c r="D65" s="121">
        <v>80</v>
      </c>
      <c r="E65" s="75">
        <v>16</v>
      </c>
      <c r="F65" s="147">
        <v>100</v>
      </c>
      <c r="G65" s="23"/>
      <c r="H65" s="23"/>
      <c r="I65" s="23"/>
      <c r="J65" s="23"/>
    </row>
    <row r="66" spans="1:10" ht="16.5" thickTop="1" x14ac:dyDescent="0.25">
      <c r="A66" s="735">
        <v>11</v>
      </c>
      <c r="B66" s="709" t="s">
        <v>259</v>
      </c>
      <c r="C66" s="567" t="s">
        <v>185</v>
      </c>
      <c r="D66" s="627"/>
      <c r="E66" s="628"/>
      <c r="F66" s="628"/>
      <c r="G66" s="705"/>
      <c r="H66" s="705"/>
      <c r="I66" s="705"/>
      <c r="J66" s="705"/>
    </row>
    <row r="67" spans="1:10" x14ac:dyDescent="0.25">
      <c r="A67" s="727"/>
      <c r="B67" s="710"/>
      <c r="C67" s="569" t="s">
        <v>187</v>
      </c>
      <c r="D67" s="569"/>
      <c r="E67" s="629"/>
      <c r="F67" s="629"/>
      <c r="G67" s="704"/>
      <c r="H67" s="704"/>
      <c r="I67" s="704"/>
      <c r="J67" s="704"/>
    </row>
    <row r="68" spans="1:10" ht="15.75" thickBot="1" x14ac:dyDescent="0.3">
      <c r="A68" s="728"/>
      <c r="B68" s="711"/>
      <c r="C68" s="19" t="s">
        <v>198</v>
      </c>
      <c r="D68" s="120">
        <v>72</v>
      </c>
      <c r="E68" s="75">
        <v>18</v>
      </c>
      <c r="F68" s="149">
        <v>100</v>
      </c>
      <c r="G68" s="23"/>
      <c r="H68" s="23"/>
      <c r="I68" s="23"/>
      <c r="J68" s="23"/>
    </row>
    <row r="69" spans="1:10" ht="16.5" thickTop="1" x14ac:dyDescent="0.25">
      <c r="A69" s="696">
        <v>12</v>
      </c>
      <c r="B69" s="709" t="s">
        <v>260</v>
      </c>
      <c r="C69" s="567" t="s">
        <v>11</v>
      </c>
      <c r="D69" s="627"/>
      <c r="E69" s="628"/>
      <c r="F69" s="628"/>
      <c r="G69" s="705"/>
      <c r="H69" s="705"/>
      <c r="I69" s="705"/>
      <c r="J69" s="705"/>
    </row>
    <row r="70" spans="1:10" x14ac:dyDescent="0.25">
      <c r="A70" s="697"/>
      <c r="B70" s="710"/>
      <c r="C70" s="569" t="s">
        <v>10</v>
      </c>
      <c r="D70" s="569"/>
      <c r="E70" s="629"/>
      <c r="F70" s="629"/>
      <c r="G70" s="704"/>
      <c r="H70" s="704"/>
      <c r="I70" s="704"/>
      <c r="J70" s="704"/>
    </row>
    <row r="71" spans="1:10" ht="17.25" customHeight="1" x14ac:dyDescent="0.25">
      <c r="A71" s="697"/>
      <c r="B71" s="710"/>
      <c r="C71" s="17" t="s">
        <v>261</v>
      </c>
      <c r="D71" s="82">
        <v>95.65</v>
      </c>
      <c r="E71" s="74">
        <v>22</v>
      </c>
      <c r="F71" s="148">
        <v>100</v>
      </c>
      <c r="G71" s="2"/>
      <c r="H71" s="2"/>
      <c r="I71" s="2"/>
      <c r="J71" s="2"/>
    </row>
    <row r="72" spans="1:10" ht="15.75" x14ac:dyDescent="0.25">
      <c r="A72" s="697"/>
      <c r="B72" s="710"/>
      <c r="C72" s="570" t="s">
        <v>81</v>
      </c>
      <c r="D72" s="569"/>
      <c r="E72" s="629"/>
      <c r="F72" s="629"/>
      <c r="G72" s="704"/>
      <c r="H72" s="704"/>
      <c r="I72" s="704"/>
      <c r="J72" s="704"/>
    </row>
    <row r="73" spans="1:10" ht="16.5" customHeight="1" x14ac:dyDescent="0.25">
      <c r="A73" s="697"/>
      <c r="B73" s="710"/>
      <c r="C73" s="569" t="s">
        <v>83</v>
      </c>
      <c r="D73" s="569"/>
      <c r="E73" s="629"/>
      <c r="F73" s="629"/>
      <c r="G73" s="704"/>
      <c r="H73" s="704"/>
      <c r="I73" s="704"/>
      <c r="J73" s="704"/>
    </row>
    <row r="74" spans="1:10" ht="24.75" thickBot="1" x14ac:dyDescent="0.3">
      <c r="A74" s="698"/>
      <c r="B74" s="711"/>
      <c r="C74" s="22" t="s">
        <v>94</v>
      </c>
      <c r="D74" s="84">
        <v>81.819999999999993</v>
      </c>
      <c r="E74" s="75">
        <v>18</v>
      </c>
      <c r="F74" s="147">
        <v>100</v>
      </c>
      <c r="G74" s="23"/>
      <c r="H74" s="23"/>
      <c r="I74" s="23"/>
      <c r="J74" s="23"/>
    </row>
    <row r="75" spans="1:10" ht="16.5" thickTop="1" x14ac:dyDescent="0.25">
      <c r="A75" s="745">
        <v>13</v>
      </c>
      <c r="B75" s="709" t="s">
        <v>262</v>
      </c>
      <c r="C75" s="567" t="s">
        <v>81</v>
      </c>
      <c r="D75" s="627"/>
      <c r="E75" s="628"/>
      <c r="F75" s="628"/>
      <c r="G75" s="705"/>
      <c r="H75" s="705"/>
      <c r="I75" s="705"/>
      <c r="J75" s="705"/>
    </row>
    <row r="76" spans="1:10" x14ac:dyDescent="0.25">
      <c r="A76" s="714"/>
      <c r="B76" s="710"/>
      <c r="C76" s="700" t="s">
        <v>83</v>
      </c>
      <c r="D76" s="700"/>
      <c r="E76" s="701"/>
      <c r="F76" s="701"/>
      <c r="G76" s="703"/>
      <c r="H76" s="703"/>
      <c r="I76" s="703"/>
      <c r="J76" s="703"/>
    </row>
    <row r="77" spans="1:10" ht="24" x14ac:dyDescent="0.25">
      <c r="A77" s="714"/>
      <c r="B77" s="710"/>
      <c r="C77" s="31" t="s">
        <v>94</v>
      </c>
      <c r="D77" s="125">
        <v>75</v>
      </c>
      <c r="E77" s="102">
        <v>12</v>
      </c>
      <c r="F77" s="166">
        <v>100</v>
      </c>
      <c r="G77" s="2"/>
      <c r="H77" s="2"/>
      <c r="I77" s="2"/>
      <c r="J77" s="2"/>
    </row>
    <row r="78" spans="1:10" ht="15.75" x14ac:dyDescent="0.25">
      <c r="A78" s="714"/>
      <c r="B78" s="710"/>
      <c r="C78" s="699" t="s">
        <v>120</v>
      </c>
      <c r="D78" s="700"/>
      <c r="E78" s="701"/>
      <c r="F78" s="701"/>
      <c r="G78" s="703"/>
      <c r="H78" s="703"/>
      <c r="I78" s="703"/>
      <c r="J78" s="703"/>
    </row>
    <row r="79" spans="1:10" x14ac:dyDescent="0.25">
      <c r="A79" s="714"/>
      <c r="B79" s="710"/>
      <c r="C79" s="700" t="s">
        <v>122</v>
      </c>
      <c r="D79" s="700"/>
      <c r="E79" s="701"/>
      <c r="F79" s="701"/>
      <c r="G79" s="703"/>
      <c r="H79" s="703"/>
      <c r="I79" s="703"/>
      <c r="J79" s="703"/>
    </row>
    <row r="80" spans="1:10" ht="25.5" customHeight="1" x14ac:dyDescent="0.25">
      <c r="A80" s="714"/>
      <c r="B80" s="710"/>
      <c r="C80" s="31" t="s">
        <v>124</v>
      </c>
      <c r="D80" s="126">
        <v>72.22</v>
      </c>
      <c r="E80" s="127">
        <v>13</v>
      </c>
      <c r="F80" s="150">
        <v>100</v>
      </c>
      <c r="G80" s="129" t="s">
        <v>181</v>
      </c>
      <c r="H80" s="130">
        <v>72.22</v>
      </c>
      <c r="I80" s="131">
        <v>13</v>
      </c>
      <c r="J80" s="151">
        <v>100</v>
      </c>
    </row>
    <row r="81" spans="1:11" x14ac:dyDescent="0.25">
      <c r="A81" s="714"/>
      <c r="B81" s="710"/>
      <c r="C81" s="31" t="s">
        <v>125</v>
      </c>
      <c r="D81" s="125">
        <v>74.63</v>
      </c>
      <c r="E81" s="102">
        <v>50</v>
      </c>
      <c r="F81" s="47">
        <v>100</v>
      </c>
      <c r="G81" s="2"/>
      <c r="H81" s="2"/>
      <c r="I81" s="2"/>
      <c r="J81" s="102"/>
      <c r="K81" s="81"/>
    </row>
    <row r="82" spans="1:11" ht="15.75" x14ac:dyDescent="0.25">
      <c r="A82" s="714"/>
      <c r="B82" s="710"/>
      <c r="C82" s="699" t="s">
        <v>185</v>
      </c>
      <c r="D82" s="700"/>
      <c r="E82" s="701"/>
      <c r="F82" s="701"/>
      <c r="G82" s="703"/>
      <c r="H82" s="703"/>
      <c r="I82" s="703"/>
      <c r="J82" s="703"/>
      <c r="K82" s="81"/>
    </row>
    <row r="83" spans="1:11" x14ac:dyDescent="0.25">
      <c r="A83" s="714"/>
      <c r="B83" s="710"/>
      <c r="C83" s="700" t="s">
        <v>187</v>
      </c>
      <c r="D83" s="700"/>
      <c r="E83" s="701"/>
      <c r="F83" s="701"/>
      <c r="G83" s="703"/>
      <c r="H83" s="703"/>
      <c r="I83" s="703"/>
      <c r="J83" s="703"/>
      <c r="K83" s="81"/>
    </row>
    <row r="84" spans="1:11" x14ac:dyDescent="0.25">
      <c r="A84" s="714"/>
      <c r="B84" s="710"/>
      <c r="C84" s="31" t="s">
        <v>189</v>
      </c>
      <c r="D84" s="125">
        <v>71.430000000000007</v>
      </c>
      <c r="E84" s="128">
        <v>15</v>
      </c>
      <c r="F84" s="151">
        <v>100</v>
      </c>
      <c r="G84" s="129"/>
      <c r="H84" s="127"/>
      <c r="I84" s="127"/>
      <c r="J84" s="127"/>
      <c r="K84" s="81"/>
    </row>
    <row r="85" spans="1:11" ht="24.75" thickBot="1" x14ac:dyDescent="0.3">
      <c r="A85" s="746"/>
      <c r="B85" s="748"/>
      <c r="C85" s="132" t="s">
        <v>195</v>
      </c>
      <c r="D85" s="133">
        <v>71.430000000000007</v>
      </c>
      <c r="E85" s="134">
        <v>10</v>
      </c>
      <c r="F85" s="152">
        <v>100</v>
      </c>
      <c r="G85" s="135"/>
      <c r="H85" s="135"/>
      <c r="I85" s="135"/>
      <c r="J85" s="134"/>
      <c r="K85" s="81"/>
    </row>
    <row r="86" spans="1:11" ht="16.5" thickTop="1" x14ac:dyDescent="0.25">
      <c r="A86" s="743">
        <v>14</v>
      </c>
      <c r="B86" s="572" t="s">
        <v>264</v>
      </c>
      <c r="C86" s="567" t="s">
        <v>11</v>
      </c>
      <c r="D86" s="627"/>
      <c r="E86" s="628"/>
      <c r="F86" s="628"/>
      <c r="G86" s="705"/>
      <c r="H86" s="705"/>
      <c r="I86" s="705"/>
      <c r="J86" s="705"/>
      <c r="K86" s="81"/>
    </row>
    <row r="87" spans="1:11" x14ac:dyDescent="0.25">
      <c r="A87" s="576"/>
      <c r="B87" s="573"/>
      <c r="C87" s="700" t="s">
        <v>10</v>
      </c>
      <c r="D87" s="700"/>
      <c r="E87" s="701"/>
      <c r="F87" s="701"/>
      <c r="G87" s="703"/>
      <c r="H87" s="703"/>
      <c r="I87" s="703"/>
      <c r="J87" s="703"/>
      <c r="K87" s="81"/>
    </row>
    <row r="88" spans="1:11" ht="36" x14ac:dyDescent="0.25">
      <c r="A88" s="576"/>
      <c r="B88" s="573"/>
      <c r="C88" s="187" t="s">
        <v>37</v>
      </c>
      <c r="D88" s="172">
        <v>71.430000000000007</v>
      </c>
      <c r="E88" s="188">
        <v>15</v>
      </c>
      <c r="F88" s="189">
        <v>100</v>
      </c>
      <c r="G88" s="168"/>
      <c r="H88" s="168"/>
      <c r="I88" s="168"/>
      <c r="J88" s="168"/>
      <c r="K88" s="81"/>
    </row>
    <row r="89" spans="1:11" ht="15.75" x14ac:dyDescent="0.25">
      <c r="A89" s="576"/>
      <c r="B89" s="573"/>
      <c r="C89" s="699" t="s">
        <v>81</v>
      </c>
      <c r="D89" s="700"/>
      <c r="E89" s="701"/>
      <c r="F89" s="701"/>
      <c r="G89" s="703"/>
      <c r="H89" s="703"/>
      <c r="I89" s="703"/>
      <c r="J89" s="703"/>
      <c r="K89" s="81"/>
    </row>
    <row r="90" spans="1:11" x14ac:dyDescent="0.25">
      <c r="A90" s="576"/>
      <c r="B90" s="573"/>
      <c r="C90" s="700" t="s">
        <v>83</v>
      </c>
      <c r="D90" s="700"/>
      <c r="E90" s="701"/>
      <c r="F90" s="701"/>
      <c r="G90" s="703"/>
      <c r="H90" s="703"/>
      <c r="I90" s="703"/>
      <c r="J90" s="703"/>
      <c r="K90" s="81"/>
    </row>
    <row r="91" spans="1:11" ht="24.75" thickBot="1" x14ac:dyDescent="0.3">
      <c r="A91" s="744"/>
      <c r="B91" s="722"/>
      <c r="C91" s="141" t="s">
        <v>94</v>
      </c>
      <c r="D91" s="190">
        <v>95.24</v>
      </c>
      <c r="E91" s="191">
        <v>20</v>
      </c>
      <c r="F91" s="192">
        <v>100</v>
      </c>
      <c r="G91" s="169"/>
      <c r="H91" s="169"/>
      <c r="I91" s="169"/>
      <c r="J91" s="169"/>
      <c r="K91" s="81"/>
    </row>
    <row r="92" spans="1:11" ht="16.5" thickTop="1" x14ac:dyDescent="0.25">
      <c r="A92" s="743">
        <v>15</v>
      </c>
      <c r="B92" s="747" t="s">
        <v>266</v>
      </c>
      <c r="C92" s="567" t="s">
        <v>81</v>
      </c>
      <c r="D92" s="627"/>
      <c r="E92" s="628"/>
      <c r="F92" s="628"/>
      <c r="G92" s="705"/>
      <c r="H92" s="705"/>
      <c r="I92" s="705"/>
      <c r="J92" s="705"/>
      <c r="K92" s="81"/>
    </row>
    <row r="93" spans="1:11" x14ac:dyDescent="0.25">
      <c r="A93" s="576"/>
      <c r="B93" s="573"/>
      <c r="C93" s="700" t="s">
        <v>83</v>
      </c>
      <c r="D93" s="700"/>
      <c r="E93" s="701"/>
      <c r="F93" s="701"/>
      <c r="G93" s="703"/>
      <c r="H93" s="703"/>
      <c r="I93" s="703"/>
      <c r="J93" s="703"/>
      <c r="K93" s="81"/>
    </row>
    <row r="94" spans="1:11" ht="15.75" thickBot="1" x14ac:dyDescent="0.3">
      <c r="A94" s="577"/>
      <c r="B94" s="574"/>
      <c r="C94" s="233"/>
      <c r="D94" s="214"/>
      <c r="E94" s="210"/>
      <c r="F94" s="210"/>
      <c r="G94" s="233" t="s">
        <v>159</v>
      </c>
      <c r="H94" s="234">
        <v>77.78</v>
      </c>
      <c r="I94" s="215">
        <v>7</v>
      </c>
      <c r="J94" s="407">
        <v>85.7</v>
      </c>
      <c r="K94" s="366">
        <v>6</v>
      </c>
    </row>
    <row r="95" spans="1:11" ht="16.5" thickTop="1" x14ac:dyDescent="0.25">
      <c r="A95" s="575">
        <v>16</v>
      </c>
      <c r="B95" s="599" t="s">
        <v>267</v>
      </c>
      <c r="C95" s="567" t="s">
        <v>81</v>
      </c>
      <c r="D95" s="627"/>
      <c r="E95" s="628"/>
      <c r="F95" s="628"/>
      <c r="G95" s="705"/>
      <c r="H95" s="705"/>
      <c r="I95" s="705"/>
      <c r="J95" s="705"/>
    </row>
    <row r="96" spans="1:11" x14ac:dyDescent="0.25">
      <c r="A96" s="576"/>
      <c r="B96" s="707"/>
      <c r="C96" s="700" t="s">
        <v>83</v>
      </c>
      <c r="D96" s="700"/>
      <c r="E96" s="701"/>
      <c r="F96" s="701"/>
      <c r="G96" s="703"/>
      <c r="H96" s="703"/>
      <c r="I96" s="703"/>
      <c r="J96" s="703"/>
    </row>
    <row r="97" spans="1:11" ht="24.75" thickBot="1" x14ac:dyDescent="0.3">
      <c r="A97" s="577"/>
      <c r="B97" s="708"/>
      <c r="C97" s="209" t="s">
        <v>90</v>
      </c>
      <c r="D97" s="236">
        <v>83.33</v>
      </c>
      <c r="E97" s="215">
        <v>15</v>
      </c>
      <c r="F97" s="235">
        <v>100</v>
      </c>
      <c r="G97" s="210"/>
      <c r="H97" s="210"/>
      <c r="I97" s="210"/>
      <c r="J97" s="210"/>
    </row>
    <row r="98" spans="1:11" ht="16.5" thickTop="1" x14ac:dyDescent="0.25">
      <c r="A98" s="575">
        <v>17</v>
      </c>
      <c r="B98" s="572" t="s">
        <v>268</v>
      </c>
      <c r="C98" s="567" t="s">
        <v>11</v>
      </c>
      <c r="D98" s="627"/>
      <c r="E98" s="628"/>
      <c r="F98" s="628"/>
      <c r="G98" s="705"/>
      <c r="H98" s="705"/>
      <c r="I98" s="705"/>
      <c r="J98" s="705"/>
    </row>
    <row r="99" spans="1:11" x14ac:dyDescent="0.25">
      <c r="A99" s="576"/>
      <c r="B99" s="616"/>
      <c r="C99" s="700" t="s">
        <v>10</v>
      </c>
      <c r="D99" s="700"/>
      <c r="E99" s="701"/>
      <c r="F99" s="701"/>
      <c r="G99" s="703"/>
      <c r="H99" s="703"/>
      <c r="I99" s="703"/>
      <c r="J99" s="703"/>
    </row>
    <row r="100" spans="1:11" ht="24" x14ac:dyDescent="0.25">
      <c r="A100" s="576"/>
      <c r="B100" s="616"/>
      <c r="C100" s="9" t="s">
        <v>8</v>
      </c>
      <c r="D100" s="125">
        <v>75</v>
      </c>
      <c r="E100" s="102">
        <v>15</v>
      </c>
      <c r="F100" s="47">
        <v>100</v>
      </c>
      <c r="G100" s="168"/>
      <c r="H100" s="168"/>
      <c r="I100" s="168"/>
      <c r="J100" s="168"/>
    </row>
    <row r="101" spans="1:11" ht="15.75" x14ac:dyDescent="0.25">
      <c r="A101" s="576"/>
      <c r="B101" s="616"/>
      <c r="C101" s="699" t="s">
        <v>81</v>
      </c>
      <c r="D101" s="700"/>
      <c r="E101" s="701"/>
      <c r="F101" s="701"/>
      <c r="G101" s="703"/>
      <c r="H101" s="703"/>
      <c r="I101" s="703"/>
      <c r="J101" s="703"/>
    </row>
    <row r="102" spans="1:11" x14ac:dyDescent="0.25">
      <c r="A102" s="576"/>
      <c r="B102" s="616"/>
      <c r="C102" s="700" t="s">
        <v>83</v>
      </c>
      <c r="D102" s="700"/>
      <c r="E102" s="701"/>
      <c r="F102" s="701"/>
      <c r="G102" s="703"/>
      <c r="H102" s="703"/>
      <c r="I102" s="703"/>
      <c r="J102" s="703"/>
    </row>
    <row r="103" spans="1:11" x14ac:dyDescent="0.25">
      <c r="A103" s="576"/>
      <c r="B103" s="616"/>
      <c r="C103" s="138" t="s">
        <v>108</v>
      </c>
      <c r="D103" s="126">
        <v>85.71</v>
      </c>
      <c r="E103" s="127">
        <v>12</v>
      </c>
      <c r="F103" s="291">
        <v>91.7</v>
      </c>
      <c r="G103" s="168"/>
      <c r="H103" s="168"/>
      <c r="I103" s="168"/>
      <c r="J103" s="168"/>
      <c r="K103">
        <v>11</v>
      </c>
    </row>
    <row r="104" spans="1:11" ht="15.75" x14ac:dyDescent="0.25">
      <c r="A104" s="576"/>
      <c r="B104" s="616"/>
      <c r="C104" s="699" t="s">
        <v>185</v>
      </c>
      <c r="D104" s="700"/>
      <c r="E104" s="701"/>
      <c r="F104" s="701"/>
      <c r="G104" s="703"/>
      <c r="H104" s="703"/>
      <c r="I104" s="703"/>
      <c r="J104" s="703"/>
    </row>
    <row r="105" spans="1:11" x14ac:dyDescent="0.25">
      <c r="A105" s="576"/>
      <c r="B105" s="616"/>
      <c r="C105" s="700" t="s">
        <v>187</v>
      </c>
      <c r="D105" s="700"/>
      <c r="E105" s="701"/>
      <c r="F105" s="701"/>
      <c r="G105" s="703"/>
      <c r="H105" s="703"/>
      <c r="I105" s="703"/>
      <c r="J105" s="703"/>
    </row>
    <row r="106" spans="1:11" ht="15.75" thickBot="1" x14ac:dyDescent="0.3">
      <c r="A106" s="744"/>
      <c r="B106" s="721"/>
      <c r="C106" s="22" t="s">
        <v>198</v>
      </c>
      <c r="D106" s="139">
        <v>79.17</v>
      </c>
      <c r="E106" s="103">
        <v>19</v>
      </c>
      <c r="F106" s="60">
        <v>100</v>
      </c>
      <c r="G106" s="169"/>
      <c r="H106" s="169"/>
      <c r="I106" s="169"/>
      <c r="J106" s="169"/>
    </row>
    <row r="107" spans="1:11" ht="16.5" thickTop="1" x14ac:dyDescent="0.25">
      <c r="A107" s="743">
        <v>18</v>
      </c>
      <c r="B107" s="747" t="s">
        <v>271</v>
      </c>
      <c r="C107" s="567" t="s">
        <v>81</v>
      </c>
      <c r="D107" s="627"/>
      <c r="E107" s="628"/>
      <c r="F107" s="628"/>
      <c r="G107" s="705"/>
      <c r="H107" s="705"/>
      <c r="I107" s="705"/>
      <c r="J107" s="705"/>
    </row>
    <row r="108" spans="1:11" x14ac:dyDescent="0.25">
      <c r="A108" s="576"/>
      <c r="B108" s="573"/>
      <c r="C108" s="700" t="s">
        <v>83</v>
      </c>
      <c r="D108" s="700"/>
      <c r="E108" s="701"/>
      <c r="F108" s="701"/>
      <c r="G108" s="703"/>
      <c r="H108" s="703"/>
      <c r="I108" s="703"/>
      <c r="J108" s="703"/>
    </row>
    <row r="109" spans="1:11" ht="24" x14ac:dyDescent="0.25">
      <c r="A109" s="576"/>
      <c r="B109" s="573"/>
      <c r="C109" s="238" t="s">
        <v>94</v>
      </c>
      <c r="D109" s="186">
        <v>71.430000000000007</v>
      </c>
      <c r="E109" s="188">
        <v>35</v>
      </c>
      <c r="F109" s="189">
        <v>100</v>
      </c>
      <c r="G109" s="168"/>
      <c r="H109" s="168"/>
      <c r="I109" s="168"/>
      <c r="J109" s="168"/>
    </row>
    <row r="110" spans="1:11" ht="15.75" x14ac:dyDescent="0.25">
      <c r="A110" s="576"/>
      <c r="B110" s="573"/>
      <c r="C110" s="699" t="s">
        <v>185</v>
      </c>
      <c r="D110" s="700"/>
      <c r="E110" s="701"/>
      <c r="F110" s="701"/>
      <c r="G110" s="703"/>
      <c r="H110" s="703"/>
      <c r="I110" s="703"/>
      <c r="J110" s="703"/>
    </row>
    <row r="111" spans="1:11" x14ac:dyDescent="0.25">
      <c r="A111" s="576"/>
      <c r="B111" s="573"/>
      <c r="C111" s="700" t="s">
        <v>187</v>
      </c>
      <c r="D111" s="700"/>
      <c r="E111" s="701"/>
      <c r="F111" s="701"/>
      <c r="G111" s="703"/>
      <c r="H111" s="703"/>
      <c r="I111" s="703"/>
      <c r="J111" s="703"/>
    </row>
    <row r="112" spans="1:11" ht="15.75" thickBot="1" x14ac:dyDescent="0.3">
      <c r="A112" s="577"/>
      <c r="B112" s="574"/>
      <c r="C112" s="209" t="s">
        <v>198</v>
      </c>
      <c r="D112" s="236">
        <v>87.5</v>
      </c>
      <c r="E112" s="215">
        <v>21</v>
      </c>
      <c r="F112" s="292">
        <v>95.2</v>
      </c>
      <c r="G112" s="210"/>
      <c r="H112" s="210"/>
      <c r="I112" s="210"/>
      <c r="J112" s="210"/>
    </row>
    <row r="113" spans="1:10" ht="16.5" thickTop="1" x14ac:dyDescent="0.25">
      <c r="A113" s="575">
        <v>19</v>
      </c>
      <c r="B113" s="572" t="s">
        <v>272</v>
      </c>
      <c r="C113" s="567" t="s">
        <v>185</v>
      </c>
      <c r="D113" s="627"/>
      <c r="E113" s="628"/>
      <c r="F113" s="628"/>
      <c r="G113" s="705"/>
      <c r="H113" s="705"/>
      <c r="I113" s="705"/>
      <c r="J113" s="705"/>
    </row>
    <row r="114" spans="1:10" x14ac:dyDescent="0.25">
      <c r="A114" s="576"/>
      <c r="B114" s="573"/>
      <c r="C114" s="700" t="s">
        <v>187</v>
      </c>
      <c r="D114" s="700"/>
      <c r="E114" s="701"/>
      <c r="F114" s="701"/>
      <c r="G114" s="703"/>
      <c r="H114" s="703"/>
      <c r="I114" s="703"/>
      <c r="J114" s="703"/>
    </row>
    <row r="115" spans="1:10" ht="15.75" thickBot="1" x14ac:dyDescent="0.3">
      <c r="A115" s="577"/>
      <c r="B115" s="574"/>
      <c r="C115" s="209" t="s">
        <v>198</v>
      </c>
      <c r="D115" s="236">
        <v>76.47</v>
      </c>
      <c r="E115" s="215">
        <v>13</v>
      </c>
      <c r="F115" s="235">
        <v>100</v>
      </c>
      <c r="G115" s="210"/>
      <c r="H115" s="210"/>
      <c r="I115" s="210"/>
      <c r="J115" s="210"/>
    </row>
    <row r="116" spans="1:10" ht="18" customHeight="1" thickTop="1" x14ac:dyDescent="0.25">
      <c r="A116" s="576">
        <v>20</v>
      </c>
      <c r="B116" s="573" t="s">
        <v>273</v>
      </c>
      <c r="C116" s="567" t="s">
        <v>120</v>
      </c>
      <c r="D116" s="627"/>
      <c r="E116" s="628"/>
      <c r="F116" s="628"/>
      <c r="G116" s="705"/>
      <c r="H116" s="705"/>
      <c r="I116" s="705"/>
      <c r="J116" s="705"/>
    </row>
    <row r="117" spans="1:10" x14ac:dyDescent="0.25">
      <c r="A117" s="576"/>
      <c r="B117" s="573"/>
      <c r="C117" s="700" t="s">
        <v>122</v>
      </c>
      <c r="D117" s="700"/>
      <c r="E117" s="701"/>
      <c r="F117" s="701"/>
      <c r="G117" s="703"/>
      <c r="H117" s="703"/>
      <c r="I117" s="703"/>
      <c r="J117" s="703"/>
    </row>
    <row r="118" spans="1:10" ht="15.75" thickBot="1" x14ac:dyDescent="0.3">
      <c r="A118" s="744"/>
      <c r="B118" s="722"/>
      <c r="C118" s="137" t="s">
        <v>125</v>
      </c>
      <c r="D118" s="173">
        <v>71.430000000000007</v>
      </c>
      <c r="E118" s="134">
        <v>15</v>
      </c>
      <c r="F118" s="300">
        <v>60</v>
      </c>
      <c r="G118" s="135"/>
      <c r="H118" s="135"/>
      <c r="I118" s="135"/>
      <c r="J118" s="135"/>
    </row>
    <row r="119" spans="1:10" ht="19.5" customHeight="1" thickTop="1" x14ac:dyDescent="0.25">
      <c r="A119" s="743">
        <v>21</v>
      </c>
      <c r="B119" s="706" t="s">
        <v>275</v>
      </c>
      <c r="C119" s="623" t="s">
        <v>81</v>
      </c>
      <c r="D119" s="621"/>
      <c r="E119" s="621"/>
      <c r="F119" s="621"/>
      <c r="G119" s="621"/>
      <c r="H119" s="621"/>
      <c r="I119" s="621"/>
      <c r="J119" s="668"/>
    </row>
    <row r="120" spans="1:10" x14ac:dyDescent="0.25">
      <c r="A120" s="576"/>
      <c r="B120" s="707"/>
      <c r="C120" s="700" t="s">
        <v>83</v>
      </c>
      <c r="D120" s="700"/>
      <c r="E120" s="701"/>
      <c r="F120" s="701"/>
      <c r="G120" s="703"/>
      <c r="H120" s="703"/>
      <c r="I120" s="703"/>
      <c r="J120" s="703"/>
    </row>
    <row r="121" spans="1:10" ht="24.75" thickBot="1" x14ac:dyDescent="0.3">
      <c r="A121" s="577"/>
      <c r="B121" s="708"/>
      <c r="C121" s="209" t="s">
        <v>94</v>
      </c>
      <c r="D121" s="234">
        <v>90.91</v>
      </c>
      <c r="E121" s="215">
        <v>40</v>
      </c>
      <c r="F121" s="299">
        <v>100</v>
      </c>
      <c r="G121" s="210"/>
      <c r="H121" s="210"/>
      <c r="I121" s="210"/>
      <c r="J121" s="210"/>
    </row>
    <row r="122" spans="1:10" ht="16.5" thickTop="1" x14ac:dyDescent="0.25">
      <c r="A122" s="575">
        <v>22</v>
      </c>
      <c r="B122" s="572" t="s">
        <v>277</v>
      </c>
      <c r="C122" s="623" t="s">
        <v>11</v>
      </c>
      <c r="D122" s="621"/>
      <c r="E122" s="621"/>
      <c r="F122" s="621"/>
      <c r="G122" s="621"/>
      <c r="H122" s="621"/>
      <c r="I122" s="621"/>
      <c r="J122" s="668"/>
    </row>
    <row r="123" spans="1:10" x14ac:dyDescent="0.25">
      <c r="A123" s="576"/>
      <c r="B123" s="616"/>
      <c r="C123" s="700" t="s">
        <v>10</v>
      </c>
      <c r="D123" s="700"/>
      <c r="E123" s="701"/>
      <c r="F123" s="701"/>
      <c r="G123" s="703"/>
      <c r="H123" s="703"/>
      <c r="I123" s="703"/>
      <c r="J123" s="703"/>
    </row>
    <row r="124" spans="1:10" ht="26.25" customHeight="1" x14ac:dyDescent="0.25">
      <c r="A124" s="576"/>
      <c r="B124" s="616"/>
      <c r="C124" s="129" t="s">
        <v>9</v>
      </c>
      <c r="D124" s="125">
        <v>76.92</v>
      </c>
      <c r="E124" s="102">
        <v>10</v>
      </c>
      <c r="F124" s="390">
        <v>80</v>
      </c>
      <c r="G124" s="129" t="s">
        <v>138</v>
      </c>
      <c r="H124" s="126">
        <v>83.33</v>
      </c>
      <c r="I124" s="127">
        <v>15</v>
      </c>
      <c r="J124" s="391">
        <v>73.3</v>
      </c>
    </row>
    <row r="125" spans="1:10" ht="24" x14ac:dyDescent="0.25">
      <c r="A125" s="576"/>
      <c r="B125" s="616"/>
      <c r="C125" s="17" t="s">
        <v>280</v>
      </c>
      <c r="D125" s="346">
        <v>100</v>
      </c>
      <c r="E125" s="102">
        <v>12</v>
      </c>
      <c r="F125" s="390">
        <v>75</v>
      </c>
      <c r="G125" s="296"/>
      <c r="H125" s="296"/>
      <c r="I125" s="296"/>
      <c r="J125" s="296"/>
    </row>
    <row r="126" spans="1:10" x14ac:dyDescent="0.25">
      <c r="A126" s="576"/>
      <c r="B126" s="616"/>
      <c r="C126" s="239" t="s">
        <v>279</v>
      </c>
      <c r="D126" s="125">
        <v>91.67</v>
      </c>
      <c r="E126" s="102">
        <v>11</v>
      </c>
      <c r="F126" s="301">
        <v>100</v>
      </c>
      <c r="G126" s="296"/>
      <c r="H126" s="296"/>
      <c r="I126" s="296"/>
      <c r="J126" s="296"/>
    </row>
    <row r="127" spans="1:10" x14ac:dyDescent="0.25">
      <c r="A127" s="576"/>
      <c r="B127" s="616"/>
      <c r="C127" s="297" t="s">
        <v>278</v>
      </c>
      <c r="D127" s="125">
        <v>70.83</v>
      </c>
      <c r="E127" s="102">
        <v>17</v>
      </c>
      <c r="F127" s="140" t="s">
        <v>480</v>
      </c>
      <c r="G127" s="296"/>
      <c r="H127" s="296"/>
      <c r="I127" s="296"/>
      <c r="J127" s="296"/>
    </row>
    <row r="128" spans="1:10" ht="15.75" x14ac:dyDescent="0.25">
      <c r="A128" s="576"/>
      <c r="B128" s="616"/>
      <c r="C128" s="699" t="s">
        <v>81</v>
      </c>
      <c r="D128" s="700"/>
      <c r="E128" s="701"/>
      <c r="F128" s="701"/>
      <c r="G128" s="702"/>
      <c r="H128" s="702"/>
      <c r="I128" s="702"/>
      <c r="J128" s="702"/>
    </row>
    <row r="129" spans="1:10" x14ac:dyDescent="0.25">
      <c r="A129" s="576"/>
      <c r="B129" s="616"/>
      <c r="C129" s="700" t="s">
        <v>83</v>
      </c>
      <c r="D129" s="700"/>
      <c r="E129" s="701"/>
      <c r="F129" s="701"/>
      <c r="G129" s="702"/>
      <c r="H129" s="702"/>
      <c r="I129" s="702"/>
      <c r="J129" s="702"/>
    </row>
    <row r="130" spans="1:10" ht="24" x14ac:dyDescent="0.25">
      <c r="A130" s="576"/>
      <c r="B130" s="616"/>
      <c r="C130" s="156" t="s">
        <v>94</v>
      </c>
      <c r="D130" s="125">
        <v>83.33</v>
      </c>
      <c r="E130" s="102">
        <v>10</v>
      </c>
      <c r="F130" s="140">
        <v>100</v>
      </c>
      <c r="G130" s="296"/>
      <c r="H130" s="296"/>
      <c r="I130" s="296"/>
      <c r="J130" s="296"/>
    </row>
    <row r="131" spans="1:10" ht="15.75" thickBot="1" x14ac:dyDescent="0.3">
      <c r="A131" s="577"/>
      <c r="B131" s="617"/>
      <c r="C131" s="10" t="s">
        <v>108</v>
      </c>
      <c r="D131" s="125">
        <v>71.430000000000007</v>
      </c>
      <c r="E131" s="102">
        <v>15</v>
      </c>
      <c r="F131" s="298">
        <v>40</v>
      </c>
      <c r="G131" s="2"/>
      <c r="H131" s="2"/>
      <c r="I131" s="2"/>
      <c r="J131" s="2"/>
    </row>
    <row r="132" spans="1:10" ht="16.5" thickTop="1" x14ac:dyDescent="0.25">
      <c r="A132" s="712">
        <v>23</v>
      </c>
      <c r="B132" s="572" t="s">
        <v>285</v>
      </c>
      <c r="C132" s="567" t="s">
        <v>81</v>
      </c>
      <c r="D132" s="627"/>
      <c r="E132" s="628"/>
      <c r="F132" s="628"/>
      <c r="G132" s="705"/>
      <c r="H132" s="705"/>
      <c r="I132" s="705"/>
      <c r="J132" s="705"/>
    </row>
    <row r="133" spans="1:10" x14ac:dyDescent="0.25">
      <c r="A133" s="576"/>
      <c r="B133" s="573"/>
      <c r="C133" s="569" t="s">
        <v>83</v>
      </c>
      <c r="D133" s="569"/>
      <c r="E133" s="629"/>
      <c r="F133" s="629"/>
      <c r="G133" s="704"/>
      <c r="H133" s="704"/>
      <c r="I133" s="704"/>
      <c r="J133" s="704"/>
    </row>
    <row r="134" spans="1:10" ht="24" x14ac:dyDescent="0.25">
      <c r="A134" s="576"/>
      <c r="B134" s="573"/>
      <c r="C134" s="10" t="s">
        <v>94</v>
      </c>
      <c r="D134" s="122">
        <v>100</v>
      </c>
      <c r="E134" s="92">
        <v>45</v>
      </c>
      <c r="F134" s="146">
        <v>100</v>
      </c>
      <c r="G134" s="2"/>
      <c r="H134" s="2"/>
      <c r="I134" s="2"/>
      <c r="J134" s="2"/>
    </row>
    <row r="135" spans="1:10" x14ac:dyDescent="0.25">
      <c r="A135" s="576"/>
      <c r="B135" s="573"/>
      <c r="C135" s="10" t="s">
        <v>108</v>
      </c>
      <c r="D135" s="122">
        <v>100</v>
      </c>
      <c r="E135" s="92">
        <v>25</v>
      </c>
      <c r="F135" s="146">
        <v>100</v>
      </c>
      <c r="G135" s="2"/>
      <c r="H135" s="2"/>
      <c r="I135" s="2"/>
      <c r="J135" s="2"/>
    </row>
    <row r="136" spans="1:10" ht="15.75" x14ac:dyDescent="0.25">
      <c r="A136" s="576"/>
      <c r="B136" s="573"/>
      <c r="C136" s="570" t="s">
        <v>185</v>
      </c>
      <c r="D136" s="569"/>
      <c r="E136" s="629"/>
      <c r="F136" s="629"/>
      <c r="G136" s="704"/>
      <c r="H136" s="704"/>
      <c r="I136" s="704"/>
      <c r="J136" s="704"/>
    </row>
    <row r="137" spans="1:10" x14ac:dyDescent="0.25">
      <c r="A137" s="576"/>
      <c r="B137" s="573"/>
      <c r="C137" s="569" t="s">
        <v>187</v>
      </c>
      <c r="D137" s="569"/>
      <c r="E137" s="569"/>
      <c r="F137" s="569"/>
      <c r="G137" s="569"/>
      <c r="H137" s="569"/>
      <c r="I137" s="569"/>
      <c r="J137" s="569"/>
    </row>
    <row r="138" spans="1:10" ht="15.75" thickBot="1" x14ac:dyDescent="0.3">
      <c r="A138" s="577"/>
      <c r="B138" s="574"/>
      <c r="C138" s="22" t="s">
        <v>198</v>
      </c>
      <c r="D138" s="89">
        <v>82.61</v>
      </c>
      <c r="E138" s="93">
        <v>19</v>
      </c>
      <c r="F138" s="147">
        <v>100</v>
      </c>
      <c r="G138" s="23"/>
      <c r="H138" s="23"/>
      <c r="I138" s="23"/>
      <c r="J138" s="23"/>
    </row>
    <row r="139" spans="1:10" ht="16.5" thickTop="1" x14ac:dyDescent="0.25">
      <c r="A139" s="712">
        <v>24</v>
      </c>
      <c r="B139" s="572" t="s">
        <v>286</v>
      </c>
      <c r="C139" s="567" t="s">
        <v>81</v>
      </c>
      <c r="D139" s="627"/>
      <c r="E139" s="628"/>
      <c r="F139" s="628"/>
      <c r="G139" s="705"/>
      <c r="H139" s="705"/>
      <c r="I139" s="705"/>
      <c r="J139" s="705"/>
    </row>
    <row r="140" spans="1:10" x14ac:dyDescent="0.25">
      <c r="A140" s="576"/>
      <c r="B140" s="573"/>
      <c r="C140" s="569" t="s">
        <v>83</v>
      </c>
      <c r="D140" s="569"/>
      <c r="E140" s="629"/>
      <c r="F140" s="629"/>
      <c r="G140" s="704"/>
      <c r="H140" s="704"/>
      <c r="I140" s="704"/>
      <c r="J140" s="704"/>
    </row>
    <row r="141" spans="1:10" ht="24" x14ac:dyDescent="0.25">
      <c r="A141" s="576"/>
      <c r="B141" s="573"/>
      <c r="C141" s="10" t="s">
        <v>94</v>
      </c>
      <c r="D141" s="78">
        <v>73.680000000000007</v>
      </c>
      <c r="E141" s="92">
        <v>14</v>
      </c>
      <c r="F141" s="389">
        <v>85.71</v>
      </c>
      <c r="G141" s="2"/>
      <c r="H141" s="2"/>
      <c r="I141" s="2"/>
      <c r="J141" s="2"/>
    </row>
    <row r="142" spans="1:10" ht="15.75" x14ac:dyDescent="0.25">
      <c r="A142" s="576"/>
      <c r="B142" s="573"/>
      <c r="C142" s="570" t="s">
        <v>185</v>
      </c>
      <c r="D142" s="569"/>
      <c r="E142" s="629"/>
      <c r="F142" s="629"/>
      <c r="G142" s="704"/>
      <c r="H142" s="704"/>
      <c r="I142" s="704"/>
      <c r="J142" s="704"/>
    </row>
    <row r="143" spans="1:10" x14ac:dyDescent="0.25">
      <c r="A143" s="576"/>
      <c r="B143" s="573"/>
      <c r="C143" s="624" t="s">
        <v>187</v>
      </c>
      <c r="D143" s="588"/>
      <c r="E143" s="588"/>
      <c r="F143" s="588"/>
      <c r="G143" s="588"/>
      <c r="H143" s="588"/>
      <c r="I143" s="588"/>
      <c r="J143" s="589"/>
    </row>
    <row r="144" spans="1:10" ht="15.75" thickBot="1" x14ac:dyDescent="0.3">
      <c r="A144" s="577"/>
      <c r="B144" s="574"/>
      <c r="C144" s="22" t="s">
        <v>198</v>
      </c>
      <c r="D144" s="89">
        <v>76.47</v>
      </c>
      <c r="E144" s="93">
        <v>13</v>
      </c>
      <c r="F144" s="147">
        <v>100</v>
      </c>
      <c r="G144" s="23"/>
      <c r="H144" s="23"/>
      <c r="I144" s="23"/>
      <c r="J144" s="23"/>
    </row>
    <row r="145" spans="1:13" ht="16.5" thickTop="1" x14ac:dyDescent="0.25">
      <c r="A145" s="713">
        <v>25</v>
      </c>
      <c r="B145" s="709" t="s">
        <v>465</v>
      </c>
      <c r="C145" s="567" t="s">
        <v>11</v>
      </c>
      <c r="D145" s="627"/>
      <c r="E145" s="628"/>
      <c r="F145" s="628"/>
      <c r="G145" s="705"/>
      <c r="H145" s="705"/>
      <c r="I145" s="705"/>
      <c r="J145" s="705"/>
      <c r="M145" s="350">
        <v>1</v>
      </c>
    </row>
    <row r="146" spans="1:13" x14ac:dyDescent="0.25">
      <c r="A146" s="714"/>
      <c r="B146" s="710"/>
      <c r="C146" s="569" t="s">
        <v>10</v>
      </c>
      <c r="D146" s="569"/>
      <c r="E146" s="629"/>
      <c r="F146" s="629"/>
      <c r="G146" s="704"/>
      <c r="H146" s="704"/>
      <c r="I146" s="704"/>
      <c r="J146" s="704"/>
      <c r="M146" s="350">
        <v>1</v>
      </c>
    </row>
    <row r="147" spans="1:13" ht="24" x14ac:dyDescent="0.25">
      <c r="A147" s="714"/>
      <c r="B147" s="710"/>
      <c r="C147" s="9" t="s">
        <v>21</v>
      </c>
      <c r="D147" s="122">
        <v>95</v>
      </c>
      <c r="E147" s="92">
        <v>19</v>
      </c>
      <c r="F147" s="92">
        <v>10.53</v>
      </c>
      <c r="G147" s="2"/>
      <c r="H147" s="2"/>
      <c r="I147" s="2"/>
      <c r="J147" s="2"/>
      <c r="M147" s="350">
        <v>1</v>
      </c>
    </row>
    <row r="148" spans="1:13" ht="15.75" x14ac:dyDescent="0.25">
      <c r="A148" s="714"/>
      <c r="B148" s="710"/>
      <c r="C148" s="570" t="s">
        <v>185</v>
      </c>
      <c r="D148" s="569"/>
      <c r="E148" s="629"/>
      <c r="F148" s="629"/>
      <c r="G148" s="704"/>
      <c r="H148" s="704"/>
      <c r="I148" s="704"/>
      <c r="J148" s="704"/>
      <c r="M148" s="350">
        <v>1</v>
      </c>
    </row>
    <row r="149" spans="1:13" x14ac:dyDescent="0.25">
      <c r="A149" s="714"/>
      <c r="B149" s="710"/>
      <c r="C149" s="569" t="s">
        <v>187</v>
      </c>
      <c r="D149" s="569"/>
      <c r="E149" s="629"/>
      <c r="F149" s="629"/>
      <c r="G149" s="704"/>
      <c r="H149" s="704"/>
      <c r="I149" s="704"/>
      <c r="J149" s="704"/>
      <c r="M149" s="350">
        <v>1</v>
      </c>
    </row>
    <row r="150" spans="1:13" ht="15.75" thickBot="1" x14ac:dyDescent="0.3">
      <c r="A150" s="715"/>
      <c r="B150" s="711"/>
      <c r="C150" s="22" t="s">
        <v>198</v>
      </c>
      <c r="D150" s="475">
        <v>61.9</v>
      </c>
      <c r="E150" s="93">
        <v>13</v>
      </c>
      <c r="F150" s="475"/>
      <c r="G150" s="23"/>
      <c r="H150" s="23"/>
      <c r="I150" s="23"/>
      <c r="J150" s="23"/>
      <c r="M150" s="350">
        <v>1</v>
      </c>
    </row>
    <row r="151" spans="1:13" ht="16.5" thickTop="1" x14ac:dyDescent="0.25">
      <c r="A151" s="575">
        <v>26</v>
      </c>
      <c r="B151" s="685" t="s">
        <v>295</v>
      </c>
      <c r="C151" s="567" t="s">
        <v>11</v>
      </c>
      <c r="D151" s="627"/>
      <c r="E151" s="628"/>
      <c r="F151" s="628"/>
      <c r="G151" s="705"/>
      <c r="H151" s="705"/>
      <c r="I151" s="705"/>
      <c r="J151" s="705"/>
      <c r="M151" s="350">
        <v>1</v>
      </c>
    </row>
    <row r="152" spans="1:13" x14ac:dyDescent="0.25">
      <c r="A152" s="576"/>
      <c r="B152" s="686"/>
      <c r="C152" s="569" t="s">
        <v>10</v>
      </c>
      <c r="D152" s="569"/>
      <c r="E152" s="629"/>
      <c r="F152" s="629"/>
      <c r="G152" s="704"/>
      <c r="H152" s="704"/>
      <c r="I152" s="704"/>
      <c r="J152" s="704"/>
      <c r="M152" s="350">
        <v>1</v>
      </c>
    </row>
    <row r="153" spans="1:13" x14ac:dyDescent="0.25">
      <c r="A153" s="576"/>
      <c r="B153" s="686"/>
      <c r="C153" s="239" t="s">
        <v>279</v>
      </c>
      <c r="D153" s="78">
        <v>72.73</v>
      </c>
      <c r="E153" s="144">
        <v>8</v>
      </c>
      <c r="F153" s="351">
        <v>100</v>
      </c>
      <c r="G153" s="2"/>
      <c r="H153" s="2"/>
      <c r="I153" s="2"/>
      <c r="J153" s="2"/>
      <c r="M153" s="350">
        <v>1</v>
      </c>
    </row>
    <row r="154" spans="1:13" ht="15.75" x14ac:dyDescent="0.25">
      <c r="A154" s="576"/>
      <c r="B154" s="686"/>
      <c r="C154" s="570" t="s">
        <v>120</v>
      </c>
      <c r="D154" s="569"/>
      <c r="E154" s="629"/>
      <c r="F154" s="629"/>
      <c r="G154" s="704"/>
      <c r="H154" s="704"/>
      <c r="I154" s="704"/>
      <c r="J154" s="704"/>
      <c r="M154" s="350">
        <v>1</v>
      </c>
    </row>
    <row r="155" spans="1:13" x14ac:dyDescent="0.25">
      <c r="A155" s="576"/>
      <c r="B155" s="686"/>
      <c r="C155" s="569" t="s">
        <v>122</v>
      </c>
      <c r="D155" s="569"/>
      <c r="E155" s="629"/>
      <c r="F155" s="629"/>
      <c r="G155" s="704"/>
      <c r="H155" s="704"/>
      <c r="I155" s="704"/>
      <c r="J155" s="704"/>
      <c r="M155" s="350">
        <v>1</v>
      </c>
    </row>
    <row r="156" spans="1:13" ht="36" x14ac:dyDescent="0.25">
      <c r="A156" s="576"/>
      <c r="B156" s="686"/>
      <c r="C156" s="156"/>
      <c r="D156" s="126"/>
      <c r="E156" s="154"/>
      <c r="F156" s="155"/>
      <c r="G156" s="124" t="s">
        <v>171</v>
      </c>
      <c r="H156" s="153">
        <v>78.569999999999993</v>
      </c>
      <c r="I156" s="123">
        <v>11</v>
      </c>
      <c r="J156" s="143"/>
      <c r="M156" s="350">
        <v>1</v>
      </c>
    </row>
    <row r="157" spans="1:13" ht="24" x14ac:dyDescent="0.25">
      <c r="A157" s="576"/>
      <c r="B157" s="686"/>
      <c r="C157" s="156" t="s">
        <v>125</v>
      </c>
      <c r="D157" s="126">
        <v>81.08</v>
      </c>
      <c r="E157" s="154">
        <v>30</v>
      </c>
      <c r="F157" s="293">
        <v>86.7</v>
      </c>
      <c r="G157" s="124" t="s">
        <v>172</v>
      </c>
      <c r="H157" s="347">
        <v>92</v>
      </c>
      <c r="I157" s="123">
        <v>23</v>
      </c>
      <c r="J157" s="348"/>
      <c r="K157">
        <v>25</v>
      </c>
      <c r="M157" s="350">
        <v>1</v>
      </c>
    </row>
    <row r="158" spans="1:13" ht="24" x14ac:dyDescent="0.25">
      <c r="A158" s="576"/>
      <c r="B158" s="686"/>
      <c r="C158" s="157"/>
      <c r="D158" s="158"/>
      <c r="E158" s="155"/>
      <c r="F158" s="155"/>
      <c r="G158" s="124" t="s">
        <v>173</v>
      </c>
      <c r="H158" s="153">
        <v>81.819999999999993</v>
      </c>
      <c r="I158" s="123">
        <v>9</v>
      </c>
      <c r="J158" s="143"/>
      <c r="M158" s="350">
        <v>1</v>
      </c>
    </row>
    <row r="159" spans="1:13" x14ac:dyDescent="0.25">
      <c r="A159" s="576"/>
      <c r="B159" s="686"/>
      <c r="C159" s="157"/>
      <c r="D159" s="159"/>
      <c r="E159" s="155"/>
      <c r="F159" s="155"/>
      <c r="G159" s="124" t="s">
        <v>181</v>
      </c>
      <c r="H159" s="153">
        <v>87.5</v>
      </c>
      <c r="I159" s="123">
        <v>21</v>
      </c>
      <c r="J159" s="164">
        <v>90.5</v>
      </c>
      <c r="K159" s="106"/>
      <c r="M159" s="350">
        <v>1</v>
      </c>
    </row>
    <row r="160" spans="1:13" ht="15.75" x14ac:dyDescent="0.25">
      <c r="A160" s="576"/>
      <c r="B160" s="686"/>
      <c r="C160" s="570" t="s">
        <v>185</v>
      </c>
      <c r="D160" s="569"/>
      <c r="E160" s="629"/>
      <c r="F160" s="629"/>
      <c r="G160" s="704"/>
      <c r="H160" s="704"/>
      <c r="I160" s="704"/>
      <c r="J160" s="704"/>
      <c r="M160" s="350">
        <v>1</v>
      </c>
    </row>
    <row r="161" spans="1:13" x14ac:dyDescent="0.25">
      <c r="A161" s="576"/>
      <c r="B161" s="686"/>
      <c r="C161" s="569" t="s">
        <v>187</v>
      </c>
      <c r="D161" s="569"/>
      <c r="E161" s="629"/>
      <c r="F161" s="629"/>
      <c r="G161" s="704"/>
      <c r="H161" s="704"/>
      <c r="I161" s="704"/>
      <c r="J161" s="704"/>
      <c r="M161" s="350">
        <v>1</v>
      </c>
    </row>
    <row r="162" spans="1:13" ht="24" x14ac:dyDescent="0.25">
      <c r="A162" s="576"/>
      <c r="B162" s="686"/>
      <c r="C162" s="160"/>
      <c r="D162" s="161"/>
      <c r="E162" s="154"/>
      <c r="F162" s="155"/>
      <c r="G162" s="124" t="s">
        <v>209</v>
      </c>
      <c r="H162" s="153">
        <v>85.96</v>
      </c>
      <c r="I162" s="123">
        <v>49</v>
      </c>
      <c r="J162" s="167"/>
      <c r="M162" s="350">
        <v>1</v>
      </c>
    </row>
    <row r="163" spans="1:13" ht="15.75" thickBot="1" x14ac:dyDescent="0.3">
      <c r="A163" s="577"/>
      <c r="B163" s="716"/>
      <c r="C163" s="162" t="s">
        <v>198</v>
      </c>
      <c r="D163" s="163">
        <v>82.3</v>
      </c>
      <c r="E163" s="163">
        <v>126</v>
      </c>
      <c r="F163" s="349"/>
      <c r="G163" s="142"/>
      <c r="H163" s="142"/>
      <c r="I163" s="142"/>
      <c r="J163" s="142"/>
      <c r="M163" s="350">
        <v>1</v>
      </c>
    </row>
    <row r="164" spans="1:13" ht="16.5" thickTop="1" x14ac:dyDescent="0.25">
      <c r="A164" s="712">
        <v>27</v>
      </c>
      <c r="B164" s="572" t="s">
        <v>464</v>
      </c>
      <c r="C164" s="567" t="s">
        <v>11</v>
      </c>
      <c r="D164" s="627"/>
      <c r="E164" s="628"/>
      <c r="F164" s="628"/>
      <c r="G164" s="705"/>
      <c r="H164" s="705"/>
      <c r="I164" s="705"/>
      <c r="J164" s="705"/>
      <c r="M164" s="350">
        <v>1</v>
      </c>
    </row>
    <row r="165" spans="1:13" x14ac:dyDescent="0.25">
      <c r="A165" s="576"/>
      <c r="B165" s="573"/>
      <c r="C165" s="569" t="s">
        <v>10</v>
      </c>
      <c r="D165" s="569"/>
      <c r="E165" s="629"/>
      <c r="F165" s="629"/>
      <c r="G165" s="704"/>
      <c r="H165" s="704"/>
      <c r="I165" s="704"/>
      <c r="J165" s="704"/>
      <c r="M165" s="350">
        <v>1</v>
      </c>
    </row>
    <row r="166" spans="1:13" ht="24" x14ac:dyDescent="0.25">
      <c r="A166" s="576"/>
      <c r="B166" s="573"/>
      <c r="C166" s="9" t="s">
        <v>6</v>
      </c>
      <c r="D166" s="119">
        <v>100</v>
      </c>
      <c r="E166" s="92">
        <v>21</v>
      </c>
      <c r="F166" s="146">
        <v>100</v>
      </c>
      <c r="G166" s="2"/>
      <c r="H166" s="2"/>
      <c r="I166" s="2"/>
      <c r="J166" s="2"/>
      <c r="M166" s="350">
        <v>1</v>
      </c>
    </row>
    <row r="167" spans="1:13" ht="15.75" x14ac:dyDescent="0.25">
      <c r="A167" s="576"/>
      <c r="B167" s="573"/>
      <c r="C167" s="570" t="s">
        <v>185</v>
      </c>
      <c r="D167" s="569"/>
      <c r="E167" s="629"/>
      <c r="F167" s="629"/>
      <c r="G167" s="704"/>
      <c r="H167" s="704"/>
      <c r="I167" s="704"/>
      <c r="J167" s="704"/>
      <c r="M167" s="350">
        <v>1</v>
      </c>
    </row>
    <row r="168" spans="1:13" x14ac:dyDescent="0.25">
      <c r="A168" s="576"/>
      <c r="B168" s="573"/>
      <c r="C168" s="569" t="s">
        <v>187</v>
      </c>
      <c r="D168" s="569"/>
      <c r="E168" s="629"/>
      <c r="F168" s="629"/>
      <c r="G168" s="704"/>
      <c r="H168" s="704"/>
      <c r="I168" s="704"/>
      <c r="J168" s="704"/>
      <c r="M168" s="350">
        <v>1</v>
      </c>
    </row>
    <row r="169" spans="1:13" ht="24.75" thickBot="1" x14ac:dyDescent="0.3">
      <c r="A169" s="577"/>
      <c r="B169" s="574"/>
      <c r="C169" s="22" t="s">
        <v>195</v>
      </c>
      <c r="D169" s="94">
        <v>90.48</v>
      </c>
      <c r="E169" s="93">
        <v>19</v>
      </c>
      <c r="F169" s="89">
        <v>57.89</v>
      </c>
      <c r="G169" s="23"/>
      <c r="H169" s="23"/>
      <c r="I169" s="23"/>
      <c r="J169" s="23"/>
      <c r="M169" s="350">
        <v>1</v>
      </c>
    </row>
    <row r="170" spans="1:13" ht="15.75" thickTop="1" x14ac:dyDescent="0.25">
      <c r="M170" s="350">
        <v>1</v>
      </c>
    </row>
    <row r="171" spans="1:13" x14ac:dyDescent="0.25">
      <c r="M171" s="350">
        <v>1</v>
      </c>
    </row>
    <row r="172" spans="1:13" x14ac:dyDescent="0.25">
      <c r="M172" s="350">
        <v>1</v>
      </c>
    </row>
    <row r="173" spans="1:13" x14ac:dyDescent="0.25">
      <c r="M173" s="350">
        <v>1</v>
      </c>
    </row>
    <row r="174" spans="1:13" x14ac:dyDescent="0.25">
      <c r="M174" s="350">
        <v>1</v>
      </c>
    </row>
    <row r="175" spans="1:13" x14ac:dyDescent="0.25">
      <c r="M175" s="350">
        <v>1</v>
      </c>
    </row>
    <row r="176" spans="1:13" x14ac:dyDescent="0.25">
      <c r="M176" s="350">
        <v>1</v>
      </c>
    </row>
    <row r="177" spans="13:31" x14ac:dyDescent="0.25">
      <c r="M177" s="350">
        <v>1</v>
      </c>
      <c r="N177" s="80"/>
      <c r="O177" s="80"/>
      <c r="P177" s="80"/>
      <c r="Q177" s="80"/>
      <c r="R177" s="80"/>
      <c r="S177" s="80"/>
      <c r="AB177" s="81"/>
      <c r="AC177" s="81"/>
      <c r="AD177" s="80"/>
      <c r="AE177" s="80"/>
    </row>
    <row r="178" spans="13:31" x14ac:dyDescent="0.25">
      <c r="M178" s="350">
        <v>1</v>
      </c>
      <c r="N178" s="80"/>
      <c r="O178" s="80"/>
      <c r="P178" s="80"/>
      <c r="Q178" s="80"/>
      <c r="T178" s="81"/>
      <c r="U178" s="81"/>
      <c r="V178" s="81"/>
      <c r="W178" s="81"/>
      <c r="X178" s="81"/>
      <c r="Y178" s="81"/>
      <c r="Z178" s="81"/>
      <c r="AA178" s="81"/>
      <c r="AB178" s="80"/>
      <c r="AC178" s="80"/>
    </row>
    <row r="179" spans="13:31" x14ac:dyDescent="0.25">
      <c r="M179" s="350">
        <v>1</v>
      </c>
      <c r="N179" s="80"/>
      <c r="O179" s="80"/>
      <c r="P179" s="80"/>
      <c r="Q179" s="80"/>
      <c r="S179" s="81"/>
      <c r="T179" s="80"/>
      <c r="U179" s="80"/>
      <c r="V179" s="80"/>
      <c r="W179" s="80"/>
    </row>
    <row r="180" spans="13:31" x14ac:dyDescent="0.25">
      <c r="M180" s="350">
        <v>1</v>
      </c>
      <c r="N180" s="80"/>
      <c r="O180" s="80"/>
      <c r="P180" s="80"/>
      <c r="Q180" s="80"/>
      <c r="S180" s="81"/>
      <c r="T180" s="80"/>
      <c r="U180" s="80"/>
      <c r="V180" s="80"/>
      <c r="W180" s="80"/>
    </row>
    <row r="181" spans="13:31" x14ac:dyDescent="0.25">
      <c r="M181" s="350">
        <v>1</v>
      </c>
      <c r="N181" s="80"/>
      <c r="O181" s="80"/>
      <c r="P181" s="80"/>
      <c r="Q181" s="80"/>
      <c r="S181" s="81"/>
      <c r="T181" s="80"/>
    </row>
    <row r="182" spans="13:31" x14ac:dyDescent="0.25">
      <c r="M182" s="350">
        <v>1</v>
      </c>
      <c r="N182" s="80"/>
      <c r="O182" s="80"/>
      <c r="P182" s="80"/>
      <c r="Q182" s="80"/>
      <c r="S182" s="81"/>
      <c r="T182" s="80"/>
    </row>
    <row r="183" spans="13:31" x14ac:dyDescent="0.25">
      <c r="M183" s="350">
        <v>1</v>
      </c>
      <c r="N183" s="80"/>
      <c r="O183" s="80"/>
      <c r="P183" s="80"/>
      <c r="Q183" s="80"/>
      <c r="S183" s="81"/>
    </row>
    <row r="184" spans="13:31" x14ac:dyDescent="0.25">
      <c r="M184" s="350">
        <v>1</v>
      </c>
      <c r="N184" s="80"/>
      <c r="O184" s="80"/>
      <c r="P184" s="80"/>
      <c r="Q184" s="80"/>
      <c r="S184" s="81"/>
    </row>
    <row r="185" spans="13:31" x14ac:dyDescent="0.25">
      <c r="M185" s="350">
        <v>1</v>
      </c>
      <c r="N185" s="80"/>
      <c r="O185" s="80"/>
      <c r="Q185" s="81"/>
    </row>
    <row r="186" spans="13:31" x14ac:dyDescent="0.25">
      <c r="M186" s="350">
        <v>1</v>
      </c>
      <c r="N186" s="80"/>
      <c r="O186" s="80"/>
      <c r="Q186" s="81"/>
    </row>
    <row r="187" spans="13:31" x14ac:dyDescent="0.25">
      <c r="M187" s="350">
        <v>1</v>
      </c>
      <c r="N187" s="80"/>
      <c r="O187" s="80"/>
      <c r="Q187" s="81"/>
    </row>
    <row r="188" spans="13:31" x14ac:dyDescent="0.25">
      <c r="M188" s="350">
        <v>1</v>
      </c>
      <c r="N188" s="80"/>
      <c r="O188" s="80"/>
      <c r="Q188" s="81"/>
    </row>
    <row r="189" spans="13:31" x14ac:dyDescent="0.25">
      <c r="M189" s="350">
        <v>1</v>
      </c>
      <c r="N189" s="80"/>
      <c r="O189" s="80"/>
      <c r="Q189" s="81"/>
    </row>
    <row r="190" spans="13:31" x14ac:dyDescent="0.25">
      <c r="M190" s="350">
        <v>1</v>
      </c>
      <c r="N190" s="80"/>
      <c r="O190" s="80"/>
      <c r="P190" s="81"/>
      <c r="Q190" s="80"/>
    </row>
    <row r="191" spans="13:31" x14ac:dyDescent="0.25">
      <c r="M191" s="350">
        <v>1</v>
      </c>
      <c r="N191" s="80"/>
      <c r="O191" s="81"/>
      <c r="P191" s="80"/>
    </row>
    <row r="192" spans="13:31" x14ac:dyDescent="0.25">
      <c r="M192" s="350">
        <v>1</v>
      </c>
      <c r="N192" s="80"/>
      <c r="O192" s="81"/>
      <c r="P192" s="80"/>
    </row>
    <row r="193" spans="13:16" x14ac:dyDescent="0.25">
      <c r="M193" s="350">
        <v>1</v>
      </c>
      <c r="N193" s="80"/>
      <c r="O193" s="81"/>
      <c r="P193" s="80"/>
    </row>
    <row r="194" spans="13:16" x14ac:dyDescent="0.25">
      <c r="M194" s="350">
        <v>1</v>
      </c>
      <c r="N194" s="80"/>
      <c r="O194" s="81"/>
      <c r="P194" s="80"/>
    </row>
    <row r="195" spans="13:16" x14ac:dyDescent="0.25">
      <c r="M195" s="350">
        <v>1</v>
      </c>
      <c r="N195" s="80"/>
      <c r="O195" s="80"/>
      <c r="P195" s="80"/>
    </row>
    <row r="196" spans="13:16" x14ac:dyDescent="0.25">
      <c r="M196" s="350">
        <v>1</v>
      </c>
      <c r="N196" s="80"/>
      <c r="O196" s="80"/>
      <c r="P196" s="80"/>
    </row>
    <row r="197" spans="13:16" x14ac:dyDescent="0.25">
      <c r="M197" s="350">
        <v>1</v>
      </c>
    </row>
    <row r="198" spans="13:16" x14ac:dyDescent="0.25">
      <c r="M198" s="350">
        <v>1</v>
      </c>
    </row>
    <row r="199" spans="13:16" x14ac:dyDescent="0.25">
      <c r="M199" s="350">
        <v>1</v>
      </c>
    </row>
    <row r="200" spans="13:16" x14ac:dyDescent="0.25">
      <c r="M200" s="350">
        <v>1</v>
      </c>
    </row>
    <row r="201" spans="13:16" x14ac:dyDescent="0.25">
      <c r="M201" s="350">
        <v>1</v>
      </c>
    </row>
    <row r="202" spans="13:16" x14ac:dyDescent="0.25">
      <c r="M202" s="350">
        <v>1</v>
      </c>
    </row>
    <row r="203" spans="13:16" x14ac:dyDescent="0.25">
      <c r="M203" s="350">
        <v>1</v>
      </c>
    </row>
    <row r="204" spans="13:16" x14ac:dyDescent="0.25">
      <c r="M204" s="350">
        <v>1</v>
      </c>
    </row>
    <row r="205" spans="13:16" x14ac:dyDescent="0.25">
      <c r="M205" s="350">
        <v>1</v>
      </c>
    </row>
    <row r="206" spans="13:16" x14ac:dyDescent="0.25">
      <c r="M206" s="350">
        <v>1</v>
      </c>
    </row>
    <row r="207" spans="13:16" x14ac:dyDescent="0.25">
      <c r="M207" s="350">
        <v>1</v>
      </c>
    </row>
    <row r="208" spans="13:16" x14ac:dyDescent="0.25">
      <c r="M208" s="350">
        <v>1</v>
      </c>
    </row>
    <row r="209" spans="13:13" x14ac:dyDescent="0.25">
      <c r="M209" s="350">
        <v>1</v>
      </c>
    </row>
    <row r="210" spans="13:13" x14ac:dyDescent="0.25">
      <c r="M210" s="350">
        <v>1</v>
      </c>
    </row>
    <row r="211" spans="13:13" x14ac:dyDescent="0.25">
      <c r="M211" s="350">
        <v>1</v>
      </c>
    </row>
    <row r="212" spans="13:13" x14ac:dyDescent="0.25">
      <c r="M212" s="350">
        <v>1</v>
      </c>
    </row>
    <row r="213" spans="13:13" x14ac:dyDescent="0.25">
      <c r="M213" s="350">
        <v>1</v>
      </c>
    </row>
    <row r="214" spans="13:13" x14ac:dyDescent="0.25">
      <c r="M214" s="350">
        <v>1</v>
      </c>
    </row>
    <row r="215" spans="13:13" x14ac:dyDescent="0.25">
      <c r="M215" s="350">
        <v>1</v>
      </c>
    </row>
    <row r="216" spans="13:13" x14ac:dyDescent="0.25">
      <c r="M216" s="350">
        <v>1</v>
      </c>
    </row>
    <row r="217" spans="13:13" x14ac:dyDescent="0.25">
      <c r="M217" s="350">
        <v>1</v>
      </c>
    </row>
    <row r="218" spans="13:13" x14ac:dyDescent="0.25">
      <c r="M218" s="350">
        <v>1</v>
      </c>
    </row>
    <row r="219" spans="13:13" x14ac:dyDescent="0.25">
      <c r="M219" s="350">
        <v>1</v>
      </c>
    </row>
    <row r="220" spans="13:13" x14ac:dyDescent="0.25">
      <c r="M220" s="350">
        <v>1</v>
      </c>
    </row>
    <row r="221" spans="13:13" x14ac:dyDescent="0.25">
      <c r="M221" s="350">
        <v>1</v>
      </c>
    </row>
    <row r="222" spans="13:13" x14ac:dyDescent="0.25">
      <c r="M222" s="350">
        <v>1</v>
      </c>
    </row>
    <row r="223" spans="13:13" x14ac:dyDescent="0.25">
      <c r="M223" s="350">
        <v>1</v>
      </c>
    </row>
    <row r="224" spans="13:13" x14ac:dyDescent="0.25">
      <c r="M224" s="350">
        <v>1</v>
      </c>
    </row>
    <row r="225" spans="13:13" x14ac:dyDescent="0.25">
      <c r="M225" s="350">
        <v>1</v>
      </c>
    </row>
    <row r="226" spans="13:13" x14ac:dyDescent="0.25">
      <c r="M226" s="350">
        <v>1</v>
      </c>
    </row>
    <row r="227" spans="13:13" x14ac:dyDescent="0.25">
      <c r="M227" s="350">
        <v>1</v>
      </c>
    </row>
    <row r="228" spans="13:13" x14ac:dyDescent="0.25">
      <c r="M228" s="350">
        <v>1</v>
      </c>
    </row>
    <row r="229" spans="13:13" x14ac:dyDescent="0.25">
      <c r="M229" s="350">
        <v>1</v>
      </c>
    </row>
    <row r="230" spans="13:13" x14ac:dyDescent="0.25">
      <c r="M230" s="350">
        <v>1</v>
      </c>
    </row>
    <row r="231" spans="13:13" x14ac:dyDescent="0.25">
      <c r="M231" s="350">
        <v>1</v>
      </c>
    </row>
    <row r="232" spans="13:13" x14ac:dyDescent="0.25">
      <c r="M232" s="350">
        <v>1</v>
      </c>
    </row>
    <row r="233" spans="13:13" x14ac:dyDescent="0.25">
      <c r="M233" s="350">
        <v>1</v>
      </c>
    </row>
    <row r="234" spans="13:13" x14ac:dyDescent="0.25">
      <c r="M234" s="350">
        <v>1</v>
      </c>
    </row>
    <row r="235" spans="13:13" x14ac:dyDescent="0.25">
      <c r="M235" s="350">
        <v>1</v>
      </c>
    </row>
    <row r="236" spans="13:13" x14ac:dyDescent="0.25">
      <c r="M236" s="350">
        <v>1</v>
      </c>
    </row>
    <row r="237" spans="13:13" x14ac:dyDescent="0.25">
      <c r="M237" s="350">
        <v>1</v>
      </c>
    </row>
    <row r="238" spans="13:13" x14ac:dyDescent="0.25">
      <c r="M238" s="350">
        <v>1</v>
      </c>
    </row>
    <row r="239" spans="13:13" x14ac:dyDescent="0.25">
      <c r="M239" s="350">
        <v>1</v>
      </c>
    </row>
    <row r="240" spans="13:13" x14ac:dyDescent="0.25">
      <c r="M240" s="350">
        <v>1</v>
      </c>
    </row>
    <row r="241" spans="13:13" x14ac:dyDescent="0.25">
      <c r="M241" s="350">
        <v>1</v>
      </c>
    </row>
    <row r="242" spans="13:13" x14ac:dyDescent="0.25">
      <c r="M242" s="350">
        <v>1</v>
      </c>
    </row>
    <row r="243" spans="13:13" x14ac:dyDescent="0.25">
      <c r="M243" s="350">
        <v>1</v>
      </c>
    </row>
    <row r="244" spans="13:13" x14ac:dyDescent="0.25">
      <c r="M244" s="350">
        <v>1</v>
      </c>
    </row>
    <row r="245" spans="13:13" x14ac:dyDescent="0.25">
      <c r="M245" s="350">
        <v>1</v>
      </c>
    </row>
    <row r="246" spans="13:13" x14ac:dyDescent="0.25">
      <c r="M246" s="350">
        <v>1</v>
      </c>
    </row>
    <row r="247" spans="13:13" x14ac:dyDescent="0.25">
      <c r="M247" s="350">
        <v>1</v>
      </c>
    </row>
    <row r="248" spans="13:13" x14ac:dyDescent="0.25">
      <c r="M248" s="350">
        <v>1</v>
      </c>
    </row>
    <row r="249" spans="13:13" x14ac:dyDescent="0.25">
      <c r="M249" s="350">
        <v>1</v>
      </c>
    </row>
    <row r="250" spans="13:13" x14ac:dyDescent="0.25">
      <c r="M250" s="350">
        <v>1</v>
      </c>
    </row>
    <row r="251" spans="13:13" x14ac:dyDescent="0.25">
      <c r="M251" s="350">
        <v>1</v>
      </c>
    </row>
    <row r="252" spans="13:13" x14ac:dyDescent="0.25">
      <c r="M252" s="350">
        <v>1</v>
      </c>
    </row>
    <row r="253" spans="13:13" x14ac:dyDescent="0.25">
      <c r="M253" s="350">
        <v>1</v>
      </c>
    </row>
    <row r="254" spans="13:13" x14ac:dyDescent="0.25">
      <c r="M254" s="350">
        <v>1</v>
      </c>
    </row>
    <row r="255" spans="13:13" x14ac:dyDescent="0.25">
      <c r="M255" s="350">
        <v>1</v>
      </c>
    </row>
    <row r="256" spans="13:13" x14ac:dyDescent="0.25">
      <c r="M256" s="350">
        <v>1</v>
      </c>
    </row>
    <row r="257" spans="13:13" x14ac:dyDescent="0.25">
      <c r="M257" s="350">
        <v>1</v>
      </c>
    </row>
    <row r="258" spans="13:13" x14ac:dyDescent="0.25">
      <c r="M258" s="350">
        <v>1</v>
      </c>
    </row>
    <row r="259" spans="13:13" x14ac:dyDescent="0.25">
      <c r="M259" s="350">
        <v>1</v>
      </c>
    </row>
    <row r="260" spans="13:13" x14ac:dyDescent="0.25">
      <c r="M260" s="350">
        <v>1</v>
      </c>
    </row>
    <row r="261" spans="13:13" x14ac:dyDescent="0.25">
      <c r="M261" s="350">
        <v>1</v>
      </c>
    </row>
    <row r="262" spans="13:13" x14ac:dyDescent="0.25">
      <c r="M262" s="350">
        <v>1</v>
      </c>
    </row>
    <row r="263" spans="13:13" x14ac:dyDescent="0.25">
      <c r="M263" s="350">
        <v>1</v>
      </c>
    </row>
    <row r="264" spans="13:13" x14ac:dyDescent="0.25">
      <c r="M264" s="350">
        <v>1</v>
      </c>
    </row>
    <row r="265" spans="13:13" x14ac:dyDescent="0.25">
      <c r="M265" s="350">
        <v>1</v>
      </c>
    </row>
    <row r="266" spans="13:13" x14ac:dyDescent="0.25">
      <c r="M266" s="350">
        <v>1</v>
      </c>
    </row>
    <row r="267" spans="13:13" x14ac:dyDescent="0.25">
      <c r="M267" s="350">
        <v>1</v>
      </c>
    </row>
    <row r="268" spans="13:13" x14ac:dyDescent="0.25">
      <c r="M268" s="350">
        <v>1</v>
      </c>
    </row>
    <row r="269" spans="13:13" x14ac:dyDescent="0.25">
      <c r="M269" s="350">
        <v>1</v>
      </c>
    </row>
    <row r="270" spans="13:13" x14ac:dyDescent="0.25">
      <c r="M270" s="350">
        <v>1</v>
      </c>
    </row>
    <row r="271" spans="13:13" x14ac:dyDescent="0.25">
      <c r="M271" s="350">
        <v>1</v>
      </c>
    </row>
    <row r="272" spans="13:13" x14ac:dyDescent="0.25">
      <c r="M272" s="350">
        <v>1</v>
      </c>
    </row>
    <row r="273" spans="13:13" x14ac:dyDescent="0.25">
      <c r="M273" s="350">
        <v>1</v>
      </c>
    </row>
    <row r="274" spans="13:13" x14ac:dyDescent="0.25">
      <c r="M274" s="350">
        <v>1</v>
      </c>
    </row>
    <row r="275" spans="13:13" x14ac:dyDescent="0.25">
      <c r="M275" s="350">
        <v>1</v>
      </c>
    </row>
    <row r="276" spans="13:13" x14ac:dyDescent="0.25">
      <c r="M276" s="350">
        <v>1</v>
      </c>
    </row>
    <row r="277" spans="13:13" x14ac:dyDescent="0.25">
      <c r="M277" s="350">
        <v>1</v>
      </c>
    </row>
    <row r="278" spans="13:13" x14ac:dyDescent="0.25">
      <c r="M278" s="350">
        <v>1</v>
      </c>
    </row>
    <row r="279" spans="13:13" x14ac:dyDescent="0.25">
      <c r="M279" s="350">
        <v>1</v>
      </c>
    </row>
    <row r="280" spans="13:13" x14ac:dyDescent="0.25">
      <c r="M280" s="350">
        <v>1</v>
      </c>
    </row>
    <row r="281" spans="13:13" x14ac:dyDescent="0.25">
      <c r="M281" s="350">
        <v>1</v>
      </c>
    </row>
    <row r="282" spans="13:13" x14ac:dyDescent="0.25">
      <c r="M282" s="350">
        <v>1</v>
      </c>
    </row>
    <row r="283" spans="13:13" x14ac:dyDescent="0.25">
      <c r="M283" s="350">
        <v>1</v>
      </c>
    </row>
    <row r="284" spans="13:13" x14ac:dyDescent="0.25">
      <c r="M284" s="350">
        <v>1</v>
      </c>
    </row>
    <row r="285" spans="13:13" x14ac:dyDescent="0.25">
      <c r="M285" s="350">
        <v>1</v>
      </c>
    </row>
    <row r="286" spans="13:13" x14ac:dyDescent="0.25">
      <c r="M286" s="350">
        <v>1</v>
      </c>
    </row>
    <row r="287" spans="13:13" x14ac:dyDescent="0.25">
      <c r="M287" s="350">
        <v>1</v>
      </c>
    </row>
    <row r="288" spans="13:13" x14ac:dyDescent="0.25">
      <c r="M288" s="350">
        <v>1</v>
      </c>
    </row>
    <row r="289" spans="13:13" x14ac:dyDescent="0.25">
      <c r="M289" s="350">
        <v>1</v>
      </c>
    </row>
    <row r="290" spans="13:13" x14ac:dyDescent="0.25">
      <c r="M290" s="350">
        <v>1</v>
      </c>
    </row>
    <row r="291" spans="13:13" x14ac:dyDescent="0.25">
      <c r="M291" s="350">
        <v>1</v>
      </c>
    </row>
    <row r="292" spans="13:13" x14ac:dyDescent="0.25">
      <c r="M292" s="350">
        <v>1</v>
      </c>
    </row>
    <row r="293" spans="13:13" x14ac:dyDescent="0.25">
      <c r="M293" s="350">
        <v>1</v>
      </c>
    </row>
    <row r="294" spans="13:13" x14ac:dyDescent="0.25">
      <c r="M294" s="350">
        <v>1</v>
      </c>
    </row>
    <row r="295" spans="13:13" x14ac:dyDescent="0.25">
      <c r="M295" s="350">
        <v>1</v>
      </c>
    </row>
    <row r="296" spans="13:13" x14ac:dyDescent="0.25">
      <c r="M296" s="350">
        <v>1</v>
      </c>
    </row>
    <row r="297" spans="13:13" x14ac:dyDescent="0.25">
      <c r="M297" s="350">
        <v>1</v>
      </c>
    </row>
    <row r="298" spans="13:13" x14ac:dyDescent="0.25">
      <c r="M298" s="350">
        <v>1</v>
      </c>
    </row>
    <row r="299" spans="13:13" x14ac:dyDescent="0.25">
      <c r="M299" s="350">
        <v>1</v>
      </c>
    </row>
    <row r="300" spans="13:13" x14ac:dyDescent="0.25">
      <c r="M300" s="350">
        <v>1</v>
      </c>
    </row>
    <row r="301" spans="13:13" x14ac:dyDescent="0.25">
      <c r="M301" s="350">
        <v>1</v>
      </c>
    </row>
    <row r="302" spans="13:13" x14ac:dyDescent="0.25">
      <c r="M302" s="350">
        <v>1</v>
      </c>
    </row>
    <row r="303" spans="13:13" x14ac:dyDescent="0.25">
      <c r="M303" s="350">
        <v>1</v>
      </c>
    </row>
    <row r="304" spans="13:13" x14ac:dyDescent="0.25">
      <c r="M304" s="350">
        <v>1</v>
      </c>
    </row>
    <row r="305" spans="13:13" x14ac:dyDescent="0.25">
      <c r="M305" s="350">
        <v>1</v>
      </c>
    </row>
    <row r="306" spans="13:13" x14ac:dyDescent="0.25">
      <c r="M306" s="350">
        <v>1</v>
      </c>
    </row>
    <row r="307" spans="13:13" x14ac:dyDescent="0.25">
      <c r="M307" s="350">
        <v>1</v>
      </c>
    </row>
    <row r="308" spans="13:13" x14ac:dyDescent="0.25">
      <c r="M308" s="350">
        <v>1</v>
      </c>
    </row>
    <row r="309" spans="13:13" x14ac:dyDescent="0.25">
      <c r="M309" s="350">
        <v>1</v>
      </c>
    </row>
    <row r="310" spans="13:13" x14ac:dyDescent="0.25">
      <c r="M310" s="350">
        <v>1</v>
      </c>
    </row>
    <row r="311" spans="13:13" x14ac:dyDescent="0.25">
      <c r="M311" s="350">
        <v>1</v>
      </c>
    </row>
    <row r="312" spans="13:13" x14ac:dyDescent="0.25">
      <c r="M312" s="350">
        <v>1</v>
      </c>
    </row>
    <row r="313" spans="13:13" x14ac:dyDescent="0.25">
      <c r="M313" s="350">
        <v>1</v>
      </c>
    </row>
    <row r="314" spans="13:13" x14ac:dyDescent="0.25">
      <c r="M314" s="350">
        <v>1</v>
      </c>
    </row>
    <row r="315" spans="13:13" x14ac:dyDescent="0.25">
      <c r="M315" s="350">
        <v>1</v>
      </c>
    </row>
    <row r="316" spans="13:13" x14ac:dyDescent="0.25">
      <c r="M316" s="350">
        <v>1</v>
      </c>
    </row>
    <row r="317" spans="13:13" x14ac:dyDescent="0.25">
      <c r="M317">
        <f>SUM(M145:M316)</f>
        <v>172</v>
      </c>
    </row>
  </sheetData>
  <mergeCells count="151">
    <mergeCell ref="A98:A106"/>
    <mergeCell ref="C104:J104"/>
    <mergeCell ref="C105:J105"/>
    <mergeCell ref="C107:J107"/>
    <mergeCell ref="C108:J108"/>
    <mergeCell ref="A75:A85"/>
    <mergeCell ref="B86:B91"/>
    <mergeCell ref="B95:B97"/>
    <mergeCell ref="B107:B112"/>
    <mergeCell ref="C92:J92"/>
    <mergeCell ref="C93:J93"/>
    <mergeCell ref="B92:B94"/>
    <mergeCell ref="A92:A94"/>
    <mergeCell ref="C95:J95"/>
    <mergeCell ref="C96:J96"/>
    <mergeCell ref="C98:J98"/>
    <mergeCell ref="C99:J99"/>
    <mergeCell ref="C101:J101"/>
    <mergeCell ref="C102:J102"/>
    <mergeCell ref="B75:B85"/>
    <mergeCell ref="A86:A91"/>
    <mergeCell ref="A95:A97"/>
    <mergeCell ref="A107:A112"/>
    <mergeCell ref="C123:J123"/>
    <mergeCell ref="B122:B131"/>
    <mergeCell ref="A139:A144"/>
    <mergeCell ref="C139:J139"/>
    <mergeCell ref="C140:J140"/>
    <mergeCell ref="C142:J142"/>
    <mergeCell ref="C143:J143"/>
    <mergeCell ref="C132:J132"/>
    <mergeCell ref="C133:J133"/>
    <mergeCell ref="C136:J136"/>
    <mergeCell ref="C137:J137"/>
    <mergeCell ref="B132:B138"/>
    <mergeCell ref="A132:A138"/>
    <mergeCell ref="B139:B144"/>
    <mergeCell ref="A122:A131"/>
    <mergeCell ref="A3:J3"/>
    <mergeCell ref="C6:J6"/>
    <mergeCell ref="C7:J7"/>
    <mergeCell ref="B44:B46"/>
    <mergeCell ref="A44:A46"/>
    <mergeCell ref="C44:J44"/>
    <mergeCell ref="C45:J45"/>
    <mergeCell ref="C22:J22"/>
    <mergeCell ref="C23:J23"/>
    <mergeCell ref="C25:J25"/>
    <mergeCell ref="C26:J26"/>
    <mergeCell ref="A25:A32"/>
    <mergeCell ref="B33:B43"/>
    <mergeCell ref="A33:A43"/>
    <mergeCell ref="B6:B8"/>
    <mergeCell ref="A6:A8"/>
    <mergeCell ref="B19:B24"/>
    <mergeCell ref="A19:A24"/>
    <mergeCell ref="C19:J19"/>
    <mergeCell ref="C20:J20"/>
    <mergeCell ref="B9:B18"/>
    <mergeCell ref="A9:A18"/>
    <mergeCell ref="C9:J9"/>
    <mergeCell ref="C10:J10"/>
    <mergeCell ref="A47:A49"/>
    <mergeCell ref="B50:B59"/>
    <mergeCell ref="A50:A59"/>
    <mergeCell ref="B60:B62"/>
    <mergeCell ref="A60:A62"/>
    <mergeCell ref="B63:B65"/>
    <mergeCell ref="A63:A65"/>
    <mergeCell ref="B47:B49"/>
    <mergeCell ref="B66:B68"/>
    <mergeCell ref="A66:A68"/>
    <mergeCell ref="C12:J12"/>
    <mergeCell ref="C13:J13"/>
    <mergeCell ref="C15:J15"/>
    <mergeCell ref="C16:J16"/>
    <mergeCell ref="B25:B32"/>
    <mergeCell ref="C33:J33"/>
    <mergeCell ref="C34:J34"/>
    <mergeCell ref="C41:J41"/>
    <mergeCell ref="C42:J42"/>
    <mergeCell ref="C36:J36"/>
    <mergeCell ref="C37:J37"/>
    <mergeCell ref="C47:J47"/>
    <mergeCell ref="C110:J110"/>
    <mergeCell ref="C111:J111"/>
    <mergeCell ref="C113:J113"/>
    <mergeCell ref="C114:J114"/>
    <mergeCell ref="C116:J116"/>
    <mergeCell ref="B98:B106"/>
    <mergeCell ref="C87:J87"/>
    <mergeCell ref="C89:J89"/>
    <mergeCell ref="C90:J90"/>
    <mergeCell ref="C82:J82"/>
    <mergeCell ref="C83:J83"/>
    <mergeCell ref="C75:J75"/>
    <mergeCell ref="C76:J76"/>
    <mergeCell ref="C78:J78"/>
    <mergeCell ref="C79:J79"/>
    <mergeCell ref="C73:J73"/>
    <mergeCell ref="C86:J86"/>
    <mergeCell ref="B113:B115"/>
    <mergeCell ref="B116:B118"/>
    <mergeCell ref="C48:J48"/>
    <mergeCell ref="C50:J50"/>
    <mergeCell ref="C51:J51"/>
    <mergeCell ref="C54:J54"/>
    <mergeCell ref="B164:B169"/>
    <mergeCell ref="A164:A169"/>
    <mergeCell ref="C164:J164"/>
    <mergeCell ref="C165:J165"/>
    <mergeCell ref="C167:J167"/>
    <mergeCell ref="C168:J168"/>
    <mergeCell ref="B145:B150"/>
    <mergeCell ref="A145:A150"/>
    <mergeCell ref="C145:J145"/>
    <mergeCell ref="C146:J146"/>
    <mergeCell ref="C148:J148"/>
    <mergeCell ref="C149:J149"/>
    <mergeCell ref="A151:A163"/>
    <mergeCell ref="C160:J160"/>
    <mergeCell ref="C161:J161"/>
    <mergeCell ref="C154:J154"/>
    <mergeCell ref="C155:J155"/>
    <mergeCell ref="B151:B163"/>
    <mergeCell ref="C152:J152"/>
    <mergeCell ref="C151:J151"/>
    <mergeCell ref="A69:A74"/>
    <mergeCell ref="C128:J128"/>
    <mergeCell ref="C129:J129"/>
    <mergeCell ref="C119:J119"/>
    <mergeCell ref="C120:J120"/>
    <mergeCell ref="C55:J55"/>
    <mergeCell ref="C57:J57"/>
    <mergeCell ref="C58:J58"/>
    <mergeCell ref="C60:J60"/>
    <mergeCell ref="C61:J61"/>
    <mergeCell ref="C63:J63"/>
    <mergeCell ref="C64:J64"/>
    <mergeCell ref="B119:B121"/>
    <mergeCell ref="C69:J69"/>
    <mergeCell ref="C70:J70"/>
    <mergeCell ref="C66:J66"/>
    <mergeCell ref="C67:J67"/>
    <mergeCell ref="C72:J72"/>
    <mergeCell ref="B69:B74"/>
    <mergeCell ref="A119:A121"/>
    <mergeCell ref="A116:A118"/>
    <mergeCell ref="A113:A115"/>
    <mergeCell ref="C117:J117"/>
    <mergeCell ref="C122:J12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BA171"/>
  <sheetViews>
    <sheetView tabSelected="1" workbookViewId="0">
      <pane xSplit="2" ySplit="5" topLeftCell="R27" activePane="bottomRight" state="frozen"/>
      <selection pane="topRight" activeCell="C1" sqref="C1"/>
      <selection pane="bottomLeft" activeCell="A6" sqref="A6"/>
      <selection pane="bottomRight" activeCell="S46" sqref="S46"/>
    </sheetView>
  </sheetViews>
  <sheetFormatPr defaultRowHeight="15" x14ac:dyDescent="0.25"/>
  <cols>
    <col min="1" max="1" width="5.42578125" customWidth="1"/>
    <col min="2" max="2" width="27.7109375" customWidth="1"/>
    <col min="3" max="3" width="24.7109375" customWidth="1"/>
    <col min="4" max="4" width="15.42578125" customWidth="1"/>
    <col min="5" max="5" width="23.5703125" customWidth="1"/>
    <col min="6" max="6" width="15.42578125" customWidth="1"/>
    <col min="8" max="8" width="9.5703125" bestFit="1" customWidth="1"/>
    <col min="18" max="18" width="9" customWidth="1"/>
    <col min="20" max="20" width="11.5703125" bestFit="1" customWidth="1"/>
    <col min="28" max="28" width="11.5703125" bestFit="1" customWidth="1"/>
    <col min="30" max="30" width="11.5703125" bestFit="1" customWidth="1"/>
    <col min="31" max="31" width="10" customWidth="1"/>
    <col min="33" max="33" width="11" customWidth="1"/>
    <col min="36" max="36" width="10.28515625" customWidth="1"/>
    <col min="38" max="38" width="11.5703125" bestFit="1" customWidth="1"/>
  </cols>
  <sheetData>
    <row r="2" spans="1:41" ht="54" customHeight="1" x14ac:dyDescent="0.25">
      <c r="A2" s="762" t="s">
        <v>0</v>
      </c>
      <c r="B2" s="762" t="s">
        <v>466</v>
      </c>
      <c r="C2" s="762" t="s">
        <v>1</v>
      </c>
      <c r="D2" s="779" t="s">
        <v>500</v>
      </c>
      <c r="E2" s="762" t="s">
        <v>2</v>
      </c>
      <c r="F2" s="779" t="s">
        <v>501</v>
      </c>
      <c r="G2" s="752" t="s">
        <v>528</v>
      </c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753"/>
      <c r="AO2" s="751" t="s">
        <v>491</v>
      </c>
    </row>
    <row r="3" spans="1:41" ht="97.5" customHeight="1" x14ac:dyDescent="0.25">
      <c r="A3" s="762"/>
      <c r="B3" s="762"/>
      <c r="C3" s="762"/>
      <c r="D3" s="780"/>
      <c r="E3" s="762"/>
      <c r="F3" s="780"/>
      <c r="G3" s="769" t="s">
        <v>486</v>
      </c>
      <c r="H3" s="771"/>
      <c r="I3" s="769" t="s">
        <v>502</v>
      </c>
      <c r="J3" s="771"/>
      <c r="K3" s="769" t="s">
        <v>509</v>
      </c>
      <c r="L3" s="771"/>
      <c r="M3" s="769" t="s">
        <v>487</v>
      </c>
      <c r="N3" s="771"/>
      <c r="O3" s="769" t="s">
        <v>499</v>
      </c>
      <c r="P3" s="771"/>
      <c r="Q3" s="769" t="s">
        <v>490</v>
      </c>
      <c r="R3" s="771"/>
      <c r="S3" s="769" t="s">
        <v>495</v>
      </c>
      <c r="T3" s="770"/>
      <c r="U3" s="769" t="s">
        <v>529</v>
      </c>
      <c r="V3" s="770"/>
      <c r="W3" s="769" t="s">
        <v>496</v>
      </c>
      <c r="X3" s="770"/>
      <c r="Y3" s="769" t="s">
        <v>498</v>
      </c>
      <c r="Z3" s="770"/>
      <c r="AA3" s="769" t="s">
        <v>511</v>
      </c>
      <c r="AB3" s="770"/>
      <c r="AC3" s="769" t="s">
        <v>489</v>
      </c>
      <c r="AD3" s="770"/>
      <c r="AE3" s="769" t="s">
        <v>553</v>
      </c>
      <c r="AF3" s="770"/>
      <c r="AG3" s="749" t="s">
        <v>558</v>
      </c>
      <c r="AH3" s="750"/>
      <c r="AI3" s="769" t="s">
        <v>492</v>
      </c>
      <c r="AJ3" s="770"/>
      <c r="AK3" s="769" t="s">
        <v>557</v>
      </c>
      <c r="AL3" s="770"/>
      <c r="AM3" s="749" t="s">
        <v>488</v>
      </c>
      <c r="AN3" s="750"/>
      <c r="AO3" s="723"/>
    </row>
    <row r="4" spans="1:41" ht="18" customHeight="1" x14ac:dyDescent="0.25">
      <c r="A4" s="762"/>
      <c r="B4" s="762"/>
      <c r="C4" s="762"/>
      <c r="D4" s="781"/>
      <c r="E4" s="762"/>
      <c r="F4" s="781"/>
      <c r="G4" s="193" t="s">
        <v>493</v>
      </c>
      <c r="H4" s="193" t="s">
        <v>494</v>
      </c>
      <c r="I4" s="193" t="s">
        <v>493</v>
      </c>
      <c r="J4" s="193" t="s">
        <v>494</v>
      </c>
      <c r="K4" s="193" t="s">
        <v>493</v>
      </c>
      <c r="L4" s="193" t="s">
        <v>494</v>
      </c>
      <c r="M4" s="193" t="s">
        <v>493</v>
      </c>
      <c r="N4" s="193" t="s">
        <v>494</v>
      </c>
      <c r="O4" s="193" t="s">
        <v>493</v>
      </c>
      <c r="P4" s="193" t="s">
        <v>494</v>
      </c>
      <c r="Q4" s="204" t="s">
        <v>493</v>
      </c>
      <c r="R4" s="204" t="s">
        <v>494</v>
      </c>
      <c r="S4" s="204" t="s">
        <v>497</v>
      </c>
      <c r="T4" s="204" t="s">
        <v>494</v>
      </c>
      <c r="U4" s="204" t="s">
        <v>493</v>
      </c>
      <c r="V4" s="204" t="s">
        <v>494</v>
      </c>
      <c r="W4" s="204" t="s">
        <v>497</v>
      </c>
      <c r="X4" s="204" t="s">
        <v>494</v>
      </c>
      <c r="Y4" s="204" t="s">
        <v>493</v>
      </c>
      <c r="Z4" s="204" t="s">
        <v>494</v>
      </c>
      <c r="AA4" s="204" t="s">
        <v>493</v>
      </c>
      <c r="AB4" s="204" t="s">
        <v>494</v>
      </c>
      <c r="AC4" s="204" t="s">
        <v>493</v>
      </c>
      <c r="AD4" s="204" t="s">
        <v>494</v>
      </c>
      <c r="AE4" s="204" t="s">
        <v>493</v>
      </c>
      <c r="AF4" s="204" t="s">
        <v>494</v>
      </c>
      <c r="AG4" s="204" t="s">
        <v>493</v>
      </c>
      <c r="AH4" s="204" t="s">
        <v>494</v>
      </c>
      <c r="AI4" s="204" t="s">
        <v>493</v>
      </c>
      <c r="AJ4" s="204" t="s">
        <v>494</v>
      </c>
      <c r="AK4" s="204" t="s">
        <v>493</v>
      </c>
      <c r="AL4" s="204" t="s">
        <v>494</v>
      </c>
      <c r="AM4" s="204" t="s">
        <v>493</v>
      </c>
      <c r="AN4" s="247" t="s">
        <v>494</v>
      </c>
      <c r="AO4" s="256" t="s">
        <v>494</v>
      </c>
    </row>
    <row r="5" spans="1:41" x14ac:dyDescent="0.25">
      <c r="A5" s="170">
        <v>1</v>
      </c>
      <c r="B5" s="170">
        <v>2</v>
      </c>
      <c r="C5" s="170">
        <v>3</v>
      </c>
      <c r="D5" s="170">
        <v>4</v>
      </c>
      <c r="E5" s="170">
        <v>5</v>
      </c>
      <c r="F5" s="170">
        <v>6</v>
      </c>
      <c r="G5" s="170">
        <v>7</v>
      </c>
      <c r="H5" s="170">
        <v>8</v>
      </c>
      <c r="I5" s="170">
        <v>9</v>
      </c>
      <c r="J5" s="170">
        <v>10</v>
      </c>
      <c r="K5" s="170">
        <v>11</v>
      </c>
      <c r="L5" s="170">
        <v>12</v>
      </c>
      <c r="M5" s="170">
        <v>13</v>
      </c>
      <c r="N5" s="170">
        <v>14</v>
      </c>
      <c r="O5" s="170">
        <v>15</v>
      </c>
      <c r="P5" s="170">
        <v>16</v>
      </c>
      <c r="Q5" s="170">
        <v>17</v>
      </c>
      <c r="R5" s="170">
        <v>18</v>
      </c>
      <c r="S5" s="170">
        <v>19</v>
      </c>
      <c r="T5" s="170">
        <v>20</v>
      </c>
      <c r="U5" s="170">
        <v>21</v>
      </c>
      <c r="V5" s="170">
        <v>22</v>
      </c>
      <c r="W5" s="170">
        <v>23</v>
      </c>
      <c r="X5" s="170">
        <v>24</v>
      </c>
      <c r="Y5" s="170">
        <v>25</v>
      </c>
      <c r="Z5" s="170">
        <v>26</v>
      </c>
      <c r="AA5" s="170">
        <v>27</v>
      </c>
      <c r="AB5" s="170">
        <v>28</v>
      </c>
      <c r="AC5" s="170">
        <v>29</v>
      </c>
      <c r="AD5" s="170">
        <v>30</v>
      </c>
      <c r="AE5" s="170">
        <v>31</v>
      </c>
      <c r="AF5" s="170">
        <v>32</v>
      </c>
      <c r="AG5" s="170">
        <v>33</v>
      </c>
      <c r="AH5" s="170">
        <v>34</v>
      </c>
      <c r="AI5" s="170">
        <v>35</v>
      </c>
      <c r="AJ5" s="170">
        <v>36</v>
      </c>
      <c r="AK5" s="170">
        <v>37</v>
      </c>
      <c r="AL5" s="170">
        <v>38</v>
      </c>
      <c r="AM5" s="170">
        <v>39</v>
      </c>
      <c r="AN5" s="248">
        <v>40</v>
      </c>
      <c r="AO5" s="257">
        <v>41</v>
      </c>
    </row>
    <row r="6" spans="1:41" ht="42.75" customHeight="1" thickBot="1" x14ac:dyDescent="0.3">
      <c r="A6" s="553">
        <v>1</v>
      </c>
      <c r="B6" s="829"/>
      <c r="C6" s="263"/>
      <c r="D6" s="97"/>
      <c r="E6" s="45"/>
      <c r="F6" s="551"/>
      <c r="G6" s="261"/>
      <c r="H6" s="273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4"/>
      <c r="T6" s="264"/>
      <c r="U6" s="264"/>
      <c r="V6" s="264"/>
      <c r="W6" s="264"/>
      <c r="X6" s="264"/>
      <c r="Y6" s="264"/>
      <c r="Z6" s="264"/>
      <c r="AA6" s="261"/>
      <c r="AB6" s="273"/>
      <c r="AC6" s="261"/>
      <c r="AD6" s="261"/>
      <c r="AE6" s="261"/>
      <c r="AF6" s="261"/>
      <c r="AG6" s="261"/>
      <c r="AH6" s="261"/>
      <c r="AI6" s="261"/>
      <c r="AJ6" s="273"/>
      <c r="AK6" s="273"/>
      <c r="AL6" s="273"/>
      <c r="AM6" s="261"/>
      <c r="AN6" s="479"/>
      <c r="AO6" s="460"/>
    </row>
    <row r="7" spans="1:41" ht="14.25" customHeight="1" thickTop="1" thickBot="1" x14ac:dyDescent="0.3">
      <c r="A7" s="772" t="s">
        <v>507</v>
      </c>
      <c r="B7" s="773"/>
      <c r="C7" s="232"/>
      <c r="D7" s="244">
        <v>19</v>
      </c>
      <c r="E7" s="232"/>
      <c r="F7" s="232">
        <f>G7+I7+K7+M7+O7+Q7+S7+U7+W7+Y7+AA7+AC7+AE7+AG7+AI7+AK7+AM7</f>
        <v>19</v>
      </c>
      <c r="G7" s="245">
        <v>2</v>
      </c>
      <c r="H7" s="246">
        <f t="shared" ref="H6:H7" si="0">G7*100/D7</f>
        <v>10.526315789473685</v>
      </c>
      <c r="I7" s="245">
        <v>0</v>
      </c>
      <c r="J7" s="260">
        <v>0</v>
      </c>
      <c r="K7" s="260">
        <v>0</v>
      </c>
      <c r="L7" s="260">
        <v>0</v>
      </c>
      <c r="M7" s="245">
        <v>0</v>
      </c>
      <c r="N7" s="246">
        <v>0</v>
      </c>
      <c r="O7" s="245">
        <v>0</v>
      </c>
      <c r="P7" s="245">
        <v>0</v>
      </c>
      <c r="Q7" s="245">
        <v>0</v>
      </c>
      <c r="R7" s="245">
        <v>0</v>
      </c>
      <c r="S7" s="245">
        <v>0</v>
      </c>
      <c r="T7" s="260">
        <v>0</v>
      </c>
      <c r="U7" s="245">
        <v>0</v>
      </c>
      <c r="V7" s="245">
        <v>0</v>
      </c>
      <c r="W7" s="245">
        <v>0</v>
      </c>
      <c r="X7" s="245">
        <v>0</v>
      </c>
      <c r="Y7" s="245">
        <v>0</v>
      </c>
      <c r="Z7" s="245">
        <v>0</v>
      </c>
      <c r="AA7" s="245">
        <v>9</v>
      </c>
      <c r="AB7" s="246">
        <f t="shared" ref="AB6:AB7" si="1">AA7*100/D7</f>
        <v>47.368421052631582</v>
      </c>
      <c r="AC7" s="245">
        <v>0</v>
      </c>
      <c r="AD7" s="245">
        <v>0</v>
      </c>
      <c r="AE7" s="245">
        <v>0</v>
      </c>
      <c r="AF7" s="245">
        <v>0</v>
      </c>
      <c r="AG7" s="245">
        <v>0</v>
      </c>
      <c r="AH7" s="246">
        <v>0</v>
      </c>
      <c r="AI7" s="245">
        <v>7</v>
      </c>
      <c r="AJ7" s="246">
        <f>AI7*100/D7</f>
        <v>36.842105263157897</v>
      </c>
      <c r="AK7" s="246"/>
      <c r="AL7" s="246"/>
      <c r="AM7" s="245">
        <v>1</v>
      </c>
      <c r="AN7" s="428">
        <f>AM7*100/D7</f>
        <v>5.2631578947368425</v>
      </c>
      <c r="AO7" s="304">
        <v>10.5</v>
      </c>
    </row>
    <row r="8" spans="1:41" ht="17.25" thickTop="1" x14ac:dyDescent="0.25">
      <c r="A8" s="814">
        <v>2</v>
      </c>
      <c r="B8" s="826"/>
      <c r="C8" s="17"/>
      <c r="D8" s="174"/>
      <c r="E8" s="310"/>
      <c r="F8" s="310"/>
      <c r="G8" s="311"/>
      <c r="H8" s="315"/>
      <c r="I8" s="311"/>
      <c r="J8" s="362"/>
      <c r="K8" s="362"/>
      <c r="L8" s="362"/>
      <c r="M8" s="311"/>
      <c r="N8" s="315"/>
      <c r="O8" s="311"/>
      <c r="P8" s="311"/>
      <c r="Q8" s="311"/>
      <c r="R8" s="315"/>
      <c r="S8" s="311"/>
      <c r="T8" s="362"/>
      <c r="U8" s="311"/>
      <c r="V8" s="315"/>
      <c r="W8" s="311"/>
      <c r="X8" s="311"/>
      <c r="Y8" s="311"/>
      <c r="Z8" s="311"/>
      <c r="AA8" s="311"/>
      <c r="AB8" s="315"/>
      <c r="AC8" s="311"/>
      <c r="AD8" s="311"/>
      <c r="AE8" s="311"/>
      <c r="AF8" s="311"/>
      <c r="AG8" s="311"/>
      <c r="AH8" s="362"/>
      <c r="AI8" s="311"/>
      <c r="AJ8" s="311"/>
      <c r="AK8" s="311"/>
      <c r="AL8" s="311"/>
      <c r="AM8" s="311"/>
      <c r="AN8" s="437"/>
      <c r="AO8" s="438"/>
    </row>
    <row r="9" spans="1:41" ht="15.75" customHeight="1" x14ac:dyDescent="0.25">
      <c r="A9" s="796"/>
      <c r="B9" s="827"/>
      <c r="C9" s="265"/>
      <c r="D9" s="230"/>
      <c r="E9" s="136"/>
      <c r="F9" s="136"/>
      <c r="G9" s="266"/>
      <c r="H9" s="267"/>
      <c r="I9" s="268"/>
      <c r="J9" s="268"/>
      <c r="K9" s="268"/>
      <c r="L9" s="268"/>
      <c r="M9" s="268"/>
      <c r="N9" s="308"/>
      <c r="O9" s="224"/>
      <c r="P9" s="224"/>
      <c r="Q9" s="224"/>
      <c r="R9" s="308"/>
      <c r="S9" s="217"/>
      <c r="T9" s="419"/>
      <c r="U9" s="217"/>
      <c r="V9" s="419"/>
      <c r="W9" s="217"/>
      <c r="X9" s="217"/>
      <c r="Y9" s="217"/>
      <c r="Z9" s="217"/>
      <c r="AA9" s="266"/>
      <c r="AB9" s="455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457"/>
      <c r="AO9" s="269"/>
    </row>
    <row r="10" spans="1:41" x14ac:dyDescent="0.25">
      <c r="A10" s="796"/>
      <c r="B10" s="827"/>
      <c r="C10" s="10"/>
      <c r="D10" s="188"/>
      <c r="E10" s="168"/>
      <c r="F10" s="168"/>
      <c r="G10" s="206"/>
      <c r="H10" s="198"/>
      <c r="I10" s="212"/>
      <c r="J10" s="212"/>
      <c r="K10" s="212"/>
      <c r="L10" s="212"/>
      <c r="M10" s="212"/>
      <c r="N10" s="450"/>
      <c r="O10" s="203"/>
      <c r="P10" s="203"/>
      <c r="Q10" s="203"/>
      <c r="R10" s="450"/>
      <c r="S10" s="216"/>
      <c r="T10" s="216"/>
      <c r="U10" s="216"/>
      <c r="V10" s="240"/>
      <c r="W10" s="216"/>
      <c r="X10" s="216"/>
      <c r="Y10" s="216"/>
      <c r="Z10" s="216"/>
      <c r="AA10" s="206"/>
      <c r="AB10" s="456"/>
      <c r="AC10" s="197"/>
      <c r="AD10" s="198"/>
      <c r="AE10" s="198"/>
      <c r="AF10" s="198"/>
      <c r="AG10" s="197"/>
      <c r="AH10" s="198"/>
      <c r="AI10" s="198"/>
      <c r="AJ10" s="198"/>
      <c r="AK10" s="198"/>
      <c r="AL10" s="198"/>
      <c r="AM10" s="198"/>
      <c r="AN10" s="458"/>
      <c r="AO10" s="270"/>
    </row>
    <row r="11" spans="1:41" ht="15" customHeight="1" thickBot="1" x14ac:dyDescent="0.3">
      <c r="A11" s="797"/>
      <c r="B11" s="828"/>
      <c r="C11" s="45"/>
      <c r="D11" s="62"/>
      <c r="E11" s="98"/>
      <c r="F11" s="98"/>
      <c r="G11" s="207"/>
      <c r="H11" s="199"/>
      <c r="I11" s="200"/>
      <c r="J11" s="200"/>
      <c r="K11" s="200"/>
      <c r="L11" s="200"/>
      <c r="M11" s="200"/>
      <c r="N11" s="273"/>
      <c r="O11" s="261"/>
      <c r="P11" s="261"/>
      <c r="Q11" s="261"/>
      <c r="R11" s="273"/>
      <c r="S11" s="264"/>
      <c r="T11" s="264"/>
      <c r="U11" s="264"/>
      <c r="V11" s="321"/>
      <c r="W11" s="264"/>
      <c r="X11" s="264"/>
      <c r="Y11" s="264"/>
      <c r="Z11" s="264"/>
      <c r="AA11" s="274"/>
      <c r="AB11" s="451"/>
      <c r="AC11" s="199"/>
      <c r="AD11" s="199"/>
      <c r="AE11" s="199"/>
      <c r="AF11" s="199"/>
      <c r="AG11" s="199"/>
      <c r="AH11" s="200"/>
      <c r="AI11" s="200"/>
      <c r="AJ11" s="200"/>
      <c r="AK11" s="200"/>
      <c r="AL11" s="200"/>
      <c r="AM11" s="200"/>
      <c r="AN11" s="453"/>
      <c r="AO11" s="271"/>
    </row>
    <row r="12" spans="1:41" ht="15.75" customHeight="1" thickTop="1" thickBot="1" x14ac:dyDescent="0.3">
      <c r="A12" s="782" t="s">
        <v>508</v>
      </c>
      <c r="B12" s="783"/>
      <c r="C12" s="232"/>
      <c r="D12" s="244">
        <f>SUM(D8:D11)</f>
        <v>0</v>
      </c>
      <c r="E12" s="232"/>
      <c r="F12" s="232">
        <f>G12+I12+K12+M12+O12+Q12+S12+U12+W12+Y12+AA12+AC12+AE12+AG12+AI12+AK12+AM12</f>
        <v>0</v>
      </c>
      <c r="G12" s="245">
        <f>SUM(G8:G11)</f>
        <v>0</v>
      </c>
      <c r="H12" s="246" t="e">
        <f t="shared" ref="H9:H12" si="2">G12*100/D12</f>
        <v>#DIV/0!</v>
      </c>
      <c r="I12" s="245">
        <f>SUM(I9:I11)</f>
        <v>0</v>
      </c>
      <c r="J12" s="260">
        <v>0</v>
      </c>
      <c r="K12" s="260">
        <f>SUM(K9:K11)</f>
        <v>0</v>
      </c>
      <c r="L12" s="260">
        <v>0</v>
      </c>
      <c r="M12" s="245">
        <f>SUM(M8:M11)</f>
        <v>0</v>
      </c>
      <c r="N12" s="246" t="e">
        <f t="shared" ref="N9:N12" si="3">M12*100/D12</f>
        <v>#DIV/0!</v>
      </c>
      <c r="O12" s="245">
        <f>SUM(O8:O11)</f>
        <v>0</v>
      </c>
      <c r="P12" s="245">
        <v>0</v>
      </c>
      <c r="Q12" s="245">
        <f>SUM(Q8:Q11)</f>
        <v>0</v>
      </c>
      <c r="R12" s="246" t="e">
        <f t="shared" ref="R9:R12" si="4">Q12*100/D12</f>
        <v>#DIV/0!</v>
      </c>
      <c r="S12" s="245">
        <f>SUM(S8:S11)</f>
        <v>0</v>
      </c>
      <c r="T12" s="246" t="e">
        <f t="shared" ref="T9:T12" si="5">S12*100/D12</f>
        <v>#DIV/0!</v>
      </c>
      <c r="U12" s="245">
        <f>SUM(U8:U11)</f>
        <v>0</v>
      </c>
      <c r="V12" s="246" t="e">
        <f t="shared" ref="V9:V12" si="6">U12*100/D12</f>
        <v>#DIV/0!</v>
      </c>
      <c r="W12" s="245">
        <f>SUM(W9:W11)</f>
        <v>0</v>
      </c>
      <c r="X12" s="245">
        <v>0</v>
      </c>
      <c r="Y12" s="245">
        <f>SUM(Y8:Y11)</f>
        <v>0</v>
      </c>
      <c r="Z12" s="245">
        <v>0</v>
      </c>
      <c r="AA12" s="245">
        <f>SUM(AA8:AA11)</f>
        <v>0</v>
      </c>
      <c r="AB12" s="246" t="e">
        <f t="shared" ref="AB9:AB15" si="7">AA12*100/D12</f>
        <v>#DIV/0!</v>
      </c>
      <c r="AC12" s="245">
        <f>SUM(AC8:AC11)</f>
        <v>0</v>
      </c>
      <c r="AD12" s="245">
        <v>0</v>
      </c>
      <c r="AE12" s="245"/>
      <c r="AF12" s="245"/>
      <c r="AG12" s="245">
        <f>SUM(AG8:AG11)</f>
        <v>0</v>
      </c>
      <c r="AH12" s="260">
        <v>0</v>
      </c>
      <c r="AI12" s="245">
        <f>SUM(AI8:AI11)</f>
        <v>0</v>
      </c>
      <c r="AJ12" s="245">
        <v>0</v>
      </c>
      <c r="AK12" s="245"/>
      <c r="AL12" s="245"/>
      <c r="AM12" s="245">
        <f>SUM(AM8:AM11)</f>
        <v>0</v>
      </c>
      <c r="AN12" s="428" t="e">
        <f>AM12*100/D12</f>
        <v>#DIV/0!</v>
      </c>
      <c r="AO12" s="258">
        <v>1.8</v>
      </c>
    </row>
    <row r="13" spans="1:41" ht="15.75" thickTop="1" x14ac:dyDescent="0.25">
      <c r="A13" s="788">
        <v>3</v>
      </c>
      <c r="B13" s="830"/>
      <c r="C13" s="265"/>
      <c r="D13" s="230"/>
      <c r="E13" s="136"/>
      <c r="F13" s="136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419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50"/>
      <c r="AO13" s="269"/>
    </row>
    <row r="14" spans="1:41" ht="15.75" thickBot="1" x14ac:dyDescent="0.3">
      <c r="A14" s="787"/>
      <c r="B14" s="831"/>
      <c r="C14" s="45"/>
      <c r="D14" s="62"/>
      <c r="E14" s="98"/>
      <c r="F14" s="98"/>
      <c r="G14" s="20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484"/>
      <c r="AC14" s="195"/>
      <c r="AD14" s="195"/>
      <c r="AE14" s="195"/>
      <c r="AF14" s="195"/>
      <c r="AG14" s="195"/>
      <c r="AH14" s="196"/>
      <c r="AI14" s="196"/>
      <c r="AJ14" s="196"/>
      <c r="AK14" s="196"/>
      <c r="AL14" s="196"/>
      <c r="AM14" s="196"/>
      <c r="AN14" s="196"/>
      <c r="AO14" s="271"/>
    </row>
    <row r="15" spans="1:41" ht="15.75" customHeight="1" thickTop="1" thickBot="1" x14ac:dyDescent="0.3">
      <c r="A15" s="782" t="s">
        <v>505</v>
      </c>
      <c r="B15" s="783"/>
      <c r="C15" s="231"/>
      <c r="D15" s="244">
        <f>SUM(D13:D14)</f>
        <v>0</v>
      </c>
      <c r="E15" s="232"/>
      <c r="F15" s="232">
        <f>G15+I15+K15+M15+O15+Q15+S15+U15+W15+Y15+AA15+AC15+AE15+AG15+AI15+AK15+AM15</f>
        <v>0</v>
      </c>
      <c r="G15" s="245">
        <f>SUM(G13:G14)</f>
        <v>0</v>
      </c>
      <c r="H15" s="260">
        <v>0</v>
      </c>
      <c r="I15" s="245">
        <f>SUM(I13:I14)</f>
        <v>0</v>
      </c>
      <c r="J15" s="260">
        <v>0</v>
      </c>
      <c r="K15" s="260">
        <f>SUM(K13:K14)</f>
        <v>0</v>
      </c>
      <c r="L15" s="260">
        <v>0</v>
      </c>
      <c r="M15" s="245">
        <f>SUM(M13:M14)</f>
        <v>0</v>
      </c>
      <c r="N15" s="246">
        <v>6.7</v>
      </c>
      <c r="O15" s="245">
        <f>SUM(O13:O14)</f>
        <v>0</v>
      </c>
      <c r="P15" s="245">
        <v>0</v>
      </c>
      <c r="Q15" s="245">
        <f>SUM(Q13:Q14)</f>
        <v>0</v>
      </c>
      <c r="R15" s="245">
        <v>0</v>
      </c>
      <c r="S15" s="245">
        <f>SUM(S13:S14)</f>
        <v>0</v>
      </c>
      <c r="T15" s="260">
        <v>0</v>
      </c>
      <c r="U15" s="245">
        <f>SUM(U13:U14)</f>
        <v>0</v>
      </c>
      <c r="V15" s="245">
        <v>0</v>
      </c>
      <c r="W15" s="245">
        <f>SUM(W13:W14)</f>
        <v>0</v>
      </c>
      <c r="X15" s="245">
        <v>0</v>
      </c>
      <c r="Y15" s="245">
        <f>SUM(Y13:Y14)</f>
        <v>0</v>
      </c>
      <c r="Z15" s="245">
        <v>0</v>
      </c>
      <c r="AA15" s="245">
        <f>SUM(AA13:AA14)</f>
        <v>0</v>
      </c>
      <c r="AB15" s="246" t="e">
        <f t="shared" si="7"/>
        <v>#DIV/0!</v>
      </c>
      <c r="AC15" s="245">
        <f>SUM(AC13:AC14)</f>
        <v>0</v>
      </c>
      <c r="AD15" s="245">
        <v>0</v>
      </c>
      <c r="AE15" s="245"/>
      <c r="AF15" s="245"/>
      <c r="AG15" s="245">
        <f>SUM(AG13:AG14)</f>
        <v>0</v>
      </c>
      <c r="AH15" s="246" t="e">
        <f>AG15*100/D15</f>
        <v>#DIV/0!</v>
      </c>
      <c r="AI15" s="245">
        <f>SUM(AI13:AI14)</f>
        <v>0</v>
      </c>
      <c r="AJ15" s="245">
        <v>0</v>
      </c>
      <c r="AK15" s="245"/>
      <c r="AL15" s="245"/>
      <c r="AM15" s="245">
        <f>SUM(AM13:AM14)</f>
        <v>0</v>
      </c>
      <c r="AN15" s="252">
        <v>8.1</v>
      </c>
      <c r="AO15" s="258">
        <v>0</v>
      </c>
    </row>
    <row r="16" spans="1:41" ht="30" customHeight="1" thickTop="1" x14ac:dyDescent="0.25">
      <c r="A16" s="814">
        <v>4</v>
      </c>
      <c r="B16" s="832"/>
      <c r="C16" s="383"/>
      <c r="D16" s="230"/>
      <c r="E16" s="136"/>
      <c r="F16" s="136"/>
      <c r="G16" s="217"/>
      <c r="H16" s="419"/>
      <c r="I16" s="217"/>
      <c r="J16" s="419"/>
      <c r="K16" s="217"/>
      <c r="L16" s="217"/>
      <c r="M16" s="217"/>
      <c r="N16" s="419"/>
      <c r="O16" s="217"/>
      <c r="P16" s="217"/>
      <c r="Q16" s="217"/>
      <c r="R16" s="419"/>
      <c r="S16" s="217"/>
      <c r="T16" s="419"/>
      <c r="U16" s="217"/>
      <c r="V16" s="419"/>
      <c r="W16" s="217"/>
      <c r="X16" s="217"/>
      <c r="Y16" s="217"/>
      <c r="Z16" s="217"/>
      <c r="AA16" s="217"/>
      <c r="AB16" s="419"/>
      <c r="AC16" s="217"/>
      <c r="AD16" s="419"/>
      <c r="AE16" s="482"/>
      <c r="AF16" s="419"/>
      <c r="AG16" s="217"/>
      <c r="AH16" s="419"/>
      <c r="AI16" s="217"/>
      <c r="AJ16" s="419"/>
      <c r="AK16" s="482"/>
      <c r="AL16" s="419"/>
      <c r="AM16" s="217"/>
      <c r="AN16" s="459"/>
      <c r="AO16" s="269"/>
    </row>
    <row r="17" spans="1:43" ht="29.25" customHeight="1" x14ac:dyDescent="0.25">
      <c r="A17" s="815"/>
      <c r="B17" s="833"/>
      <c r="C17" s="384"/>
      <c r="D17" s="102"/>
      <c r="E17" s="168"/>
      <c r="F17" s="168"/>
      <c r="G17" s="216"/>
      <c r="H17" s="240"/>
      <c r="I17" s="216"/>
      <c r="J17" s="240"/>
      <c r="K17" s="216"/>
      <c r="L17" s="216"/>
      <c r="M17" s="216"/>
      <c r="N17" s="240"/>
      <c r="O17" s="216"/>
      <c r="P17" s="216"/>
      <c r="Q17" s="216"/>
      <c r="R17" s="240"/>
      <c r="S17" s="216"/>
      <c r="T17" s="240"/>
      <c r="U17" s="216"/>
      <c r="V17" s="240"/>
      <c r="W17" s="216"/>
      <c r="X17" s="216"/>
      <c r="Y17" s="216"/>
      <c r="Z17" s="216"/>
      <c r="AA17" s="216"/>
      <c r="AB17" s="240"/>
      <c r="AC17" s="216"/>
      <c r="AD17" s="240"/>
      <c r="AE17" s="481"/>
      <c r="AF17" s="240"/>
      <c r="AG17" s="216"/>
      <c r="AH17" s="240"/>
      <c r="AI17" s="216"/>
      <c r="AJ17" s="240"/>
      <c r="AK17" s="481"/>
      <c r="AL17" s="240"/>
      <c r="AM17" s="216"/>
      <c r="AN17" s="320"/>
      <c r="AO17" s="270"/>
    </row>
    <row r="18" spans="1:43" ht="22.5" customHeight="1" x14ac:dyDescent="0.25">
      <c r="A18" s="815"/>
      <c r="B18" s="833"/>
      <c r="C18" s="385"/>
      <c r="D18" s="294"/>
      <c r="E18" s="168"/>
      <c r="F18" s="168"/>
      <c r="G18" s="216"/>
      <c r="H18" s="240"/>
      <c r="I18" s="216"/>
      <c r="J18" s="240"/>
      <c r="K18" s="216"/>
      <c r="L18" s="216"/>
      <c r="M18" s="216"/>
      <c r="N18" s="240"/>
      <c r="O18" s="216"/>
      <c r="P18" s="216"/>
      <c r="Q18" s="216"/>
      <c r="R18" s="240"/>
      <c r="S18" s="216"/>
      <c r="T18" s="240"/>
      <c r="U18" s="216"/>
      <c r="V18" s="240"/>
      <c r="W18" s="216"/>
      <c r="X18" s="216"/>
      <c r="Y18" s="216"/>
      <c r="Z18" s="216"/>
      <c r="AA18" s="216"/>
      <c r="AB18" s="240"/>
      <c r="AC18" s="216"/>
      <c r="AD18" s="240"/>
      <c r="AE18" s="481"/>
      <c r="AF18" s="240"/>
      <c r="AG18" s="392"/>
      <c r="AH18" s="240"/>
      <c r="AI18" s="392"/>
      <c r="AJ18" s="240"/>
      <c r="AK18" s="481"/>
      <c r="AL18" s="240"/>
      <c r="AM18" s="216"/>
      <c r="AN18" s="320"/>
      <c r="AO18" s="270"/>
    </row>
    <row r="19" spans="1:43" ht="39" customHeight="1" x14ac:dyDescent="0.25">
      <c r="A19" s="815"/>
      <c r="B19" s="833"/>
      <c r="C19" s="384"/>
      <c r="D19" s="387"/>
      <c r="E19" s="168"/>
      <c r="F19" s="168"/>
      <c r="G19" s="216"/>
      <c r="H19" s="240"/>
      <c r="I19" s="216"/>
      <c r="J19" s="240"/>
      <c r="K19" s="216"/>
      <c r="L19" s="216"/>
      <c r="M19" s="216"/>
      <c r="N19" s="240"/>
      <c r="O19" s="216"/>
      <c r="P19" s="216"/>
      <c r="Q19" s="216"/>
      <c r="R19" s="240"/>
      <c r="S19" s="216"/>
      <c r="T19" s="240"/>
      <c r="U19" s="216"/>
      <c r="V19" s="240"/>
      <c r="W19" s="216"/>
      <c r="X19" s="216"/>
      <c r="Y19" s="216"/>
      <c r="Z19" s="216"/>
      <c r="AA19" s="216"/>
      <c r="AB19" s="240"/>
      <c r="AC19" s="216"/>
      <c r="AD19" s="240"/>
      <c r="AE19" s="481"/>
      <c r="AF19" s="240"/>
      <c r="AG19" s="216"/>
      <c r="AH19" s="240"/>
      <c r="AI19" s="216"/>
      <c r="AJ19" s="240"/>
      <c r="AK19" s="481"/>
      <c r="AL19" s="240"/>
      <c r="AM19" s="216"/>
      <c r="AN19" s="320"/>
      <c r="AO19" s="270"/>
    </row>
    <row r="20" spans="1:43" x14ac:dyDescent="0.25">
      <c r="A20" s="815"/>
      <c r="B20" s="833"/>
      <c r="C20" s="385"/>
      <c r="D20" s="102"/>
      <c r="E20" s="168"/>
      <c r="F20" s="168"/>
      <c r="G20" s="216"/>
      <c r="H20" s="240"/>
      <c r="I20" s="216"/>
      <c r="J20" s="240"/>
      <c r="K20" s="216"/>
      <c r="L20" s="216"/>
      <c r="M20" s="216"/>
      <c r="N20" s="240"/>
      <c r="O20" s="216"/>
      <c r="P20" s="216"/>
      <c r="Q20" s="216"/>
      <c r="R20" s="240"/>
      <c r="S20" s="216"/>
      <c r="T20" s="240"/>
      <c r="U20" s="216"/>
      <c r="V20" s="240"/>
      <c r="W20" s="216"/>
      <c r="X20" s="216"/>
      <c r="Y20" s="216"/>
      <c r="Z20" s="216"/>
      <c r="AA20" s="216"/>
      <c r="AB20" s="240"/>
      <c r="AC20" s="216"/>
      <c r="AD20" s="240"/>
      <c r="AE20" s="481"/>
      <c r="AF20" s="240"/>
      <c r="AG20" s="216"/>
      <c r="AH20" s="240"/>
      <c r="AI20" s="216"/>
      <c r="AJ20" s="240"/>
      <c r="AK20" s="481"/>
      <c r="AL20" s="240"/>
      <c r="AM20" s="216"/>
      <c r="AN20" s="320"/>
      <c r="AO20" s="270"/>
    </row>
    <row r="21" spans="1:43" ht="15.75" thickBot="1" x14ac:dyDescent="0.3">
      <c r="A21" s="787"/>
      <c r="B21" s="831"/>
      <c r="C21" s="386"/>
      <c r="D21" s="102"/>
      <c r="E21" s="210"/>
      <c r="F21" s="168"/>
      <c r="G21" s="216"/>
      <c r="H21" s="240"/>
      <c r="I21" s="216"/>
      <c r="J21" s="240"/>
      <c r="K21" s="216"/>
      <c r="L21" s="216"/>
      <c r="M21" s="216"/>
      <c r="N21" s="240"/>
      <c r="O21" s="216"/>
      <c r="P21" s="216"/>
      <c r="Q21" s="216"/>
      <c r="R21" s="240"/>
      <c r="S21" s="216"/>
      <c r="T21" s="240"/>
      <c r="U21" s="216"/>
      <c r="V21" s="240"/>
      <c r="W21" s="216"/>
      <c r="X21" s="216"/>
      <c r="Y21" s="216"/>
      <c r="Z21" s="216"/>
      <c r="AA21" s="216"/>
      <c r="AB21" s="240"/>
      <c r="AC21" s="216"/>
      <c r="AD21" s="240"/>
      <c r="AE21" s="481"/>
      <c r="AF21" s="240"/>
      <c r="AG21" s="216"/>
      <c r="AH21" s="240"/>
      <c r="AI21" s="216"/>
      <c r="AJ21" s="240"/>
      <c r="AK21" s="481"/>
      <c r="AL21" s="240"/>
      <c r="AM21" s="216"/>
      <c r="AN21" s="320"/>
      <c r="AO21" s="271"/>
    </row>
    <row r="22" spans="1:43" ht="18" thickTop="1" thickBot="1" x14ac:dyDescent="0.3">
      <c r="A22" s="782" t="s">
        <v>504</v>
      </c>
      <c r="B22" s="783"/>
      <c r="C22" s="231"/>
      <c r="D22" s="244">
        <f>SUM(D16:D21)</f>
        <v>0</v>
      </c>
      <c r="E22" s="232"/>
      <c r="F22" s="232">
        <f t="shared" ref="F16:F79" si="8">G22+I22+K22+M22+O22+Q22+S22+U22+W22+Y22+AA22+AC22+AE22+AG22+AI22+AK22+AM22</f>
        <v>0</v>
      </c>
      <c r="G22" s="245">
        <f>SUM(G16:G21)</f>
        <v>0</v>
      </c>
      <c r="H22" s="246" t="e">
        <f t="shared" ref="H16:H22" si="9">G22*100/D22</f>
        <v>#DIV/0!</v>
      </c>
      <c r="I22" s="245">
        <f>SUM(I16:I21)</f>
        <v>0</v>
      </c>
      <c r="J22" s="246" t="e">
        <f t="shared" ref="J17:J22" si="10">I22*100/D22</f>
        <v>#DIV/0!</v>
      </c>
      <c r="K22" s="260">
        <f>SUM(K16:K21)</f>
        <v>0</v>
      </c>
      <c r="L22" s="260">
        <v>0</v>
      </c>
      <c r="M22" s="245">
        <f>SUM(M16:M21)</f>
        <v>0</v>
      </c>
      <c r="N22" s="246" t="e">
        <f t="shared" ref="N16:N28" si="11">M22*100/D22</f>
        <v>#DIV/0!</v>
      </c>
      <c r="O22" s="245">
        <v>0</v>
      </c>
      <c r="P22" s="245">
        <v>0</v>
      </c>
      <c r="Q22" s="245">
        <f>SUM(Q16:Q21)</f>
        <v>0</v>
      </c>
      <c r="R22" s="246" t="e">
        <f t="shared" ref="R16:R22" si="12">Q22*100/D22</f>
        <v>#DIV/0!</v>
      </c>
      <c r="S22" s="245">
        <f>SUM(S16:S21)</f>
        <v>0</v>
      </c>
      <c r="T22" s="246" t="e">
        <f t="shared" ref="T16:T22" si="13">S22*100/D22</f>
        <v>#DIV/0!</v>
      </c>
      <c r="U22" s="245">
        <f>SUM(U16:U21)</f>
        <v>0</v>
      </c>
      <c r="V22" s="246" t="e">
        <f t="shared" ref="V16:V22" si="14">U22*100/D22</f>
        <v>#DIV/0!</v>
      </c>
      <c r="W22" s="245">
        <v>0</v>
      </c>
      <c r="X22" s="245">
        <v>0</v>
      </c>
      <c r="Y22" s="245">
        <v>0</v>
      </c>
      <c r="Z22" s="245">
        <v>0</v>
      </c>
      <c r="AA22" s="245">
        <f>SUM(AA16:AA21)</f>
        <v>0</v>
      </c>
      <c r="AB22" s="246" t="e">
        <f t="shared" ref="AB16:AB44" si="15">AA22*100/D22</f>
        <v>#DIV/0!</v>
      </c>
      <c r="AC22" s="245">
        <f>SUM(AC16:AC21)</f>
        <v>0</v>
      </c>
      <c r="AD22" s="246" t="e">
        <f t="shared" ref="AD17:AD80" si="16">AC22*100/D22</f>
        <v>#DIV/0!</v>
      </c>
      <c r="AE22" s="260"/>
      <c r="AF22" s="246" t="e">
        <f t="shared" ref="AF18:AF22" si="17">AE22*100/D22</f>
        <v>#DIV/0!</v>
      </c>
      <c r="AG22" s="245">
        <f>SUM(AG16:AG21)</f>
        <v>0</v>
      </c>
      <c r="AH22" s="246" t="e">
        <f t="shared" ref="AH16:AH22" si="18">AG22*100/D22</f>
        <v>#DIV/0!</v>
      </c>
      <c r="AI22" s="245">
        <f>SUM(AI16:AI21)</f>
        <v>0</v>
      </c>
      <c r="AJ22" s="246" t="e">
        <f t="shared" ref="AJ16:AJ22" si="19">AI22*100/D22</f>
        <v>#DIV/0!</v>
      </c>
      <c r="AK22" s="260">
        <f>SUM(AK16:AK21)</f>
        <v>0</v>
      </c>
      <c r="AL22" s="246" t="e">
        <f t="shared" ref="AL19:AL22" si="20">AK22*100/D22</f>
        <v>#DIV/0!</v>
      </c>
      <c r="AM22" s="245">
        <f>SUM(AM16:AM21)</f>
        <v>0</v>
      </c>
      <c r="AN22" s="428" t="e">
        <f t="shared" ref="AN16:AN22" si="21">AM22*100/D22</f>
        <v>#DIV/0!</v>
      </c>
      <c r="AO22" s="258">
        <v>4.4000000000000004</v>
      </c>
    </row>
    <row r="23" spans="1:43" ht="15.75" thickTop="1" x14ac:dyDescent="0.25">
      <c r="A23" s="814">
        <v>5</v>
      </c>
      <c r="B23" s="832"/>
      <c r="C23" s="17"/>
      <c r="D23" s="102"/>
      <c r="E23" s="171"/>
      <c r="F23" s="168"/>
      <c r="G23" s="203"/>
      <c r="H23" s="203"/>
      <c r="I23" s="203"/>
      <c r="J23" s="203"/>
      <c r="K23" s="203"/>
      <c r="L23" s="203"/>
      <c r="M23" s="302"/>
      <c r="N23" s="3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303"/>
      <c r="AC23" s="203"/>
      <c r="AD23" s="450"/>
      <c r="AE23" s="203"/>
      <c r="AF23" s="203"/>
      <c r="AG23" s="203"/>
      <c r="AH23" s="203"/>
      <c r="AI23" s="203"/>
      <c r="AJ23" s="203"/>
      <c r="AK23" s="203"/>
      <c r="AL23" s="203"/>
      <c r="AM23" s="203"/>
      <c r="AN23" s="303"/>
      <c r="AO23" s="461"/>
      <c r="AQ23" s="203">
        <v>4</v>
      </c>
    </row>
    <row r="24" spans="1:43" x14ac:dyDescent="0.25">
      <c r="A24" s="815"/>
      <c r="B24" s="833"/>
      <c r="C24" s="10"/>
      <c r="D24" s="102"/>
      <c r="E24" s="168"/>
      <c r="F24" s="168"/>
      <c r="G24" s="203"/>
      <c r="H24" s="203"/>
      <c r="I24" s="203"/>
      <c r="J24" s="203"/>
      <c r="K24" s="203"/>
      <c r="L24" s="203"/>
      <c r="M24" s="302"/>
      <c r="N24" s="3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303"/>
      <c r="AC24" s="203"/>
      <c r="AD24" s="450"/>
      <c r="AE24" s="203"/>
      <c r="AF24" s="203"/>
      <c r="AG24" s="203"/>
      <c r="AH24" s="203"/>
      <c r="AI24" s="203"/>
      <c r="AJ24" s="203"/>
      <c r="AK24" s="203"/>
      <c r="AL24" s="203"/>
      <c r="AM24" s="486"/>
      <c r="AN24" s="303"/>
      <c r="AO24" s="461"/>
      <c r="AQ24" s="486">
        <v>24</v>
      </c>
    </row>
    <row r="25" spans="1:43" ht="15.75" customHeight="1" x14ac:dyDescent="0.25">
      <c r="A25" s="815"/>
      <c r="B25" s="833"/>
      <c r="C25" s="39"/>
      <c r="D25" s="102"/>
      <c r="E25" s="168"/>
      <c r="F25" s="168"/>
      <c r="G25" s="203"/>
      <c r="H25" s="203"/>
      <c r="I25" s="203"/>
      <c r="J25" s="203"/>
      <c r="K25" s="203"/>
      <c r="L25" s="203"/>
      <c r="M25" s="302"/>
      <c r="N25" s="3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303"/>
      <c r="AC25" s="203"/>
      <c r="AD25" s="450"/>
      <c r="AE25" s="203"/>
      <c r="AF25" s="203"/>
      <c r="AG25" s="203"/>
      <c r="AH25" s="203"/>
      <c r="AI25" s="203"/>
      <c r="AJ25" s="203"/>
      <c r="AK25" s="203"/>
      <c r="AL25" s="203"/>
      <c r="AM25" s="486"/>
      <c r="AN25" s="303"/>
      <c r="AO25" s="461"/>
      <c r="AQ25" s="486">
        <v>7</v>
      </c>
    </row>
    <row r="26" spans="1:43" x14ac:dyDescent="0.25">
      <c r="A26" s="815"/>
      <c r="B26" s="833"/>
      <c r="C26" s="39"/>
      <c r="D26" s="102"/>
      <c r="E26" s="168"/>
      <c r="F26" s="168"/>
      <c r="G26" s="203"/>
      <c r="H26" s="203"/>
      <c r="I26" s="203"/>
      <c r="J26" s="203"/>
      <c r="K26" s="203"/>
      <c r="L26" s="203"/>
      <c r="M26" s="302"/>
      <c r="N26" s="3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303"/>
      <c r="AC26" s="203"/>
      <c r="AD26" s="450"/>
      <c r="AE26" s="203"/>
      <c r="AF26" s="203"/>
      <c r="AG26" s="203"/>
      <c r="AH26" s="203"/>
      <c r="AI26" s="203"/>
      <c r="AJ26" s="203"/>
      <c r="AK26" s="203"/>
      <c r="AL26" s="203"/>
      <c r="AM26" s="486"/>
      <c r="AN26" s="303"/>
      <c r="AO26" s="461"/>
      <c r="AQ26" s="486">
        <v>10</v>
      </c>
    </row>
    <row r="27" spans="1:43" ht="15.75" thickBot="1" x14ac:dyDescent="0.3">
      <c r="A27" s="787"/>
      <c r="B27" s="831"/>
      <c r="C27" s="22"/>
      <c r="D27" s="103"/>
      <c r="E27" s="210"/>
      <c r="F27" s="98"/>
      <c r="G27" s="261"/>
      <c r="H27" s="261"/>
      <c r="I27" s="261"/>
      <c r="J27" s="261"/>
      <c r="K27" s="261"/>
      <c r="L27" s="261"/>
      <c r="M27" s="302"/>
      <c r="N27" s="303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303"/>
      <c r="AC27" s="261"/>
      <c r="AD27" s="273"/>
      <c r="AE27" s="261"/>
      <c r="AF27" s="261"/>
      <c r="AG27" s="261"/>
      <c r="AH27" s="261"/>
      <c r="AI27" s="261"/>
      <c r="AJ27" s="261"/>
      <c r="AK27" s="261"/>
      <c r="AL27" s="261"/>
      <c r="AM27" s="261"/>
      <c r="AN27" s="303"/>
      <c r="AO27" s="462"/>
      <c r="AQ27" s="261">
        <v>4</v>
      </c>
    </row>
    <row r="28" spans="1:43" ht="18" thickTop="1" thickBot="1" x14ac:dyDescent="0.3">
      <c r="A28" s="784" t="s">
        <v>506</v>
      </c>
      <c r="B28" s="785"/>
      <c r="C28" s="232"/>
      <c r="D28" s="244">
        <f>SUM(D23:D27)</f>
        <v>0</v>
      </c>
      <c r="E28" s="232"/>
      <c r="F28" s="232">
        <f t="shared" si="8"/>
        <v>0</v>
      </c>
      <c r="G28" s="262">
        <f>SUM(G23:G27)</f>
        <v>0</v>
      </c>
      <c r="H28" s="262">
        <v>0</v>
      </c>
      <c r="I28" s="262">
        <v>0</v>
      </c>
      <c r="J28" s="262">
        <v>0</v>
      </c>
      <c r="K28" s="262">
        <v>0</v>
      </c>
      <c r="L28" s="262">
        <v>0</v>
      </c>
      <c r="M28" s="262">
        <f>SUM(M23:M27)</f>
        <v>0</v>
      </c>
      <c r="N28" s="306" t="e">
        <f t="shared" si="11"/>
        <v>#DIV/0!</v>
      </c>
      <c r="O28" s="262">
        <v>0</v>
      </c>
      <c r="P28" s="262">
        <v>0</v>
      </c>
      <c r="Q28" s="262">
        <v>0</v>
      </c>
      <c r="R28" s="262">
        <v>0</v>
      </c>
      <c r="S28" s="245">
        <v>0</v>
      </c>
      <c r="T28" s="245">
        <v>0</v>
      </c>
      <c r="U28" s="245">
        <v>0</v>
      </c>
      <c r="V28" s="245">
        <v>0</v>
      </c>
      <c r="W28" s="245">
        <v>0</v>
      </c>
      <c r="X28" s="245">
        <v>0</v>
      </c>
      <c r="Y28" s="245">
        <v>0</v>
      </c>
      <c r="Z28" s="245">
        <v>0</v>
      </c>
      <c r="AA28" s="262">
        <f>SUM(AA23:AA27)</f>
        <v>0</v>
      </c>
      <c r="AB28" s="306" t="e">
        <f t="shared" si="15"/>
        <v>#DIV/0!</v>
      </c>
      <c r="AC28" s="262">
        <v>0</v>
      </c>
      <c r="AD28" s="306" t="e">
        <f t="shared" si="16"/>
        <v>#DIV/0!</v>
      </c>
      <c r="AE28" s="262"/>
      <c r="AF28" s="262"/>
      <c r="AG28" s="262">
        <v>0</v>
      </c>
      <c r="AH28" s="262">
        <v>0</v>
      </c>
      <c r="AI28" s="262">
        <v>0</v>
      </c>
      <c r="AJ28" s="262">
        <v>0</v>
      </c>
      <c r="AK28" s="262"/>
      <c r="AL28" s="262"/>
      <c r="AM28" s="262">
        <f>SUM(AM23:AM27)</f>
        <v>0</v>
      </c>
      <c r="AN28" s="485" t="e">
        <f t="shared" ref="AN23:AN28" si="22">AM28*100/D28</f>
        <v>#DIV/0!</v>
      </c>
      <c r="AO28" s="463">
        <v>0</v>
      </c>
      <c r="AQ28">
        <f>SUM(AQ23:AQ27)</f>
        <v>49</v>
      </c>
    </row>
    <row r="29" spans="1:43" ht="16.5" thickTop="1" thickBot="1" x14ac:dyDescent="0.3">
      <c r="A29" s="554">
        <v>6</v>
      </c>
      <c r="B29" s="834"/>
      <c r="C29" s="357"/>
      <c r="D29" s="359"/>
      <c r="E29" s="264"/>
      <c r="F29" s="264"/>
      <c r="G29" s="264"/>
      <c r="H29" s="321"/>
      <c r="I29" s="264"/>
      <c r="J29" s="264"/>
      <c r="K29" s="264"/>
      <c r="L29" s="264"/>
      <c r="M29" s="322"/>
      <c r="N29" s="322"/>
      <c r="O29" s="322"/>
      <c r="P29" s="322"/>
      <c r="Q29" s="322"/>
      <c r="R29" s="322"/>
      <c r="S29" s="264"/>
      <c r="T29" s="264"/>
      <c r="U29" s="264"/>
      <c r="V29" s="264"/>
      <c r="W29" s="264"/>
      <c r="X29" s="264"/>
      <c r="Y29" s="264"/>
      <c r="Z29" s="264"/>
      <c r="AA29" s="264"/>
      <c r="AB29" s="321"/>
      <c r="AC29" s="322"/>
      <c r="AD29" s="498"/>
      <c r="AE29" s="322"/>
      <c r="AF29" s="322"/>
      <c r="AG29" s="322"/>
      <c r="AH29" s="322"/>
      <c r="AI29" s="322"/>
      <c r="AJ29" s="322"/>
      <c r="AK29" s="322"/>
      <c r="AL29" s="322"/>
      <c r="AM29" s="322"/>
      <c r="AN29" s="323"/>
      <c r="AO29" s="271"/>
    </row>
    <row r="30" spans="1:43" ht="18" thickTop="1" thickBot="1" x14ac:dyDescent="0.3">
      <c r="A30" s="774" t="s">
        <v>514</v>
      </c>
      <c r="B30" s="775"/>
      <c r="C30" s="232"/>
      <c r="D30" s="245">
        <v>15</v>
      </c>
      <c r="E30" s="245"/>
      <c r="F30" s="245">
        <f t="shared" si="8"/>
        <v>15</v>
      </c>
      <c r="G30" s="245">
        <v>3</v>
      </c>
      <c r="H30" s="246">
        <f t="shared" ref="H29:H30" si="23">G30*100/D30</f>
        <v>20</v>
      </c>
      <c r="I30" s="245">
        <v>0</v>
      </c>
      <c r="J30" s="245">
        <v>0</v>
      </c>
      <c r="K30" s="245">
        <v>0</v>
      </c>
      <c r="L30" s="245">
        <v>0</v>
      </c>
      <c r="M30" s="280">
        <v>0</v>
      </c>
      <c r="N30" s="280">
        <v>0</v>
      </c>
      <c r="O30" s="280">
        <v>0</v>
      </c>
      <c r="P30" s="280">
        <v>0</v>
      </c>
      <c r="Q30" s="280">
        <v>0</v>
      </c>
      <c r="R30" s="280">
        <v>0</v>
      </c>
      <c r="S30" s="245">
        <v>0</v>
      </c>
      <c r="T30" s="245">
        <v>0</v>
      </c>
      <c r="U30" s="245">
        <v>1</v>
      </c>
      <c r="V30" s="245">
        <v>6.7</v>
      </c>
      <c r="W30" s="245">
        <v>0</v>
      </c>
      <c r="X30" s="245">
        <v>0</v>
      </c>
      <c r="Y30" s="245">
        <v>0</v>
      </c>
      <c r="Z30" s="245">
        <v>0</v>
      </c>
      <c r="AA30" s="245">
        <v>11</v>
      </c>
      <c r="AB30" s="246">
        <f t="shared" si="15"/>
        <v>73.333333333333329</v>
      </c>
      <c r="AC30" s="280">
        <v>0</v>
      </c>
      <c r="AD30" s="414">
        <f t="shared" si="16"/>
        <v>0</v>
      </c>
      <c r="AE30" s="280"/>
      <c r="AF30" s="280"/>
      <c r="AG30" s="280">
        <v>0</v>
      </c>
      <c r="AH30" s="280">
        <v>0</v>
      </c>
      <c r="AI30" s="280">
        <v>0</v>
      </c>
      <c r="AJ30" s="280">
        <v>0</v>
      </c>
      <c r="AK30" s="280"/>
      <c r="AL30" s="280"/>
      <c r="AM30" s="280">
        <v>0</v>
      </c>
      <c r="AN30" s="252">
        <v>0</v>
      </c>
      <c r="AO30" s="358">
        <v>20</v>
      </c>
    </row>
    <row r="31" spans="1:43" ht="16.5" thickTop="1" thickBot="1" x14ac:dyDescent="0.3">
      <c r="A31" s="555">
        <v>7</v>
      </c>
      <c r="B31" s="835"/>
      <c r="C31" s="836"/>
      <c r="D31" s="837"/>
      <c r="E31" s="837"/>
      <c r="F31" s="837"/>
      <c r="G31" s="211"/>
      <c r="H31" s="211"/>
      <c r="I31" s="211"/>
      <c r="J31" s="364"/>
      <c r="K31" s="211"/>
      <c r="L31" s="211"/>
      <c r="M31" s="211"/>
      <c r="N31" s="211"/>
      <c r="O31" s="211"/>
      <c r="P31" s="211"/>
      <c r="Q31" s="211"/>
      <c r="R31" s="487"/>
      <c r="S31" s="227"/>
      <c r="T31" s="227"/>
      <c r="U31" s="227"/>
      <c r="V31" s="227"/>
      <c r="W31" s="227"/>
      <c r="X31" s="227"/>
      <c r="Y31" s="227"/>
      <c r="Z31" s="227"/>
      <c r="AA31" s="211"/>
      <c r="AB31" s="487"/>
      <c r="AC31" s="211"/>
      <c r="AD31" s="487"/>
      <c r="AE31" s="211"/>
      <c r="AF31" s="211"/>
      <c r="AG31" s="211"/>
      <c r="AH31" s="211"/>
      <c r="AI31" s="211"/>
      <c r="AJ31" s="211"/>
      <c r="AK31" s="211"/>
      <c r="AL31" s="211"/>
      <c r="AM31" s="211"/>
      <c r="AN31" s="249"/>
      <c r="AO31" s="838"/>
    </row>
    <row r="32" spans="1:43" ht="18" thickTop="1" thickBot="1" x14ac:dyDescent="0.3">
      <c r="A32" s="784" t="s">
        <v>503</v>
      </c>
      <c r="B32" s="785"/>
      <c r="C32" s="232"/>
      <c r="D32" s="241">
        <v>13</v>
      </c>
      <c r="E32" s="241"/>
      <c r="F32" s="241">
        <f t="shared" si="8"/>
        <v>13</v>
      </c>
      <c r="G32" s="242">
        <v>0</v>
      </c>
      <c r="H32" s="242">
        <v>0</v>
      </c>
      <c r="I32" s="242"/>
      <c r="J32" s="242"/>
      <c r="K32" s="242"/>
      <c r="L32" s="242"/>
      <c r="M32" s="242">
        <v>1</v>
      </c>
      <c r="N32" s="242">
        <v>7.7</v>
      </c>
      <c r="O32" s="242">
        <v>0</v>
      </c>
      <c r="P32" s="242">
        <v>0</v>
      </c>
      <c r="Q32" s="242">
        <v>0</v>
      </c>
      <c r="R32" s="488">
        <v>0</v>
      </c>
      <c r="S32" s="243">
        <v>0</v>
      </c>
      <c r="T32" s="243">
        <v>0</v>
      </c>
      <c r="U32" s="243">
        <v>0</v>
      </c>
      <c r="V32" s="243">
        <v>0</v>
      </c>
      <c r="W32" s="243">
        <v>0</v>
      </c>
      <c r="X32" s="243">
        <v>0</v>
      </c>
      <c r="Y32" s="243">
        <v>0</v>
      </c>
      <c r="Z32" s="243">
        <v>0</v>
      </c>
      <c r="AA32" s="242">
        <v>10</v>
      </c>
      <c r="AB32" s="488">
        <f t="shared" si="15"/>
        <v>76.92307692307692</v>
      </c>
      <c r="AC32" s="242">
        <v>1</v>
      </c>
      <c r="AD32" s="488">
        <f t="shared" si="16"/>
        <v>7.6923076923076925</v>
      </c>
      <c r="AE32" s="242"/>
      <c r="AF32" s="242"/>
      <c r="AG32" s="242">
        <v>0</v>
      </c>
      <c r="AH32" s="242">
        <v>0</v>
      </c>
      <c r="AI32" s="242">
        <v>0</v>
      </c>
      <c r="AJ32" s="242">
        <v>0</v>
      </c>
      <c r="AK32" s="242"/>
      <c r="AL32" s="242"/>
      <c r="AM32" s="242">
        <v>1</v>
      </c>
      <c r="AN32" s="253">
        <v>7.7</v>
      </c>
      <c r="AO32" s="358">
        <v>0</v>
      </c>
    </row>
    <row r="33" spans="1:41" ht="25.5" customHeight="1" thickTop="1" x14ac:dyDescent="0.25">
      <c r="A33" s="777">
        <v>8</v>
      </c>
      <c r="B33" s="832"/>
      <c r="C33" s="239"/>
      <c r="D33" s="839"/>
      <c r="E33" s="311"/>
      <c r="F33" s="392"/>
      <c r="G33" s="392"/>
      <c r="H33" s="393"/>
      <c r="I33" s="392"/>
      <c r="J33" s="392"/>
      <c r="K33" s="392"/>
      <c r="L33" s="392"/>
      <c r="M33" s="318"/>
      <c r="N33" s="319"/>
      <c r="O33" s="318"/>
      <c r="P33" s="318"/>
      <c r="Q33" s="318"/>
      <c r="R33" s="319"/>
      <c r="S33" s="392"/>
      <c r="T33" s="392"/>
      <c r="U33" s="392"/>
      <c r="V33" s="392"/>
      <c r="W33" s="392"/>
      <c r="X33" s="392"/>
      <c r="Y33" s="392"/>
      <c r="Z33" s="392"/>
      <c r="AA33" s="392"/>
      <c r="AB33" s="393"/>
      <c r="AC33" s="318"/>
      <c r="AD33" s="319"/>
      <c r="AE33" s="318"/>
      <c r="AF33" s="318"/>
      <c r="AG33" s="318"/>
      <c r="AH33" s="318"/>
      <c r="AI33" s="318"/>
      <c r="AJ33" s="318"/>
      <c r="AK33" s="318"/>
      <c r="AL33" s="318"/>
      <c r="AM33" s="318"/>
      <c r="AN33" s="508"/>
      <c r="AO33" s="369"/>
    </row>
    <row r="34" spans="1:41" ht="24" customHeight="1" x14ac:dyDescent="0.25">
      <c r="A34" s="764"/>
      <c r="B34" s="833"/>
      <c r="C34" s="840"/>
      <c r="D34" s="839"/>
      <c r="E34" s="392"/>
      <c r="F34" s="392"/>
      <c r="G34" s="550"/>
      <c r="H34" s="490"/>
      <c r="I34" s="550"/>
      <c r="J34" s="550"/>
      <c r="K34" s="550"/>
      <c r="L34" s="550"/>
      <c r="M34" s="550"/>
      <c r="N34" s="490"/>
      <c r="O34" s="550"/>
      <c r="P34" s="550"/>
      <c r="Q34" s="550"/>
      <c r="R34" s="490"/>
      <c r="S34" s="392"/>
      <c r="T34" s="392"/>
      <c r="U34" s="392"/>
      <c r="V34" s="392"/>
      <c r="W34" s="392"/>
      <c r="X34" s="392"/>
      <c r="Y34" s="392"/>
      <c r="Z34" s="392"/>
      <c r="AA34" s="392"/>
      <c r="AB34" s="393"/>
      <c r="AC34" s="203"/>
      <c r="AD34" s="450"/>
      <c r="AE34" s="203"/>
      <c r="AF34" s="203"/>
      <c r="AG34" s="318"/>
      <c r="AH34" s="318"/>
      <c r="AI34" s="318"/>
      <c r="AJ34" s="318"/>
      <c r="AK34" s="318"/>
      <c r="AL34" s="318"/>
      <c r="AM34" s="318"/>
      <c r="AN34" s="508"/>
      <c r="AO34" s="369"/>
    </row>
    <row r="35" spans="1:41" x14ac:dyDescent="0.25">
      <c r="A35" s="764"/>
      <c r="B35" s="833"/>
      <c r="C35" s="840"/>
      <c r="D35" s="839"/>
      <c r="E35" s="392"/>
      <c r="F35" s="392"/>
      <c r="G35" s="550"/>
      <c r="H35" s="490"/>
      <c r="I35" s="550"/>
      <c r="J35" s="550"/>
      <c r="K35" s="550"/>
      <c r="L35" s="550"/>
      <c r="M35" s="550"/>
      <c r="N35" s="490"/>
      <c r="O35" s="550"/>
      <c r="P35" s="550"/>
      <c r="Q35" s="550"/>
      <c r="R35" s="490"/>
      <c r="S35" s="392"/>
      <c r="T35" s="392"/>
      <c r="U35" s="392"/>
      <c r="V35" s="392"/>
      <c r="W35" s="392"/>
      <c r="X35" s="392"/>
      <c r="Y35" s="392"/>
      <c r="Z35" s="392"/>
      <c r="AA35" s="392"/>
      <c r="AB35" s="393"/>
      <c r="AC35" s="203"/>
      <c r="AD35" s="450"/>
      <c r="AE35" s="203"/>
      <c r="AF35" s="203"/>
      <c r="AG35" s="318"/>
      <c r="AH35" s="318"/>
      <c r="AI35" s="318"/>
      <c r="AJ35" s="318"/>
      <c r="AK35" s="318"/>
      <c r="AL35" s="318"/>
      <c r="AM35" s="318"/>
      <c r="AN35" s="508"/>
      <c r="AO35" s="369"/>
    </row>
    <row r="36" spans="1:41" ht="15.75" thickBot="1" x14ac:dyDescent="0.3">
      <c r="A36" s="778"/>
      <c r="B36" s="831"/>
      <c r="C36" s="841"/>
      <c r="D36" s="341"/>
      <c r="E36" s="227"/>
      <c r="F36" s="397"/>
      <c r="G36" s="360"/>
      <c r="H36" s="491"/>
      <c r="I36" s="360"/>
      <c r="J36" s="360"/>
      <c r="K36" s="360"/>
      <c r="L36" s="360"/>
      <c r="M36" s="360"/>
      <c r="N36" s="491"/>
      <c r="O36" s="360"/>
      <c r="P36" s="360"/>
      <c r="Q36" s="360"/>
      <c r="R36" s="491"/>
      <c r="S36" s="397"/>
      <c r="T36" s="397"/>
      <c r="U36" s="397"/>
      <c r="V36" s="397"/>
      <c r="W36" s="397"/>
      <c r="X36" s="397"/>
      <c r="Y36" s="397"/>
      <c r="Z36" s="397"/>
      <c r="AA36" s="397"/>
      <c r="AB36" s="398"/>
      <c r="AC36" s="261"/>
      <c r="AD36" s="273"/>
      <c r="AE36" s="261"/>
      <c r="AF36" s="261"/>
      <c r="AG36" s="322"/>
      <c r="AH36" s="322"/>
      <c r="AI36" s="322"/>
      <c r="AJ36" s="322"/>
      <c r="AK36" s="322"/>
      <c r="AL36" s="322"/>
      <c r="AM36" s="322"/>
      <c r="AN36" s="509"/>
      <c r="AO36" s="400"/>
    </row>
    <row r="37" spans="1:41" ht="18" thickTop="1" thickBot="1" x14ac:dyDescent="0.3">
      <c r="A37" s="772" t="s">
        <v>515</v>
      </c>
      <c r="B37" s="773"/>
      <c r="C37" s="232"/>
      <c r="D37" s="245">
        <f>SUM(D33:D36)</f>
        <v>0</v>
      </c>
      <c r="E37" s="245"/>
      <c r="F37" s="245">
        <f t="shared" si="8"/>
        <v>0</v>
      </c>
      <c r="G37" s="361">
        <f>SUM(G33:G36)</f>
        <v>0</v>
      </c>
      <c r="H37" s="492" t="e">
        <f t="shared" ref="H33:H44" si="24">G37*100/D37</f>
        <v>#DIV/0!</v>
      </c>
      <c r="I37" s="361">
        <f>SUM(I33:I36)</f>
        <v>0</v>
      </c>
      <c r="J37" s="361">
        <v>1.7</v>
      </c>
      <c r="K37" s="361">
        <f>SUM(K33:K36)</f>
        <v>0</v>
      </c>
      <c r="L37" s="361">
        <v>0</v>
      </c>
      <c r="M37" s="361">
        <f>SUM(M33:M36)</f>
        <v>0</v>
      </c>
      <c r="N37" s="492" t="e">
        <f t="shared" ref="N33:N37" si="25">M37*100/D37</f>
        <v>#DIV/0!</v>
      </c>
      <c r="O37" s="361">
        <f>SUM(O33:O36)</f>
        <v>0</v>
      </c>
      <c r="P37" s="361">
        <v>0</v>
      </c>
      <c r="Q37" s="361">
        <f>SUM(Q33:Q36)</f>
        <v>0</v>
      </c>
      <c r="R37" s="492" t="e">
        <f t="shared" ref="R33:R96" si="26">Q37*100/D37</f>
        <v>#DIV/0!</v>
      </c>
      <c r="S37" s="245">
        <f>SUM(S33:S36)</f>
        <v>0</v>
      </c>
      <c r="T37" s="245">
        <v>0</v>
      </c>
      <c r="U37" s="245">
        <v>0</v>
      </c>
      <c r="V37" s="245">
        <v>0</v>
      </c>
      <c r="W37" s="245">
        <f>SUM(W33:W36)</f>
        <v>0</v>
      </c>
      <c r="X37" s="245">
        <v>0</v>
      </c>
      <c r="Y37" s="245">
        <f>SUM(Y33:Y36)</f>
        <v>0</v>
      </c>
      <c r="Z37" s="245">
        <v>0</v>
      </c>
      <c r="AA37" s="245">
        <f>SUM(AA33:AA36)</f>
        <v>0</v>
      </c>
      <c r="AB37" s="246" t="e">
        <f t="shared" si="15"/>
        <v>#DIV/0!</v>
      </c>
      <c r="AC37" s="262">
        <f>SUM(AC33:AC36)</f>
        <v>0</v>
      </c>
      <c r="AD37" s="306" t="e">
        <f t="shared" si="16"/>
        <v>#DIV/0!</v>
      </c>
      <c r="AE37" s="262"/>
      <c r="AF37" s="262"/>
      <c r="AG37" s="280">
        <f>SUM(AG33:AG36)</f>
        <v>0</v>
      </c>
      <c r="AH37" s="280">
        <v>0</v>
      </c>
      <c r="AI37" s="280">
        <f>SUM(AI33:AI36)</f>
        <v>0</v>
      </c>
      <c r="AJ37" s="280">
        <v>0</v>
      </c>
      <c r="AK37" s="280"/>
      <c r="AL37" s="280"/>
      <c r="AM37" s="280">
        <f>SUM(AM33:AM36)</f>
        <v>0</v>
      </c>
      <c r="AN37" s="428" t="e">
        <f t="shared" ref="AN33:AN96" si="27">AM37*100/D37</f>
        <v>#DIV/0!</v>
      </c>
      <c r="AO37" s="304">
        <v>17.2</v>
      </c>
    </row>
    <row r="38" spans="1:41" ht="16.5" thickTop="1" thickBot="1" x14ac:dyDescent="0.3">
      <c r="A38" s="556">
        <v>9</v>
      </c>
      <c r="B38" s="835"/>
      <c r="C38" s="842"/>
      <c r="D38" s="843"/>
      <c r="E38" s="844"/>
      <c r="F38" s="844"/>
      <c r="G38" s="219"/>
      <c r="H38" s="493"/>
      <c r="I38" s="219"/>
      <c r="J38" s="219"/>
      <c r="K38" s="219"/>
      <c r="L38" s="219"/>
      <c r="M38" s="219"/>
      <c r="N38" s="219"/>
      <c r="O38" s="219"/>
      <c r="P38" s="219"/>
      <c r="Q38" s="219"/>
      <c r="R38" s="493"/>
      <c r="S38" s="845"/>
      <c r="T38" s="845"/>
      <c r="U38" s="845"/>
      <c r="V38" s="845"/>
      <c r="W38" s="845"/>
      <c r="X38" s="845"/>
      <c r="Y38" s="845"/>
      <c r="Z38" s="845"/>
      <c r="AA38" s="845"/>
      <c r="AB38" s="846"/>
      <c r="AC38" s="221"/>
      <c r="AD38" s="499"/>
      <c r="AE38" s="221"/>
      <c r="AF38" s="221"/>
      <c r="AG38" s="222"/>
      <c r="AH38" s="222"/>
      <c r="AI38" s="222"/>
      <c r="AJ38" s="222"/>
      <c r="AK38" s="222"/>
      <c r="AL38" s="222"/>
      <c r="AM38" s="222"/>
      <c r="AN38" s="847"/>
      <c r="AO38" s="848"/>
    </row>
    <row r="39" spans="1:41" ht="13.5" customHeight="1" thickTop="1" thickBot="1" x14ac:dyDescent="0.3">
      <c r="A39" s="772" t="s">
        <v>555</v>
      </c>
      <c r="B39" s="773"/>
      <c r="C39" s="232"/>
      <c r="D39" s="245">
        <v>16</v>
      </c>
      <c r="E39" s="245"/>
      <c r="F39" s="245">
        <f t="shared" si="8"/>
        <v>16</v>
      </c>
      <c r="G39" s="262">
        <v>0</v>
      </c>
      <c r="H39" s="306">
        <f t="shared" si="24"/>
        <v>0</v>
      </c>
      <c r="I39" s="262">
        <v>0</v>
      </c>
      <c r="J39" s="262">
        <v>0</v>
      </c>
      <c r="K39" s="262">
        <v>0</v>
      </c>
      <c r="L39" s="262">
        <v>0</v>
      </c>
      <c r="M39" s="280">
        <v>1</v>
      </c>
      <c r="N39" s="280">
        <v>6.2</v>
      </c>
      <c r="O39" s="280">
        <v>0</v>
      </c>
      <c r="P39" s="280">
        <v>0</v>
      </c>
      <c r="Q39" s="280">
        <v>0</v>
      </c>
      <c r="R39" s="414">
        <f t="shared" si="26"/>
        <v>0</v>
      </c>
      <c r="S39" s="245">
        <v>0</v>
      </c>
      <c r="T39" s="245">
        <v>0</v>
      </c>
      <c r="U39" s="245">
        <v>1</v>
      </c>
      <c r="V39" s="245">
        <v>6.2</v>
      </c>
      <c r="W39" s="245">
        <v>0</v>
      </c>
      <c r="X39" s="245">
        <v>0</v>
      </c>
      <c r="Y39" s="245">
        <v>0</v>
      </c>
      <c r="Z39" s="245">
        <v>0</v>
      </c>
      <c r="AA39" s="245">
        <v>11</v>
      </c>
      <c r="AB39" s="246">
        <f t="shared" si="15"/>
        <v>68.75</v>
      </c>
      <c r="AC39" s="262">
        <v>3</v>
      </c>
      <c r="AD39" s="306">
        <f t="shared" si="16"/>
        <v>18.75</v>
      </c>
      <c r="AE39" s="262">
        <v>0</v>
      </c>
      <c r="AF39" s="262">
        <v>0</v>
      </c>
      <c r="AG39" s="280">
        <v>0</v>
      </c>
      <c r="AH39" s="280">
        <v>0</v>
      </c>
      <c r="AI39" s="280">
        <v>0</v>
      </c>
      <c r="AJ39" s="280">
        <v>0</v>
      </c>
      <c r="AK39" s="280"/>
      <c r="AL39" s="280"/>
      <c r="AM39" s="280">
        <v>0</v>
      </c>
      <c r="AN39" s="428">
        <f t="shared" si="27"/>
        <v>0</v>
      </c>
      <c r="AO39" s="304">
        <v>0</v>
      </c>
    </row>
    <row r="40" spans="1:41" ht="16.5" thickTop="1" thickBot="1" x14ac:dyDescent="0.3">
      <c r="A40" s="557">
        <v>10</v>
      </c>
      <c r="B40" s="849"/>
      <c r="C40" s="850"/>
      <c r="D40" s="227"/>
      <c r="E40" s="851"/>
      <c r="F40" s="851"/>
      <c r="G40" s="845"/>
      <c r="H40" s="494"/>
      <c r="I40" s="221"/>
      <c r="J40" s="221"/>
      <c r="K40" s="221"/>
      <c r="L40" s="221"/>
      <c r="M40" s="852"/>
      <c r="N40" s="226"/>
      <c r="O40" s="226"/>
      <c r="P40" s="226"/>
      <c r="Q40" s="226"/>
      <c r="R40" s="427"/>
      <c r="S40" s="226"/>
      <c r="T40" s="227"/>
      <c r="U40" s="227"/>
      <c r="V40" s="227"/>
      <c r="W40" s="227"/>
      <c r="X40" s="227"/>
      <c r="Y40" s="227"/>
      <c r="Z40" s="227"/>
      <c r="AA40" s="227"/>
      <c r="AB40" s="853"/>
      <c r="AC40" s="211"/>
      <c r="AD40" s="487"/>
      <c r="AE40" s="211"/>
      <c r="AF40" s="211"/>
      <c r="AG40" s="227"/>
      <c r="AH40" s="226"/>
      <c r="AI40" s="226"/>
      <c r="AJ40" s="226"/>
      <c r="AK40" s="226"/>
      <c r="AL40" s="427"/>
      <c r="AM40" s="226"/>
      <c r="AN40" s="854"/>
      <c r="AO40" s="855"/>
    </row>
    <row r="41" spans="1:41" ht="15" customHeight="1" thickTop="1" thickBot="1" x14ac:dyDescent="0.3">
      <c r="A41" s="772" t="s">
        <v>554</v>
      </c>
      <c r="B41" s="773"/>
      <c r="C41" s="232"/>
      <c r="D41" s="245">
        <v>18</v>
      </c>
      <c r="E41" s="245"/>
      <c r="F41" s="245">
        <f t="shared" si="8"/>
        <v>17</v>
      </c>
      <c r="G41" s="262">
        <v>1</v>
      </c>
      <c r="H41" s="306">
        <f t="shared" si="24"/>
        <v>5.5555555555555554</v>
      </c>
      <c r="I41" s="262"/>
      <c r="J41" s="262"/>
      <c r="K41" s="262"/>
      <c r="L41" s="262"/>
      <c r="M41" s="280">
        <v>3</v>
      </c>
      <c r="N41" s="280">
        <v>16.7</v>
      </c>
      <c r="O41" s="280">
        <v>1</v>
      </c>
      <c r="P41" s="280">
        <v>5.6</v>
      </c>
      <c r="Q41" s="280">
        <v>0</v>
      </c>
      <c r="R41" s="414">
        <f t="shared" si="26"/>
        <v>0</v>
      </c>
      <c r="S41" s="245">
        <v>0</v>
      </c>
      <c r="T41" s="245">
        <v>0</v>
      </c>
      <c r="U41" s="245">
        <v>1</v>
      </c>
      <c r="V41" s="245">
        <v>5.6</v>
      </c>
      <c r="W41" s="245">
        <v>0</v>
      </c>
      <c r="X41" s="245">
        <v>0</v>
      </c>
      <c r="Y41" s="245">
        <v>0</v>
      </c>
      <c r="Z41" s="245">
        <v>0</v>
      </c>
      <c r="AA41" s="245">
        <v>10</v>
      </c>
      <c r="AB41" s="246">
        <f t="shared" si="15"/>
        <v>55.555555555555557</v>
      </c>
      <c r="AC41" s="262">
        <v>0</v>
      </c>
      <c r="AD41" s="306">
        <f t="shared" si="16"/>
        <v>0</v>
      </c>
      <c r="AE41" s="262"/>
      <c r="AF41" s="262"/>
      <c r="AG41" s="280">
        <v>0</v>
      </c>
      <c r="AH41" s="280">
        <v>0</v>
      </c>
      <c r="AI41" s="280">
        <v>1</v>
      </c>
      <c r="AJ41" s="280">
        <v>5.6</v>
      </c>
      <c r="AK41" s="280">
        <f>SUM(AK40)</f>
        <v>0</v>
      </c>
      <c r="AL41" s="414">
        <f>AK41*100/D41</f>
        <v>0</v>
      </c>
      <c r="AM41" s="280">
        <v>0</v>
      </c>
      <c r="AN41" s="428">
        <f t="shared" si="27"/>
        <v>0</v>
      </c>
      <c r="AO41" s="304">
        <v>5.6</v>
      </c>
    </row>
    <row r="42" spans="1:41" ht="15.75" thickTop="1" x14ac:dyDescent="0.25">
      <c r="A42" s="786">
        <v>11</v>
      </c>
      <c r="B42" s="832"/>
      <c r="C42" s="10"/>
      <c r="D42" s="188"/>
      <c r="E42" s="168"/>
      <c r="F42" s="136"/>
      <c r="G42" s="223"/>
      <c r="H42" s="308"/>
      <c r="I42" s="224"/>
      <c r="J42" s="224"/>
      <c r="K42" s="224"/>
      <c r="L42" s="224"/>
      <c r="M42" s="225"/>
      <c r="N42" s="225"/>
      <c r="O42" s="225"/>
      <c r="P42" s="225"/>
      <c r="Q42" s="225"/>
      <c r="R42" s="496"/>
      <c r="S42" s="217"/>
      <c r="T42" s="217"/>
      <c r="U42" s="217"/>
      <c r="V42" s="217"/>
      <c r="W42" s="217"/>
      <c r="X42" s="419"/>
      <c r="Y42" s="217"/>
      <c r="Z42" s="217"/>
      <c r="AA42" s="217"/>
      <c r="AB42" s="419"/>
      <c r="AC42" s="224"/>
      <c r="AD42" s="308"/>
      <c r="AE42" s="224"/>
      <c r="AF42" s="224"/>
      <c r="AG42" s="225"/>
      <c r="AH42" s="225"/>
      <c r="AI42" s="225"/>
      <c r="AJ42" s="225"/>
      <c r="AK42" s="225"/>
      <c r="AL42" s="225"/>
      <c r="AM42" s="225"/>
      <c r="AN42" s="459"/>
      <c r="AO42" s="465"/>
    </row>
    <row r="43" spans="1:41" ht="24" customHeight="1" thickBot="1" x14ac:dyDescent="0.3">
      <c r="A43" s="787"/>
      <c r="B43" s="831"/>
      <c r="C43" s="22"/>
      <c r="D43" s="215"/>
      <c r="E43" s="210"/>
      <c r="F43" s="210"/>
      <c r="G43" s="208"/>
      <c r="H43" s="228"/>
      <c r="I43" s="211"/>
      <c r="J43" s="211"/>
      <c r="K43" s="211"/>
      <c r="L43" s="211"/>
      <c r="M43" s="194"/>
      <c r="N43" s="194"/>
      <c r="O43" s="194"/>
      <c r="P43" s="194"/>
      <c r="Q43" s="194"/>
      <c r="R43" s="497"/>
      <c r="S43" s="202"/>
      <c r="T43" s="202"/>
      <c r="U43" s="202"/>
      <c r="V43" s="202"/>
      <c r="W43" s="202"/>
      <c r="X43" s="495"/>
      <c r="Y43" s="202"/>
      <c r="Z43" s="202"/>
      <c r="AA43" s="202"/>
      <c r="AB43" s="495"/>
      <c r="AC43" s="201"/>
      <c r="AD43" s="228"/>
      <c r="AE43" s="211"/>
      <c r="AF43" s="211"/>
      <c r="AG43" s="194"/>
      <c r="AH43" s="194"/>
      <c r="AI43" s="194"/>
      <c r="AJ43" s="194"/>
      <c r="AK43" s="226"/>
      <c r="AL43" s="226"/>
      <c r="AM43" s="194"/>
      <c r="AN43" s="434"/>
      <c r="AO43" s="466"/>
    </row>
    <row r="44" spans="1:41" ht="14.25" customHeight="1" thickTop="1" thickBot="1" x14ac:dyDescent="0.3">
      <c r="A44" s="772" t="s">
        <v>516</v>
      </c>
      <c r="B44" s="773"/>
      <c r="C44" s="232"/>
      <c r="D44" s="245">
        <f>SUM(D42:D43)</f>
        <v>0</v>
      </c>
      <c r="E44" s="245"/>
      <c r="F44" s="245">
        <f t="shared" si="8"/>
        <v>0</v>
      </c>
      <c r="G44" s="262">
        <f>SUM(G42:G43)</f>
        <v>0</v>
      </c>
      <c r="H44" s="306" t="e">
        <f t="shared" si="24"/>
        <v>#DIV/0!</v>
      </c>
      <c r="I44" s="262">
        <v>0</v>
      </c>
      <c r="J44" s="262">
        <v>0</v>
      </c>
      <c r="K44" s="262">
        <v>0</v>
      </c>
      <c r="L44" s="262">
        <v>0</v>
      </c>
      <c r="M44" s="280">
        <f>SUM(M42:M43)</f>
        <v>0</v>
      </c>
      <c r="N44" s="280">
        <v>7.5</v>
      </c>
      <c r="O44" s="280">
        <v>0</v>
      </c>
      <c r="P44" s="280">
        <v>0</v>
      </c>
      <c r="Q44" s="280">
        <f>SUM(Q42:Q43)</f>
        <v>0</v>
      </c>
      <c r="R44" s="414" t="e">
        <f t="shared" si="26"/>
        <v>#DIV/0!</v>
      </c>
      <c r="S44" s="245">
        <f>SUM(S42:S43)</f>
        <v>0</v>
      </c>
      <c r="T44" s="245">
        <v>0</v>
      </c>
      <c r="U44" s="245">
        <f>SUM(U42:U43)</f>
        <v>0</v>
      </c>
      <c r="V44" s="245">
        <v>0</v>
      </c>
      <c r="W44" s="245">
        <f>SUM(W42:W43)</f>
        <v>0</v>
      </c>
      <c r="X44" s="246" t="e">
        <f t="shared" ref="X43:X99" si="28">W44*100/D44</f>
        <v>#DIV/0!</v>
      </c>
      <c r="Y44" s="245">
        <v>0</v>
      </c>
      <c r="Z44" s="245">
        <v>0</v>
      </c>
      <c r="AA44" s="245">
        <f>SUM(AA42:AA43)</f>
        <v>0</v>
      </c>
      <c r="AB44" s="246" t="e">
        <f t="shared" si="15"/>
        <v>#DIV/0!</v>
      </c>
      <c r="AC44" s="262">
        <f>SUM(AC42:AC43)</f>
        <v>0</v>
      </c>
      <c r="AD44" s="306" t="e">
        <f t="shared" si="16"/>
        <v>#DIV/0!</v>
      </c>
      <c r="AE44" s="262"/>
      <c r="AF44" s="262"/>
      <c r="AG44" s="280">
        <v>0</v>
      </c>
      <c r="AH44" s="280">
        <v>0</v>
      </c>
      <c r="AI44" s="280">
        <v>0</v>
      </c>
      <c r="AJ44" s="280">
        <v>0</v>
      </c>
      <c r="AK44" s="280"/>
      <c r="AL44" s="280"/>
      <c r="AM44" s="280">
        <f>SUM(AM42:AM43)</f>
        <v>0</v>
      </c>
      <c r="AN44" s="428" t="e">
        <f t="shared" si="27"/>
        <v>#DIV/0!</v>
      </c>
      <c r="AO44" s="304">
        <v>20</v>
      </c>
    </row>
    <row r="45" spans="1:41" ht="24.75" thickTop="1" x14ac:dyDescent="0.25">
      <c r="A45" s="766">
        <v>12</v>
      </c>
      <c r="B45" s="792" t="s">
        <v>262</v>
      </c>
      <c r="C45" s="129" t="s">
        <v>181</v>
      </c>
      <c r="D45" s="311">
        <v>13</v>
      </c>
      <c r="F45" s="130">
        <f t="shared" si="8"/>
        <v>13</v>
      </c>
      <c r="G45" s="312">
        <v>8</v>
      </c>
      <c r="H45" s="313">
        <f>G45*100/F45</f>
        <v>61.53846153846154</v>
      </c>
      <c r="I45" s="312">
        <v>0</v>
      </c>
      <c r="J45" s="312">
        <v>0</v>
      </c>
      <c r="K45" s="312">
        <v>0</v>
      </c>
      <c r="L45" s="312">
        <v>0</v>
      </c>
      <c r="M45" s="314">
        <v>2</v>
      </c>
      <c r="N45" s="314">
        <v>15.4</v>
      </c>
      <c r="O45" s="314">
        <v>0</v>
      </c>
      <c r="P45" s="314">
        <v>0</v>
      </c>
      <c r="Q45" s="314">
        <v>0</v>
      </c>
      <c r="R45" s="426">
        <f>Q45*100/F45</f>
        <v>0</v>
      </c>
      <c r="S45" s="311">
        <v>0</v>
      </c>
      <c r="T45" s="311">
        <v>0</v>
      </c>
      <c r="U45" s="311">
        <v>1</v>
      </c>
      <c r="V45" s="315">
        <f>U45*100/F45</f>
        <v>7.6923076923076925</v>
      </c>
      <c r="W45" s="311">
        <v>0</v>
      </c>
      <c r="X45" s="315">
        <f>W45*100/F45</f>
        <v>0</v>
      </c>
      <c r="Y45" s="311">
        <v>0</v>
      </c>
      <c r="Z45" s="311">
        <v>0</v>
      </c>
      <c r="AA45" s="311">
        <v>2</v>
      </c>
      <c r="AB45" s="315">
        <f>AA45*100/F45</f>
        <v>15.384615384615385</v>
      </c>
      <c r="AC45" s="312">
        <v>0</v>
      </c>
      <c r="AD45" s="313">
        <f>AC45*100/F45</f>
        <v>0</v>
      </c>
      <c r="AE45" s="312"/>
      <c r="AF45" s="312"/>
      <c r="AG45" s="314">
        <v>0</v>
      </c>
      <c r="AH45" s="314">
        <v>0</v>
      </c>
      <c r="AI45" s="314">
        <v>0</v>
      </c>
      <c r="AJ45" s="314">
        <v>0</v>
      </c>
      <c r="AK45" s="314"/>
      <c r="AL45" s="314"/>
      <c r="AM45" s="314">
        <v>0</v>
      </c>
      <c r="AN45" s="437">
        <f>AM45*100/F45</f>
        <v>0</v>
      </c>
      <c r="AO45" s="370">
        <v>61.5</v>
      </c>
    </row>
    <row r="46" spans="1:41" ht="48" x14ac:dyDescent="0.25">
      <c r="A46" s="767"/>
      <c r="B46" s="793"/>
      <c r="C46" s="418" t="s">
        <v>94</v>
      </c>
      <c r="D46" s="316">
        <v>12</v>
      </c>
      <c r="E46" s="316"/>
      <c r="F46" s="317">
        <f t="shared" si="8"/>
        <v>12</v>
      </c>
      <c r="G46" s="217">
        <v>8</v>
      </c>
      <c r="H46" s="419">
        <f t="shared" ref="H46:H50" si="29">G46*100/D46</f>
        <v>66.666666666666671</v>
      </c>
      <c r="I46" s="217">
        <v>0</v>
      </c>
      <c r="J46" s="217">
        <v>0</v>
      </c>
      <c r="K46" s="217">
        <v>0</v>
      </c>
      <c r="L46" s="217">
        <v>0</v>
      </c>
      <c r="M46" s="225">
        <v>0</v>
      </c>
      <c r="N46" s="225">
        <v>0</v>
      </c>
      <c r="O46" s="225">
        <v>0</v>
      </c>
      <c r="P46" s="225">
        <v>0</v>
      </c>
      <c r="Q46" s="225">
        <v>0</v>
      </c>
      <c r="R46" s="496">
        <f t="shared" si="26"/>
        <v>0</v>
      </c>
      <c r="S46" s="217">
        <v>0</v>
      </c>
      <c r="T46" s="217">
        <v>0</v>
      </c>
      <c r="U46" s="217">
        <v>1</v>
      </c>
      <c r="V46" s="419">
        <f t="shared" ref="V46:V99" si="30">U46*100/D46</f>
        <v>8.3333333333333339</v>
      </c>
      <c r="W46" s="217">
        <v>0</v>
      </c>
      <c r="X46" s="419">
        <f t="shared" si="28"/>
        <v>0</v>
      </c>
      <c r="Y46" s="217">
        <v>0</v>
      </c>
      <c r="Z46" s="217">
        <v>0</v>
      </c>
      <c r="AA46" s="217">
        <v>1</v>
      </c>
      <c r="AB46" s="419">
        <f t="shared" ref="AB46:AB50" si="31">AA46*100/D46</f>
        <v>8.3333333333333339</v>
      </c>
      <c r="AC46" s="217">
        <v>2</v>
      </c>
      <c r="AD46" s="419">
        <f t="shared" si="16"/>
        <v>16.666666666666668</v>
      </c>
      <c r="AE46" s="419"/>
      <c r="AF46" s="419"/>
      <c r="AG46" s="225">
        <v>0</v>
      </c>
      <c r="AH46" s="225">
        <v>0</v>
      </c>
      <c r="AI46" s="225">
        <v>0</v>
      </c>
      <c r="AJ46" s="225">
        <v>0</v>
      </c>
      <c r="AK46" s="225"/>
      <c r="AL46" s="225"/>
      <c r="AM46" s="225">
        <v>0</v>
      </c>
      <c r="AN46" s="459">
        <f t="shared" si="27"/>
        <v>0</v>
      </c>
      <c r="AO46" s="269">
        <v>66.7</v>
      </c>
    </row>
    <row r="47" spans="1:41" ht="21.75" customHeight="1" x14ac:dyDescent="0.25">
      <c r="A47" s="767"/>
      <c r="B47" s="793"/>
      <c r="C47" s="31" t="s">
        <v>124</v>
      </c>
      <c r="D47" s="172">
        <v>13</v>
      </c>
      <c r="E47" s="172"/>
      <c r="F47" s="168">
        <f t="shared" si="8"/>
        <v>13</v>
      </c>
      <c r="G47" s="324">
        <v>7</v>
      </c>
      <c r="H47" s="240">
        <f t="shared" si="29"/>
        <v>53.846153846153847</v>
      </c>
      <c r="I47" s="216">
        <v>0</v>
      </c>
      <c r="J47" s="216">
        <v>0</v>
      </c>
      <c r="K47" s="216">
        <v>0</v>
      </c>
      <c r="L47" s="216">
        <v>0</v>
      </c>
      <c r="M47" s="318">
        <v>0</v>
      </c>
      <c r="N47" s="318">
        <v>0</v>
      </c>
      <c r="O47" s="318">
        <v>0</v>
      </c>
      <c r="P47" s="318">
        <v>0</v>
      </c>
      <c r="Q47" s="318">
        <v>1</v>
      </c>
      <c r="R47" s="319">
        <f t="shared" si="26"/>
        <v>7.6923076923076925</v>
      </c>
      <c r="S47" s="216">
        <v>0</v>
      </c>
      <c r="T47" s="216">
        <v>0</v>
      </c>
      <c r="U47" s="216">
        <v>0</v>
      </c>
      <c r="V47" s="240">
        <f t="shared" si="30"/>
        <v>0</v>
      </c>
      <c r="W47" s="216">
        <v>0</v>
      </c>
      <c r="X47" s="240">
        <f t="shared" si="28"/>
        <v>0</v>
      </c>
      <c r="Y47" s="216">
        <v>0</v>
      </c>
      <c r="Z47" s="216">
        <v>0</v>
      </c>
      <c r="AA47" s="216">
        <v>5</v>
      </c>
      <c r="AB47" s="240">
        <f t="shared" si="31"/>
        <v>38.46153846153846</v>
      </c>
      <c r="AC47" s="216">
        <v>0</v>
      </c>
      <c r="AD47" s="240">
        <f t="shared" si="16"/>
        <v>0</v>
      </c>
      <c r="AE47" s="216"/>
      <c r="AF47" s="216"/>
      <c r="AG47" s="318">
        <v>0</v>
      </c>
      <c r="AH47" s="318">
        <v>0</v>
      </c>
      <c r="AI47" s="318">
        <v>0</v>
      </c>
      <c r="AJ47" s="318">
        <v>0</v>
      </c>
      <c r="AK47" s="318"/>
      <c r="AL47" s="318"/>
      <c r="AM47" s="318">
        <v>0</v>
      </c>
      <c r="AN47" s="320">
        <f t="shared" si="27"/>
        <v>0</v>
      </c>
      <c r="AO47" s="270">
        <v>53.8</v>
      </c>
    </row>
    <row r="48" spans="1:41" x14ac:dyDescent="0.25">
      <c r="A48" s="767"/>
      <c r="B48" s="793"/>
      <c r="C48" s="31" t="s">
        <v>125</v>
      </c>
      <c r="D48" s="283">
        <v>50</v>
      </c>
      <c r="E48" s="283"/>
      <c r="F48" s="175">
        <f t="shared" si="8"/>
        <v>50</v>
      </c>
      <c r="G48" s="216">
        <v>20</v>
      </c>
      <c r="H48" s="240">
        <f t="shared" si="29"/>
        <v>40</v>
      </c>
      <c r="I48" s="216">
        <v>0</v>
      </c>
      <c r="J48" s="216">
        <v>0</v>
      </c>
      <c r="K48" s="216">
        <v>0</v>
      </c>
      <c r="L48" s="216">
        <v>0</v>
      </c>
      <c r="M48" s="318">
        <v>4</v>
      </c>
      <c r="N48" s="319">
        <v>8</v>
      </c>
      <c r="O48" s="318">
        <v>0</v>
      </c>
      <c r="P48" s="318">
        <v>0</v>
      </c>
      <c r="Q48" s="318">
        <v>5</v>
      </c>
      <c r="R48" s="319">
        <f t="shared" si="26"/>
        <v>10</v>
      </c>
      <c r="S48" s="216">
        <v>0</v>
      </c>
      <c r="T48" s="216">
        <v>0</v>
      </c>
      <c r="U48" s="216">
        <v>1</v>
      </c>
      <c r="V48" s="240">
        <f t="shared" si="30"/>
        <v>2</v>
      </c>
      <c r="W48" s="216">
        <v>0</v>
      </c>
      <c r="X48" s="240">
        <f t="shared" si="28"/>
        <v>0</v>
      </c>
      <c r="Y48" s="216">
        <v>0</v>
      </c>
      <c r="Z48" s="216">
        <v>0</v>
      </c>
      <c r="AA48" s="216">
        <v>16</v>
      </c>
      <c r="AB48" s="240">
        <f t="shared" si="31"/>
        <v>32</v>
      </c>
      <c r="AC48" s="216">
        <v>0</v>
      </c>
      <c r="AD48" s="240">
        <f t="shared" si="16"/>
        <v>0</v>
      </c>
      <c r="AE48" s="216"/>
      <c r="AF48" s="216"/>
      <c r="AG48" s="318">
        <v>0</v>
      </c>
      <c r="AH48" s="318">
        <v>0</v>
      </c>
      <c r="AI48" s="318">
        <v>0</v>
      </c>
      <c r="AJ48" s="318">
        <v>0</v>
      </c>
      <c r="AK48" s="318"/>
      <c r="AL48" s="318"/>
      <c r="AM48" s="318">
        <v>4</v>
      </c>
      <c r="AN48" s="320">
        <f t="shared" si="27"/>
        <v>8</v>
      </c>
      <c r="AO48" s="369">
        <v>40</v>
      </c>
    </row>
    <row r="49" spans="1:41" ht="15.75" customHeight="1" x14ac:dyDescent="0.25">
      <c r="A49" s="767"/>
      <c r="B49" s="793"/>
      <c r="C49" s="31" t="s">
        <v>189</v>
      </c>
      <c r="D49" s="125">
        <v>15</v>
      </c>
      <c r="E49" s="125"/>
      <c r="F49" s="168">
        <f t="shared" si="8"/>
        <v>15</v>
      </c>
      <c r="G49" s="216">
        <v>7</v>
      </c>
      <c r="H49" s="240">
        <f t="shared" si="29"/>
        <v>46.666666666666664</v>
      </c>
      <c r="I49" s="216">
        <v>0</v>
      </c>
      <c r="J49" s="216">
        <v>0</v>
      </c>
      <c r="K49" s="216">
        <v>0</v>
      </c>
      <c r="L49" s="216">
        <v>0</v>
      </c>
      <c r="M49" s="318">
        <v>1</v>
      </c>
      <c r="N49" s="318">
        <v>6.7</v>
      </c>
      <c r="O49" s="318">
        <v>0</v>
      </c>
      <c r="P49" s="318">
        <v>0</v>
      </c>
      <c r="Q49" s="318">
        <v>2</v>
      </c>
      <c r="R49" s="319">
        <f t="shared" si="26"/>
        <v>13.333333333333334</v>
      </c>
      <c r="S49" s="216">
        <v>0</v>
      </c>
      <c r="T49" s="216">
        <v>0</v>
      </c>
      <c r="U49" s="216">
        <v>0</v>
      </c>
      <c r="V49" s="240">
        <f t="shared" si="30"/>
        <v>0</v>
      </c>
      <c r="W49" s="216">
        <v>0</v>
      </c>
      <c r="X49" s="240">
        <f t="shared" si="28"/>
        <v>0</v>
      </c>
      <c r="Y49" s="216">
        <v>0</v>
      </c>
      <c r="Z49" s="216">
        <v>0</v>
      </c>
      <c r="AA49" s="216">
        <v>5</v>
      </c>
      <c r="AB49" s="240">
        <f t="shared" si="31"/>
        <v>33.333333333333336</v>
      </c>
      <c r="AC49" s="216">
        <v>0</v>
      </c>
      <c r="AD49" s="240">
        <f t="shared" si="16"/>
        <v>0</v>
      </c>
      <c r="AE49" s="216"/>
      <c r="AF49" s="216"/>
      <c r="AG49" s="318">
        <v>0</v>
      </c>
      <c r="AH49" s="318">
        <v>0</v>
      </c>
      <c r="AI49" s="318">
        <v>0</v>
      </c>
      <c r="AJ49" s="318">
        <v>0</v>
      </c>
      <c r="AK49" s="318"/>
      <c r="AL49" s="318"/>
      <c r="AM49" s="318">
        <v>0</v>
      </c>
      <c r="AN49" s="320">
        <f t="shared" si="27"/>
        <v>0</v>
      </c>
      <c r="AO49" s="270">
        <v>46.7</v>
      </c>
    </row>
    <row r="50" spans="1:41" ht="28.5" customHeight="1" thickBot="1" x14ac:dyDescent="0.3">
      <c r="A50" s="768"/>
      <c r="B50" s="794"/>
      <c r="C50" s="132" t="s">
        <v>195</v>
      </c>
      <c r="D50" s="307">
        <v>10</v>
      </c>
      <c r="E50" s="307"/>
      <c r="F50" s="98">
        <f t="shared" si="8"/>
        <v>10</v>
      </c>
      <c r="G50" s="264">
        <v>9</v>
      </c>
      <c r="H50" s="321">
        <f t="shared" si="29"/>
        <v>90</v>
      </c>
      <c r="I50" s="264">
        <v>0</v>
      </c>
      <c r="J50" s="264">
        <v>0</v>
      </c>
      <c r="K50" s="264">
        <v>0</v>
      </c>
      <c r="L50" s="264">
        <v>0</v>
      </c>
      <c r="M50" s="322">
        <v>0</v>
      </c>
      <c r="N50" s="322">
        <v>0</v>
      </c>
      <c r="O50" s="322">
        <v>0</v>
      </c>
      <c r="P50" s="322">
        <v>0</v>
      </c>
      <c r="Q50" s="322">
        <v>0</v>
      </c>
      <c r="R50" s="498">
        <f t="shared" si="26"/>
        <v>0</v>
      </c>
      <c r="S50" s="264">
        <v>0</v>
      </c>
      <c r="T50" s="264">
        <v>0</v>
      </c>
      <c r="U50" s="264">
        <v>1</v>
      </c>
      <c r="V50" s="321">
        <f t="shared" si="30"/>
        <v>10</v>
      </c>
      <c r="W50" s="264">
        <v>0</v>
      </c>
      <c r="X50" s="321">
        <f t="shared" si="28"/>
        <v>0</v>
      </c>
      <c r="Y50" s="264">
        <v>0</v>
      </c>
      <c r="Z50" s="264">
        <v>0</v>
      </c>
      <c r="AA50" s="264">
        <v>0</v>
      </c>
      <c r="AB50" s="321">
        <f t="shared" si="31"/>
        <v>0</v>
      </c>
      <c r="AC50" s="264">
        <v>0</v>
      </c>
      <c r="AD50" s="321">
        <f t="shared" si="16"/>
        <v>0</v>
      </c>
      <c r="AE50" s="264"/>
      <c r="AF50" s="264"/>
      <c r="AG50" s="322">
        <v>0</v>
      </c>
      <c r="AH50" s="322">
        <v>0</v>
      </c>
      <c r="AI50" s="322">
        <v>0</v>
      </c>
      <c r="AJ50" s="322">
        <v>0</v>
      </c>
      <c r="AK50" s="322"/>
      <c r="AL50" s="322"/>
      <c r="AM50" s="322">
        <v>0</v>
      </c>
      <c r="AN50" s="354">
        <f t="shared" si="27"/>
        <v>0</v>
      </c>
      <c r="AO50" s="371">
        <v>90</v>
      </c>
    </row>
    <row r="51" spans="1:41" ht="15.75" customHeight="1" thickTop="1" thickBot="1" x14ac:dyDescent="0.3">
      <c r="A51" s="772" t="s">
        <v>517</v>
      </c>
      <c r="B51" s="773"/>
      <c r="C51" s="305"/>
      <c r="D51" s="305">
        <f>SUM(D45:D50)</f>
        <v>113</v>
      </c>
      <c r="E51" s="325"/>
      <c r="F51" s="305">
        <f t="shared" si="8"/>
        <v>113</v>
      </c>
      <c r="G51" s="245">
        <f>SUM(G45:G50)</f>
        <v>59</v>
      </c>
      <c r="H51" s="246">
        <f>G51*100/D51</f>
        <v>52.212389380530972</v>
      </c>
      <c r="I51" s="245">
        <f>SUM(I45:I50)</f>
        <v>0</v>
      </c>
      <c r="J51" s="245">
        <f>I51*100/D51</f>
        <v>0</v>
      </c>
      <c r="K51" s="245">
        <f>SUM(K45:K50)</f>
        <v>0</v>
      </c>
      <c r="L51" s="245">
        <f>K51*100/D51</f>
        <v>0</v>
      </c>
      <c r="M51" s="245">
        <f>SUM(M45:M50)</f>
        <v>7</v>
      </c>
      <c r="N51" s="246">
        <f>M51*100/D51</f>
        <v>6.1946902654867255</v>
      </c>
      <c r="O51" s="245">
        <f>SUM(O45:O50)</f>
        <v>0</v>
      </c>
      <c r="P51" s="245">
        <v>0</v>
      </c>
      <c r="Q51" s="245">
        <f>SUM(Q45:Q50)</f>
        <v>8</v>
      </c>
      <c r="R51" s="246">
        <f t="shared" si="26"/>
        <v>7.0796460176991154</v>
      </c>
      <c r="S51" s="245">
        <f>SUM(S45:S50)</f>
        <v>0</v>
      </c>
      <c r="T51" s="245">
        <v>0</v>
      </c>
      <c r="U51" s="245">
        <f>SUM(U45:U50)</f>
        <v>4</v>
      </c>
      <c r="V51" s="246">
        <f t="shared" si="30"/>
        <v>3.5398230088495577</v>
      </c>
      <c r="W51" s="245">
        <v>0</v>
      </c>
      <c r="X51" s="246">
        <f t="shared" si="28"/>
        <v>0</v>
      </c>
      <c r="Y51" s="245">
        <v>0</v>
      </c>
      <c r="Z51" s="245">
        <v>0</v>
      </c>
      <c r="AA51" s="245">
        <f>SUM(AA45:AA50)</f>
        <v>29</v>
      </c>
      <c r="AB51" s="246">
        <f>AA51*100/D51</f>
        <v>25.663716814159294</v>
      </c>
      <c r="AC51" s="245">
        <f>SUM(AC45:AC50)</f>
        <v>2</v>
      </c>
      <c r="AD51" s="246">
        <f t="shared" si="16"/>
        <v>1.7699115044247788</v>
      </c>
      <c r="AE51" s="246"/>
      <c r="AF51" s="246"/>
      <c r="AG51" s="245">
        <f>SUM(AG46:AG50)</f>
        <v>0</v>
      </c>
      <c r="AH51" s="245">
        <f>AG51*100/D51</f>
        <v>0</v>
      </c>
      <c r="AI51" s="245">
        <f>SUM(AI46:AI50)</f>
        <v>0</v>
      </c>
      <c r="AJ51" s="245">
        <v>0</v>
      </c>
      <c r="AK51" s="245"/>
      <c r="AL51" s="245"/>
      <c r="AM51" s="245">
        <f>SUM(AM45:AM50)</f>
        <v>4</v>
      </c>
      <c r="AN51" s="428">
        <f t="shared" si="27"/>
        <v>3.5398230088495577</v>
      </c>
      <c r="AO51" s="304">
        <v>52.2</v>
      </c>
    </row>
    <row r="52" spans="1:41" ht="15" customHeight="1" thickTop="1" x14ac:dyDescent="0.25">
      <c r="A52" s="764">
        <v>13</v>
      </c>
      <c r="B52" s="754" t="s">
        <v>264</v>
      </c>
      <c r="C52" s="265" t="s">
        <v>37</v>
      </c>
      <c r="D52" s="230">
        <v>15</v>
      </c>
      <c r="E52" s="136"/>
      <c r="F52" s="136">
        <f t="shared" si="8"/>
        <v>15</v>
      </c>
      <c r="G52" s="223">
        <v>1</v>
      </c>
      <c r="H52" s="308">
        <f t="shared" ref="H52:H99" si="32">G52*100/D52</f>
        <v>6.666666666666667</v>
      </c>
      <c r="I52" s="224">
        <v>0</v>
      </c>
      <c r="J52" s="224">
        <v>0</v>
      </c>
      <c r="K52" s="224">
        <v>0</v>
      </c>
      <c r="L52" s="224">
        <v>0</v>
      </c>
      <c r="M52" s="224">
        <v>1</v>
      </c>
      <c r="N52" s="224">
        <v>6.7</v>
      </c>
      <c r="O52" s="224">
        <v>0</v>
      </c>
      <c r="P52" s="224">
        <v>0</v>
      </c>
      <c r="Q52" s="224">
        <v>4</v>
      </c>
      <c r="R52" s="308">
        <f t="shared" si="26"/>
        <v>26.666666666666668</v>
      </c>
      <c r="S52" s="224">
        <v>0</v>
      </c>
      <c r="T52" s="308">
        <f>S52*100/D52</f>
        <v>0</v>
      </c>
      <c r="U52" s="224">
        <v>2</v>
      </c>
      <c r="V52" s="308">
        <f t="shared" si="30"/>
        <v>13.333333333333334</v>
      </c>
      <c r="W52" s="224">
        <v>0</v>
      </c>
      <c r="X52" s="308">
        <f t="shared" si="28"/>
        <v>0</v>
      </c>
      <c r="Y52" s="224">
        <v>0</v>
      </c>
      <c r="Z52" s="224">
        <v>0</v>
      </c>
      <c r="AA52" s="224">
        <v>6</v>
      </c>
      <c r="AB52" s="308">
        <v>40</v>
      </c>
      <c r="AC52" s="224">
        <v>1</v>
      </c>
      <c r="AD52" s="308">
        <f t="shared" si="16"/>
        <v>6.666666666666667</v>
      </c>
      <c r="AE52" s="224"/>
      <c r="AF52" s="224"/>
      <c r="AG52" s="224">
        <v>0</v>
      </c>
      <c r="AH52" s="224">
        <v>0</v>
      </c>
      <c r="AI52" s="224">
        <v>0</v>
      </c>
      <c r="AJ52" s="224">
        <v>0</v>
      </c>
      <c r="AK52" s="224"/>
      <c r="AL52" s="224"/>
      <c r="AM52" s="224">
        <v>0</v>
      </c>
      <c r="AN52" s="502">
        <f t="shared" si="27"/>
        <v>0</v>
      </c>
      <c r="AO52" s="369">
        <v>6.7</v>
      </c>
    </row>
    <row r="53" spans="1:41" ht="48.75" thickBot="1" x14ac:dyDescent="0.3">
      <c r="A53" s="765"/>
      <c r="B53" s="763"/>
      <c r="C53" s="22" t="s">
        <v>94</v>
      </c>
      <c r="D53" s="215">
        <v>20</v>
      </c>
      <c r="E53" s="210"/>
      <c r="F53" s="210">
        <f t="shared" si="8"/>
        <v>20</v>
      </c>
      <c r="G53" s="208">
        <v>1</v>
      </c>
      <c r="H53" s="228">
        <f t="shared" si="32"/>
        <v>5</v>
      </c>
      <c r="I53" s="364">
        <v>0</v>
      </c>
      <c r="J53" s="364">
        <v>0</v>
      </c>
      <c r="K53" s="364">
        <v>0</v>
      </c>
      <c r="L53" s="364">
        <v>0</v>
      </c>
      <c r="M53" s="201">
        <v>4</v>
      </c>
      <c r="N53" s="228">
        <v>20</v>
      </c>
      <c r="O53" s="201">
        <v>0</v>
      </c>
      <c r="P53" s="201">
        <v>0</v>
      </c>
      <c r="Q53" s="201">
        <v>2</v>
      </c>
      <c r="R53" s="228">
        <f t="shared" si="26"/>
        <v>10</v>
      </c>
      <c r="S53" s="201">
        <v>0</v>
      </c>
      <c r="T53" s="228">
        <f t="shared" ref="T53:T99" si="33">S53*100/D53</f>
        <v>0</v>
      </c>
      <c r="U53" s="201">
        <v>0</v>
      </c>
      <c r="V53" s="228">
        <f t="shared" si="30"/>
        <v>0</v>
      </c>
      <c r="W53" s="201">
        <v>0</v>
      </c>
      <c r="X53" s="228">
        <f t="shared" si="28"/>
        <v>0</v>
      </c>
      <c r="Y53" s="201">
        <v>0</v>
      </c>
      <c r="Z53" s="201">
        <v>0</v>
      </c>
      <c r="AA53" s="201">
        <v>13</v>
      </c>
      <c r="AB53" s="228">
        <v>65</v>
      </c>
      <c r="AC53" s="201">
        <v>0</v>
      </c>
      <c r="AD53" s="228">
        <f t="shared" si="16"/>
        <v>0</v>
      </c>
      <c r="AE53" s="211"/>
      <c r="AF53" s="211"/>
      <c r="AG53" s="201">
        <v>0</v>
      </c>
      <c r="AH53" s="201">
        <v>0</v>
      </c>
      <c r="AI53" s="201">
        <v>0</v>
      </c>
      <c r="AJ53" s="201">
        <v>0</v>
      </c>
      <c r="AK53" s="211"/>
      <c r="AL53" s="211"/>
      <c r="AM53" s="201">
        <v>0</v>
      </c>
      <c r="AN53" s="503">
        <f t="shared" si="27"/>
        <v>0</v>
      </c>
      <c r="AO53" s="369">
        <v>5</v>
      </c>
    </row>
    <row r="54" spans="1:41" ht="13.5" customHeight="1" thickTop="1" thickBot="1" x14ac:dyDescent="0.3">
      <c r="A54" s="772" t="s">
        <v>521</v>
      </c>
      <c r="B54" s="773"/>
      <c r="C54" s="305"/>
      <c r="D54" s="305">
        <f>SUM(D52:D53)</f>
        <v>35</v>
      </c>
      <c r="E54" s="325"/>
      <c r="F54" s="305">
        <f t="shared" si="8"/>
        <v>35</v>
      </c>
      <c r="G54" s="245">
        <f>SUM(G52:G53)</f>
        <v>2</v>
      </c>
      <c r="H54" s="246">
        <f t="shared" si="32"/>
        <v>5.7142857142857144</v>
      </c>
      <c r="I54" s="245">
        <f>SUM(I52:I53)</f>
        <v>0</v>
      </c>
      <c r="J54" s="245">
        <v>0</v>
      </c>
      <c r="K54" s="245">
        <f>SUM(K52:K53)</f>
        <v>0</v>
      </c>
      <c r="L54" s="245">
        <v>0</v>
      </c>
      <c r="M54" s="245">
        <f>SUM(M52:M53)</f>
        <v>5</v>
      </c>
      <c r="N54" s="245">
        <v>14.3</v>
      </c>
      <c r="O54" s="245">
        <f>SUM(O52:O53)</f>
        <v>0</v>
      </c>
      <c r="P54" s="245">
        <v>0</v>
      </c>
      <c r="Q54" s="245">
        <f>SUM(Q52:Q53)</f>
        <v>6</v>
      </c>
      <c r="R54" s="246">
        <f t="shared" si="26"/>
        <v>17.142857142857142</v>
      </c>
      <c r="S54" s="245">
        <f>SUM(S52:S53)</f>
        <v>0</v>
      </c>
      <c r="T54" s="246">
        <f t="shared" si="33"/>
        <v>0</v>
      </c>
      <c r="U54" s="245">
        <f>SUM(U52:U53)</f>
        <v>2</v>
      </c>
      <c r="V54" s="246">
        <f t="shared" si="30"/>
        <v>5.7142857142857144</v>
      </c>
      <c r="W54" s="245">
        <v>0</v>
      </c>
      <c r="X54" s="246">
        <f t="shared" si="28"/>
        <v>0</v>
      </c>
      <c r="Y54" s="245">
        <f>SUM(Y52:Y53)</f>
        <v>0</v>
      </c>
      <c r="Z54" s="245">
        <v>0</v>
      </c>
      <c r="AA54" s="245">
        <f>SUM(AA52:AA53)</f>
        <v>19</v>
      </c>
      <c r="AB54" s="245">
        <v>54.3</v>
      </c>
      <c r="AC54" s="245">
        <f>SUM(AC52:AC53)</f>
        <v>1</v>
      </c>
      <c r="AD54" s="246">
        <f t="shared" si="16"/>
        <v>2.8571428571428572</v>
      </c>
      <c r="AE54" s="245"/>
      <c r="AF54" s="245"/>
      <c r="AG54" s="245">
        <f>SUM(AG52:AG53)</f>
        <v>0</v>
      </c>
      <c r="AH54" s="245">
        <v>0</v>
      </c>
      <c r="AI54" s="245">
        <f>SUM(AI52:AI53)</f>
        <v>0</v>
      </c>
      <c r="AJ54" s="245">
        <v>0</v>
      </c>
      <c r="AK54" s="245"/>
      <c r="AL54" s="245"/>
      <c r="AM54" s="245">
        <f>SUM(AM52:AM53)</f>
        <v>0</v>
      </c>
      <c r="AN54" s="428">
        <f t="shared" si="27"/>
        <v>0</v>
      </c>
      <c r="AO54" s="304">
        <v>5.7</v>
      </c>
    </row>
    <row r="55" spans="1:41" ht="30" thickTop="1" thickBot="1" x14ac:dyDescent="0.3">
      <c r="A55" s="558">
        <v>14</v>
      </c>
      <c r="B55" s="514" t="s">
        <v>266</v>
      </c>
      <c r="C55" s="411"/>
      <c r="D55" s="411"/>
      <c r="E55" s="409" t="s">
        <v>159</v>
      </c>
      <c r="F55" s="367">
        <f t="shared" si="8"/>
        <v>6</v>
      </c>
      <c r="G55" s="220">
        <v>0</v>
      </c>
      <c r="H55" s="352">
        <f>G55*100/F55</f>
        <v>0</v>
      </c>
      <c r="I55" s="220">
        <v>1</v>
      </c>
      <c r="J55" s="352">
        <f>I55*100/F55</f>
        <v>16.666666666666668</v>
      </c>
      <c r="K55" s="220">
        <v>0</v>
      </c>
      <c r="L55" s="220">
        <v>0</v>
      </c>
      <c r="M55" s="222">
        <v>1</v>
      </c>
      <c r="N55" s="408">
        <f>M55*100/F55</f>
        <v>16.666666666666668</v>
      </c>
      <c r="O55" s="222">
        <v>0</v>
      </c>
      <c r="P55" s="222">
        <v>0</v>
      </c>
      <c r="Q55" s="222">
        <v>0</v>
      </c>
      <c r="R55" s="408">
        <f>Q55*100/F55</f>
        <v>0</v>
      </c>
      <c r="S55" s="220">
        <v>0</v>
      </c>
      <c r="T55" s="352">
        <f>S55*100/F55</f>
        <v>0</v>
      </c>
      <c r="U55" s="220">
        <v>0</v>
      </c>
      <c r="V55" s="352">
        <f>U55*100/F55</f>
        <v>0</v>
      </c>
      <c r="W55" s="220">
        <v>0</v>
      </c>
      <c r="X55" s="352">
        <f>W55*100/F55</f>
        <v>0</v>
      </c>
      <c r="Y55" s="220">
        <v>0</v>
      </c>
      <c r="Z55" s="220">
        <v>0</v>
      </c>
      <c r="AA55" s="220">
        <v>4</v>
      </c>
      <c r="AB55" s="352">
        <f>AA55*100/F55</f>
        <v>66.666666666666671</v>
      </c>
      <c r="AC55" s="220">
        <v>0</v>
      </c>
      <c r="AD55" s="352">
        <f>AC55*100/F55</f>
        <v>0</v>
      </c>
      <c r="AE55" s="220"/>
      <c r="AF55" s="220"/>
      <c r="AG55" s="220">
        <v>0</v>
      </c>
      <c r="AH55" s="220">
        <v>0</v>
      </c>
      <c r="AI55" s="220">
        <v>0</v>
      </c>
      <c r="AJ55" s="220">
        <v>0</v>
      </c>
      <c r="AK55" s="220"/>
      <c r="AL55" s="220"/>
      <c r="AM55" s="220">
        <v>0</v>
      </c>
      <c r="AN55" s="504" t="e">
        <f t="shared" si="27"/>
        <v>#DIV/0!</v>
      </c>
      <c r="AO55" s="369">
        <v>0</v>
      </c>
    </row>
    <row r="56" spans="1:41" ht="13.5" customHeight="1" thickTop="1" thickBot="1" x14ac:dyDescent="0.3">
      <c r="A56" s="772" t="s">
        <v>518</v>
      </c>
      <c r="B56" s="791"/>
      <c r="C56" s="232"/>
      <c r="D56" s="305">
        <v>6</v>
      </c>
      <c r="E56" s="410"/>
      <c r="F56" s="244">
        <f t="shared" si="8"/>
        <v>6</v>
      </c>
      <c r="G56" s="245">
        <f>SUM(G55)</f>
        <v>0</v>
      </c>
      <c r="H56" s="246">
        <f>G56*100/F56</f>
        <v>0</v>
      </c>
      <c r="I56" s="245">
        <f>SUM(I55)</f>
        <v>1</v>
      </c>
      <c r="J56" s="246">
        <f>I56*100/F56</f>
        <v>16.666666666666668</v>
      </c>
      <c r="K56" s="245">
        <v>0</v>
      </c>
      <c r="L56" s="245">
        <f>K56*100/F56</f>
        <v>0</v>
      </c>
      <c r="M56" s="245">
        <f>SUM(M55)</f>
        <v>1</v>
      </c>
      <c r="N56" s="246">
        <f>M56*100/F56</f>
        <v>16.666666666666668</v>
      </c>
      <c r="O56" s="245">
        <v>0</v>
      </c>
      <c r="P56" s="245">
        <v>0</v>
      </c>
      <c r="Q56" s="245">
        <v>0</v>
      </c>
      <c r="R56" s="246">
        <f>Q56*100</f>
        <v>0</v>
      </c>
      <c r="S56" s="245">
        <v>0</v>
      </c>
      <c r="T56" s="246">
        <f>S56*100/F56</f>
        <v>0</v>
      </c>
      <c r="U56" s="245">
        <v>0</v>
      </c>
      <c r="V56" s="246">
        <f>U56*100/F56</f>
        <v>0</v>
      </c>
      <c r="W56" s="245">
        <v>0</v>
      </c>
      <c r="X56" s="246">
        <f>W56*100/F56</f>
        <v>0</v>
      </c>
      <c r="Y56" s="245">
        <v>0</v>
      </c>
      <c r="Z56" s="245">
        <v>0</v>
      </c>
      <c r="AA56" s="245">
        <f>SUM(AA55)</f>
        <v>4</v>
      </c>
      <c r="AB56" s="246">
        <f t="shared" ref="AB56:AB99" si="34">AA56*100/D56</f>
        <v>66.666666666666671</v>
      </c>
      <c r="AC56" s="245">
        <v>0</v>
      </c>
      <c r="AD56" s="246">
        <f>AC56*100/F56</f>
        <v>0</v>
      </c>
      <c r="AE56" s="245"/>
      <c r="AF56" s="245"/>
      <c r="AG56" s="245">
        <f>SUM(AG55)</f>
        <v>0</v>
      </c>
      <c r="AH56" s="245">
        <f>AG56*100/F56</f>
        <v>0</v>
      </c>
      <c r="AI56" s="245">
        <f>SUM(AI51:AI55)</f>
        <v>0</v>
      </c>
      <c r="AJ56" s="245">
        <v>0</v>
      </c>
      <c r="AK56" s="245"/>
      <c r="AL56" s="245"/>
      <c r="AM56" s="245">
        <v>0</v>
      </c>
      <c r="AN56" s="428">
        <f t="shared" si="27"/>
        <v>0</v>
      </c>
      <c r="AO56" s="304">
        <v>0</v>
      </c>
    </row>
    <row r="57" spans="1:41" ht="45" customHeight="1" thickTop="1" thickBot="1" x14ac:dyDescent="0.3">
      <c r="A57" s="559">
        <v>15</v>
      </c>
      <c r="B57" s="489" t="s">
        <v>267</v>
      </c>
      <c r="C57" s="218" t="s">
        <v>90</v>
      </c>
      <c r="D57" s="220">
        <v>15</v>
      </c>
      <c r="E57" s="220"/>
      <c r="F57" s="220">
        <f t="shared" si="8"/>
        <v>15</v>
      </c>
      <c r="G57" s="220">
        <v>0</v>
      </c>
      <c r="H57" s="352">
        <f t="shared" si="32"/>
        <v>0</v>
      </c>
      <c r="I57" s="220">
        <v>1</v>
      </c>
      <c r="J57" s="220">
        <v>6.7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352">
        <f t="shared" si="26"/>
        <v>0</v>
      </c>
      <c r="S57" s="220">
        <v>0</v>
      </c>
      <c r="T57" s="352">
        <f t="shared" si="33"/>
        <v>0</v>
      </c>
      <c r="U57" s="220">
        <v>0</v>
      </c>
      <c r="V57" s="352">
        <f t="shared" si="30"/>
        <v>0</v>
      </c>
      <c r="W57" s="220">
        <v>0</v>
      </c>
      <c r="X57" s="352">
        <f t="shared" si="28"/>
        <v>0</v>
      </c>
      <c r="Y57" s="220">
        <v>1</v>
      </c>
      <c r="Z57" s="220">
        <v>6.7</v>
      </c>
      <c r="AA57" s="220">
        <v>3</v>
      </c>
      <c r="AB57" s="352">
        <f t="shared" si="34"/>
        <v>20</v>
      </c>
      <c r="AC57" s="220">
        <v>5</v>
      </c>
      <c r="AD57" s="352">
        <f t="shared" si="16"/>
        <v>33.333333333333336</v>
      </c>
      <c r="AE57" s="220"/>
      <c r="AF57" s="220"/>
      <c r="AG57" s="220">
        <v>0</v>
      </c>
      <c r="AH57" s="220">
        <v>0</v>
      </c>
      <c r="AI57" s="220">
        <v>0</v>
      </c>
      <c r="AJ57" s="220">
        <v>0</v>
      </c>
      <c r="AK57" s="220"/>
      <c r="AL57" s="220"/>
      <c r="AM57" s="220">
        <v>5</v>
      </c>
      <c r="AN57" s="352">
        <f t="shared" si="27"/>
        <v>33.333333333333336</v>
      </c>
      <c r="AO57" s="467">
        <v>0</v>
      </c>
    </row>
    <row r="58" spans="1:41" ht="14.25" customHeight="1" thickTop="1" thickBot="1" x14ac:dyDescent="0.3">
      <c r="A58" s="772" t="s">
        <v>519</v>
      </c>
      <c r="B58" s="773"/>
      <c r="C58" s="232"/>
      <c r="D58" s="244">
        <v>15</v>
      </c>
      <c r="E58" s="244"/>
      <c r="F58" s="244">
        <f t="shared" si="8"/>
        <v>15</v>
      </c>
      <c r="G58" s="245">
        <v>0</v>
      </c>
      <c r="H58" s="246">
        <f t="shared" si="32"/>
        <v>0</v>
      </c>
      <c r="I58" s="245">
        <v>1</v>
      </c>
      <c r="J58" s="245">
        <v>6.7</v>
      </c>
      <c r="K58" s="245">
        <v>0</v>
      </c>
      <c r="L58" s="245">
        <v>0</v>
      </c>
      <c r="M58" s="245">
        <v>0</v>
      </c>
      <c r="N58" s="245">
        <v>0</v>
      </c>
      <c r="O58" s="245">
        <v>0</v>
      </c>
      <c r="P58" s="245">
        <v>0</v>
      </c>
      <c r="Q58" s="245">
        <v>0</v>
      </c>
      <c r="R58" s="246">
        <f t="shared" si="26"/>
        <v>0</v>
      </c>
      <c r="S58" s="245">
        <v>0</v>
      </c>
      <c r="T58" s="246">
        <f t="shared" si="33"/>
        <v>0</v>
      </c>
      <c r="U58" s="245">
        <v>0</v>
      </c>
      <c r="V58" s="246">
        <f t="shared" si="30"/>
        <v>0</v>
      </c>
      <c r="W58" s="245">
        <v>0</v>
      </c>
      <c r="X58" s="246">
        <f t="shared" si="28"/>
        <v>0</v>
      </c>
      <c r="Y58" s="245">
        <v>1</v>
      </c>
      <c r="Z58" s="245">
        <v>6.7</v>
      </c>
      <c r="AA58" s="245">
        <v>3</v>
      </c>
      <c r="AB58" s="246">
        <f t="shared" si="34"/>
        <v>20</v>
      </c>
      <c r="AC58" s="245">
        <v>5</v>
      </c>
      <c r="AD58" s="246">
        <f t="shared" si="16"/>
        <v>33.333333333333336</v>
      </c>
      <c r="AE58" s="245"/>
      <c r="AF58" s="245"/>
      <c r="AG58" s="245">
        <v>0</v>
      </c>
      <c r="AH58" s="245">
        <v>0</v>
      </c>
      <c r="AI58" s="245">
        <v>0</v>
      </c>
      <c r="AJ58" s="245">
        <v>0</v>
      </c>
      <c r="AK58" s="245"/>
      <c r="AL58" s="245"/>
      <c r="AM58" s="245">
        <v>5</v>
      </c>
      <c r="AN58" s="428">
        <f t="shared" si="27"/>
        <v>33.333333333333336</v>
      </c>
      <c r="AO58" s="304">
        <v>0</v>
      </c>
    </row>
    <row r="59" spans="1:41" ht="24.75" thickTop="1" x14ac:dyDescent="0.25">
      <c r="A59" s="766">
        <v>16</v>
      </c>
      <c r="B59" s="789" t="s">
        <v>268</v>
      </c>
      <c r="C59" s="259" t="s">
        <v>8</v>
      </c>
      <c r="D59" s="330">
        <v>15</v>
      </c>
      <c r="E59" s="326"/>
      <c r="F59" s="326">
        <f t="shared" si="8"/>
        <v>15</v>
      </c>
      <c r="G59" s="343">
        <v>0</v>
      </c>
      <c r="H59" s="413">
        <f t="shared" si="32"/>
        <v>0</v>
      </c>
      <c r="I59" s="343">
        <v>0</v>
      </c>
      <c r="J59" s="343">
        <v>0</v>
      </c>
      <c r="K59" s="343">
        <v>0</v>
      </c>
      <c r="L59" s="343">
        <v>0</v>
      </c>
      <c r="M59" s="343">
        <v>0</v>
      </c>
      <c r="N59" s="343">
        <v>0</v>
      </c>
      <c r="O59" s="343">
        <v>0</v>
      </c>
      <c r="P59" s="343">
        <v>0</v>
      </c>
      <c r="Q59" s="343">
        <v>1</v>
      </c>
      <c r="R59" s="413">
        <f t="shared" si="26"/>
        <v>6.666666666666667</v>
      </c>
      <c r="S59" s="343">
        <v>0</v>
      </c>
      <c r="T59" s="413">
        <f t="shared" si="33"/>
        <v>0</v>
      </c>
      <c r="U59" s="343">
        <v>0</v>
      </c>
      <c r="V59" s="413">
        <f t="shared" si="30"/>
        <v>0</v>
      </c>
      <c r="W59" s="343">
        <v>0</v>
      </c>
      <c r="X59" s="413">
        <f t="shared" si="28"/>
        <v>0</v>
      </c>
      <c r="Y59" s="343">
        <v>0</v>
      </c>
      <c r="Z59" s="343">
        <v>0</v>
      </c>
      <c r="AA59" s="343">
        <v>13</v>
      </c>
      <c r="AB59" s="413">
        <f t="shared" si="34"/>
        <v>86.666666666666671</v>
      </c>
      <c r="AC59" s="343">
        <v>0</v>
      </c>
      <c r="AD59" s="413">
        <f t="shared" si="16"/>
        <v>0</v>
      </c>
      <c r="AE59" s="343"/>
      <c r="AF59" s="343"/>
      <c r="AG59" s="343">
        <v>1</v>
      </c>
      <c r="AH59" s="343">
        <v>6.7</v>
      </c>
      <c r="AI59" s="343">
        <v>0</v>
      </c>
      <c r="AJ59" s="343">
        <v>0</v>
      </c>
      <c r="AK59" s="343"/>
      <c r="AL59" s="343"/>
      <c r="AM59" s="343">
        <v>0</v>
      </c>
      <c r="AN59" s="433">
        <f t="shared" si="27"/>
        <v>0</v>
      </c>
      <c r="AO59" s="467">
        <v>0</v>
      </c>
    </row>
    <row r="60" spans="1:41" ht="15.75" customHeight="1" x14ac:dyDescent="0.25">
      <c r="A60" s="764"/>
      <c r="B60" s="790"/>
      <c r="C60" s="138" t="s">
        <v>108</v>
      </c>
      <c r="D60" s="331">
        <v>11</v>
      </c>
      <c r="E60" s="332"/>
      <c r="F60" s="327">
        <f>G60+I60+K60+M60+O60+Q60+S60+U60+W60+Y60+AA60+AC60+AE60+AG60+AI60+AK60+AM60</f>
        <v>11</v>
      </c>
      <c r="G60" s="216">
        <v>1</v>
      </c>
      <c r="H60" s="240">
        <f t="shared" si="32"/>
        <v>9.0909090909090917</v>
      </c>
      <c r="I60" s="216">
        <v>1</v>
      </c>
      <c r="J60" s="240">
        <f>I60*100/D60</f>
        <v>9.0909090909090917</v>
      </c>
      <c r="K60" s="216">
        <v>0</v>
      </c>
      <c r="L60" s="216">
        <v>0</v>
      </c>
      <c r="M60" s="216">
        <v>1</v>
      </c>
      <c r="N60" s="216">
        <v>9.1</v>
      </c>
      <c r="O60" s="216">
        <v>0</v>
      </c>
      <c r="P60" s="216">
        <v>0</v>
      </c>
      <c r="Q60" s="216">
        <v>0</v>
      </c>
      <c r="R60" s="240">
        <f t="shared" si="26"/>
        <v>0</v>
      </c>
      <c r="S60" s="216">
        <v>0</v>
      </c>
      <c r="T60" s="240">
        <f t="shared" si="33"/>
        <v>0</v>
      </c>
      <c r="U60" s="216">
        <v>0</v>
      </c>
      <c r="V60" s="240">
        <f t="shared" si="30"/>
        <v>0</v>
      </c>
      <c r="W60" s="216">
        <v>0</v>
      </c>
      <c r="X60" s="240">
        <f t="shared" si="28"/>
        <v>0</v>
      </c>
      <c r="Y60" s="216">
        <v>0</v>
      </c>
      <c r="Z60" s="216">
        <v>0</v>
      </c>
      <c r="AA60" s="216">
        <v>8</v>
      </c>
      <c r="AB60" s="240">
        <f t="shared" si="34"/>
        <v>72.727272727272734</v>
      </c>
      <c r="AC60" s="216">
        <v>0</v>
      </c>
      <c r="AD60" s="240">
        <f t="shared" si="16"/>
        <v>0</v>
      </c>
      <c r="AE60" s="216"/>
      <c r="AF60" s="216"/>
      <c r="AG60" s="216">
        <v>0</v>
      </c>
      <c r="AH60" s="216">
        <v>0</v>
      </c>
      <c r="AI60" s="216">
        <v>0</v>
      </c>
      <c r="AJ60" s="216">
        <v>0</v>
      </c>
      <c r="AK60" s="216"/>
      <c r="AL60" s="216"/>
      <c r="AM60" s="216">
        <v>0</v>
      </c>
      <c r="AN60" s="320">
        <f t="shared" si="27"/>
        <v>0</v>
      </c>
      <c r="AO60" s="338">
        <v>9.1</v>
      </c>
    </row>
    <row r="61" spans="1:41" ht="15.75" thickBot="1" x14ac:dyDescent="0.3">
      <c r="A61" s="764"/>
      <c r="B61" s="790"/>
      <c r="C61" s="45" t="s">
        <v>198</v>
      </c>
      <c r="D61" s="333">
        <v>19</v>
      </c>
      <c r="E61" s="328"/>
      <c r="F61" s="328">
        <f t="shared" si="8"/>
        <v>19</v>
      </c>
      <c r="G61" s="264">
        <v>0</v>
      </c>
      <c r="H61" s="321">
        <f t="shared" si="32"/>
        <v>0</v>
      </c>
      <c r="I61" s="264">
        <v>0</v>
      </c>
      <c r="J61" s="264">
        <v>0</v>
      </c>
      <c r="K61" s="264">
        <v>0</v>
      </c>
      <c r="L61" s="264">
        <v>0</v>
      </c>
      <c r="M61" s="264">
        <v>0</v>
      </c>
      <c r="N61" s="264">
        <v>0</v>
      </c>
      <c r="O61" s="264">
        <v>0</v>
      </c>
      <c r="P61" s="264">
        <v>0</v>
      </c>
      <c r="Q61" s="264">
        <v>1</v>
      </c>
      <c r="R61" s="321">
        <f t="shared" si="26"/>
        <v>5.2631578947368425</v>
      </c>
      <c r="S61" s="264">
        <v>0</v>
      </c>
      <c r="T61" s="321">
        <f t="shared" si="33"/>
        <v>0</v>
      </c>
      <c r="U61" s="264">
        <v>0</v>
      </c>
      <c r="V61" s="321">
        <f t="shared" si="30"/>
        <v>0</v>
      </c>
      <c r="W61" s="264">
        <v>0</v>
      </c>
      <c r="X61" s="321">
        <f t="shared" si="28"/>
        <v>0</v>
      </c>
      <c r="Y61" s="264">
        <v>0</v>
      </c>
      <c r="Z61" s="264">
        <v>0</v>
      </c>
      <c r="AA61" s="264">
        <v>16</v>
      </c>
      <c r="AB61" s="321">
        <f t="shared" si="34"/>
        <v>84.21052631578948</v>
      </c>
      <c r="AC61" s="264">
        <v>1</v>
      </c>
      <c r="AD61" s="321">
        <f t="shared" si="16"/>
        <v>5.2631578947368425</v>
      </c>
      <c r="AE61" s="264"/>
      <c r="AF61" s="264"/>
      <c r="AG61" s="264">
        <v>0</v>
      </c>
      <c r="AH61" s="264">
        <v>0</v>
      </c>
      <c r="AI61" s="264">
        <v>1</v>
      </c>
      <c r="AJ61" s="264">
        <v>5.3</v>
      </c>
      <c r="AK61" s="264"/>
      <c r="AL61" s="264"/>
      <c r="AM61" s="264">
        <v>0</v>
      </c>
      <c r="AN61" s="354">
        <f t="shared" si="27"/>
        <v>0</v>
      </c>
      <c r="AO61" s="468">
        <v>0</v>
      </c>
    </row>
    <row r="62" spans="1:41" ht="14.25" customHeight="1" thickTop="1" thickBot="1" x14ac:dyDescent="0.3">
      <c r="A62" s="772" t="s">
        <v>520</v>
      </c>
      <c r="B62" s="773"/>
      <c r="C62" s="232"/>
      <c r="D62" s="329">
        <f>SUM(D59:D61)</f>
        <v>45</v>
      </c>
      <c r="E62" s="329"/>
      <c r="F62" s="329">
        <f t="shared" si="8"/>
        <v>45</v>
      </c>
      <c r="G62" s="245">
        <f>SUM(G59:G61)</f>
        <v>1</v>
      </c>
      <c r="H62" s="246">
        <f t="shared" si="32"/>
        <v>2.2222222222222223</v>
      </c>
      <c r="I62" s="245">
        <f>SUM(I59:I61)</f>
        <v>1</v>
      </c>
      <c r="J62" s="246">
        <f>I62*100/D62</f>
        <v>2.2222222222222223</v>
      </c>
      <c r="K62" s="245">
        <f>SUM(K59:K61)</f>
        <v>0</v>
      </c>
      <c r="L62" s="245">
        <v>0</v>
      </c>
      <c r="M62" s="245">
        <f>SUM(M59:M61)</f>
        <v>1</v>
      </c>
      <c r="N62" s="245">
        <v>2.2000000000000002</v>
      </c>
      <c r="O62" s="245">
        <f>SUM(O59:O61)</f>
        <v>0</v>
      </c>
      <c r="P62" s="245">
        <v>0</v>
      </c>
      <c r="Q62" s="245">
        <f>SUM(Q59:Q61)</f>
        <v>2</v>
      </c>
      <c r="R62" s="246">
        <f t="shared" si="26"/>
        <v>4.4444444444444446</v>
      </c>
      <c r="S62" s="245">
        <f>SUM(S59:S61)</f>
        <v>0</v>
      </c>
      <c r="T62" s="246">
        <f t="shared" si="33"/>
        <v>0</v>
      </c>
      <c r="U62" s="245">
        <f>SUM(U59:U61)</f>
        <v>0</v>
      </c>
      <c r="V62" s="246">
        <f t="shared" si="30"/>
        <v>0</v>
      </c>
      <c r="W62" s="245">
        <f>SUM(W59:W61)</f>
        <v>0</v>
      </c>
      <c r="X62" s="246">
        <f t="shared" si="28"/>
        <v>0</v>
      </c>
      <c r="Y62" s="245">
        <f>SUM(Y59:Y61)</f>
        <v>0</v>
      </c>
      <c r="Z62" s="245">
        <v>0</v>
      </c>
      <c r="AA62" s="245">
        <f>SUM(AA59:AA61)</f>
        <v>37</v>
      </c>
      <c r="AB62" s="246">
        <f t="shared" si="34"/>
        <v>82.222222222222229</v>
      </c>
      <c r="AC62" s="245">
        <f>SUM(AC59:AC61)</f>
        <v>1</v>
      </c>
      <c r="AD62" s="246">
        <f t="shared" si="16"/>
        <v>2.2222222222222223</v>
      </c>
      <c r="AE62" s="245"/>
      <c r="AF62" s="245"/>
      <c r="AG62" s="245">
        <f>SUM(AG59:AG61)</f>
        <v>1</v>
      </c>
      <c r="AH62" s="245">
        <v>2.2000000000000002</v>
      </c>
      <c r="AI62" s="245">
        <f>SUM(AI59:AI61)</f>
        <v>1</v>
      </c>
      <c r="AJ62" s="245">
        <v>2.2000000000000002</v>
      </c>
      <c r="AK62" s="245"/>
      <c r="AL62" s="245"/>
      <c r="AM62" s="245">
        <f>SUM(AM59:AM61)</f>
        <v>0</v>
      </c>
      <c r="AN62" s="428">
        <f t="shared" si="27"/>
        <v>0</v>
      </c>
      <c r="AO62" s="304">
        <v>2.2000000000000002</v>
      </c>
    </row>
    <row r="63" spans="1:41" ht="45" customHeight="1" thickTop="1" x14ac:dyDescent="0.25">
      <c r="A63" s="766">
        <v>17</v>
      </c>
      <c r="B63" s="776" t="s">
        <v>271</v>
      </c>
      <c r="C63" s="238" t="s">
        <v>94</v>
      </c>
      <c r="D63" s="355">
        <v>35</v>
      </c>
      <c r="E63" s="356"/>
      <c r="F63" s="171">
        <f t="shared" si="8"/>
        <v>35</v>
      </c>
      <c r="G63" s="216">
        <v>0</v>
      </c>
      <c r="H63" s="240">
        <f t="shared" si="32"/>
        <v>0</v>
      </c>
      <c r="I63" s="216">
        <v>0</v>
      </c>
      <c r="J63" s="216">
        <v>0</v>
      </c>
      <c r="K63" s="216">
        <v>0</v>
      </c>
      <c r="L63" s="216">
        <v>0</v>
      </c>
      <c r="M63" s="216">
        <v>0</v>
      </c>
      <c r="N63" s="216">
        <v>0</v>
      </c>
      <c r="O63" s="216">
        <v>0</v>
      </c>
      <c r="P63" s="216">
        <v>0</v>
      </c>
      <c r="Q63" s="216">
        <v>2</v>
      </c>
      <c r="R63" s="240">
        <f t="shared" si="26"/>
        <v>5.7142857142857144</v>
      </c>
      <c r="S63" s="216">
        <v>0</v>
      </c>
      <c r="T63" s="240">
        <f t="shared" si="33"/>
        <v>0</v>
      </c>
      <c r="U63" s="216">
        <v>0</v>
      </c>
      <c r="V63" s="240">
        <f t="shared" si="30"/>
        <v>0</v>
      </c>
      <c r="W63" s="216">
        <v>0</v>
      </c>
      <c r="X63" s="240">
        <f t="shared" si="28"/>
        <v>0</v>
      </c>
      <c r="Y63" s="216">
        <v>0</v>
      </c>
      <c r="Z63" s="216">
        <v>0</v>
      </c>
      <c r="AA63" s="216">
        <v>28</v>
      </c>
      <c r="AB63" s="240">
        <f t="shared" si="34"/>
        <v>80</v>
      </c>
      <c r="AC63" s="216">
        <v>4</v>
      </c>
      <c r="AD63" s="240">
        <f t="shared" si="16"/>
        <v>11.428571428571429</v>
      </c>
      <c r="AE63" s="216"/>
      <c r="AF63" s="216"/>
      <c r="AG63" s="216">
        <v>1</v>
      </c>
      <c r="AH63" s="216">
        <v>2.8</v>
      </c>
      <c r="AI63" s="216">
        <v>0</v>
      </c>
      <c r="AJ63" s="216">
        <v>0</v>
      </c>
      <c r="AK63" s="216"/>
      <c r="AL63" s="216"/>
      <c r="AM63" s="216">
        <v>0</v>
      </c>
      <c r="AN63" s="320">
        <f t="shared" si="27"/>
        <v>0</v>
      </c>
      <c r="AO63" s="448">
        <v>0</v>
      </c>
    </row>
    <row r="64" spans="1:41" ht="27.75" customHeight="1" thickBot="1" x14ac:dyDescent="0.3">
      <c r="A64" s="778"/>
      <c r="B64" s="755"/>
      <c r="C64" s="353" t="s">
        <v>198</v>
      </c>
      <c r="D64" s="213">
        <v>20</v>
      </c>
      <c r="E64" s="210"/>
      <c r="F64" s="210">
        <f t="shared" si="8"/>
        <v>20</v>
      </c>
      <c r="G64" s="264">
        <v>0</v>
      </c>
      <c r="H64" s="321">
        <f t="shared" si="32"/>
        <v>0</v>
      </c>
      <c r="I64" s="264">
        <v>0</v>
      </c>
      <c r="J64" s="264">
        <v>0</v>
      </c>
      <c r="K64" s="264">
        <v>0</v>
      </c>
      <c r="L64" s="264">
        <v>0</v>
      </c>
      <c r="M64" s="264">
        <v>0</v>
      </c>
      <c r="N64" s="264">
        <v>0</v>
      </c>
      <c r="O64" s="264">
        <v>0</v>
      </c>
      <c r="P64" s="264">
        <v>0</v>
      </c>
      <c r="Q64" s="264">
        <v>1</v>
      </c>
      <c r="R64" s="321">
        <f t="shared" si="26"/>
        <v>5</v>
      </c>
      <c r="S64" s="264">
        <v>0</v>
      </c>
      <c r="T64" s="321">
        <f t="shared" si="33"/>
        <v>0</v>
      </c>
      <c r="U64" s="264">
        <v>0</v>
      </c>
      <c r="V64" s="321">
        <f t="shared" si="30"/>
        <v>0</v>
      </c>
      <c r="W64" s="264">
        <v>0</v>
      </c>
      <c r="X64" s="321">
        <f t="shared" si="28"/>
        <v>0</v>
      </c>
      <c r="Y64" s="264">
        <v>0</v>
      </c>
      <c r="Z64" s="264">
        <v>0</v>
      </c>
      <c r="AA64" s="264">
        <v>14</v>
      </c>
      <c r="AB64" s="321">
        <f t="shared" si="34"/>
        <v>70</v>
      </c>
      <c r="AC64" s="264">
        <v>0</v>
      </c>
      <c r="AD64" s="321">
        <f t="shared" si="16"/>
        <v>0</v>
      </c>
      <c r="AE64" s="264"/>
      <c r="AF64" s="264"/>
      <c r="AG64" s="264">
        <v>3</v>
      </c>
      <c r="AH64" s="321">
        <v>15</v>
      </c>
      <c r="AI64" s="264">
        <v>1</v>
      </c>
      <c r="AJ64" s="321">
        <v>5</v>
      </c>
      <c r="AK64" s="321"/>
      <c r="AL64" s="321"/>
      <c r="AM64" s="264">
        <v>1</v>
      </c>
      <c r="AN64" s="354">
        <f t="shared" si="27"/>
        <v>5</v>
      </c>
      <c r="AO64" s="469">
        <v>0</v>
      </c>
    </row>
    <row r="65" spans="1:41" ht="16.5" customHeight="1" thickTop="1" thickBot="1" x14ac:dyDescent="0.3">
      <c r="A65" s="772" t="s">
        <v>532</v>
      </c>
      <c r="B65" s="773"/>
      <c r="C65" s="232"/>
      <c r="D65" s="245">
        <f>SUM(D63:D64)</f>
        <v>55</v>
      </c>
      <c r="E65" s="232"/>
      <c r="F65" s="232">
        <f t="shared" si="8"/>
        <v>55</v>
      </c>
      <c r="G65" s="245">
        <f>SUM(G63:G64)</f>
        <v>0</v>
      </c>
      <c r="H65" s="246">
        <f t="shared" si="32"/>
        <v>0</v>
      </c>
      <c r="I65" s="245">
        <f>SUM(I63:I64)</f>
        <v>0</v>
      </c>
      <c r="J65" s="245">
        <v>0</v>
      </c>
      <c r="K65" s="245">
        <f>SUM(K63:K64)</f>
        <v>0</v>
      </c>
      <c r="L65" s="245">
        <v>0</v>
      </c>
      <c r="M65" s="245">
        <f>SUM(M63:M64)</f>
        <v>0</v>
      </c>
      <c r="N65" s="245">
        <v>0</v>
      </c>
      <c r="O65" s="245">
        <f>SUM(O63:O64)</f>
        <v>0</v>
      </c>
      <c r="P65" s="245">
        <v>0</v>
      </c>
      <c r="Q65" s="245">
        <f>SUM(Q63:Q64)</f>
        <v>3</v>
      </c>
      <c r="R65" s="246">
        <f t="shared" si="26"/>
        <v>5.4545454545454541</v>
      </c>
      <c r="S65" s="245">
        <f>SUM(S63:S64)</f>
        <v>0</v>
      </c>
      <c r="T65" s="246">
        <f t="shared" si="33"/>
        <v>0</v>
      </c>
      <c r="U65" s="245">
        <f>SUM(U63:U64)</f>
        <v>0</v>
      </c>
      <c r="V65" s="246">
        <f t="shared" si="30"/>
        <v>0</v>
      </c>
      <c r="W65" s="245">
        <f>SUM(W63:W64)</f>
        <v>0</v>
      </c>
      <c r="X65" s="246">
        <f t="shared" si="28"/>
        <v>0</v>
      </c>
      <c r="Y65" s="245">
        <f>SUM(Y63:Y64)</f>
        <v>0</v>
      </c>
      <c r="Z65" s="245">
        <v>0</v>
      </c>
      <c r="AA65" s="245">
        <f>SUM(AA63:AA64)</f>
        <v>42</v>
      </c>
      <c r="AB65" s="246">
        <f t="shared" si="34"/>
        <v>76.36363636363636</v>
      </c>
      <c r="AC65" s="245">
        <f>SUM(AC63:AC64)</f>
        <v>4</v>
      </c>
      <c r="AD65" s="246">
        <f t="shared" si="16"/>
        <v>7.2727272727272725</v>
      </c>
      <c r="AE65" s="245"/>
      <c r="AF65" s="245"/>
      <c r="AG65" s="245">
        <f>SUM(AG63:AG64)</f>
        <v>4</v>
      </c>
      <c r="AH65" s="245">
        <v>7.3</v>
      </c>
      <c r="AI65" s="245">
        <f>SUM(AI63:AI64)</f>
        <v>1</v>
      </c>
      <c r="AJ65" s="245">
        <v>1.8</v>
      </c>
      <c r="AK65" s="245"/>
      <c r="AL65" s="245"/>
      <c r="AM65" s="245">
        <f>SUM(AM63:AM64)</f>
        <v>1</v>
      </c>
      <c r="AN65" s="428">
        <f t="shared" si="27"/>
        <v>1.8181818181818181</v>
      </c>
      <c r="AO65" s="304">
        <v>0</v>
      </c>
    </row>
    <row r="66" spans="1:41" ht="46.5" customHeight="1" thickTop="1" thickBot="1" x14ac:dyDescent="0.3">
      <c r="A66" s="560">
        <v>18</v>
      </c>
      <c r="B66" s="515" t="s">
        <v>272</v>
      </c>
      <c r="C66" s="334" t="s">
        <v>198</v>
      </c>
      <c r="D66" s="335">
        <v>13</v>
      </c>
      <c r="E66" s="336"/>
      <c r="F66" s="336">
        <f>G66+I66+K66+M66+O66+Q66+S66+U66+W66+Y66+AA66+AC66+AE66+AG66+AI66+AK66+AM66</f>
        <v>13</v>
      </c>
      <c r="G66" s="337">
        <v>1</v>
      </c>
      <c r="H66" s="478">
        <f t="shared" si="32"/>
        <v>7.6923076923076925</v>
      </c>
      <c r="I66" s="337">
        <v>0</v>
      </c>
      <c r="J66" s="337">
        <v>0</v>
      </c>
      <c r="K66" s="337">
        <v>0</v>
      </c>
      <c r="L66" s="337">
        <v>0</v>
      </c>
      <c r="M66" s="337">
        <v>1</v>
      </c>
      <c r="N66" s="478">
        <f>M66*100/D66</f>
        <v>7.6923076923076925</v>
      </c>
      <c r="O66" s="337">
        <v>0</v>
      </c>
      <c r="P66" s="337">
        <v>0</v>
      </c>
      <c r="Q66" s="337">
        <v>2</v>
      </c>
      <c r="R66" s="478">
        <f t="shared" si="26"/>
        <v>15.384615384615385</v>
      </c>
      <c r="S66" s="337">
        <v>0</v>
      </c>
      <c r="T66" s="478">
        <f t="shared" si="33"/>
        <v>0</v>
      </c>
      <c r="U66" s="337">
        <v>3</v>
      </c>
      <c r="V66" s="478">
        <f t="shared" si="30"/>
        <v>23.076923076923077</v>
      </c>
      <c r="W66" s="337">
        <v>0</v>
      </c>
      <c r="X66" s="478">
        <f t="shared" si="28"/>
        <v>0</v>
      </c>
      <c r="Y66" s="337">
        <v>0</v>
      </c>
      <c r="Z66" s="337">
        <v>0</v>
      </c>
      <c r="AA66" s="337">
        <v>5</v>
      </c>
      <c r="AB66" s="478">
        <f t="shared" si="34"/>
        <v>38.46153846153846</v>
      </c>
      <c r="AC66" s="309">
        <v>0</v>
      </c>
      <c r="AD66" s="431">
        <f t="shared" si="16"/>
        <v>0</v>
      </c>
      <c r="AE66" s="337">
        <v>1</v>
      </c>
      <c r="AF66" s="480">
        <f>AE66*100/D66</f>
        <v>7.6923076923076925</v>
      </c>
      <c r="AG66" s="337">
        <v>0</v>
      </c>
      <c r="AH66" s="337">
        <v>0</v>
      </c>
      <c r="AI66" s="337">
        <v>0</v>
      </c>
      <c r="AJ66" s="337">
        <v>0</v>
      </c>
      <c r="AK66" s="337"/>
      <c r="AL66" s="337"/>
      <c r="AM66" s="337">
        <v>0</v>
      </c>
      <c r="AN66" s="505">
        <f t="shared" si="27"/>
        <v>0</v>
      </c>
      <c r="AO66" s="464">
        <v>7.7</v>
      </c>
    </row>
    <row r="67" spans="1:41" ht="17.25" customHeight="1" thickTop="1" thickBot="1" x14ac:dyDescent="0.3">
      <c r="A67" s="772" t="s">
        <v>540</v>
      </c>
      <c r="B67" s="773"/>
      <c r="C67" s="232"/>
      <c r="D67" s="245">
        <v>13</v>
      </c>
      <c r="E67" s="245"/>
      <c r="F67" s="245">
        <f>G67+I67+K67+M67+O67+Q67+S67+U67+W67+Y67+AA67+AC67+AE67+AG67+AI67+AK67+AM67</f>
        <v>13</v>
      </c>
      <c r="G67" s="245">
        <v>1</v>
      </c>
      <c r="H67" s="246">
        <f t="shared" si="32"/>
        <v>7.6923076923076925</v>
      </c>
      <c r="I67" s="245">
        <v>0</v>
      </c>
      <c r="J67" s="245">
        <v>0</v>
      </c>
      <c r="K67" s="245">
        <v>0</v>
      </c>
      <c r="L67" s="245">
        <v>0</v>
      </c>
      <c r="M67" s="245">
        <v>1</v>
      </c>
      <c r="N67" s="246">
        <f>M67*100/D67</f>
        <v>7.6923076923076925</v>
      </c>
      <c r="O67" s="245">
        <v>0</v>
      </c>
      <c r="P67" s="245">
        <v>0</v>
      </c>
      <c r="Q67" s="245">
        <v>2</v>
      </c>
      <c r="R67" s="246">
        <f t="shared" si="26"/>
        <v>15.384615384615385</v>
      </c>
      <c r="S67" s="245">
        <v>0</v>
      </c>
      <c r="T67" s="246">
        <f t="shared" si="33"/>
        <v>0</v>
      </c>
      <c r="U67" s="245">
        <v>3</v>
      </c>
      <c r="V67" s="246">
        <f t="shared" si="30"/>
        <v>23.076923076923077</v>
      </c>
      <c r="W67" s="245">
        <v>0</v>
      </c>
      <c r="X67" s="246">
        <f t="shared" si="28"/>
        <v>0</v>
      </c>
      <c r="Y67" s="245">
        <v>0</v>
      </c>
      <c r="Z67" s="245">
        <v>0</v>
      </c>
      <c r="AA67" s="245">
        <v>5</v>
      </c>
      <c r="AB67" s="246">
        <f t="shared" si="34"/>
        <v>38.46153846153846</v>
      </c>
      <c r="AC67" s="245"/>
      <c r="AD67" s="246">
        <f t="shared" si="16"/>
        <v>0</v>
      </c>
      <c r="AE67" s="260">
        <f>SUM(AE66)</f>
        <v>1</v>
      </c>
      <c r="AF67" s="246">
        <f>AE67*100/D67</f>
        <v>7.6923076923076925</v>
      </c>
      <c r="AG67" s="245">
        <v>0</v>
      </c>
      <c r="AH67" s="245">
        <v>0</v>
      </c>
      <c r="AI67" s="245">
        <v>0</v>
      </c>
      <c r="AJ67" s="245">
        <v>0</v>
      </c>
      <c r="AK67" s="245"/>
      <c r="AL67" s="245"/>
      <c r="AM67" s="245">
        <v>0</v>
      </c>
      <c r="AN67" s="246">
        <f t="shared" si="27"/>
        <v>0</v>
      </c>
      <c r="AO67" s="470">
        <v>7.7</v>
      </c>
    </row>
    <row r="68" spans="1:41" ht="46.5" customHeight="1" thickTop="1" thickBot="1" x14ac:dyDescent="0.3">
      <c r="A68" s="561">
        <v>19</v>
      </c>
      <c r="B68" s="516" t="s">
        <v>273</v>
      </c>
      <c r="C68" s="275" t="s">
        <v>125</v>
      </c>
      <c r="D68" s="276">
        <v>9</v>
      </c>
      <c r="E68" s="276"/>
      <c r="F68" s="276">
        <f t="shared" ref="F68:F71" si="35">G68+I68+K68+M68+O68+Q68+S68+U68+W68+Y68+AA68+AC68+AE68+AG68+AI68+AK68+AM68</f>
        <v>9</v>
      </c>
      <c r="G68" s="276">
        <v>1</v>
      </c>
      <c r="H68" s="500">
        <f t="shared" si="32"/>
        <v>11.111111111111111</v>
      </c>
      <c r="I68" s="276">
        <v>0</v>
      </c>
      <c r="J68" s="276">
        <v>0</v>
      </c>
      <c r="K68" s="276">
        <v>1</v>
      </c>
      <c r="L68" s="276">
        <v>11.1</v>
      </c>
      <c r="M68" s="276">
        <v>2</v>
      </c>
      <c r="N68" s="276">
        <v>22.2</v>
      </c>
      <c r="O68" s="276">
        <v>0</v>
      </c>
      <c r="P68" s="276">
        <v>0</v>
      </c>
      <c r="Q68" s="276">
        <v>0</v>
      </c>
      <c r="R68" s="500">
        <f t="shared" si="26"/>
        <v>0</v>
      </c>
      <c r="S68" s="276">
        <v>0</v>
      </c>
      <c r="T68" s="500">
        <f t="shared" si="33"/>
        <v>0</v>
      </c>
      <c r="U68" s="276">
        <v>1</v>
      </c>
      <c r="V68" s="500">
        <f t="shared" si="30"/>
        <v>11.111111111111111</v>
      </c>
      <c r="W68" s="276">
        <v>0</v>
      </c>
      <c r="X68" s="500">
        <f t="shared" si="28"/>
        <v>0</v>
      </c>
      <c r="Y68" s="276">
        <v>0</v>
      </c>
      <c r="Z68" s="276">
        <v>0</v>
      </c>
      <c r="AA68" s="276">
        <v>1</v>
      </c>
      <c r="AB68" s="500">
        <f t="shared" si="34"/>
        <v>11.111111111111111</v>
      </c>
      <c r="AC68" s="276">
        <v>0</v>
      </c>
      <c r="AD68" s="500">
        <f t="shared" si="16"/>
        <v>0</v>
      </c>
      <c r="AE68" s="276"/>
      <c r="AF68" s="276"/>
      <c r="AG68" s="276">
        <v>0</v>
      </c>
      <c r="AH68" s="276">
        <v>0</v>
      </c>
      <c r="AI68" s="276">
        <v>0</v>
      </c>
      <c r="AJ68" s="276">
        <v>0</v>
      </c>
      <c r="AK68" s="276"/>
      <c r="AL68" s="276"/>
      <c r="AM68" s="276">
        <v>3</v>
      </c>
      <c r="AN68" s="506">
        <f t="shared" si="27"/>
        <v>33.333333333333336</v>
      </c>
      <c r="AO68" s="471">
        <v>11.1</v>
      </c>
    </row>
    <row r="69" spans="1:41" ht="16.5" customHeight="1" thickTop="1" thickBot="1" x14ac:dyDescent="0.3">
      <c r="A69" s="772" t="s">
        <v>536</v>
      </c>
      <c r="B69" s="773"/>
      <c r="C69" s="232"/>
      <c r="D69" s="245">
        <v>9</v>
      </c>
      <c r="E69" s="245"/>
      <c r="F69" s="245">
        <f t="shared" si="35"/>
        <v>9</v>
      </c>
      <c r="G69" s="245">
        <v>1</v>
      </c>
      <c r="H69" s="246">
        <f t="shared" si="32"/>
        <v>11.111111111111111</v>
      </c>
      <c r="I69" s="245">
        <v>0</v>
      </c>
      <c r="J69" s="245">
        <v>0</v>
      </c>
      <c r="K69" s="245">
        <v>1</v>
      </c>
      <c r="L69" s="245">
        <v>11.1</v>
      </c>
      <c r="M69" s="245">
        <v>2</v>
      </c>
      <c r="N69" s="245">
        <v>22.2</v>
      </c>
      <c r="O69" s="245">
        <v>0</v>
      </c>
      <c r="P69" s="245">
        <v>0</v>
      </c>
      <c r="Q69" s="245">
        <v>0</v>
      </c>
      <c r="R69" s="246">
        <f t="shared" si="26"/>
        <v>0</v>
      </c>
      <c r="S69" s="245">
        <v>0</v>
      </c>
      <c r="T69" s="246">
        <f t="shared" si="33"/>
        <v>0</v>
      </c>
      <c r="U69" s="245">
        <f>SUM(U68)</f>
        <v>1</v>
      </c>
      <c r="V69" s="246">
        <f t="shared" si="30"/>
        <v>11.111111111111111</v>
      </c>
      <c r="W69" s="245">
        <v>0</v>
      </c>
      <c r="X69" s="246">
        <f t="shared" si="28"/>
        <v>0</v>
      </c>
      <c r="Y69" s="245">
        <v>0</v>
      </c>
      <c r="Z69" s="245">
        <v>0</v>
      </c>
      <c r="AA69" s="245">
        <v>1</v>
      </c>
      <c r="AB69" s="246">
        <f t="shared" si="34"/>
        <v>11.111111111111111</v>
      </c>
      <c r="AC69" s="245">
        <v>0</v>
      </c>
      <c r="AD69" s="246">
        <f t="shared" si="16"/>
        <v>0</v>
      </c>
      <c r="AE69" s="245"/>
      <c r="AF69" s="245"/>
      <c r="AG69" s="245">
        <v>0</v>
      </c>
      <c r="AH69" s="245">
        <v>0</v>
      </c>
      <c r="AI69" s="245">
        <v>0</v>
      </c>
      <c r="AJ69" s="245">
        <v>0</v>
      </c>
      <c r="AK69" s="245"/>
      <c r="AL69" s="245"/>
      <c r="AM69" s="245">
        <v>3</v>
      </c>
      <c r="AN69" s="246">
        <f t="shared" si="27"/>
        <v>33.333333333333336</v>
      </c>
      <c r="AO69" s="470">
        <v>11.1</v>
      </c>
    </row>
    <row r="70" spans="1:41" ht="49.5" thickTop="1" thickBot="1" x14ac:dyDescent="0.3">
      <c r="A70" s="561">
        <v>20</v>
      </c>
      <c r="B70" s="516" t="s">
        <v>275</v>
      </c>
      <c r="C70" s="282" t="s">
        <v>94</v>
      </c>
      <c r="D70" s="284">
        <f>SUM(G70,M70,U70,AA70,AC70,)</f>
        <v>40</v>
      </c>
      <c r="E70" s="284"/>
      <c r="F70" s="284">
        <f t="shared" si="35"/>
        <v>40</v>
      </c>
      <c r="G70" s="176">
        <v>18</v>
      </c>
      <c r="H70" s="285">
        <f t="shared" si="32"/>
        <v>45</v>
      </c>
      <c r="I70" s="286">
        <v>0</v>
      </c>
      <c r="J70" s="286">
        <v>0</v>
      </c>
      <c r="K70" s="286">
        <v>0</v>
      </c>
      <c r="L70" s="286">
        <v>0</v>
      </c>
      <c r="M70" s="284">
        <v>7</v>
      </c>
      <c r="N70" s="285">
        <f>M70*100/D70</f>
        <v>17.5</v>
      </c>
      <c r="O70" s="284">
        <v>0</v>
      </c>
      <c r="P70" s="284">
        <v>0</v>
      </c>
      <c r="Q70" s="284">
        <v>0</v>
      </c>
      <c r="R70" s="285">
        <f t="shared" si="26"/>
        <v>0</v>
      </c>
      <c r="S70" s="284">
        <v>0</v>
      </c>
      <c r="T70" s="285">
        <f t="shared" si="33"/>
        <v>0</v>
      </c>
      <c r="U70" s="284">
        <v>3</v>
      </c>
      <c r="V70" s="285">
        <f t="shared" si="30"/>
        <v>7.5</v>
      </c>
      <c r="W70" s="284">
        <v>0</v>
      </c>
      <c r="X70" s="285">
        <f t="shared" si="28"/>
        <v>0</v>
      </c>
      <c r="Y70" s="284">
        <v>0</v>
      </c>
      <c r="Z70" s="284">
        <v>0</v>
      </c>
      <c r="AA70" s="284">
        <v>9</v>
      </c>
      <c r="AB70" s="285">
        <f t="shared" si="34"/>
        <v>22.5</v>
      </c>
      <c r="AC70" s="284">
        <v>3</v>
      </c>
      <c r="AD70" s="285">
        <f t="shared" si="16"/>
        <v>7.5</v>
      </c>
      <c r="AE70" s="285"/>
      <c r="AF70" s="285"/>
      <c r="AG70" s="284">
        <v>0</v>
      </c>
      <c r="AH70" s="284">
        <v>0</v>
      </c>
      <c r="AI70" s="284">
        <v>0</v>
      </c>
      <c r="AJ70" s="284">
        <v>0</v>
      </c>
      <c r="AK70" s="284"/>
      <c r="AL70" s="284"/>
      <c r="AM70" s="284">
        <v>0</v>
      </c>
      <c r="AN70" s="507">
        <f t="shared" si="27"/>
        <v>0</v>
      </c>
      <c r="AO70" s="288">
        <v>45</v>
      </c>
    </row>
    <row r="71" spans="1:41" ht="15" customHeight="1" thickTop="1" thickBot="1" x14ac:dyDescent="0.3">
      <c r="A71" s="772" t="s">
        <v>510</v>
      </c>
      <c r="B71" s="773"/>
      <c r="C71" s="232"/>
      <c r="D71" s="245">
        <v>40</v>
      </c>
      <c r="E71" s="245"/>
      <c r="F71" s="245">
        <f t="shared" si="35"/>
        <v>40</v>
      </c>
      <c r="G71" s="245">
        <v>18</v>
      </c>
      <c r="H71" s="246">
        <f t="shared" si="32"/>
        <v>45</v>
      </c>
      <c r="I71" s="245">
        <v>0</v>
      </c>
      <c r="J71" s="245">
        <v>0</v>
      </c>
      <c r="K71" s="245">
        <v>0</v>
      </c>
      <c r="L71" s="245">
        <v>0</v>
      </c>
      <c r="M71" s="245">
        <v>7</v>
      </c>
      <c r="N71" s="246">
        <f>M71*100/D71</f>
        <v>17.5</v>
      </c>
      <c r="O71" s="245">
        <v>0</v>
      </c>
      <c r="P71" s="245">
        <v>0</v>
      </c>
      <c r="Q71" s="245">
        <v>0</v>
      </c>
      <c r="R71" s="246">
        <f t="shared" si="26"/>
        <v>0</v>
      </c>
      <c r="S71" s="245">
        <v>0</v>
      </c>
      <c r="T71" s="246">
        <f t="shared" si="33"/>
        <v>0</v>
      </c>
      <c r="U71" s="245">
        <v>3</v>
      </c>
      <c r="V71" s="246">
        <f t="shared" si="30"/>
        <v>7.5</v>
      </c>
      <c r="W71" s="245">
        <v>0</v>
      </c>
      <c r="X71" s="246">
        <f t="shared" si="28"/>
        <v>0</v>
      </c>
      <c r="Y71" s="245">
        <v>0</v>
      </c>
      <c r="Z71" s="245">
        <v>0</v>
      </c>
      <c r="AA71" s="245">
        <v>9</v>
      </c>
      <c r="AB71" s="246">
        <f t="shared" si="34"/>
        <v>22.5</v>
      </c>
      <c r="AC71" s="245">
        <v>3</v>
      </c>
      <c r="AD71" s="246">
        <f t="shared" si="16"/>
        <v>7.5</v>
      </c>
      <c r="AE71" s="246"/>
      <c r="AF71" s="246"/>
      <c r="AG71" s="245">
        <v>0</v>
      </c>
      <c r="AH71" s="245">
        <v>0</v>
      </c>
      <c r="AI71" s="245">
        <v>0</v>
      </c>
      <c r="AJ71" s="245">
        <v>0</v>
      </c>
      <c r="AK71" s="245"/>
      <c r="AL71" s="245"/>
      <c r="AM71" s="245">
        <v>0</v>
      </c>
      <c r="AN71" s="428">
        <f t="shared" si="27"/>
        <v>0</v>
      </c>
      <c r="AO71" s="287">
        <v>45</v>
      </c>
    </row>
    <row r="72" spans="1:41" ht="36.75" thickTop="1" x14ac:dyDescent="0.25">
      <c r="A72" s="795">
        <v>21</v>
      </c>
      <c r="B72" s="816" t="s">
        <v>277</v>
      </c>
      <c r="C72" s="517" t="s">
        <v>138</v>
      </c>
      <c r="D72" s="311">
        <v>15</v>
      </c>
      <c r="F72" s="518">
        <f t="shared" si="8"/>
        <v>15</v>
      </c>
      <c r="G72" s="311">
        <v>1</v>
      </c>
      <c r="H72" s="315">
        <f>G72*100/F72</f>
        <v>6.666666666666667</v>
      </c>
      <c r="I72" s="311">
        <v>1</v>
      </c>
      <c r="J72" s="315">
        <f>I72*100/F72</f>
        <v>6.666666666666667</v>
      </c>
      <c r="K72" s="311">
        <v>0</v>
      </c>
      <c r="L72" s="311">
        <v>0</v>
      </c>
      <c r="M72" s="311">
        <v>4</v>
      </c>
      <c r="N72" s="315">
        <f>M72*100/F72</f>
        <v>26.666666666666668</v>
      </c>
      <c r="O72" s="311">
        <v>0</v>
      </c>
      <c r="P72" s="311">
        <v>0</v>
      </c>
      <c r="Q72" s="311">
        <v>0</v>
      </c>
      <c r="R72" s="315">
        <f>Q72*100/F72</f>
        <v>0</v>
      </c>
      <c r="S72" s="311">
        <v>0</v>
      </c>
      <c r="T72" s="315">
        <f>S72*100/F72</f>
        <v>0</v>
      </c>
      <c r="U72" s="311">
        <v>0</v>
      </c>
      <c r="V72" s="315">
        <f>U72*100/F72</f>
        <v>0</v>
      </c>
      <c r="W72" s="311">
        <v>0</v>
      </c>
      <c r="X72" s="315">
        <f>W72*100/F72</f>
        <v>0</v>
      </c>
      <c r="Y72" s="311">
        <v>0</v>
      </c>
      <c r="Z72" s="311">
        <v>0</v>
      </c>
      <c r="AA72" s="311">
        <v>8</v>
      </c>
      <c r="AB72" s="315">
        <f>AA72*100/F72</f>
        <v>53.333333333333336</v>
      </c>
      <c r="AC72" s="311">
        <v>0</v>
      </c>
      <c r="AD72" s="315">
        <f>AC72*100/F72</f>
        <v>0</v>
      </c>
      <c r="AE72" s="315"/>
      <c r="AF72" s="315"/>
      <c r="AG72" s="311">
        <v>0</v>
      </c>
      <c r="AH72" s="311">
        <v>0</v>
      </c>
      <c r="AI72" s="311">
        <v>0</v>
      </c>
      <c r="AJ72" s="311">
        <v>0</v>
      </c>
      <c r="AK72" s="311"/>
      <c r="AL72" s="311"/>
      <c r="AM72" s="311">
        <v>1</v>
      </c>
      <c r="AN72" s="437">
        <f>AM72*100/F72</f>
        <v>6.666666666666667</v>
      </c>
      <c r="AO72" s="438">
        <v>6.7</v>
      </c>
    </row>
    <row r="73" spans="1:41" ht="24" x14ac:dyDescent="0.25">
      <c r="A73" s="796"/>
      <c r="B73" s="817"/>
      <c r="C73" s="129" t="s">
        <v>9</v>
      </c>
      <c r="D73" s="102">
        <v>10</v>
      </c>
      <c r="E73" s="374"/>
      <c r="F73" s="374">
        <f t="shared" si="8"/>
        <v>10</v>
      </c>
      <c r="G73" s="374">
        <v>0</v>
      </c>
      <c r="H73" s="375">
        <f t="shared" si="32"/>
        <v>0</v>
      </c>
      <c r="I73" s="374">
        <v>0</v>
      </c>
      <c r="J73" s="374">
        <v>0</v>
      </c>
      <c r="K73" s="374">
        <v>0</v>
      </c>
      <c r="L73" s="374">
        <v>0</v>
      </c>
      <c r="M73" s="374">
        <v>5</v>
      </c>
      <c r="N73" s="375">
        <f>M73*100/D73</f>
        <v>50</v>
      </c>
      <c r="O73" s="374">
        <v>0</v>
      </c>
      <c r="P73" s="374">
        <v>0</v>
      </c>
      <c r="Q73" s="374">
        <v>0</v>
      </c>
      <c r="R73" s="375">
        <f t="shared" si="26"/>
        <v>0</v>
      </c>
      <c r="S73" s="374">
        <v>0</v>
      </c>
      <c r="T73" s="375">
        <f t="shared" si="33"/>
        <v>0</v>
      </c>
      <c r="U73" s="374">
        <v>0</v>
      </c>
      <c r="V73" s="375">
        <f t="shared" si="30"/>
        <v>0</v>
      </c>
      <c r="W73" s="374">
        <v>0</v>
      </c>
      <c r="X73" s="375">
        <f t="shared" si="28"/>
        <v>0</v>
      </c>
      <c r="Y73" s="374">
        <v>0</v>
      </c>
      <c r="Z73" s="374">
        <v>0</v>
      </c>
      <c r="AA73" s="374">
        <v>4</v>
      </c>
      <c r="AB73" s="375">
        <f t="shared" si="34"/>
        <v>40</v>
      </c>
      <c r="AC73" s="374">
        <v>0</v>
      </c>
      <c r="AD73" s="375">
        <f t="shared" si="16"/>
        <v>0</v>
      </c>
      <c r="AE73" s="375"/>
      <c r="AF73" s="375"/>
      <c r="AG73" s="374">
        <v>0</v>
      </c>
      <c r="AH73" s="375">
        <v>0</v>
      </c>
      <c r="AI73" s="374">
        <v>0</v>
      </c>
      <c r="AJ73" s="374">
        <v>0</v>
      </c>
      <c r="AK73" s="374">
        <v>1</v>
      </c>
      <c r="AL73" s="375">
        <f t="shared" ref="AL73:AL78" si="36">AK73*100/D73</f>
        <v>10</v>
      </c>
      <c r="AM73" s="374">
        <v>0</v>
      </c>
      <c r="AN73" s="452">
        <f t="shared" si="27"/>
        <v>0</v>
      </c>
      <c r="AO73" s="439">
        <v>0</v>
      </c>
    </row>
    <row r="74" spans="1:41" ht="24" x14ac:dyDescent="0.25">
      <c r="A74" s="796"/>
      <c r="B74" s="817"/>
      <c r="C74" s="394" t="s">
        <v>280</v>
      </c>
      <c r="D74" s="102">
        <v>12</v>
      </c>
      <c r="E74" s="392"/>
      <c r="F74" s="392">
        <f t="shared" si="8"/>
        <v>12</v>
      </c>
      <c r="G74" s="392">
        <v>1</v>
      </c>
      <c r="H74" s="393">
        <f t="shared" si="32"/>
        <v>8.3333333333333339</v>
      </c>
      <c r="I74" s="392">
        <v>0</v>
      </c>
      <c r="J74" s="392">
        <v>0</v>
      </c>
      <c r="K74" s="392">
        <v>0</v>
      </c>
      <c r="L74" s="392">
        <v>0</v>
      </c>
      <c r="M74" s="392">
        <v>1</v>
      </c>
      <c r="N74" s="393">
        <f>M74*100/D74</f>
        <v>8.3333333333333339</v>
      </c>
      <c r="O74" s="392">
        <v>0</v>
      </c>
      <c r="P74" s="392">
        <v>0</v>
      </c>
      <c r="Q74" s="392">
        <v>0</v>
      </c>
      <c r="R74" s="393">
        <f t="shared" si="26"/>
        <v>0</v>
      </c>
      <c r="S74" s="392">
        <v>0</v>
      </c>
      <c r="T74" s="393">
        <f t="shared" si="33"/>
        <v>0</v>
      </c>
      <c r="U74" s="392">
        <v>0</v>
      </c>
      <c r="V74" s="393">
        <f t="shared" si="30"/>
        <v>0</v>
      </c>
      <c r="W74" s="392">
        <v>0</v>
      </c>
      <c r="X74" s="393">
        <f t="shared" si="28"/>
        <v>0</v>
      </c>
      <c r="Y74" s="392">
        <v>0</v>
      </c>
      <c r="Z74" s="392">
        <v>0</v>
      </c>
      <c r="AA74" s="392">
        <v>10</v>
      </c>
      <c r="AB74" s="393">
        <f t="shared" si="34"/>
        <v>83.333333333333329</v>
      </c>
      <c r="AC74" s="392">
        <v>0</v>
      </c>
      <c r="AD74" s="393">
        <f t="shared" si="16"/>
        <v>0</v>
      </c>
      <c r="AE74" s="393"/>
      <c r="AF74" s="393"/>
      <c r="AG74" s="392">
        <v>0</v>
      </c>
      <c r="AH74" s="392">
        <v>0</v>
      </c>
      <c r="AI74" s="392">
        <v>0</v>
      </c>
      <c r="AJ74" s="392">
        <v>0</v>
      </c>
      <c r="AK74" s="392"/>
      <c r="AL74" s="393">
        <f t="shared" si="36"/>
        <v>0</v>
      </c>
      <c r="AM74" s="392">
        <v>0</v>
      </c>
      <c r="AN74" s="508">
        <f t="shared" si="27"/>
        <v>0</v>
      </c>
      <c r="AO74" s="440">
        <v>8.3000000000000007</v>
      </c>
    </row>
    <row r="75" spans="1:41" ht="27.75" customHeight="1" x14ac:dyDescent="0.25">
      <c r="A75" s="796"/>
      <c r="B75" s="817"/>
      <c r="C75" s="395" t="s">
        <v>279</v>
      </c>
      <c r="D75" s="102">
        <v>11</v>
      </c>
      <c r="E75" s="365"/>
      <c r="F75" s="396">
        <f t="shared" si="8"/>
        <v>11</v>
      </c>
      <c r="G75" s="397">
        <v>4</v>
      </c>
      <c r="H75" s="398">
        <f t="shared" si="32"/>
        <v>36.363636363636367</v>
      </c>
      <c r="I75" s="397">
        <v>0</v>
      </c>
      <c r="J75" s="397">
        <v>0</v>
      </c>
      <c r="K75" s="397">
        <v>0</v>
      </c>
      <c r="L75" s="397">
        <v>0</v>
      </c>
      <c r="M75" s="397">
        <v>0</v>
      </c>
      <c r="N75" s="397">
        <v>0</v>
      </c>
      <c r="O75" s="397">
        <v>0</v>
      </c>
      <c r="P75" s="397">
        <v>0</v>
      </c>
      <c r="Q75" s="397">
        <v>0</v>
      </c>
      <c r="R75" s="398">
        <f t="shared" si="26"/>
        <v>0</v>
      </c>
      <c r="S75" s="397">
        <v>0</v>
      </c>
      <c r="T75" s="398">
        <f t="shared" si="33"/>
        <v>0</v>
      </c>
      <c r="U75" s="397">
        <v>0</v>
      </c>
      <c r="V75" s="398">
        <f t="shared" si="30"/>
        <v>0</v>
      </c>
      <c r="W75" s="397">
        <v>0</v>
      </c>
      <c r="X75" s="398">
        <f t="shared" si="28"/>
        <v>0</v>
      </c>
      <c r="Y75" s="397">
        <v>0</v>
      </c>
      <c r="Z75" s="397">
        <v>0</v>
      </c>
      <c r="AA75" s="397">
        <v>7</v>
      </c>
      <c r="AB75" s="398">
        <f t="shared" si="34"/>
        <v>63.636363636363633</v>
      </c>
      <c r="AC75" s="397">
        <v>0</v>
      </c>
      <c r="AD75" s="398">
        <f t="shared" si="16"/>
        <v>0</v>
      </c>
      <c r="AE75" s="397"/>
      <c r="AF75" s="397"/>
      <c r="AG75" s="397">
        <v>0</v>
      </c>
      <c r="AH75" s="397">
        <v>0</v>
      </c>
      <c r="AI75" s="397">
        <v>0</v>
      </c>
      <c r="AJ75" s="397">
        <v>0</v>
      </c>
      <c r="AK75" s="397"/>
      <c r="AL75" s="398">
        <f t="shared" si="36"/>
        <v>0</v>
      </c>
      <c r="AM75" s="397">
        <v>0</v>
      </c>
      <c r="AN75" s="509">
        <f t="shared" si="27"/>
        <v>0</v>
      </c>
      <c r="AO75" s="400">
        <v>36.4</v>
      </c>
    </row>
    <row r="76" spans="1:41" x14ac:dyDescent="0.25">
      <c r="A76" s="796"/>
      <c r="B76" s="817"/>
      <c r="C76" s="395" t="s">
        <v>278</v>
      </c>
      <c r="D76" s="102">
        <v>17</v>
      </c>
      <c r="E76" s="365"/>
      <c r="F76" s="396">
        <f t="shared" si="8"/>
        <v>17</v>
      </c>
      <c r="G76" s="397">
        <v>0</v>
      </c>
      <c r="H76" s="398">
        <f t="shared" si="32"/>
        <v>0</v>
      </c>
      <c r="I76" s="397">
        <v>1</v>
      </c>
      <c r="J76" s="398">
        <f>I76*100/D76</f>
        <v>5.882352941176471</v>
      </c>
      <c r="K76" s="397">
        <v>0</v>
      </c>
      <c r="L76" s="397">
        <v>0</v>
      </c>
      <c r="M76" s="397">
        <v>3</v>
      </c>
      <c r="N76" s="398">
        <f>M76*100/D76</f>
        <v>17.647058823529413</v>
      </c>
      <c r="O76" s="397">
        <v>0</v>
      </c>
      <c r="P76" s="397">
        <v>0</v>
      </c>
      <c r="Q76" s="397">
        <v>0</v>
      </c>
      <c r="R76" s="398">
        <f t="shared" si="26"/>
        <v>0</v>
      </c>
      <c r="S76" s="397">
        <v>0</v>
      </c>
      <c r="T76" s="398">
        <f t="shared" si="33"/>
        <v>0</v>
      </c>
      <c r="U76" s="397">
        <v>0</v>
      </c>
      <c r="V76" s="398">
        <f t="shared" si="30"/>
        <v>0</v>
      </c>
      <c r="W76" s="397">
        <v>0</v>
      </c>
      <c r="X76" s="398">
        <f t="shared" si="28"/>
        <v>0</v>
      </c>
      <c r="Y76" s="397">
        <v>0</v>
      </c>
      <c r="Z76" s="397">
        <v>0</v>
      </c>
      <c r="AA76" s="397">
        <v>11</v>
      </c>
      <c r="AB76" s="398">
        <f t="shared" si="34"/>
        <v>64.705882352941174</v>
      </c>
      <c r="AC76" s="397">
        <v>0</v>
      </c>
      <c r="AD76" s="398">
        <f t="shared" si="16"/>
        <v>0</v>
      </c>
      <c r="AE76" s="397"/>
      <c r="AF76" s="397"/>
      <c r="AG76" s="397">
        <v>1</v>
      </c>
      <c r="AH76" s="398">
        <f>AG76*100/D76</f>
        <v>5.882352941176471</v>
      </c>
      <c r="AI76" s="397">
        <v>1</v>
      </c>
      <c r="AJ76" s="398">
        <f>AI76*100/D76</f>
        <v>5.882352941176471</v>
      </c>
      <c r="AK76" s="398">
        <v>0</v>
      </c>
      <c r="AL76" s="398">
        <f t="shared" si="36"/>
        <v>0</v>
      </c>
      <c r="AM76" s="397">
        <v>0</v>
      </c>
      <c r="AN76" s="509">
        <f t="shared" si="27"/>
        <v>0</v>
      </c>
      <c r="AO76" s="400">
        <v>0</v>
      </c>
    </row>
    <row r="77" spans="1:41" ht="48.75" thickBot="1" x14ac:dyDescent="0.3">
      <c r="A77" s="797"/>
      <c r="B77" s="818"/>
      <c r="C77" s="129" t="s">
        <v>94</v>
      </c>
      <c r="D77" s="180">
        <v>10</v>
      </c>
      <c r="E77" s="210"/>
      <c r="F77" s="210">
        <f t="shared" si="8"/>
        <v>10</v>
      </c>
      <c r="G77" s="397">
        <v>3</v>
      </c>
      <c r="H77" s="398">
        <f t="shared" si="32"/>
        <v>30</v>
      </c>
      <c r="I77" s="213">
        <v>0</v>
      </c>
      <c r="J77" s="213">
        <v>0</v>
      </c>
      <c r="K77" s="213">
        <v>0</v>
      </c>
      <c r="L77" s="213">
        <v>0</v>
      </c>
      <c r="M77" s="213">
        <v>3</v>
      </c>
      <c r="N77" s="399">
        <f>M77*100/D77</f>
        <v>30</v>
      </c>
      <c r="O77" s="213">
        <v>0</v>
      </c>
      <c r="P77" s="213">
        <v>0</v>
      </c>
      <c r="Q77" s="213">
        <v>0</v>
      </c>
      <c r="R77" s="399">
        <f t="shared" si="26"/>
        <v>0</v>
      </c>
      <c r="S77" s="213">
        <v>0</v>
      </c>
      <c r="T77" s="399">
        <f t="shared" si="33"/>
        <v>0</v>
      </c>
      <c r="U77" s="213">
        <v>0</v>
      </c>
      <c r="V77" s="399">
        <f t="shared" si="30"/>
        <v>0</v>
      </c>
      <c r="W77" s="213">
        <v>0</v>
      </c>
      <c r="X77" s="399">
        <f t="shared" si="28"/>
        <v>0</v>
      </c>
      <c r="Y77" s="213">
        <v>0</v>
      </c>
      <c r="Z77" s="213">
        <v>0</v>
      </c>
      <c r="AA77" s="213">
        <v>4</v>
      </c>
      <c r="AB77" s="399">
        <f t="shared" si="34"/>
        <v>40</v>
      </c>
      <c r="AC77" s="213">
        <v>0</v>
      </c>
      <c r="AD77" s="399">
        <f t="shared" si="16"/>
        <v>0</v>
      </c>
      <c r="AE77" s="213"/>
      <c r="AF77" s="213"/>
      <c r="AG77" s="213">
        <v>0</v>
      </c>
      <c r="AH77" s="213">
        <v>0</v>
      </c>
      <c r="AI77" s="213">
        <v>0</v>
      </c>
      <c r="AJ77" s="213">
        <v>0</v>
      </c>
      <c r="AK77" s="213"/>
      <c r="AL77" s="399">
        <f t="shared" si="36"/>
        <v>0</v>
      </c>
      <c r="AM77" s="213">
        <v>0</v>
      </c>
      <c r="AN77" s="434">
        <f t="shared" si="27"/>
        <v>0</v>
      </c>
      <c r="AO77" s="400">
        <v>30</v>
      </c>
    </row>
    <row r="78" spans="1:41" ht="18" thickTop="1" thickBot="1" x14ac:dyDescent="0.3">
      <c r="A78" s="772" t="s">
        <v>512</v>
      </c>
      <c r="B78" s="773"/>
      <c r="C78" s="232"/>
      <c r="D78" s="244">
        <v>75</v>
      </c>
      <c r="E78" s="232"/>
      <c r="F78" s="232">
        <f t="shared" si="8"/>
        <v>75</v>
      </c>
      <c r="G78" s="245">
        <f>SUM(G72:G77)</f>
        <v>9</v>
      </c>
      <c r="H78" s="246">
        <f t="shared" si="32"/>
        <v>12</v>
      </c>
      <c r="I78" s="245">
        <f>SUM(I72:I77)</f>
        <v>2</v>
      </c>
      <c r="J78" s="246">
        <f>I78*100/D78</f>
        <v>2.6666666666666665</v>
      </c>
      <c r="K78" s="245">
        <v>0</v>
      </c>
      <c r="L78" s="245">
        <f>K78*100/D78</f>
        <v>0</v>
      </c>
      <c r="M78" s="245">
        <f>SUM(M72:M77)</f>
        <v>16</v>
      </c>
      <c r="N78" s="246">
        <f>M78*100/D78</f>
        <v>21.333333333333332</v>
      </c>
      <c r="O78" s="245">
        <v>0</v>
      </c>
      <c r="P78" s="245">
        <v>0</v>
      </c>
      <c r="Q78" s="245">
        <v>0</v>
      </c>
      <c r="R78" s="246">
        <f t="shared" si="26"/>
        <v>0</v>
      </c>
      <c r="S78" s="245">
        <v>0</v>
      </c>
      <c r="T78" s="246">
        <f t="shared" si="33"/>
        <v>0</v>
      </c>
      <c r="U78" s="245">
        <v>0</v>
      </c>
      <c r="V78" s="246">
        <f t="shared" si="30"/>
        <v>0</v>
      </c>
      <c r="W78" s="245">
        <v>0</v>
      </c>
      <c r="X78" s="246">
        <f t="shared" si="28"/>
        <v>0</v>
      </c>
      <c r="Y78" s="245">
        <v>0</v>
      </c>
      <c r="Z78" s="245">
        <v>0</v>
      </c>
      <c r="AA78" s="245">
        <f>SUM(AA72:AA77)</f>
        <v>44</v>
      </c>
      <c r="AB78" s="246">
        <f t="shared" si="34"/>
        <v>58.666666666666664</v>
      </c>
      <c r="AC78" s="245">
        <v>0</v>
      </c>
      <c r="AD78" s="246">
        <f t="shared" si="16"/>
        <v>0</v>
      </c>
      <c r="AE78" s="245"/>
      <c r="AF78" s="245"/>
      <c r="AG78" s="245">
        <f>SUM(AG72:AG77)</f>
        <v>1</v>
      </c>
      <c r="AH78" s="246">
        <f t="shared" ref="AH78:AH85" si="37">AG78*100/D78</f>
        <v>1.3333333333333333</v>
      </c>
      <c r="AI78" s="245">
        <f>SUM(AI72:AI77)</f>
        <v>1</v>
      </c>
      <c r="AJ78" s="245">
        <v>0</v>
      </c>
      <c r="AK78" s="245">
        <f>SUM(AK73:AK77)</f>
        <v>1</v>
      </c>
      <c r="AL78" s="246">
        <f t="shared" si="36"/>
        <v>1.3333333333333333</v>
      </c>
      <c r="AM78" s="245">
        <f>SUM(AM72:AM77)</f>
        <v>1</v>
      </c>
      <c r="AN78" s="428">
        <f t="shared" si="27"/>
        <v>1.3333333333333333</v>
      </c>
      <c r="AO78" s="304">
        <v>12</v>
      </c>
    </row>
    <row r="79" spans="1:41" ht="15" customHeight="1" thickTop="1" x14ac:dyDescent="0.25">
      <c r="A79" s="810">
        <v>22</v>
      </c>
      <c r="B79" s="789" t="s">
        <v>285</v>
      </c>
      <c r="C79" s="10" t="s">
        <v>94</v>
      </c>
      <c r="D79" s="339">
        <v>45</v>
      </c>
      <c r="E79" s="340"/>
      <c r="F79" s="343">
        <f t="shared" si="8"/>
        <v>45</v>
      </c>
      <c r="G79" s="343">
        <v>5</v>
      </c>
      <c r="H79" s="413">
        <f t="shared" si="32"/>
        <v>11.111111111111111</v>
      </c>
      <c r="I79" s="343">
        <v>0</v>
      </c>
      <c r="J79" s="413">
        <f t="shared" ref="J79:J82" si="38">I79*100/D79</f>
        <v>0</v>
      </c>
      <c r="K79" s="343">
        <v>0</v>
      </c>
      <c r="L79" s="343">
        <v>0</v>
      </c>
      <c r="M79" s="343">
        <v>11</v>
      </c>
      <c r="N79" s="413">
        <f t="shared" ref="N79:N82" si="39">M79*100/D79</f>
        <v>24.444444444444443</v>
      </c>
      <c r="O79" s="343">
        <v>0</v>
      </c>
      <c r="P79" s="343">
        <v>0</v>
      </c>
      <c r="Q79" s="343">
        <v>4</v>
      </c>
      <c r="R79" s="413">
        <f t="shared" si="26"/>
        <v>8.8888888888888893</v>
      </c>
      <c r="S79" s="343">
        <v>0</v>
      </c>
      <c r="T79" s="413">
        <f t="shared" si="33"/>
        <v>0</v>
      </c>
      <c r="U79" s="343">
        <v>4</v>
      </c>
      <c r="V79" s="413">
        <f t="shared" si="30"/>
        <v>8.8888888888888893</v>
      </c>
      <c r="W79" s="343">
        <v>0</v>
      </c>
      <c r="X79" s="413">
        <f t="shared" si="28"/>
        <v>0</v>
      </c>
      <c r="Y79" s="343">
        <v>0</v>
      </c>
      <c r="Z79" s="343">
        <v>0</v>
      </c>
      <c r="AA79" s="343">
        <v>14</v>
      </c>
      <c r="AB79" s="413">
        <f t="shared" si="34"/>
        <v>31.111111111111111</v>
      </c>
      <c r="AC79" s="343">
        <v>5</v>
      </c>
      <c r="AD79" s="413">
        <f t="shared" si="16"/>
        <v>11.111111111111111</v>
      </c>
      <c r="AE79" s="413"/>
      <c r="AF79" s="413"/>
      <c r="AG79" s="343">
        <v>1</v>
      </c>
      <c r="AH79" s="413">
        <f t="shared" si="37"/>
        <v>2.2222222222222223</v>
      </c>
      <c r="AI79" s="343">
        <v>0</v>
      </c>
      <c r="AJ79" s="343">
        <v>0</v>
      </c>
      <c r="AK79" s="343"/>
      <c r="AL79" s="343"/>
      <c r="AM79" s="343">
        <v>1</v>
      </c>
      <c r="AN79" s="433">
        <f t="shared" si="27"/>
        <v>2.2222222222222223</v>
      </c>
      <c r="AO79" s="467">
        <v>11.1</v>
      </c>
    </row>
    <row r="80" spans="1:41" ht="24" x14ac:dyDescent="0.25">
      <c r="A80" s="811"/>
      <c r="B80" s="808"/>
      <c r="C80" s="10" t="s">
        <v>108</v>
      </c>
      <c r="D80" s="339">
        <v>25</v>
      </c>
      <c r="E80" s="340"/>
      <c r="F80" s="216">
        <f t="shared" ref="F80:F85" si="40">G80+I80+K80+M80+O80+Q80+S80+U80+W80+Y80+AA80+AC80+AE80+AG80+AI80+AK80+AM80</f>
        <v>25</v>
      </c>
      <c r="G80" s="216">
        <v>5</v>
      </c>
      <c r="H80" s="240">
        <f t="shared" si="32"/>
        <v>20</v>
      </c>
      <c r="I80" s="216">
        <v>0</v>
      </c>
      <c r="J80" s="240">
        <f t="shared" si="38"/>
        <v>0</v>
      </c>
      <c r="K80" s="216">
        <v>0</v>
      </c>
      <c r="L80" s="216">
        <v>0</v>
      </c>
      <c r="M80" s="216">
        <v>2</v>
      </c>
      <c r="N80" s="240">
        <f t="shared" si="39"/>
        <v>8</v>
      </c>
      <c r="O80" s="216">
        <v>0</v>
      </c>
      <c r="P80" s="216">
        <v>0</v>
      </c>
      <c r="Q80" s="216">
        <v>0</v>
      </c>
      <c r="R80" s="240">
        <f t="shared" si="26"/>
        <v>0</v>
      </c>
      <c r="S80" s="216">
        <v>0</v>
      </c>
      <c r="T80" s="240">
        <f t="shared" si="33"/>
        <v>0</v>
      </c>
      <c r="U80" s="216">
        <v>2</v>
      </c>
      <c r="V80" s="240">
        <f t="shared" si="30"/>
        <v>8</v>
      </c>
      <c r="W80" s="216">
        <v>1</v>
      </c>
      <c r="X80" s="240">
        <f t="shared" si="28"/>
        <v>4</v>
      </c>
      <c r="Y80" s="216">
        <v>0</v>
      </c>
      <c r="Z80" s="216">
        <v>0</v>
      </c>
      <c r="AA80" s="216">
        <v>11</v>
      </c>
      <c r="AB80" s="240">
        <f t="shared" si="34"/>
        <v>44</v>
      </c>
      <c r="AC80" s="216">
        <v>0</v>
      </c>
      <c r="AD80" s="432">
        <f t="shared" si="16"/>
        <v>0</v>
      </c>
      <c r="AE80" s="432">
        <v>4</v>
      </c>
      <c r="AF80" s="432"/>
      <c r="AG80" s="216">
        <v>0</v>
      </c>
      <c r="AH80" s="240">
        <f t="shared" si="37"/>
        <v>0</v>
      </c>
      <c r="AI80" s="216">
        <v>0</v>
      </c>
      <c r="AJ80" s="216">
        <v>0</v>
      </c>
      <c r="AK80" s="216"/>
      <c r="AL80" s="216"/>
      <c r="AM80" s="216">
        <v>0</v>
      </c>
      <c r="AN80" s="320">
        <f t="shared" si="27"/>
        <v>0</v>
      </c>
      <c r="AO80" s="338">
        <v>20</v>
      </c>
    </row>
    <row r="81" spans="1:48" ht="15.75" thickBot="1" x14ac:dyDescent="0.3">
      <c r="A81" s="812"/>
      <c r="B81" s="809"/>
      <c r="C81" s="22" t="s">
        <v>198</v>
      </c>
      <c r="D81" s="341">
        <v>19</v>
      </c>
      <c r="E81" s="342"/>
      <c r="F81" s="213">
        <f t="shared" si="40"/>
        <v>19</v>
      </c>
      <c r="G81" s="213">
        <v>10</v>
      </c>
      <c r="H81" s="399">
        <f t="shared" si="32"/>
        <v>52.631578947368418</v>
      </c>
      <c r="I81" s="213">
        <v>0</v>
      </c>
      <c r="J81" s="399">
        <f t="shared" si="38"/>
        <v>0</v>
      </c>
      <c r="K81" s="213">
        <v>0</v>
      </c>
      <c r="L81" s="213">
        <v>0</v>
      </c>
      <c r="M81" s="213">
        <v>0</v>
      </c>
      <c r="N81" s="399">
        <f t="shared" si="39"/>
        <v>0</v>
      </c>
      <c r="O81" s="213">
        <v>0</v>
      </c>
      <c r="P81" s="213">
        <v>0</v>
      </c>
      <c r="Q81" s="213">
        <v>3</v>
      </c>
      <c r="R81" s="399">
        <f t="shared" si="26"/>
        <v>15.789473684210526</v>
      </c>
      <c r="S81" s="213">
        <v>0</v>
      </c>
      <c r="T81" s="399">
        <f t="shared" si="33"/>
        <v>0</v>
      </c>
      <c r="U81" s="309">
        <v>0</v>
      </c>
      <c r="V81" s="431">
        <f t="shared" si="30"/>
        <v>0</v>
      </c>
      <c r="W81" s="213">
        <v>1</v>
      </c>
      <c r="X81" s="399">
        <f t="shared" si="28"/>
        <v>5.2631578947368425</v>
      </c>
      <c r="Y81" s="213">
        <v>0</v>
      </c>
      <c r="Z81" s="213">
        <v>0</v>
      </c>
      <c r="AA81" s="213">
        <v>2</v>
      </c>
      <c r="AB81" s="399">
        <f t="shared" si="34"/>
        <v>10.526315789473685</v>
      </c>
      <c r="AC81" s="213">
        <v>2</v>
      </c>
      <c r="AD81" s="399">
        <f t="shared" ref="AD81:AD99" si="41">AC81*100/D81</f>
        <v>10.526315789473685</v>
      </c>
      <c r="AE81" s="399">
        <v>1</v>
      </c>
      <c r="AF81" s="399"/>
      <c r="AG81" s="213">
        <v>0</v>
      </c>
      <c r="AH81" s="399">
        <f t="shared" si="37"/>
        <v>0</v>
      </c>
      <c r="AI81" s="213">
        <v>0</v>
      </c>
      <c r="AJ81" s="213">
        <v>0</v>
      </c>
      <c r="AK81" s="213"/>
      <c r="AL81" s="213"/>
      <c r="AM81" s="213">
        <v>0</v>
      </c>
      <c r="AN81" s="434">
        <f t="shared" si="27"/>
        <v>0</v>
      </c>
      <c r="AO81" s="472">
        <v>52.6</v>
      </c>
    </row>
    <row r="82" spans="1:48" ht="18" thickTop="1" thickBot="1" x14ac:dyDescent="0.3">
      <c r="A82" s="772" t="s">
        <v>537</v>
      </c>
      <c r="B82" s="773"/>
      <c r="C82" s="232"/>
      <c r="D82" s="345">
        <f>SUM(D79:D81)</f>
        <v>89</v>
      </c>
      <c r="E82" s="329"/>
      <c r="F82" s="329">
        <f t="shared" si="40"/>
        <v>89</v>
      </c>
      <c r="G82" s="245">
        <f>SUM(G79:G81)</f>
        <v>20</v>
      </c>
      <c r="H82" s="246">
        <f t="shared" si="32"/>
        <v>22.471910112359552</v>
      </c>
      <c r="I82" s="245">
        <f>SUM(I79:I81)</f>
        <v>0</v>
      </c>
      <c r="J82" s="246">
        <f t="shared" si="38"/>
        <v>0</v>
      </c>
      <c r="K82" s="245">
        <f>SUM(K79:K81)</f>
        <v>0</v>
      </c>
      <c r="L82" s="245">
        <v>0</v>
      </c>
      <c r="M82" s="245">
        <f>SUM(M79:M81)</f>
        <v>13</v>
      </c>
      <c r="N82" s="246">
        <f t="shared" si="39"/>
        <v>14.606741573033707</v>
      </c>
      <c r="O82" s="245">
        <f>SUM(O79:O81)</f>
        <v>0</v>
      </c>
      <c r="P82" s="245">
        <v>0</v>
      </c>
      <c r="Q82" s="245">
        <f>SUM(Q79:Q81)</f>
        <v>7</v>
      </c>
      <c r="R82" s="246">
        <f t="shared" si="26"/>
        <v>7.8651685393258424</v>
      </c>
      <c r="S82" s="245">
        <f>SUM(S79:S81)</f>
        <v>0</v>
      </c>
      <c r="T82" s="246">
        <f t="shared" si="33"/>
        <v>0</v>
      </c>
      <c r="U82" s="245">
        <f>SUM(U79:U81)</f>
        <v>6</v>
      </c>
      <c r="V82" s="246">
        <f t="shared" si="30"/>
        <v>6.7415730337078648</v>
      </c>
      <c r="W82" s="245">
        <f>SUM(W79:W81)</f>
        <v>2</v>
      </c>
      <c r="X82" s="246">
        <f t="shared" si="28"/>
        <v>2.2471910112359552</v>
      </c>
      <c r="Y82" s="245">
        <f>SUM(Y79:Y81)</f>
        <v>0</v>
      </c>
      <c r="Z82" s="245">
        <v>0</v>
      </c>
      <c r="AA82" s="245">
        <f>SUM(AA79:AA81)</f>
        <v>27</v>
      </c>
      <c r="AB82" s="246">
        <f t="shared" si="34"/>
        <v>30.337078651685392</v>
      </c>
      <c r="AC82" s="245">
        <f>SUM(AC79:AC81)</f>
        <v>7</v>
      </c>
      <c r="AD82" s="246">
        <f t="shared" si="41"/>
        <v>7.8651685393258424</v>
      </c>
      <c r="AE82" s="260">
        <f>SUM(AE80:AE81)</f>
        <v>5</v>
      </c>
      <c r="AF82" s="246"/>
      <c r="AG82" s="245">
        <f>SUM(AG79:AG81)</f>
        <v>1</v>
      </c>
      <c r="AH82" s="246">
        <f t="shared" si="37"/>
        <v>1.1235955056179776</v>
      </c>
      <c r="AI82" s="245">
        <f>SUM(AI79:AI81)</f>
        <v>0</v>
      </c>
      <c r="AJ82" s="245">
        <v>0</v>
      </c>
      <c r="AK82" s="245"/>
      <c r="AL82" s="245"/>
      <c r="AM82" s="245">
        <f>SUM(AM79:AM81)</f>
        <v>1</v>
      </c>
      <c r="AN82" s="428">
        <f t="shared" si="27"/>
        <v>1.1235955056179776</v>
      </c>
      <c r="AO82" s="304">
        <v>21.3</v>
      </c>
    </row>
    <row r="83" spans="1:48" ht="48.75" thickTop="1" x14ac:dyDescent="0.25">
      <c r="A83" s="814">
        <v>23</v>
      </c>
      <c r="B83" s="709" t="s">
        <v>286</v>
      </c>
      <c r="C83" s="406" t="s">
        <v>94</v>
      </c>
      <c r="D83" s="416">
        <v>14</v>
      </c>
      <c r="E83" s="404"/>
      <c r="F83" s="404">
        <f t="shared" si="40"/>
        <v>14</v>
      </c>
      <c r="G83" s="401">
        <v>0</v>
      </c>
      <c r="H83" s="402">
        <f t="shared" si="32"/>
        <v>0</v>
      </c>
      <c r="I83" s="401">
        <v>0</v>
      </c>
      <c r="J83" s="401">
        <v>0</v>
      </c>
      <c r="K83" s="401">
        <v>0</v>
      </c>
      <c r="L83" s="401">
        <v>0</v>
      </c>
      <c r="M83" s="401">
        <v>0</v>
      </c>
      <c r="N83" s="401">
        <v>0</v>
      </c>
      <c r="O83" s="401">
        <v>0</v>
      </c>
      <c r="P83" s="401">
        <v>0</v>
      </c>
      <c r="Q83" s="401">
        <v>1</v>
      </c>
      <c r="R83" s="402">
        <f t="shared" si="26"/>
        <v>7.1428571428571432</v>
      </c>
      <c r="S83" s="401">
        <v>0</v>
      </c>
      <c r="T83" s="402">
        <f t="shared" si="33"/>
        <v>0</v>
      </c>
      <c r="U83" s="401">
        <v>0</v>
      </c>
      <c r="V83" s="402">
        <f t="shared" si="30"/>
        <v>0</v>
      </c>
      <c r="W83" s="401">
        <v>0</v>
      </c>
      <c r="X83" s="402">
        <f t="shared" si="28"/>
        <v>0</v>
      </c>
      <c r="Y83" s="401">
        <v>0</v>
      </c>
      <c r="Z83" s="401">
        <v>0</v>
      </c>
      <c r="AA83" s="401">
        <v>10</v>
      </c>
      <c r="AB83" s="402">
        <f t="shared" si="34"/>
        <v>71.428571428571431</v>
      </c>
      <c r="AC83" s="401">
        <v>2</v>
      </c>
      <c r="AD83" s="402">
        <f t="shared" si="41"/>
        <v>14.285714285714286</v>
      </c>
      <c r="AE83" s="416">
        <v>1</v>
      </c>
      <c r="AF83" s="402">
        <f>AE83*100/D83</f>
        <v>7.1428571428571432</v>
      </c>
      <c r="AG83" s="401"/>
      <c r="AH83" s="402">
        <f t="shared" si="37"/>
        <v>0</v>
      </c>
      <c r="AI83" s="401">
        <v>0</v>
      </c>
      <c r="AJ83" s="401">
        <v>0</v>
      </c>
      <c r="AK83" s="401"/>
      <c r="AL83" s="401"/>
      <c r="AM83" s="401">
        <v>0</v>
      </c>
      <c r="AN83" s="510">
        <f t="shared" si="27"/>
        <v>0</v>
      </c>
      <c r="AO83" s="338">
        <v>0</v>
      </c>
    </row>
    <row r="84" spans="1:48" ht="15.75" thickBot="1" x14ac:dyDescent="0.3">
      <c r="A84" s="797"/>
      <c r="B84" s="813"/>
      <c r="C84" s="405" t="s">
        <v>198</v>
      </c>
      <c r="D84" s="403">
        <v>13</v>
      </c>
      <c r="E84" s="403"/>
      <c r="F84" s="403">
        <f t="shared" si="40"/>
        <v>13</v>
      </c>
      <c r="G84" s="403">
        <v>0</v>
      </c>
      <c r="H84" s="417">
        <f t="shared" si="32"/>
        <v>0</v>
      </c>
      <c r="I84" s="403">
        <v>0</v>
      </c>
      <c r="J84" s="403">
        <v>0</v>
      </c>
      <c r="K84" s="403">
        <v>0</v>
      </c>
      <c r="L84" s="403">
        <v>0</v>
      </c>
      <c r="M84" s="403">
        <v>1</v>
      </c>
      <c r="N84" s="417">
        <f>M84*100/D84</f>
        <v>7.6923076923076925</v>
      </c>
      <c r="O84" s="403">
        <v>0</v>
      </c>
      <c r="P84" s="403">
        <v>0</v>
      </c>
      <c r="Q84" s="403">
        <v>2</v>
      </c>
      <c r="R84" s="417">
        <f t="shared" si="26"/>
        <v>15.384615384615385</v>
      </c>
      <c r="S84" s="403">
        <v>0</v>
      </c>
      <c r="T84" s="417">
        <f t="shared" si="33"/>
        <v>0</v>
      </c>
      <c r="U84" s="403">
        <v>0</v>
      </c>
      <c r="V84" s="417">
        <f t="shared" si="30"/>
        <v>0</v>
      </c>
      <c r="W84" s="403">
        <v>0</v>
      </c>
      <c r="X84" s="417">
        <f t="shared" si="28"/>
        <v>0</v>
      </c>
      <c r="Y84" s="403">
        <v>0</v>
      </c>
      <c r="Z84" s="403">
        <v>0</v>
      </c>
      <c r="AA84" s="403">
        <v>9</v>
      </c>
      <c r="AB84" s="417">
        <f t="shared" si="34"/>
        <v>69.230769230769226</v>
      </c>
      <c r="AC84" s="403">
        <v>0</v>
      </c>
      <c r="AD84" s="417">
        <f t="shared" si="41"/>
        <v>0</v>
      </c>
      <c r="AE84" s="403">
        <v>0</v>
      </c>
      <c r="AF84" s="403">
        <f t="shared" ref="AF84:AF85" si="42">AE84*100/D84</f>
        <v>0</v>
      </c>
      <c r="AG84" s="403">
        <v>1</v>
      </c>
      <c r="AH84" s="417">
        <f t="shared" si="37"/>
        <v>7.6923076923076925</v>
      </c>
      <c r="AI84" s="403">
        <v>0</v>
      </c>
      <c r="AJ84" s="403">
        <v>0</v>
      </c>
      <c r="AK84" s="403"/>
      <c r="AL84" s="403"/>
      <c r="AM84" s="403">
        <v>0</v>
      </c>
      <c r="AN84" s="511">
        <f t="shared" si="27"/>
        <v>0</v>
      </c>
      <c r="AO84" s="473">
        <v>0</v>
      </c>
    </row>
    <row r="85" spans="1:48" ht="18" thickTop="1" thickBot="1" x14ac:dyDescent="0.3">
      <c r="A85" s="772" t="s">
        <v>538</v>
      </c>
      <c r="B85" s="773"/>
      <c r="C85" s="232"/>
      <c r="D85" s="260">
        <f>SUM(D83:D84)</f>
        <v>27</v>
      </c>
      <c r="E85" s="245"/>
      <c r="F85" s="245">
        <f t="shared" si="40"/>
        <v>27</v>
      </c>
      <c r="G85" s="245">
        <v>0</v>
      </c>
      <c r="H85" s="246">
        <f t="shared" si="32"/>
        <v>0</v>
      </c>
      <c r="I85" s="245">
        <v>0</v>
      </c>
      <c r="J85" s="245">
        <v>0</v>
      </c>
      <c r="K85" s="245">
        <v>0</v>
      </c>
      <c r="L85" s="245">
        <v>0</v>
      </c>
      <c r="M85" s="245">
        <v>1</v>
      </c>
      <c r="N85" s="246">
        <f>M85*100/D85</f>
        <v>3.7037037037037037</v>
      </c>
      <c r="O85" s="245">
        <v>0</v>
      </c>
      <c r="P85" s="245">
        <v>0</v>
      </c>
      <c r="Q85" s="245">
        <f>SUM(Q83:Q84)</f>
        <v>3</v>
      </c>
      <c r="R85" s="246">
        <f t="shared" si="26"/>
        <v>11.111111111111111</v>
      </c>
      <c r="S85" s="245">
        <v>0</v>
      </c>
      <c r="T85" s="246">
        <f t="shared" si="33"/>
        <v>0</v>
      </c>
      <c r="U85" s="245">
        <v>0</v>
      </c>
      <c r="V85" s="246">
        <f t="shared" si="30"/>
        <v>0</v>
      </c>
      <c r="W85" s="245">
        <v>0</v>
      </c>
      <c r="X85" s="246">
        <f t="shared" si="28"/>
        <v>0</v>
      </c>
      <c r="Y85" s="245">
        <v>0</v>
      </c>
      <c r="Z85" s="245">
        <v>0</v>
      </c>
      <c r="AA85" s="245">
        <f>SUM(AA83:AA84)</f>
        <v>19</v>
      </c>
      <c r="AB85" s="246">
        <f t="shared" si="34"/>
        <v>70.370370370370367</v>
      </c>
      <c r="AC85" s="245">
        <f>SUM(AC83:AC84)</f>
        <v>2</v>
      </c>
      <c r="AD85" s="246">
        <f t="shared" si="41"/>
        <v>7.4074074074074074</v>
      </c>
      <c r="AE85" s="260">
        <f>SUM(AE83:AE84)</f>
        <v>1</v>
      </c>
      <c r="AF85" s="246">
        <f t="shared" si="42"/>
        <v>3.7037037037037037</v>
      </c>
      <c r="AG85" s="245">
        <v>1</v>
      </c>
      <c r="AH85" s="246">
        <f t="shared" si="37"/>
        <v>3.7037037037037037</v>
      </c>
      <c r="AI85" s="245">
        <v>0</v>
      </c>
      <c r="AJ85" s="245">
        <v>0</v>
      </c>
      <c r="AK85" s="245"/>
      <c r="AL85" s="245"/>
      <c r="AM85" s="245">
        <v>0</v>
      </c>
      <c r="AN85" s="428">
        <f t="shared" si="27"/>
        <v>0</v>
      </c>
      <c r="AO85" s="304">
        <v>0</v>
      </c>
    </row>
    <row r="86" spans="1:48" ht="28.5" customHeight="1" thickTop="1" x14ac:dyDescent="0.25">
      <c r="A86" s="795">
        <v>24</v>
      </c>
      <c r="B86" s="823" t="s">
        <v>295</v>
      </c>
      <c r="C86" s="420" t="s">
        <v>171</v>
      </c>
      <c r="D86" s="171"/>
      <c r="E86">
        <f>SUM(G86,M86,AA86,AM86)</f>
        <v>11</v>
      </c>
      <c r="F86" s="356">
        <v>11</v>
      </c>
      <c r="G86" s="343">
        <v>5</v>
      </c>
      <c r="H86" s="413">
        <f>G86*100/F86</f>
        <v>45.454545454545453</v>
      </c>
      <c r="I86" s="343"/>
      <c r="J86" s="343"/>
      <c r="K86" s="343"/>
      <c r="L86" s="343">
        <f t="shared" ref="L86:L87" si="43">K86*100/F86</f>
        <v>0</v>
      </c>
      <c r="M86" s="343">
        <v>1</v>
      </c>
      <c r="N86" s="413">
        <f t="shared" ref="N86:N88" si="44">M86*100/F86</f>
        <v>9.0909090909090917</v>
      </c>
      <c r="O86" s="343"/>
      <c r="P86" s="343"/>
      <c r="Q86" s="343"/>
      <c r="R86" s="413">
        <f>Q86*100/F86</f>
        <v>0</v>
      </c>
      <c r="S86" s="343"/>
      <c r="T86" s="413">
        <f>S86*100/F86</f>
        <v>0</v>
      </c>
      <c r="U86" s="343"/>
      <c r="V86" s="413">
        <f>U86*100/F86</f>
        <v>0</v>
      </c>
      <c r="W86" s="343"/>
      <c r="X86" s="413">
        <f>W86*100/F86</f>
        <v>0</v>
      </c>
      <c r="Y86" s="343"/>
      <c r="Z86" s="343"/>
      <c r="AA86" s="314">
        <v>1</v>
      </c>
      <c r="AB86" s="426">
        <f>AA86*100/F86</f>
        <v>9.0909090909090917</v>
      </c>
      <c r="AC86" s="343"/>
      <c r="AD86" s="413" t="e">
        <f t="shared" si="41"/>
        <v>#DIV/0!</v>
      </c>
      <c r="AE86" s="343"/>
      <c r="AF86" s="343"/>
      <c r="AG86" s="343"/>
      <c r="AH86" s="343"/>
      <c r="AI86" s="343"/>
      <c r="AJ86" s="343"/>
      <c r="AK86" s="343"/>
      <c r="AL86" s="343"/>
      <c r="AM86" s="343">
        <v>4</v>
      </c>
      <c r="AN86" s="433">
        <f>AM86*100/F86</f>
        <v>36.363636363636367</v>
      </c>
      <c r="AO86" s="338">
        <v>45.5</v>
      </c>
      <c r="AV86" s="356">
        <v>11</v>
      </c>
    </row>
    <row r="87" spans="1:48" ht="24" x14ac:dyDescent="0.25">
      <c r="A87" s="815"/>
      <c r="B87" s="824"/>
      <c r="C87" s="187" t="s">
        <v>172</v>
      </c>
      <c r="D87" s="168"/>
      <c r="E87">
        <f>G87+M87+AA87+AI87+AM87</f>
        <v>23</v>
      </c>
      <c r="F87" s="188">
        <v>23</v>
      </c>
      <c r="G87" s="216">
        <v>1</v>
      </c>
      <c r="H87" s="240">
        <f>G87*100/F87</f>
        <v>4.3478260869565215</v>
      </c>
      <c r="I87" s="216"/>
      <c r="J87" s="216"/>
      <c r="K87" s="216"/>
      <c r="L87">
        <f t="shared" si="43"/>
        <v>0</v>
      </c>
      <c r="M87" s="216">
        <v>1</v>
      </c>
      <c r="N87" s="240">
        <f t="shared" si="44"/>
        <v>4.3478260869565215</v>
      </c>
      <c r="O87" s="216"/>
      <c r="P87" s="216"/>
      <c r="Q87" s="216"/>
      <c r="R87" s="240">
        <f>Q87*100/F87</f>
        <v>0</v>
      </c>
      <c r="S87" s="216"/>
      <c r="T87" s="240">
        <f>S87*100/F87</f>
        <v>0</v>
      </c>
      <c r="U87" s="216"/>
      <c r="V87" s="240">
        <f>U87*100/F87</f>
        <v>0</v>
      </c>
      <c r="W87" s="216"/>
      <c r="X87" s="240" t="e">
        <f>W87*100/C87</f>
        <v>#VALUE!</v>
      </c>
      <c r="Y87" s="216"/>
      <c r="Z87" s="216"/>
      <c r="AA87" s="318">
        <v>3</v>
      </c>
      <c r="AB87" s="319">
        <f>AA87*100/F87</f>
        <v>13.043478260869565</v>
      </c>
      <c r="AC87" s="216"/>
      <c r="AD87" s="240" t="e">
        <f t="shared" si="41"/>
        <v>#DIV/0!</v>
      </c>
      <c r="AE87" s="216"/>
      <c r="AF87" s="216"/>
      <c r="AG87" s="216"/>
      <c r="AH87" s="216"/>
      <c r="AI87" s="216">
        <v>1</v>
      </c>
      <c r="AJ87" s="216">
        <f>AI87*100/F87</f>
        <v>4.3478260869565215</v>
      </c>
      <c r="AK87" s="216"/>
      <c r="AL87" s="216"/>
      <c r="AM87" s="216">
        <v>17</v>
      </c>
      <c r="AN87" s="320">
        <f>AM87*100/F87</f>
        <v>73.913043478260875</v>
      </c>
      <c r="AO87" s="338">
        <v>4.3</v>
      </c>
      <c r="AV87" s="188">
        <v>23</v>
      </c>
    </row>
    <row r="88" spans="1:48" ht="24" x14ac:dyDescent="0.25">
      <c r="A88" s="815"/>
      <c r="B88" s="824"/>
      <c r="C88" s="187" t="s">
        <v>173</v>
      </c>
      <c r="D88" s="168"/>
      <c r="E88">
        <f>K88+M88+Q88+U88+AA88+AM88</f>
        <v>9</v>
      </c>
      <c r="F88" s="188">
        <v>9</v>
      </c>
      <c r="G88" s="216">
        <v>0</v>
      </c>
      <c r="H88" s="240">
        <f>G88*100/F88</f>
        <v>0</v>
      </c>
      <c r="I88" s="216"/>
      <c r="J88" s="216"/>
      <c r="K88" s="216">
        <v>2</v>
      </c>
      <c r="L88" s="240">
        <f>K88*100/F88</f>
        <v>22.222222222222221</v>
      </c>
      <c r="M88" s="216">
        <v>2</v>
      </c>
      <c r="N88" s="240">
        <f t="shared" si="44"/>
        <v>22.222222222222221</v>
      </c>
      <c r="O88" s="216"/>
      <c r="P88" s="216"/>
      <c r="Q88" s="216">
        <v>1</v>
      </c>
      <c r="R88" s="240">
        <f>Q88*100/F88</f>
        <v>11.111111111111111</v>
      </c>
      <c r="S88" s="216"/>
      <c r="T88" s="240">
        <f>S88*100/F88</f>
        <v>0</v>
      </c>
      <c r="U88" s="216">
        <v>1</v>
      </c>
      <c r="V88" s="240">
        <f>U88*100/F88</f>
        <v>11.111111111111111</v>
      </c>
      <c r="W88" s="216"/>
      <c r="X88" s="240" t="e">
        <f t="shared" si="28"/>
        <v>#DIV/0!</v>
      </c>
      <c r="Y88" s="216"/>
      <c r="Z88" s="216"/>
      <c r="AA88" s="318">
        <v>1</v>
      </c>
      <c r="AB88" s="319">
        <f>AA88*100/F88</f>
        <v>11.111111111111111</v>
      </c>
      <c r="AC88" s="216"/>
      <c r="AD88" s="240" t="e">
        <f t="shared" si="41"/>
        <v>#DIV/0!</v>
      </c>
      <c r="AE88" s="216"/>
      <c r="AF88" s="216"/>
      <c r="AG88" s="216"/>
      <c r="AH88" s="216"/>
      <c r="AI88" s="216"/>
      <c r="AJ88" s="216"/>
      <c r="AK88" s="216"/>
      <c r="AL88" s="216"/>
      <c r="AM88" s="216">
        <v>2</v>
      </c>
      <c r="AN88" s="320">
        <f>AM88*100/F88</f>
        <v>22.222222222222221</v>
      </c>
      <c r="AO88" s="338">
        <v>0</v>
      </c>
      <c r="AV88" s="188">
        <v>9</v>
      </c>
    </row>
    <row r="89" spans="1:48" ht="14.25" customHeight="1" x14ac:dyDescent="0.25">
      <c r="A89" s="815"/>
      <c r="B89" s="824"/>
      <c r="C89" s="187" t="s">
        <v>181</v>
      </c>
      <c r="D89" s="168"/>
      <c r="E89">
        <f>G89+I89+K89+M89+O89+Q89+S89+U89+W89+Y89+AA89+AC89+AG89+AI89+AK89+AM89+AE89</f>
        <v>19</v>
      </c>
      <c r="F89" s="188">
        <v>19</v>
      </c>
      <c r="G89" s="216">
        <v>3</v>
      </c>
      <c r="H89" s="240">
        <f>G89*100/F89</f>
        <v>15.789473684210526</v>
      </c>
      <c r="I89" s="216">
        <v>0</v>
      </c>
      <c r="J89" s="216">
        <v>0</v>
      </c>
      <c r="K89" s="216">
        <v>0</v>
      </c>
      <c r="L89" s="216">
        <f t="shared" ref="L89:L94" si="45">K89*100/F89</f>
        <v>0</v>
      </c>
      <c r="M89" s="216">
        <v>8</v>
      </c>
      <c r="N89" s="240">
        <f>M89*100/F89</f>
        <v>42.10526315789474</v>
      </c>
      <c r="O89" s="216">
        <v>0</v>
      </c>
      <c r="P89" s="216">
        <v>0</v>
      </c>
      <c r="Q89" s="216">
        <v>3</v>
      </c>
      <c r="R89" s="240">
        <f>Q89*100/F89</f>
        <v>15.789473684210526</v>
      </c>
      <c r="S89" s="216">
        <v>0</v>
      </c>
      <c r="T89" s="240">
        <f>S89*100/F89</f>
        <v>0</v>
      </c>
      <c r="U89" s="216">
        <v>0</v>
      </c>
      <c r="V89" s="240">
        <f>U89*100/F89</f>
        <v>0</v>
      </c>
      <c r="W89" s="216">
        <v>0</v>
      </c>
      <c r="X89" s="240" t="e">
        <f t="shared" si="28"/>
        <v>#DIV/0!</v>
      </c>
      <c r="Y89" s="216">
        <v>0</v>
      </c>
      <c r="Z89" s="216">
        <v>0</v>
      </c>
      <c r="AA89" s="318">
        <v>5</v>
      </c>
      <c r="AB89" s="319">
        <f>AA89*100/F89</f>
        <v>26.315789473684209</v>
      </c>
      <c r="AC89" s="216">
        <v>0</v>
      </c>
      <c r="AD89" s="240" t="e">
        <f t="shared" si="41"/>
        <v>#DIV/0!</v>
      </c>
      <c r="AE89" s="216"/>
      <c r="AF89" s="216"/>
      <c r="AG89" s="216">
        <v>0</v>
      </c>
      <c r="AH89" s="216">
        <v>0</v>
      </c>
      <c r="AI89" s="216">
        <v>0</v>
      </c>
      <c r="AJ89" s="216">
        <v>0</v>
      </c>
      <c r="AK89" s="216"/>
      <c r="AL89" s="216"/>
      <c r="AM89" s="216">
        <v>0</v>
      </c>
      <c r="AN89" s="320" t="e">
        <f t="shared" si="27"/>
        <v>#DIV/0!</v>
      </c>
      <c r="AO89" s="338">
        <v>14.3</v>
      </c>
      <c r="AV89" s="188">
        <v>19</v>
      </c>
    </row>
    <row r="90" spans="1:48" ht="26.25" customHeight="1" x14ac:dyDescent="0.25">
      <c r="A90" s="815"/>
      <c r="B90" s="824"/>
      <c r="C90" s="187" t="s">
        <v>209</v>
      </c>
      <c r="D90" s="168">
        <v>49</v>
      </c>
      <c r="E90" s="168"/>
      <c r="F90" s="188">
        <f>G90+I90+K90+M90+O90+Q90+S90+U90+W90+Y90+AA90+AC90+AE90+AG90+AI90+AK90+AM90+AP91</f>
        <v>49</v>
      </c>
      <c r="G90" s="216">
        <v>5</v>
      </c>
      <c r="H90" s="240">
        <f>G90*100/F90</f>
        <v>10.204081632653061</v>
      </c>
      <c r="I90" s="216"/>
      <c r="J90" s="216"/>
      <c r="K90" s="216">
        <v>5</v>
      </c>
      <c r="L90" s="216">
        <f t="shared" si="45"/>
        <v>10.204081632653061</v>
      </c>
      <c r="M90" s="216">
        <v>11</v>
      </c>
      <c r="N90" s="216">
        <f>M90*100/F90</f>
        <v>22.448979591836736</v>
      </c>
      <c r="O90" s="216"/>
      <c r="P90" s="216"/>
      <c r="Q90" s="216"/>
      <c r="R90" s="240">
        <f>Q90*100/F90</f>
        <v>0</v>
      </c>
      <c r="S90" s="216"/>
      <c r="T90" s="240">
        <f>S90*100/F90</f>
        <v>0</v>
      </c>
      <c r="U90" s="216">
        <v>2</v>
      </c>
      <c r="V90" s="240">
        <f>U90*100/F90</f>
        <v>4.0816326530612246</v>
      </c>
      <c r="W90" s="216"/>
      <c r="X90" s="240">
        <f t="shared" si="28"/>
        <v>0</v>
      </c>
      <c r="Y90" s="216"/>
      <c r="Z90" s="216"/>
      <c r="AA90" s="318">
        <v>10</v>
      </c>
      <c r="AB90" s="319">
        <f>AA90*100/F90</f>
        <v>20.408163265306122</v>
      </c>
      <c r="AC90" s="216"/>
      <c r="AD90" s="240">
        <f t="shared" si="41"/>
        <v>0</v>
      </c>
      <c r="AE90" s="216"/>
      <c r="AF90" s="216"/>
      <c r="AG90" s="216"/>
      <c r="AH90" s="216"/>
      <c r="AI90" s="216"/>
      <c r="AJ90" s="216"/>
      <c r="AK90" s="216"/>
      <c r="AL90" s="216"/>
      <c r="AM90" s="216">
        <v>7</v>
      </c>
      <c r="AN90" s="320">
        <f>AM90*100/F90</f>
        <v>14.285714285714286</v>
      </c>
      <c r="AO90" s="338">
        <v>10.199999999999999</v>
      </c>
      <c r="AV90" s="188">
        <v>49</v>
      </c>
    </row>
    <row r="91" spans="1:48" ht="18.75" customHeight="1" x14ac:dyDescent="0.25">
      <c r="A91" s="815"/>
      <c r="B91" s="824"/>
      <c r="C91" s="421" t="s">
        <v>279</v>
      </c>
      <c r="D91" s="387">
        <v>8</v>
      </c>
      <c r="E91" s="168">
        <f>G91+I91+K91+M91+Q91+S91+U91++W91+Y91+AA91+AC91+AE91+AG91+AI91++AK91+AM91</f>
        <v>8</v>
      </c>
      <c r="F91" s="387"/>
      <c r="G91" s="216">
        <v>0</v>
      </c>
      <c r="H91" s="240">
        <f t="shared" si="32"/>
        <v>0</v>
      </c>
      <c r="I91" s="216"/>
      <c r="J91" s="216"/>
      <c r="K91" s="216"/>
      <c r="L91" s="216" t="e">
        <f>K91*100/E90</f>
        <v>#DIV/0!</v>
      </c>
      <c r="M91" s="216">
        <v>2</v>
      </c>
      <c r="N91" s="216">
        <f>M91*100/D91</f>
        <v>25</v>
      </c>
      <c r="O91" s="216"/>
      <c r="P91" s="216"/>
      <c r="Q91" s="216"/>
      <c r="R91" s="240">
        <f t="shared" si="26"/>
        <v>0</v>
      </c>
      <c r="S91" s="216"/>
      <c r="T91" s="240">
        <f t="shared" si="33"/>
        <v>0</v>
      </c>
      <c r="U91" s="216"/>
      <c r="V91" s="240">
        <f t="shared" si="30"/>
        <v>0</v>
      </c>
      <c r="W91" s="216"/>
      <c r="X91" s="240">
        <f t="shared" si="28"/>
        <v>0</v>
      </c>
      <c r="Y91" s="216"/>
      <c r="Z91" s="216"/>
      <c r="AA91" s="318">
        <v>4</v>
      </c>
      <c r="AB91" s="319">
        <f t="shared" si="34"/>
        <v>50</v>
      </c>
      <c r="AC91" s="216"/>
      <c r="AD91" s="240">
        <f t="shared" si="41"/>
        <v>0</v>
      </c>
      <c r="AE91" s="216"/>
      <c r="AF91" s="216"/>
      <c r="AG91" s="216"/>
      <c r="AH91" s="216"/>
      <c r="AI91" s="216"/>
      <c r="AJ91" s="216"/>
      <c r="AK91" s="216"/>
      <c r="AL91" s="216"/>
      <c r="AM91" s="216">
        <v>2</v>
      </c>
      <c r="AN91" s="320">
        <f t="shared" si="27"/>
        <v>25</v>
      </c>
      <c r="AO91" s="338">
        <v>0</v>
      </c>
      <c r="AP91">
        <v>9</v>
      </c>
      <c r="AQ91" t="s">
        <v>566</v>
      </c>
      <c r="AV91" s="387">
        <v>8</v>
      </c>
    </row>
    <row r="92" spans="1:48" ht="16.5" customHeight="1" x14ac:dyDescent="0.25">
      <c r="A92" s="815"/>
      <c r="B92" s="824"/>
      <c r="C92" s="422" t="s">
        <v>125</v>
      </c>
      <c r="D92" s="387">
        <v>26</v>
      </c>
      <c r="E92" s="168">
        <f>G92+I92+K92+M92+Q92+S92+U92++W92+Y92+AA92+AC92+AE92+AG92+AI92++AK92+AM92</f>
        <v>26</v>
      </c>
      <c r="F92" s="387"/>
      <c r="G92" s="216">
        <v>0</v>
      </c>
      <c r="H92" s="240">
        <f t="shared" si="32"/>
        <v>0</v>
      </c>
      <c r="I92" s="216"/>
      <c r="J92" s="216"/>
      <c r="K92" s="216"/>
      <c r="L92" s="216" t="e">
        <f t="shared" si="45"/>
        <v>#DIV/0!</v>
      </c>
      <c r="M92" s="216">
        <v>10</v>
      </c>
      <c r="N92" s="216">
        <f>M92*100/D92</f>
        <v>38.46153846153846</v>
      </c>
      <c r="O92" s="216"/>
      <c r="P92" s="216"/>
      <c r="Q92" s="216">
        <v>2</v>
      </c>
      <c r="R92" s="240">
        <f t="shared" si="26"/>
        <v>7.6923076923076925</v>
      </c>
      <c r="S92" s="216"/>
      <c r="T92" s="240">
        <f t="shared" si="33"/>
        <v>0</v>
      </c>
      <c r="U92" s="216"/>
      <c r="V92" s="240">
        <f t="shared" si="30"/>
        <v>0</v>
      </c>
      <c r="W92" s="216"/>
      <c r="X92" s="240">
        <f t="shared" si="28"/>
        <v>0</v>
      </c>
      <c r="Y92" s="216"/>
      <c r="Z92" s="216"/>
      <c r="AA92" s="318">
        <v>5</v>
      </c>
      <c r="AB92" s="319">
        <f t="shared" si="34"/>
        <v>19.23076923076923</v>
      </c>
      <c r="AC92" s="216"/>
      <c r="AD92" s="240">
        <f t="shared" si="41"/>
        <v>0</v>
      </c>
      <c r="AE92" s="216"/>
      <c r="AF92" s="216"/>
      <c r="AG92" s="216"/>
      <c r="AH92" s="216"/>
      <c r="AI92" s="216"/>
      <c r="AJ92" s="216"/>
      <c r="AK92" s="216"/>
      <c r="AL92" s="216"/>
      <c r="AM92" s="216">
        <v>9</v>
      </c>
      <c r="AN92" s="320">
        <f t="shared" si="27"/>
        <v>34.615384615384613</v>
      </c>
      <c r="AO92" s="338">
        <v>0</v>
      </c>
      <c r="AV92" s="387">
        <v>26</v>
      </c>
    </row>
    <row r="93" spans="1:48" ht="18" customHeight="1" thickBot="1" x14ac:dyDescent="0.3">
      <c r="A93" s="787"/>
      <c r="B93" s="825"/>
      <c r="C93" s="422" t="s">
        <v>198</v>
      </c>
      <c r="D93" s="387">
        <f>G93+M93+U93+AA93+AM93</f>
        <v>80</v>
      </c>
      <c r="E93" s="168">
        <f>G93+I93+K93+M93+Q93+S93+U93++W93+Y93+AA93+AC93+AE93+AG93+AI93++AK93+AM93</f>
        <v>80</v>
      </c>
      <c r="F93" s="387"/>
      <c r="G93" s="216">
        <v>4</v>
      </c>
      <c r="H93" s="240">
        <f t="shared" si="32"/>
        <v>5</v>
      </c>
      <c r="I93" s="216"/>
      <c r="J93" s="216"/>
      <c r="K93" s="216"/>
      <c r="L93" s="216" t="e">
        <f t="shared" si="45"/>
        <v>#DIV/0!</v>
      </c>
      <c r="M93" s="216">
        <v>23</v>
      </c>
      <c r="N93" s="216">
        <f>M93*100/D93</f>
        <v>28.75</v>
      </c>
      <c r="O93" s="216"/>
      <c r="P93" s="216"/>
      <c r="Q93" s="216"/>
      <c r="R93" s="240">
        <f t="shared" si="26"/>
        <v>0</v>
      </c>
      <c r="S93" s="216"/>
      <c r="T93" s="240">
        <f t="shared" si="33"/>
        <v>0</v>
      </c>
      <c r="U93" s="216">
        <v>5</v>
      </c>
      <c r="V93" s="240">
        <f t="shared" si="30"/>
        <v>6.25</v>
      </c>
      <c r="W93" s="216"/>
      <c r="X93" s="240">
        <f t="shared" si="28"/>
        <v>0</v>
      </c>
      <c r="Y93" s="216"/>
      <c r="Z93" s="216"/>
      <c r="AA93" s="318">
        <v>25</v>
      </c>
      <c r="AB93" s="319">
        <f t="shared" si="34"/>
        <v>31.25</v>
      </c>
      <c r="AC93" s="216"/>
      <c r="AD93" s="240">
        <f t="shared" si="41"/>
        <v>0</v>
      </c>
      <c r="AE93" s="216"/>
      <c r="AF93" s="216"/>
      <c r="AG93" s="216"/>
      <c r="AH93" s="216"/>
      <c r="AI93" s="216"/>
      <c r="AJ93" s="216"/>
      <c r="AK93" s="216"/>
      <c r="AL93" s="216"/>
      <c r="AM93" s="216">
        <v>23</v>
      </c>
      <c r="AN93" s="320">
        <f t="shared" si="27"/>
        <v>28.75</v>
      </c>
      <c r="AO93" s="338">
        <v>4</v>
      </c>
      <c r="AV93" s="387">
        <v>80</v>
      </c>
    </row>
    <row r="94" spans="1:48" ht="15.75" customHeight="1" thickTop="1" thickBot="1" x14ac:dyDescent="0.3">
      <c r="A94" s="772" t="s">
        <v>535</v>
      </c>
      <c r="B94" s="798"/>
      <c r="C94" s="232"/>
      <c r="D94" s="279">
        <v>225</v>
      </c>
      <c r="E94" s="245">
        <f>G94+I94+K94+M94+O94+Q94+S94+U94++W94+Y94+AA94+AC94+AE94+AG94+AI94+AK94+AM94+AP91</f>
        <v>225</v>
      </c>
      <c r="F94" s="245"/>
      <c r="G94" s="245">
        <f>SUM(G86:G93)</f>
        <v>18</v>
      </c>
      <c r="H94" s="246">
        <f t="shared" si="32"/>
        <v>8</v>
      </c>
      <c r="I94" s="245"/>
      <c r="J94" s="245"/>
      <c r="K94" s="245">
        <f>SUM(K86:K93)</f>
        <v>7</v>
      </c>
      <c r="L94" s="245" t="e">
        <f t="shared" si="45"/>
        <v>#DIV/0!</v>
      </c>
      <c r="M94" s="245">
        <f>SUM(M86:M93)</f>
        <v>58</v>
      </c>
      <c r="N94" s="246">
        <f>M94*100/D94</f>
        <v>25.777777777777779</v>
      </c>
      <c r="O94" s="245"/>
      <c r="P94" s="245"/>
      <c r="Q94" s="245">
        <f>SUM(Q86:Q93)</f>
        <v>6</v>
      </c>
      <c r="R94" s="246">
        <f t="shared" si="26"/>
        <v>2.6666666666666665</v>
      </c>
      <c r="S94" s="245"/>
      <c r="T94" s="246">
        <f t="shared" si="33"/>
        <v>0</v>
      </c>
      <c r="U94" s="245">
        <f>SUM(U86:U93)</f>
        <v>8</v>
      </c>
      <c r="V94" s="246">
        <f t="shared" si="30"/>
        <v>3.5555555555555554</v>
      </c>
      <c r="W94" s="245"/>
      <c r="X94" s="246">
        <f t="shared" si="28"/>
        <v>0</v>
      </c>
      <c r="Y94" s="245"/>
      <c r="Z94" s="245"/>
      <c r="AA94" s="280">
        <f>SUM(AA86:AA93)</f>
        <v>54</v>
      </c>
      <c r="AB94" s="414">
        <f t="shared" si="34"/>
        <v>24</v>
      </c>
      <c r="AC94" s="245"/>
      <c r="AD94" s="246">
        <f t="shared" si="41"/>
        <v>0</v>
      </c>
      <c r="AE94" s="245"/>
      <c r="AF94" s="245"/>
      <c r="AG94" s="245"/>
      <c r="AH94" s="245"/>
      <c r="AI94" s="245">
        <f>SUM(AI86:AI93)</f>
        <v>1</v>
      </c>
      <c r="AJ94" s="245">
        <f>AI94*100/D94</f>
        <v>0.44444444444444442</v>
      </c>
      <c r="AK94" s="245"/>
      <c r="AL94" s="245"/>
      <c r="AM94" s="245">
        <f>SUM(AM86:AM93)</f>
        <v>64</v>
      </c>
      <c r="AN94" s="428">
        <f t="shared" si="27"/>
        <v>28.444444444444443</v>
      </c>
      <c r="AO94" s="304">
        <v>8</v>
      </c>
      <c r="AV94">
        <f>SUM(AV86:AV93)</f>
        <v>225</v>
      </c>
    </row>
    <row r="95" spans="1:48" ht="39.75" customHeight="1" thickTop="1" thickBot="1" x14ac:dyDescent="0.3">
      <c r="A95" s="552">
        <v>25</v>
      </c>
      <c r="B95" s="477" t="s">
        <v>405</v>
      </c>
      <c r="C95" s="229" t="s">
        <v>6</v>
      </c>
      <c r="D95" s="277">
        <v>21</v>
      </c>
      <c r="E95" s="220"/>
      <c r="F95" s="220">
        <f t="shared" ref="F95:F98" si="46">G95+I95+K95+M95+O95+Q95+S95+U95+W95+Y95+AA95+AC95+AE95+AG95+AI95+AK95+AM95</f>
        <v>21</v>
      </c>
      <c r="G95" s="220">
        <v>0</v>
      </c>
      <c r="H95" s="352">
        <f t="shared" si="32"/>
        <v>0</v>
      </c>
      <c r="I95" s="220">
        <v>0</v>
      </c>
      <c r="J95" s="220">
        <v>0</v>
      </c>
      <c r="K95" s="220">
        <v>0</v>
      </c>
      <c r="L95" s="220">
        <v>0</v>
      </c>
      <c r="M95" s="220">
        <v>2</v>
      </c>
      <c r="N95" s="220">
        <v>9.5</v>
      </c>
      <c r="O95" s="220">
        <v>0</v>
      </c>
      <c r="P95" s="220">
        <v>0</v>
      </c>
      <c r="Q95" s="220">
        <v>2</v>
      </c>
      <c r="R95" s="352">
        <f t="shared" si="26"/>
        <v>9.5238095238095237</v>
      </c>
      <c r="S95" s="220">
        <v>0</v>
      </c>
      <c r="T95" s="352">
        <f t="shared" si="33"/>
        <v>0</v>
      </c>
      <c r="U95" s="220">
        <v>0</v>
      </c>
      <c r="V95" s="352">
        <f t="shared" si="30"/>
        <v>0</v>
      </c>
      <c r="W95" s="220">
        <v>0</v>
      </c>
      <c r="X95" s="352">
        <f t="shared" si="28"/>
        <v>0</v>
      </c>
      <c r="Y95" s="220">
        <v>0</v>
      </c>
      <c r="Z95" s="220">
        <v>0</v>
      </c>
      <c r="AA95" s="222">
        <v>12</v>
      </c>
      <c r="AB95" s="408">
        <f t="shared" si="34"/>
        <v>57.142857142857146</v>
      </c>
      <c r="AC95" s="220">
        <v>1</v>
      </c>
      <c r="AD95" s="352">
        <f t="shared" si="41"/>
        <v>4.7619047619047619</v>
      </c>
      <c r="AE95" s="220"/>
      <c r="AF95" s="220"/>
      <c r="AG95" s="220">
        <v>2</v>
      </c>
      <c r="AH95" s="220">
        <v>9.5</v>
      </c>
      <c r="AI95" s="220">
        <v>0</v>
      </c>
      <c r="AJ95" s="220">
        <v>0</v>
      </c>
      <c r="AK95" s="220"/>
      <c r="AL95" s="220"/>
      <c r="AM95" s="220">
        <v>2</v>
      </c>
      <c r="AN95" s="476">
        <f t="shared" si="27"/>
        <v>9.5238095238095237</v>
      </c>
      <c r="AO95" s="436">
        <v>0</v>
      </c>
    </row>
    <row r="96" spans="1:48" ht="17.25" customHeight="1" thickTop="1" thickBot="1" x14ac:dyDescent="0.3">
      <c r="A96" s="772" t="s">
        <v>539</v>
      </c>
      <c r="B96" s="798"/>
      <c r="C96" s="232"/>
      <c r="D96" s="279">
        <v>21</v>
      </c>
      <c r="E96" s="245"/>
      <c r="F96" s="245">
        <f t="shared" si="46"/>
        <v>21</v>
      </c>
      <c r="G96" s="245">
        <v>0</v>
      </c>
      <c r="H96" s="246">
        <f t="shared" si="32"/>
        <v>0</v>
      </c>
      <c r="I96" s="245">
        <v>0</v>
      </c>
      <c r="J96" s="245">
        <v>0</v>
      </c>
      <c r="K96" s="245">
        <v>0</v>
      </c>
      <c r="L96" s="245">
        <v>0</v>
      </c>
      <c r="M96" s="245">
        <v>2</v>
      </c>
      <c r="N96" s="245">
        <v>9.5</v>
      </c>
      <c r="O96" s="245">
        <v>0</v>
      </c>
      <c r="P96" s="245">
        <v>0</v>
      </c>
      <c r="Q96" s="245">
        <v>2</v>
      </c>
      <c r="R96" s="246">
        <f t="shared" si="26"/>
        <v>9.5238095238095237</v>
      </c>
      <c r="S96" s="245">
        <v>0</v>
      </c>
      <c r="T96" s="246">
        <f t="shared" si="33"/>
        <v>0</v>
      </c>
      <c r="U96" s="245">
        <v>0</v>
      </c>
      <c r="V96" s="246">
        <f t="shared" si="30"/>
        <v>0</v>
      </c>
      <c r="W96" s="245">
        <v>0</v>
      </c>
      <c r="X96" s="246">
        <f t="shared" si="28"/>
        <v>0</v>
      </c>
      <c r="Y96" s="245">
        <v>0</v>
      </c>
      <c r="Z96" s="245">
        <v>0</v>
      </c>
      <c r="AA96" s="280">
        <v>12</v>
      </c>
      <c r="AB96" s="414">
        <f t="shared" si="34"/>
        <v>57.142857142857146</v>
      </c>
      <c r="AC96" s="245">
        <v>1</v>
      </c>
      <c r="AD96" s="246">
        <f t="shared" si="41"/>
        <v>4.7619047619047619</v>
      </c>
      <c r="AE96" s="245"/>
      <c r="AF96" s="245"/>
      <c r="AG96" s="245">
        <v>2</v>
      </c>
      <c r="AH96" s="245">
        <v>9.5</v>
      </c>
      <c r="AI96" s="245">
        <v>0</v>
      </c>
      <c r="AJ96" s="245">
        <v>0</v>
      </c>
      <c r="AK96" s="245"/>
      <c r="AL96" s="245"/>
      <c r="AM96" s="245">
        <v>2</v>
      </c>
      <c r="AN96" s="428">
        <f t="shared" si="27"/>
        <v>9.5238095238095237</v>
      </c>
      <c r="AO96" s="304">
        <v>0</v>
      </c>
    </row>
    <row r="97" spans="1:53" ht="42" customHeight="1" thickTop="1" thickBot="1" x14ac:dyDescent="0.3">
      <c r="A97" s="552">
        <v>26</v>
      </c>
      <c r="B97" s="477" t="s">
        <v>556</v>
      </c>
      <c r="C97" s="412" t="s">
        <v>21</v>
      </c>
      <c r="D97" s="277">
        <v>10</v>
      </c>
      <c r="E97" s="220"/>
      <c r="F97" s="220">
        <f t="shared" si="46"/>
        <v>10</v>
      </c>
      <c r="G97" s="220">
        <v>5</v>
      </c>
      <c r="H97" s="352">
        <f t="shared" si="32"/>
        <v>50</v>
      </c>
      <c r="I97" s="220">
        <v>0</v>
      </c>
      <c r="J97" s="220">
        <v>0</v>
      </c>
      <c r="K97" s="220">
        <v>0</v>
      </c>
      <c r="L97" s="220">
        <v>0</v>
      </c>
      <c r="M97" s="220">
        <v>0</v>
      </c>
      <c r="N97" s="220">
        <v>0</v>
      </c>
      <c r="O97" s="220">
        <v>0</v>
      </c>
      <c r="P97" s="220">
        <v>0</v>
      </c>
      <c r="Q97" s="220">
        <v>2</v>
      </c>
      <c r="R97" s="352">
        <f t="shared" ref="R97:R99" si="47">Q97*100/D97</f>
        <v>20</v>
      </c>
      <c r="S97" s="220">
        <v>0</v>
      </c>
      <c r="T97" s="352">
        <f t="shared" si="33"/>
        <v>0</v>
      </c>
      <c r="U97" s="220">
        <v>0</v>
      </c>
      <c r="V97" s="352">
        <f t="shared" si="30"/>
        <v>0</v>
      </c>
      <c r="W97" s="220">
        <v>0</v>
      </c>
      <c r="X97" s="352">
        <f t="shared" si="28"/>
        <v>0</v>
      </c>
      <c r="Y97" s="220">
        <v>0</v>
      </c>
      <c r="Z97" s="220">
        <v>0</v>
      </c>
      <c r="AA97" s="222">
        <v>3</v>
      </c>
      <c r="AB97" s="408">
        <f t="shared" si="34"/>
        <v>30</v>
      </c>
      <c r="AC97" s="220">
        <v>0</v>
      </c>
      <c r="AD97" s="352">
        <f t="shared" si="41"/>
        <v>0</v>
      </c>
      <c r="AE97" s="352"/>
      <c r="AF97" s="352"/>
      <c r="AG97" s="220">
        <v>0</v>
      </c>
      <c r="AH97" s="220">
        <v>0</v>
      </c>
      <c r="AI97" s="220">
        <v>0</v>
      </c>
      <c r="AJ97" s="220">
        <v>0</v>
      </c>
      <c r="AK97" s="220"/>
      <c r="AL97" s="220"/>
      <c r="AM97" s="220"/>
      <c r="AN97" s="476">
        <f t="shared" ref="AN97:AN99" si="48">AM97*100/D97</f>
        <v>0</v>
      </c>
      <c r="AO97" s="436">
        <v>50</v>
      </c>
    </row>
    <row r="98" spans="1:53" ht="15" customHeight="1" thickTop="1" thickBot="1" x14ac:dyDescent="0.3">
      <c r="A98" s="772" t="s">
        <v>534</v>
      </c>
      <c r="B98" s="798"/>
      <c r="C98" s="232"/>
      <c r="D98" s="279">
        <f>SUM(D97)</f>
        <v>10</v>
      </c>
      <c r="E98" s="245"/>
      <c r="F98" s="245">
        <f t="shared" si="46"/>
        <v>10</v>
      </c>
      <c r="G98" s="245">
        <f>SUM(G97)</f>
        <v>5</v>
      </c>
      <c r="H98" s="246">
        <f t="shared" si="32"/>
        <v>50</v>
      </c>
      <c r="I98" s="245">
        <v>0</v>
      </c>
      <c r="J98" s="245">
        <v>0</v>
      </c>
      <c r="K98" s="245">
        <v>0</v>
      </c>
      <c r="L98" s="245">
        <v>0</v>
      </c>
      <c r="M98" s="245">
        <v>0</v>
      </c>
      <c r="N98" s="245">
        <v>0</v>
      </c>
      <c r="O98" s="245">
        <v>0</v>
      </c>
      <c r="P98" s="245">
        <v>0</v>
      </c>
      <c r="Q98" s="245">
        <f>SUM(Q97)</f>
        <v>2</v>
      </c>
      <c r="R98" s="246">
        <f t="shared" si="47"/>
        <v>20</v>
      </c>
      <c r="S98" s="245">
        <v>0</v>
      </c>
      <c r="T98" s="246">
        <f t="shared" si="33"/>
        <v>0</v>
      </c>
      <c r="U98" s="245">
        <v>0</v>
      </c>
      <c r="V98" s="246">
        <f t="shared" si="30"/>
        <v>0</v>
      </c>
      <c r="W98" s="245">
        <v>0</v>
      </c>
      <c r="X98" s="246">
        <f t="shared" si="28"/>
        <v>0</v>
      </c>
      <c r="Y98" s="245">
        <v>0</v>
      </c>
      <c r="Z98" s="245">
        <v>0</v>
      </c>
      <c r="AA98" s="280">
        <v>3</v>
      </c>
      <c r="AB98" s="414">
        <f t="shared" si="34"/>
        <v>30</v>
      </c>
      <c r="AC98" s="245"/>
      <c r="AD98" s="246">
        <f t="shared" si="41"/>
        <v>0</v>
      </c>
      <c r="AE98" s="246"/>
      <c r="AF98" s="246"/>
      <c r="AG98" s="245">
        <v>0</v>
      </c>
      <c r="AH98" s="245">
        <v>0</v>
      </c>
      <c r="AI98" s="245">
        <v>0</v>
      </c>
      <c r="AJ98" s="245">
        <v>0</v>
      </c>
      <c r="AK98" s="245"/>
      <c r="AL98" s="245"/>
      <c r="AM98" s="245"/>
      <c r="AN98" s="428">
        <f t="shared" si="48"/>
        <v>0</v>
      </c>
      <c r="AO98" s="304">
        <v>50</v>
      </c>
    </row>
    <row r="99" spans="1:53" ht="18.75" customHeight="1" thickTop="1" thickBot="1" x14ac:dyDescent="0.3">
      <c r="A99" s="527" t="s">
        <v>560</v>
      </c>
      <c r="B99" s="527"/>
      <c r="C99" s="528"/>
      <c r="D99" s="519">
        <f>SUM(D7,D12,D15,D22,D28,D30,D32,D37,D39,D41,D44,D51,D54,D56,D58,D62,D65,D67,D69,D71,D78,D82,D85,D94,D96,D98)</f>
        <v>859</v>
      </c>
      <c r="E99" s="281"/>
      <c r="F99" s="281">
        <f>G99+I99+K99+M99+O99+Q99+S99+U99+W99+Y99+AA99+AC99+AE99+AG99+AI99+AK99+AM99+AP99</f>
        <v>858</v>
      </c>
      <c r="G99" s="363">
        <f>SUM(G7,G12,G15,G22,G28,G30,G32,G37,G39,G41,G44,G51,G54,G56,G58,G62,G65,G67,G69,G71,G78,G82,G85,G94,G96,G98)</f>
        <v>140</v>
      </c>
      <c r="H99" s="501">
        <f t="shared" si="32"/>
        <v>16.298020954598371</v>
      </c>
      <c r="I99" s="363">
        <f>SUM(I7,I12,I15,I22,I28,I30,I32,I37,I39,I41,I44,I51,I54,I56,I58,I62,I65,I67,I69,I71,I78,I82,I85,I94,I96,I98)</f>
        <v>5</v>
      </c>
      <c r="J99" s="363"/>
      <c r="K99" s="363">
        <f>SUM(K7,K12,K15,K22,K28,K30,K32,K37,K39,K41,K44,K51,K54,K56,K58,K62,K65,K67,K69,K71,K78,K82,K85,K94,K96,K98)</f>
        <v>8</v>
      </c>
      <c r="L99" s="363"/>
      <c r="M99" s="363">
        <f>SUM(M7,M12,M15,M22,M28,M30,M32,M37,M39,M41,M44,M51,M54,M56,M58,M62,M65,M67,M69,M71,M78,M82,M85,M94,M96,M98)</f>
        <v>119</v>
      </c>
      <c r="N99" s="363"/>
      <c r="O99" s="363">
        <f>SUM(O7,O12,O15,O22,O28,O30,O32,O37,O39,O41,O44,O51,O54,O56,O58,O62,O65,O67,O69,O71,O78,O82,O85,O94,O96,O98)</f>
        <v>1</v>
      </c>
      <c r="P99" s="363"/>
      <c r="Q99" s="363">
        <f>SUM(Q7,Q12,Q15,Q22,Q28,Q30,Q32,Q37,Q39,Q41,Q44,Q51,Q54,Q56,Q58,Q62,Q65,Q67,Q69,Q71,Q78,Q82,Q85,Q94,Q96,Q98)</f>
        <v>41</v>
      </c>
      <c r="R99" s="501">
        <f t="shared" si="47"/>
        <v>4.7729918509895226</v>
      </c>
      <c r="S99" s="363">
        <f>SUM(S7,S12,S15,S22,S28,S30,S32,S37,S39,S41,S44,S51,S54,S56,S58,S62,S65,S67,S69,S71,S78,S82,S85,S94,S96,S98)</f>
        <v>0</v>
      </c>
      <c r="T99" s="501">
        <f t="shared" si="33"/>
        <v>0</v>
      </c>
      <c r="U99" s="363">
        <f>SUM(U7,U12,U15,U22,U28,U30,U32,U37,U39,U41,U44,U51,U54,U56,U58,U62,U65,U67,U69,U71,U78,U82,U85,U94,U96,U98)</f>
        <v>30</v>
      </c>
      <c r="V99" s="501">
        <f t="shared" si="30"/>
        <v>3.4924330616996508</v>
      </c>
      <c r="W99" s="363">
        <f>SUM(W7,W12,W15,W22,W28,W30,W32,W37,W39,W41,W44,W51,W54,W56,W58,W62,W65,W67,W69,W71,W78,W82,W85,W94,W96,W98)</f>
        <v>2</v>
      </c>
      <c r="X99" s="501">
        <f t="shared" si="28"/>
        <v>0.23282887077997672</v>
      </c>
      <c r="Y99" s="363">
        <f>SUM(Y7,Y12,Y15,Y22,Y28,Y30,Y32,Y37,Y39,Y41,Y44,Y51,Y54,Y56,Y58,Y62,Y65,Y67,Y69,Y71,Y78,Y82,Y85,Y94,Y96,Y98)</f>
        <v>1</v>
      </c>
      <c r="Z99" s="363"/>
      <c r="AA99" s="363">
        <f>SUM(AA7,AA12,AA15,AA22,AA28,AA30,AA32,AA37,AA39,AA41,AA44,AA51,AA54,AA56,AA58,AA62,AA65,AA67,AA69,AA71,AA78,AA82,AA85,AA94,AA96,AA98)</f>
        <v>359</v>
      </c>
      <c r="AB99" s="501">
        <f t="shared" si="34"/>
        <v>41.792782305005822</v>
      </c>
      <c r="AC99" s="363">
        <f>SUM(AC7,AC12,AC15,AC22,AC28,AC30,AC32,AC37,AC39,AC41,AC44,AC51,AC54,AC56,AC58,AC62,AC65,AC67,AC69,AC71,AC78,AC82,AC85,AC94,AC96,AC98)</f>
        <v>30</v>
      </c>
      <c r="AD99" s="501">
        <f t="shared" si="41"/>
        <v>3.4924330616996508</v>
      </c>
      <c r="AE99" s="363">
        <f>SUM(AE7,AE12,AE15,AE22,AE28,AE30,AE32,AE37,AE39,AE41,AE44,AE51,AE54,AE56,AE58,AE62,AE65,AE67,AE69,AE71,AE78,AE82,AE85,AE94,AE96,AE98)</f>
        <v>7</v>
      </c>
      <c r="AF99" s="363"/>
      <c r="AG99" s="363">
        <f>SUM(AG7,AG12,AG15,AG22,AG28,AG30,AG32,AG37,AG39,AG41,AG44,AG51,AG54,AG56,AG58,AG62,AG65,AG67,AG69,AG71,AG78,AG82,AG85,AG94,AG96,AG98)</f>
        <v>10</v>
      </c>
      <c r="AH99" s="363"/>
      <c r="AI99" s="363">
        <f>SUM(AI7,AI12,AI15,AI22,AI28,AI30,AI32,AI37,AI39,AI41,AI44,AI51,AI54,AI56,AI58,AI62,AI65,AI67,AI69,AI71,AI78,AI82,AI85,AI94,AI96,AI98)</f>
        <v>12</v>
      </c>
      <c r="AJ99" s="363"/>
      <c r="AK99" s="363">
        <f>SUM(AK7,AK12,AK15,AK22,AK28,AK30,AK32,AK37,AK39,AK41,AK44,AK51,AK54,AK56,AK58,AK62,AK65,AK67,AK69,AK71,AK78,AK82,AK85,AK94,AK96,AK98)</f>
        <v>1</v>
      </c>
      <c r="AL99" s="363"/>
      <c r="AM99" s="363">
        <f>SUM(AM7,AM12,AM15,AM22,AM28,AM30,AM32,AM37,AM39,AM41,AM44,AM51,AM54,AM56,AM58,AM62,AM65,AM67,AM69,AM71,AM78,AM82,AM85,AM94,AM96,AM98)</f>
        <v>83</v>
      </c>
      <c r="AN99" s="512">
        <f t="shared" si="48"/>
        <v>9.6623981373690331</v>
      </c>
      <c r="AO99" s="474"/>
      <c r="AP99">
        <v>9</v>
      </c>
      <c r="AQ99">
        <f>AP99+AM99+AK99+AG99+AI99+AE99+AC99+AA99+Y99+W99++U99+S99+Q99+O99+M99+K99+I99+G99</f>
        <v>858</v>
      </c>
    </row>
    <row r="100" spans="1:53" ht="32.25" customHeight="1" thickBot="1" x14ac:dyDescent="0.3">
      <c r="A100" s="757" t="s">
        <v>565</v>
      </c>
      <c r="B100" s="758"/>
      <c r="C100" s="758"/>
      <c r="D100" s="758"/>
      <c r="E100" s="758"/>
      <c r="F100" s="758"/>
      <c r="G100" s="758"/>
      <c r="H100" s="758"/>
      <c r="I100" s="758"/>
      <c r="J100" s="758"/>
      <c r="K100" s="758"/>
      <c r="L100" s="758"/>
      <c r="M100" s="758"/>
      <c r="N100" s="758"/>
      <c r="O100" s="758"/>
      <c r="P100" s="758"/>
      <c r="Q100" s="758"/>
      <c r="R100" s="758"/>
      <c r="S100" s="758"/>
      <c r="T100" s="758"/>
      <c r="U100" s="758"/>
      <c r="V100" s="758"/>
      <c r="W100" s="758"/>
      <c r="X100" s="758"/>
      <c r="Y100" s="758"/>
      <c r="Z100" s="758"/>
      <c r="AA100" s="758"/>
      <c r="AB100" s="758"/>
      <c r="AC100" s="758"/>
      <c r="AD100" s="758"/>
      <c r="AE100" s="758"/>
      <c r="AF100" s="758"/>
      <c r="AG100" s="758"/>
      <c r="AH100" s="758"/>
      <c r="AI100" s="758"/>
      <c r="AJ100" s="758"/>
      <c r="AK100" s="758"/>
      <c r="AL100" s="758"/>
      <c r="AM100" s="758"/>
      <c r="AN100" s="758"/>
      <c r="AO100" s="759"/>
    </row>
    <row r="101" spans="1:53" ht="24" customHeight="1" x14ac:dyDescent="0.25">
      <c r="A101" s="822">
        <v>27</v>
      </c>
      <c r="B101" s="819" t="s">
        <v>450</v>
      </c>
      <c r="C101" s="372" t="s">
        <v>280</v>
      </c>
      <c r="D101" s="295">
        <v>12</v>
      </c>
      <c r="E101" s="373"/>
      <c r="F101" s="373">
        <f t="shared" ref="F101:F138" si="49">G101+I101+K101+M101+O101+Q101+S101+U101+W101+Y101+AA101+AC101+AE101+AG101+AI101+AK101+AM101</f>
        <v>12</v>
      </c>
      <c r="G101" s="374">
        <v>1</v>
      </c>
      <c r="H101" s="375">
        <f>G101*100/D101</f>
        <v>8.3333333333333339</v>
      </c>
      <c r="I101" s="374">
        <v>0</v>
      </c>
      <c r="J101" s="376">
        <v>0</v>
      </c>
      <c r="K101" s="376">
        <v>0</v>
      </c>
      <c r="L101" s="376">
        <v>0</v>
      </c>
      <c r="M101" s="374">
        <v>1</v>
      </c>
      <c r="N101" s="375">
        <f>M101*100/D101</f>
        <v>8.3333333333333339</v>
      </c>
      <c r="O101" s="374">
        <v>0</v>
      </c>
      <c r="P101" s="374">
        <v>0</v>
      </c>
      <c r="Q101" s="374">
        <v>0</v>
      </c>
      <c r="R101" s="374">
        <f>Q101*100/D101</f>
        <v>0</v>
      </c>
      <c r="S101" s="374">
        <v>0</v>
      </c>
      <c r="T101" s="376">
        <f>S101*100/D101</f>
        <v>0</v>
      </c>
      <c r="U101" s="374">
        <v>1</v>
      </c>
      <c r="V101" s="375">
        <f>U101*100/D101</f>
        <v>8.3333333333333339</v>
      </c>
      <c r="W101" s="374">
        <v>0</v>
      </c>
      <c r="X101" s="374">
        <v>0</v>
      </c>
      <c r="Y101" s="374">
        <v>0</v>
      </c>
      <c r="Z101" s="374">
        <v>0</v>
      </c>
      <c r="AA101" s="374">
        <v>9</v>
      </c>
      <c r="AB101" s="375">
        <f>AA101*100/D101</f>
        <v>75</v>
      </c>
      <c r="AC101" s="374">
        <v>0</v>
      </c>
      <c r="AD101" s="374">
        <v>0</v>
      </c>
      <c r="AE101" s="374"/>
      <c r="AF101" s="374"/>
      <c r="AG101" s="374">
        <v>0</v>
      </c>
      <c r="AH101" s="375">
        <v>0</v>
      </c>
      <c r="AI101" s="374">
        <v>0</v>
      </c>
      <c r="AJ101" s="375">
        <v>0</v>
      </c>
      <c r="AK101" s="375"/>
      <c r="AL101" s="375"/>
      <c r="AM101" s="374">
        <v>0</v>
      </c>
      <c r="AN101" s="452">
        <f t="shared" ref="AN101:AN106" si="50">AM101*100/D101</f>
        <v>0</v>
      </c>
      <c r="AO101" s="439">
        <v>8.3000000000000007</v>
      </c>
    </row>
    <row r="102" spans="1:53" ht="20.25" customHeight="1" x14ac:dyDescent="0.25">
      <c r="A102" s="767"/>
      <c r="B102" s="820"/>
      <c r="C102" s="156" t="s">
        <v>311</v>
      </c>
      <c r="D102" s="62">
        <v>6</v>
      </c>
      <c r="E102" s="98"/>
      <c r="F102" s="98">
        <f t="shared" si="49"/>
        <v>6</v>
      </c>
      <c r="G102" s="207">
        <v>0</v>
      </c>
      <c r="H102" s="199">
        <f t="shared" ref="H102:H103" si="51">G102*100/D102</f>
        <v>0</v>
      </c>
      <c r="I102" s="200">
        <v>0</v>
      </c>
      <c r="J102" s="200">
        <v>0</v>
      </c>
      <c r="K102" s="200">
        <v>0</v>
      </c>
      <c r="L102" s="200">
        <v>0</v>
      </c>
      <c r="M102" s="200">
        <v>1</v>
      </c>
      <c r="N102" s="273">
        <f t="shared" ref="N102:N105" si="52">M102*100/D102</f>
        <v>16.666666666666668</v>
      </c>
      <c r="O102" s="261">
        <v>0</v>
      </c>
      <c r="P102" s="261">
        <v>0</v>
      </c>
      <c r="Q102" s="261">
        <v>0</v>
      </c>
      <c r="R102" s="261">
        <f t="shared" ref="R102:R103" si="53">Q102*100/D102</f>
        <v>0</v>
      </c>
      <c r="S102" s="264">
        <v>0</v>
      </c>
      <c r="T102" s="264">
        <f t="shared" ref="T102:T103" si="54">S102*100/D102</f>
        <v>0</v>
      </c>
      <c r="U102" s="264">
        <v>0</v>
      </c>
      <c r="V102" s="264">
        <f t="shared" ref="V102:V103" si="55">U102*100/D102</f>
        <v>0</v>
      </c>
      <c r="W102" s="264">
        <v>0</v>
      </c>
      <c r="X102" s="264">
        <v>0</v>
      </c>
      <c r="Y102" s="264">
        <v>0</v>
      </c>
      <c r="Z102" s="264">
        <v>0</v>
      </c>
      <c r="AA102" s="207">
        <v>5</v>
      </c>
      <c r="AB102" s="451">
        <f t="shared" ref="AB102:AB103" si="56">AA102*100/D102</f>
        <v>83.333333333333329</v>
      </c>
      <c r="AC102" s="199">
        <v>0</v>
      </c>
      <c r="AD102" s="199">
        <v>0</v>
      </c>
      <c r="AE102" s="199"/>
      <c r="AF102" s="199"/>
      <c r="AG102" s="199">
        <v>0</v>
      </c>
      <c r="AH102" s="451">
        <v>0</v>
      </c>
      <c r="AI102" s="199">
        <v>0</v>
      </c>
      <c r="AJ102" s="451">
        <v>0</v>
      </c>
      <c r="AK102" s="451"/>
      <c r="AL102" s="451"/>
      <c r="AM102" s="199">
        <v>0</v>
      </c>
      <c r="AN102" s="453">
        <f t="shared" si="50"/>
        <v>0</v>
      </c>
      <c r="AO102" s="371">
        <v>0</v>
      </c>
    </row>
    <row r="103" spans="1:53" ht="39.75" customHeight="1" x14ac:dyDescent="0.25">
      <c r="A103" s="767"/>
      <c r="B103" s="820"/>
      <c r="C103" s="377" t="s">
        <v>294</v>
      </c>
      <c r="D103" s="188">
        <v>14</v>
      </c>
      <c r="E103" s="168"/>
      <c r="F103" s="168">
        <f t="shared" si="49"/>
        <v>14</v>
      </c>
      <c r="G103" s="203">
        <v>0</v>
      </c>
      <c r="H103" s="203">
        <f t="shared" si="51"/>
        <v>0</v>
      </c>
      <c r="I103" s="203">
        <v>0</v>
      </c>
      <c r="J103" s="203">
        <v>0</v>
      </c>
      <c r="K103" s="203">
        <v>0</v>
      </c>
      <c r="L103" s="203">
        <v>0</v>
      </c>
      <c r="M103" s="203">
        <v>7</v>
      </c>
      <c r="N103" s="450">
        <f t="shared" si="52"/>
        <v>50</v>
      </c>
      <c r="O103" s="203">
        <v>0</v>
      </c>
      <c r="P103" s="203">
        <v>0</v>
      </c>
      <c r="Q103" s="203">
        <v>1</v>
      </c>
      <c r="R103" s="450">
        <f t="shared" si="53"/>
        <v>7.1428571428571432</v>
      </c>
      <c r="S103" s="216">
        <v>0</v>
      </c>
      <c r="T103" s="216">
        <f t="shared" si="54"/>
        <v>0</v>
      </c>
      <c r="U103" s="216">
        <v>0</v>
      </c>
      <c r="V103" s="216">
        <f t="shared" si="55"/>
        <v>0</v>
      </c>
      <c r="W103" s="216">
        <v>0</v>
      </c>
      <c r="X103" s="216">
        <v>0</v>
      </c>
      <c r="Y103" s="216">
        <v>0</v>
      </c>
      <c r="Z103" s="216">
        <v>0</v>
      </c>
      <c r="AA103" s="203">
        <v>3</v>
      </c>
      <c r="AB103" s="450">
        <f t="shared" si="56"/>
        <v>21.428571428571427</v>
      </c>
      <c r="AC103" s="203">
        <v>0</v>
      </c>
      <c r="AD103" s="203">
        <v>0</v>
      </c>
      <c r="AE103" s="203"/>
      <c r="AF103" s="203"/>
      <c r="AG103" s="203">
        <v>0</v>
      </c>
      <c r="AH103" s="450">
        <v>0</v>
      </c>
      <c r="AI103" s="203">
        <v>0</v>
      </c>
      <c r="AJ103" s="450">
        <v>0</v>
      </c>
      <c r="AK103" s="450"/>
      <c r="AL103" s="450"/>
      <c r="AM103" s="203">
        <v>3</v>
      </c>
      <c r="AN103" s="454">
        <f t="shared" si="50"/>
        <v>21.428571428571427</v>
      </c>
      <c r="AO103" s="270">
        <v>0</v>
      </c>
    </row>
    <row r="104" spans="1:53" ht="36.75" thickBot="1" x14ac:dyDescent="0.3">
      <c r="A104" s="768"/>
      <c r="B104" s="821"/>
      <c r="C104" s="377" t="s">
        <v>551</v>
      </c>
      <c r="D104" s="188">
        <v>8</v>
      </c>
      <c r="E104" s="210"/>
      <c r="F104" s="210">
        <f t="shared" si="49"/>
        <v>8</v>
      </c>
      <c r="G104" s="213">
        <v>0</v>
      </c>
      <c r="H104" s="213">
        <v>0</v>
      </c>
      <c r="I104" s="213">
        <v>0</v>
      </c>
      <c r="J104" s="213">
        <v>0</v>
      </c>
      <c r="K104" s="213">
        <v>0</v>
      </c>
      <c r="L104" s="213">
        <v>0</v>
      </c>
      <c r="M104" s="213">
        <v>3</v>
      </c>
      <c r="N104" s="399">
        <f t="shared" si="52"/>
        <v>37.5</v>
      </c>
      <c r="O104" s="213">
        <v>0</v>
      </c>
      <c r="P104" s="213">
        <v>0</v>
      </c>
      <c r="Q104" s="213">
        <v>0</v>
      </c>
      <c r="R104" s="213">
        <v>0</v>
      </c>
      <c r="S104" s="213">
        <v>0</v>
      </c>
      <c r="T104" s="213">
        <v>0</v>
      </c>
      <c r="U104" s="213">
        <v>0</v>
      </c>
      <c r="V104" s="213">
        <v>0</v>
      </c>
      <c r="W104" s="213">
        <v>0</v>
      </c>
      <c r="X104" s="213">
        <v>0</v>
      </c>
      <c r="Y104" s="213">
        <v>0</v>
      </c>
      <c r="Z104" s="213">
        <v>0</v>
      </c>
      <c r="AA104" s="213">
        <v>2</v>
      </c>
      <c r="AB104" s="399">
        <f>AA104*100/D104</f>
        <v>25</v>
      </c>
      <c r="AC104" s="213">
        <v>0</v>
      </c>
      <c r="AD104" s="213">
        <v>0</v>
      </c>
      <c r="AE104" s="213"/>
      <c r="AF104" s="213"/>
      <c r="AG104" s="227">
        <v>0</v>
      </c>
      <c r="AH104" s="399">
        <f>AG104*100/D104</f>
        <v>0</v>
      </c>
      <c r="AI104" s="227">
        <v>1</v>
      </c>
      <c r="AJ104" s="399">
        <f>AI104*100/D104</f>
        <v>12.5</v>
      </c>
      <c r="AK104" s="430">
        <v>2</v>
      </c>
      <c r="AL104" s="399">
        <f>AK104*100/D104</f>
        <v>25</v>
      </c>
      <c r="AM104" s="213">
        <v>0</v>
      </c>
      <c r="AN104" s="434">
        <f t="shared" si="50"/>
        <v>0</v>
      </c>
      <c r="AO104" s="270">
        <v>0</v>
      </c>
    </row>
    <row r="105" spans="1:53" ht="19.5" customHeight="1" thickTop="1" thickBot="1" x14ac:dyDescent="0.3">
      <c r="A105" s="782" t="s">
        <v>507</v>
      </c>
      <c r="B105" s="783"/>
      <c r="C105" s="232"/>
      <c r="D105" s="244">
        <f>SUM(D101:D104)</f>
        <v>40</v>
      </c>
      <c r="E105" s="232"/>
      <c r="F105" s="232">
        <f t="shared" si="49"/>
        <v>40</v>
      </c>
      <c r="G105" s="245">
        <f>SUM(G101:G104)</f>
        <v>1</v>
      </c>
      <c r="H105" s="246">
        <f>G105*100/D105</f>
        <v>2.5</v>
      </c>
      <c r="I105" s="245">
        <v>0</v>
      </c>
      <c r="J105" s="260">
        <v>0</v>
      </c>
      <c r="K105" s="260">
        <v>0</v>
      </c>
      <c r="L105" s="260">
        <v>0</v>
      </c>
      <c r="M105" s="245">
        <f>SUM(M101:M104)</f>
        <v>12</v>
      </c>
      <c r="N105" s="246">
        <f t="shared" si="52"/>
        <v>30</v>
      </c>
      <c r="O105" s="245">
        <v>0</v>
      </c>
      <c r="P105" s="245">
        <v>0</v>
      </c>
      <c r="Q105" s="245">
        <f>SUM(Q101:Q104)</f>
        <v>1</v>
      </c>
      <c r="R105" s="246">
        <f>Q105*100/D105</f>
        <v>2.5</v>
      </c>
      <c r="S105" s="245">
        <v>0</v>
      </c>
      <c r="T105" s="246">
        <v>0</v>
      </c>
      <c r="U105" s="245">
        <f>SUM(U101:U104)</f>
        <v>1</v>
      </c>
      <c r="V105" s="246">
        <f>U105*100/D105</f>
        <v>2.5</v>
      </c>
      <c r="W105" s="245">
        <v>0</v>
      </c>
      <c r="X105" s="245">
        <v>0</v>
      </c>
      <c r="Y105" s="245">
        <v>0</v>
      </c>
      <c r="Z105" s="245">
        <v>0</v>
      </c>
      <c r="AA105" s="245">
        <f>SUM(AA101:AA104)</f>
        <v>19</v>
      </c>
      <c r="AB105" s="246">
        <f>AA105*100/D105</f>
        <v>47.5</v>
      </c>
      <c r="AC105" s="245">
        <v>0</v>
      </c>
      <c r="AD105" s="245">
        <v>0</v>
      </c>
      <c r="AE105" s="245"/>
      <c r="AF105" s="245"/>
      <c r="AG105" s="245">
        <f>SUM(AG101:AG104)</f>
        <v>0</v>
      </c>
      <c r="AH105" s="246">
        <f>AG105*100/D105</f>
        <v>0</v>
      </c>
      <c r="AI105" s="245">
        <f>SUM(AI101:AI104)</f>
        <v>1</v>
      </c>
      <c r="AJ105" s="246">
        <f>AI105*100/D105</f>
        <v>2.5</v>
      </c>
      <c r="AK105" s="260">
        <f>SUM(AK101:AK104)</f>
        <v>2</v>
      </c>
      <c r="AL105" s="246">
        <f>AK105*100/D105</f>
        <v>5</v>
      </c>
      <c r="AM105" s="245">
        <f>SUM(AM101:AM104)</f>
        <v>3</v>
      </c>
      <c r="AN105" s="428">
        <f t="shared" si="50"/>
        <v>7.5</v>
      </c>
      <c r="AO105" s="258">
        <v>2.6</v>
      </c>
    </row>
    <row r="106" spans="1:53" ht="24.75" thickTop="1" x14ac:dyDescent="0.25">
      <c r="A106" s="766">
        <v>28</v>
      </c>
      <c r="B106" s="776" t="s">
        <v>253</v>
      </c>
      <c r="C106" s="156" t="s">
        <v>333</v>
      </c>
      <c r="D106" s="188">
        <v>2</v>
      </c>
      <c r="E106" s="171"/>
      <c r="F106" s="171">
        <f t="shared" si="49"/>
        <v>2</v>
      </c>
      <c r="G106" s="343">
        <v>0</v>
      </c>
      <c r="H106" s="343">
        <v>0</v>
      </c>
      <c r="I106" s="343">
        <v>0</v>
      </c>
      <c r="J106" s="343">
        <v>0</v>
      </c>
      <c r="K106" s="343">
        <v>0</v>
      </c>
      <c r="L106" s="343">
        <v>0</v>
      </c>
      <c r="M106" s="343">
        <v>1</v>
      </c>
      <c r="N106" s="413">
        <f>M106*100/D106</f>
        <v>50</v>
      </c>
      <c r="O106" s="343">
        <v>0</v>
      </c>
      <c r="P106" s="343">
        <v>0</v>
      </c>
      <c r="Q106" s="343">
        <v>0</v>
      </c>
      <c r="R106" s="343">
        <v>0</v>
      </c>
      <c r="S106" s="343">
        <v>0</v>
      </c>
      <c r="T106" s="343">
        <v>0</v>
      </c>
      <c r="U106" s="343">
        <v>0</v>
      </c>
      <c r="V106" s="343">
        <v>0</v>
      </c>
      <c r="W106" s="343">
        <v>0</v>
      </c>
      <c r="X106" s="343">
        <v>0</v>
      </c>
      <c r="Y106" s="343">
        <v>0</v>
      </c>
      <c r="Z106" s="343">
        <v>0</v>
      </c>
      <c r="AA106" s="309">
        <v>0</v>
      </c>
      <c r="AB106" s="309">
        <v>0</v>
      </c>
      <c r="AC106" s="343">
        <v>0</v>
      </c>
      <c r="AD106" s="343">
        <v>0</v>
      </c>
      <c r="AE106" s="343"/>
      <c r="AF106" s="343"/>
      <c r="AG106" s="343">
        <v>0</v>
      </c>
      <c r="AH106" s="343">
        <v>0</v>
      </c>
      <c r="AI106" s="343">
        <v>0</v>
      </c>
      <c r="AJ106" s="343">
        <v>0</v>
      </c>
      <c r="AK106" s="343"/>
      <c r="AL106" s="343"/>
      <c r="AM106" s="314">
        <v>1</v>
      </c>
      <c r="AN106" s="426">
        <f t="shared" si="50"/>
        <v>50</v>
      </c>
      <c r="AO106" s="270">
        <v>0</v>
      </c>
    </row>
    <row r="107" spans="1:53" ht="27" customHeight="1" thickBot="1" x14ac:dyDescent="0.3">
      <c r="A107" s="778"/>
      <c r="B107" s="755"/>
      <c r="C107" s="156" t="s">
        <v>523</v>
      </c>
      <c r="D107" s="188">
        <v>1</v>
      </c>
      <c r="E107" s="210"/>
      <c r="F107" s="210">
        <f t="shared" si="49"/>
        <v>1</v>
      </c>
      <c r="G107" s="213">
        <v>0</v>
      </c>
      <c r="H107" s="213">
        <v>0</v>
      </c>
      <c r="I107" s="213">
        <v>0</v>
      </c>
      <c r="J107" s="213">
        <v>0</v>
      </c>
      <c r="K107" s="213">
        <v>0</v>
      </c>
      <c r="L107" s="213">
        <v>0</v>
      </c>
      <c r="M107" s="213">
        <v>0</v>
      </c>
      <c r="N107" s="213">
        <v>0</v>
      </c>
      <c r="O107" s="213">
        <v>0</v>
      </c>
      <c r="P107" s="213">
        <v>0</v>
      </c>
      <c r="Q107" s="213">
        <v>0</v>
      </c>
      <c r="R107" s="213">
        <v>0</v>
      </c>
      <c r="S107" s="213">
        <v>0</v>
      </c>
      <c r="T107" s="213">
        <v>0</v>
      </c>
      <c r="U107" s="213">
        <v>0</v>
      </c>
      <c r="V107" s="213">
        <v>0</v>
      </c>
      <c r="W107" s="213">
        <v>0</v>
      </c>
      <c r="X107" s="213">
        <v>0</v>
      </c>
      <c r="Y107" s="213">
        <v>0</v>
      </c>
      <c r="Z107" s="213">
        <v>0</v>
      </c>
      <c r="AA107" s="226">
        <v>1</v>
      </c>
      <c r="AB107" s="427">
        <f>AA107*100/D107</f>
        <v>100</v>
      </c>
      <c r="AC107" s="213">
        <v>0</v>
      </c>
      <c r="AD107" s="213">
        <v>0</v>
      </c>
      <c r="AE107" s="213"/>
      <c r="AF107" s="213"/>
      <c r="AG107" s="213">
        <v>0</v>
      </c>
      <c r="AH107" s="213">
        <v>0</v>
      </c>
      <c r="AI107" s="213">
        <v>0</v>
      </c>
      <c r="AJ107" s="213">
        <v>0</v>
      </c>
      <c r="AK107" s="213"/>
      <c r="AL107" s="213"/>
      <c r="AM107" s="213">
        <v>0</v>
      </c>
      <c r="AN107" s="213">
        <v>0</v>
      </c>
      <c r="AO107" s="271">
        <v>0</v>
      </c>
    </row>
    <row r="108" spans="1:53" ht="15.75" customHeight="1" thickTop="1" thickBot="1" x14ac:dyDescent="0.3">
      <c r="A108" s="772" t="s">
        <v>508</v>
      </c>
      <c r="B108" s="798"/>
      <c r="C108" s="232"/>
      <c r="D108" s="279">
        <f>SUM(D106:D107)</f>
        <v>3</v>
      </c>
      <c r="E108" s="245"/>
      <c r="F108" s="245">
        <f t="shared" si="49"/>
        <v>3</v>
      </c>
      <c r="G108" s="245">
        <v>0</v>
      </c>
      <c r="H108" s="245">
        <v>0</v>
      </c>
      <c r="I108" s="245">
        <v>0</v>
      </c>
      <c r="J108" s="245">
        <v>0</v>
      </c>
      <c r="K108" s="245">
        <v>0</v>
      </c>
      <c r="L108" s="245">
        <v>0</v>
      </c>
      <c r="M108" s="245">
        <f>SUM(M106:M107)</f>
        <v>1</v>
      </c>
      <c r="N108" s="246">
        <f>M108*100/D108</f>
        <v>33.333333333333336</v>
      </c>
      <c r="O108" s="245">
        <v>0</v>
      </c>
      <c r="P108" s="245">
        <v>0</v>
      </c>
      <c r="Q108" s="245">
        <v>0</v>
      </c>
      <c r="R108" s="245">
        <v>0</v>
      </c>
      <c r="S108" s="245">
        <v>0</v>
      </c>
      <c r="T108" s="245">
        <v>0</v>
      </c>
      <c r="U108" s="245">
        <v>0</v>
      </c>
      <c r="V108" s="245">
        <v>0</v>
      </c>
      <c r="W108" s="245">
        <v>0</v>
      </c>
      <c r="X108" s="245">
        <v>0</v>
      </c>
      <c r="Y108" s="245">
        <v>0</v>
      </c>
      <c r="Z108" s="245">
        <v>0</v>
      </c>
      <c r="AA108" s="280">
        <f>SUM(AA106:AA107)</f>
        <v>1</v>
      </c>
      <c r="AB108" s="414">
        <f>AA108*100/D108</f>
        <v>33.333333333333336</v>
      </c>
      <c r="AC108" s="245">
        <v>0</v>
      </c>
      <c r="AD108" s="245">
        <v>0</v>
      </c>
      <c r="AE108" s="245"/>
      <c r="AF108" s="245"/>
      <c r="AG108" s="245">
        <v>0</v>
      </c>
      <c r="AH108" s="245">
        <v>0</v>
      </c>
      <c r="AI108" s="245">
        <v>0</v>
      </c>
      <c r="AJ108" s="245">
        <v>0</v>
      </c>
      <c r="AK108" s="245"/>
      <c r="AL108" s="245"/>
      <c r="AM108" s="245">
        <f>SUM(AM106:AM107)</f>
        <v>1</v>
      </c>
      <c r="AN108" s="428">
        <f>AM108*100/D108</f>
        <v>33.333333333333336</v>
      </c>
      <c r="AO108" s="304">
        <v>0</v>
      </c>
    </row>
    <row r="109" spans="1:53" ht="31.5" customHeight="1" thickTop="1" thickBot="1" x14ac:dyDescent="0.3">
      <c r="A109" s="552">
        <v>29</v>
      </c>
      <c r="B109" s="477" t="s">
        <v>522</v>
      </c>
      <c r="C109" s="368" t="s">
        <v>524</v>
      </c>
      <c r="D109" s="277">
        <v>1</v>
      </c>
      <c r="E109" s="220"/>
      <c r="F109" s="220">
        <f t="shared" si="49"/>
        <v>1</v>
      </c>
      <c r="G109" s="220">
        <v>0</v>
      </c>
      <c r="H109" s="220">
        <v>0</v>
      </c>
      <c r="I109" s="220">
        <v>0</v>
      </c>
      <c r="J109" s="220">
        <v>0</v>
      </c>
      <c r="K109" s="220">
        <v>0</v>
      </c>
      <c r="L109" s="220">
        <v>0</v>
      </c>
      <c r="M109" s="220">
        <v>0</v>
      </c>
      <c r="N109" s="220">
        <v>0</v>
      </c>
      <c r="O109" s="220">
        <v>0</v>
      </c>
      <c r="P109" s="220">
        <v>0</v>
      </c>
      <c r="Q109" s="220">
        <v>0</v>
      </c>
      <c r="R109" s="220">
        <v>0</v>
      </c>
      <c r="S109" s="220">
        <v>0</v>
      </c>
      <c r="T109" s="220">
        <v>0</v>
      </c>
      <c r="U109" s="220">
        <v>0</v>
      </c>
      <c r="V109" s="220">
        <v>0</v>
      </c>
      <c r="W109" s="220">
        <v>0</v>
      </c>
      <c r="X109" s="220">
        <v>0</v>
      </c>
      <c r="Y109" s="220">
        <v>0</v>
      </c>
      <c r="Z109" s="220">
        <v>0</v>
      </c>
      <c r="AA109" s="222">
        <v>1</v>
      </c>
      <c r="AB109" s="408">
        <v>100</v>
      </c>
      <c r="AC109" s="220">
        <v>0</v>
      </c>
      <c r="AD109" s="220">
        <v>0</v>
      </c>
      <c r="AE109" s="220"/>
      <c r="AF109" s="220"/>
      <c r="AG109" s="220">
        <v>0</v>
      </c>
      <c r="AH109" s="220">
        <v>0</v>
      </c>
      <c r="AI109" s="220">
        <v>0</v>
      </c>
      <c r="AJ109" s="220">
        <v>0</v>
      </c>
      <c r="AK109" s="220"/>
      <c r="AL109" s="220"/>
      <c r="AM109" s="220">
        <v>0</v>
      </c>
      <c r="AN109" s="254">
        <v>0</v>
      </c>
      <c r="AO109" s="436">
        <v>0</v>
      </c>
    </row>
    <row r="110" spans="1:53" ht="16.5" customHeight="1" thickTop="1" thickBot="1" x14ac:dyDescent="0.3">
      <c r="A110" s="772" t="s">
        <v>505</v>
      </c>
      <c r="B110" s="798"/>
      <c r="C110" s="232"/>
      <c r="D110" s="279">
        <v>1</v>
      </c>
      <c r="E110" s="245"/>
      <c r="F110" s="245">
        <f t="shared" si="49"/>
        <v>1</v>
      </c>
      <c r="G110" s="245">
        <v>0</v>
      </c>
      <c r="H110" s="245">
        <v>0</v>
      </c>
      <c r="I110" s="245">
        <v>0</v>
      </c>
      <c r="J110" s="245">
        <v>0</v>
      </c>
      <c r="K110" s="245">
        <v>0</v>
      </c>
      <c r="L110" s="245">
        <v>0</v>
      </c>
      <c r="M110" s="245">
        <v>0</v>
      </c>
      <c r="N110" s="245">
        <v>0</v>
      </c>
      <c r="O110" s="245">
        <v>0</v>
      </c>
      <c r="P110" s="245">
        <v>0</v>
      </c>
      <c r="Q110" s="245">
        <v>0</v>
      </c>
      <c r="R110" s="245">
        <v>0</v>
      </c>
      <c r="S110" s="245">
        <v>0</v>
      </c>
      <c r="T110" s="245">
        <v>0</v>
      </c>
      <c r="U110" s="245">
        <v>0</v>
      </c>
      <c r="V110" s="245">
        <v>0</v>
      </c>
      <c r="W110" s="245">
        <v>0</v>
      </c>
      <c r="X110" s="245">
        <v>0</v>
      </c>
      <c r="Y110" s="245">
        <v>0</v>
      </c>
      <c r="Z110" s="245">
        <v>0</v>
      </c>
      <c r="AA110" s="280">
        <v>1</v>
      </c>
      <c r="AB110" s="414">
        <v>100</v>
      </c>
      <c r="AC110" s="245">
        <v>0</v>
      </c>
      <c r="AD110" s="245">
        <v>0</v>
      </c>
      <c r="AE110" s="245"/>
      <c r="AF110" s="245"/>
      <c r="AG110" s="245">
        <v>0</v>
      </c>
      <c r="AH110" s="245">
        <v>0</v>
      </c>
      <c r="AI110" s="245">
        <v>0</v>
      </c>
      <c r="AJ110" s="245">
        <v>0</v>
      </c>
      <c r="AK110" s="245"/>
      <c r="AL110" s="245"/>
      <c r="AM110" s="245">
        <v>0</v>
      </c>
      <c r="AN110" s="252">
        <v>0</v>
      </c>
      <c r="AO110" s="304">
        <v>0</v>
      </c>
    </row>
    <row r="111" spans="1:53" ht="36" customHeight="1" thickTop="1" thickBot="1" x14ac:dyDescent="0.3">
      <c r="A111" s="552">
        <v>30</v>
      </c>
      <c r="B111" s="513" t="s">
        <v>542</v>
      </c>
      <c r="C111" s="415" t="s">
        <v>543</v>
      </c>
      <c r="D111" s="277">
        <v>1</v>
      </c>
      <c r="F111">
        <f t="shared" si="49"/>
        <v>1</v>
      </c>
      <c r="G111" s="220">
        <v>1</v>
      </c>
      <c r="H111" s="352">
        <v>100</v>
      </c>
      <c r="I111" s="220">
        <v>0</v>
      </c>
      <c r="J111" s="220">
        <v>0</v>
      </c>
      <c r="K111" s="220">
        <v>0</v>
      </c>
      <c r="L111" s="220">
        <v>0</v>
      </c>
      <c r="M111" s="220">
        <v>0</v>
      </c>
      <c r="N111" s="220">
        <v>0</v>
      </c>
      <c r="O111" s="220">
        <v>0</v>
      </c>
      <c r="P111" s="220">
        <v>0</v>
      </c>
      <c r="Q111" s="220">
        <v>0</v>
      </c>
      <c r="R111" s="220">
        <v>0</v>
      </c>
      <c r="S111" s="220">
        <v>0</v>
      </c>
      <c r="T111" s="220">
        <v>0</v>
      </c>
      <c r="U111" s="220">
        <v>0</v>
      </c>
      <c r="V111" s="220">
        <v>0</v>
      </c>
      <c r="W111" s="220">
        <v>0</v>
      </c>
      <c r="X111" s="220">
        <v>0</v>
      </c>
      <c r="Y111" s="220">
        <v>0</v>
      </c>
      <c r="Z111" s="220">
        <v>0</v>
      </c>
      <c r="AA111" s="222">
        <v>0</v>
      </c>
      <c r="AB111" s="222">
        <v>0</v>
      </c>
      <c r="AC111" s="220">
        <v>0</v>
      </c>
      <c r="AD111" s="220">
        <v>0</v>
      </c>
      <c r="AE111" s="220"/>
      <c r="AF111" s="220"/>
      <c r="AG111" s="220">
        <v>0</v>
      </c>
      <c r="AH111" s="220">
        <v>0</v>
      </c>
      <c r="AI111" s="220">
        <v>0</v>
      </c>
      <c r="AJ111" s="220">
        <v>0</v>
      </c>
      <c r="AK111" s="220"/>
      <c r="AL111" s="220"/>
      <c r="AM111" s="220">
        <v>0</v>
      </c>
      <c r="AN111" s="254">
        <v>0</v>
      </c>
      <c r="AO111" s="436">
        <v>100</v>
      </c>
    </row>
    <row r="112" spans="1:53" ht="18" customHeight="1" thickTop="1" thickBot="1" x14ac:dyDescent="0.3">
      <c r="A112" s="772" t="s">
        <v>504</v>
      </c>
      <c r="B112" s="798"/>
      <c r="C112" s="232"/>
      <c r="D112" s="279">
        <v>1</v>
      </c>
      <c r="E112" s="245"/>
      <c r="F112" s="245">
        <f t="shared" si="49"/>
        <v>1</v>
      </c>
      <c r="G112" s="245">
        <v>1</v>
      </c>
      <c r="H112" s="246">
        <v>100</v>
      </c>
      <c r="I112" s="245">
        <v>0</v>
      </c>
      <c r="J112" s="245">
        <v>0</v>
      </c>
      <c r="K112" s="245">
        <v>0</v>
      </c>
      <c r="L112" s="245">
        <v>0</v>
      </c>
      <c r="M112" s="245">
        <v>0</v>
      </c>
      <c r="N112" s="245">
        <v>0</v>
      </c>
      <c r="O112" s="245">
        <v>0</v>
      </c>
      <c r="P112" s="245">
        <v>0</v>
      </c>
      <c r="Q112" s="245">
        <v>0</v>
      </c>
      <c r="R112" s="245">
        <v>0</v>
      </c>
      <c r="S112" s="245">
        <v>0</v>
      </c>
      <c r="T112" s="245">
        <v>0</v>
      </c>
      <c r="U112" s="245">
        <v>0</v>
      </c>
      <c r="V112" s="245">
        <v>0</v>
      </c>
      <c r="W112" s="245">
        <v>0</v>
      </c>
      <c r="X112" s="245">
        <v>0</v>
      </c>
      <c r="Y112" s="245">
        <v>0</v>
      </c>
      <c r="Z112" s="245">
        <v>0</v>
      </c>
      <c r="AA112" s="280">
        <v>0</v>
      </c>
      <c r="AB112" s="280">
        <v>0</v>
      </c>
      <c r="AC112" s="245">
        <v>0</v>
      </c>
      <c r="AD112" s="245">
        <v>0</v>
      </c>
      <c r="AE112" s="245"/>
      <c r="AF112" s="245"/>
      <c r="AG112" s="245">
        <v>0</v>
      </c>
      <c r="AH112" s="245">
        <v>0</v>
      </c>
      <c r="AI112" s="245">
        <v>0</v>
      </c>
      <c r="AJ112" s="245">
        <v>0</v>
      </c>
      <c r="AK112" s="245"/>
      <c r="AL112" s="245"/>
      <c r="AM112" s="245">
        <v>0</v>
      </c>
      <c r="AN112" s="252">
        <v>0</v>
      </c>
      <c r="AO112" s="304">
        <v>100</v>
      </c>
      <c r="AP112" s="435"/>
      <c r="AQ112" s="435"/>
      <c r="AR112" s="435"/>
      <c r="AS112" s="435"/>
      <c r="AT112" s="435"/>
      <c r="AU112" s="435"/>
      <c r="AV112" s="435"/>
      <c r="AW112" s="435"/>
      <c r="AX112" s="435"/>
      <c r="AY112" s="435"/>
      <c r="AZ112" s="435"/>
      <c r="BA112" s="435"/>
    </row>
    <row r="113" spans="1:41" ht="33.75" customHeight="1" thickTop="1" thickBot="1" x14ac:dyDescent="0.3">
      <c r="A113" s="552">
        <v>31</v>
      </c>
      <c r="B113" s="513" t="s">
        <v>262</v>
      </c>
      <c r="C113" s="368" t="s">
        <v>544</v>
      </c>
      <c r="D113" s="277">
        <v>2</v>
      </c>
      <c r="E113" s="415"/>
      <c r="F113" s="277">
        <f t="shared" si="49"/>
        <v>2</v>
      </c>
      <c r="G113" s="220">
        <v>0</v>
      </c>
      <c r="H113" s="441">
        <v>0</v>
      </c>
      <c r="I113" s="220">
        <v>0</v>
      </c>
      <c r="J113" s="220">
        <v>0</v>
      </c>
      <c r="K113" s="220">
        <v>0</v>
      </c>
      <c r="L113" s="220">
        <v>0</v>
      </c>
      <c r="M113" s="220">
        <v>0</v>
      </c>
      <c r="N113" s="220">
        <v>0</v>
      </c>
      <c r="O113" s="220">
        <v>0</v>
      </c>
      <c r="P113" s="220">
        <v>0</v>
      </c>
      <c r="Q113" s="220">
        <v>0</v>
      </c>
      <c r="R113" s="220">
        <v>0</v>
      </c>
      <c r="S113" s="220">
        <v>0</v>
      </c>
      <c r="T113" s="220">
        <v>0</v>
      </c>
      <c r="U113" s="220">
        <v>2</v>
      </c>
      <c r="V113" s="352">
        <v>100</v>
      </c>
      <c r="W113" s="220">
        <v>0</v>
      </c>
      <c r="X113" s="220">
        <v>0</v>
      </c>
      <c r="Y113" s="220">
        <v>0</v>
      </c>
      <c r="Z113" s="220">
        <v>0</v>
      </c>
      <c r="AA113" s="222">
        <v>0</v>
      </c>
      <c r="AB113" s="222">
        <v>0</v>
      </c>
      <c r="AC113" s="220">
        <v>0</v>
      </c>
      <c r="AD113" s="220">
        <v>0</v>
      </c>
      <c r="AE113" s="220"/>
      <c r="AF113" s="220"/>
      <c r="AG113" s="220">
        <v>0</v>
      </c>
      <c r="AH113" s="220">
        <v>0</v>
      </c>
      <c r="AI113" s="220">
        <v>0</v>
      </c>
      <c r="AJ113" s="220">
        <v>0</v>
      </c>
      <c r="AK113" s="220"/>
      <c r="AL113" s="220"/>
      <c r="AM113" s="220">
        <v>0</v>
      </c>
      <c r="AN113" s="254">
        <v>0</v>
      </c>
      <c r="AO113" s="436">
        <v>0</v>
      </c>
    </row>
    <row r="114" spans="1:41" ht="17.25" customHeight="1" thickTop="1" thickBot="1" x14ac:dyDescent="0.3">
      <c r="A114" s="772" t="s">
        <v>506</v>
      </c>
      <c r="B114" s="798"/>
      <c r="C114" s="232"/>
      <c r="D114" s="279">
        <v>2</v>
      </c>
      <c r="E114" s="245"/>
      <c r="F114" s="245">
        <f t="shared" si="49"/>
        <v>2</v>
      </c>
      <c r="G114" s="245">
        <v>0</v>
      </c>
      <c r="H114" s="260">
        <v>0</v>
      </c>
      <c r="I114" s="245">
        <v>0</v>
      </c>
      <c r="J114" s="245">
        <v>0</v>
      </c>
      <c r="K114" s="245">
        <v>0</v>
      </c>
      <c r="L114" s="245">
        <v>0</v>
      </c>
      <c r="M114" s="245">
        <v>0</v>
      </c>
      <c r="N114" s="245">
        <v>0</v>
      </c>
      <c r="O114" s="245">
        <v>0</v>
      </c>
      <c r="P114" s="245">
        <v>0</v>
      </c>
      <c r="Q114" s="245">
        <v>0</v>
      </c>
      <c r="R114" s="245">
        <v>0</v>
      </c>
      <c r="S114" s="245">
        <v>0</v>
      </c>
      <c r="T114" s="245">
        <v>0</v>
      </c>
      <c r="U114" s="245">
        <v>2</v>
      </c>
      <c r="V114" s="246">
        <v>100</v>
      </c>
      <c r="W114" s="245">
        <v>0</v>
      </c>
      <c r="X114" s="245">
        <v>0</v>
      </c>
      <c r="Y114" s="245">
        <v>0</v>
      </c>
      <c r="Z114" s="245">
        <v>0</v>
      </c>
      <c r="AA114" s="280">
        <v>0</v>
      </c>
      <c r="AB114" s="280">
        <v>0</v>
      </c>
      <c r="AC114" s="245">
        <v>0</v>
      </c>
      <c r="AD114" s="245">
        <v>0</v>
      </c>
      <c r="AE114" s="245"/>
      <c r="AF114" s="245"/>
      <c r="AG114" s="245">
        <v>0</v>
      </c>
      <c r="AH114" s="245">
        <v>0</v>
      </c>
      <c r="AI114" s="245">
        <v>0</v>
      </c>
      <c r="AJ114" s="245">
        <v>0</v>
      </c>
      <c r="AK114" s="245"/>
      <c r="AL114" s="245"/>
      <c r="AM114" s="245">
        <v>0</v>
      </c>
      <c r="AN114" s="252">
        <v>0</v>
      </c>
      <c r="AO114" s="304">
        <v>0</v>
      </c>
    </row>
    <row r="115" spans="1:41" ht="15.75" customHeight="1" thickTop="1" x14ac:dyDescent="0.25">
      <c r="A115" s="795">
        <v>32</v>
      </c>
      <c r="B115" s="776" t="s">
        <v>545</v>
      </c>
      <c r="C115" s="442" t="s">
        <v>546</v>
      </c>
      <c r="D115" s="379">
        <v>1</v>
      </c>
      <c r="F115">
        <f t="shared" si="49"/>
        <v>1</v>
      </c>
      <c r="G115" s="343">
        <v>1</v>
      </c>
      <c r="H115" s="413">
        <v>100</v>
      </c>
      <c r="I115" s="343">
        <v>0</v>
      </c>
      <c r="J115" s="343">
        <v>0</v>
      </c>
      <c r="K115" s="343">
        <v>0</v>
      </c>
      <c r="L115" s="343">
        <v>0</v>
      </c>
      <c r="M115" s="343">
        <v>0</v>
      </c>
      <c r="N115" s="343">
        <v>0</v>
      </c>
      <c r="O115" s="343">
        <v>0</v>
      </c>
      <c r="P115" s="343">
        <v>0</v>
      </c>
      <c r="Q115" s="343">
        <v>0</v>
      </c>
      <c r="R115" s="343">
        <v>0</v>
      </c>
      <c r="S115" s="343">
        <v>0</v>
      </c>
      <c r="T115" s="343">
        <v>0</v>
      </c>
      <c r="U115" s="343">
        <v>0</v>
      </c>
      <c r="V115" s="429">
        <v>0</v>
      </c>
      <c r="W115" s="343">
        <v>0</v>
      </c>
      <c r="X115" s="343">
        <v>0</v>
      </c>
      <c r="Y115" s="343">
        <v>0</v>
      </c>
      <c r="Z115" s="343">
        <v>0</v>
      </c>
      <c r="AA115" s="314">
        <v>0</v>
      </c>
      <c r="AB115" s="314">
        <v>0</v>
      </c>
      <c r="AC115" s="343">
        <v>0</v>
      </c>
      <c r="AD115" s="343">
        <v>0</v>
      </c>
      <c r="AE115" s="343">
        <v>0</v>
      </c>
      <c r="AF115" s="343">
        <v>0</v>
      </c>
      <c r="AG115" s="343">
        <v>0</v>
      </c>
      <c r="AH115" s="343">
        <v>0</v>
      </c>
      <c r="AI115" s="343">
        <v>0</v>
      </c>
      <c r="AJ115" s="343">
        <v>0</v>
      </c>
      <c r="AK115" s="343"/>
      <c r="AL115" s="343"/>
      <c r="AM115" s="343">
        <v>0</v>
      </c>
      <c r="AN115" s="343">
        <v>0</v>
      </c>
      <c r="AO115" s="443">
        <v>100</v>
      </c>
    </row>
    <row r="116" spans="1:41" ht="33.75" customHeight="1" thickBot="1" x14ac:dyDescent="0.3">
      <c r="A116" s="797"/>
      <c r="B116" s="801"/>
      <c r="C116" s="444" t="s">
        <v>547</v>
      </c>
      <c r="D116" s="381">
        <v>1</v>
      </c>
      <c r="F116">
        <f t="shared" si="49"/>
        <v>1</v>
      </c>
      <c r="G116" s="213">
        <v>0</v>
      </c>
      <c r="H116" s="430">
        <v>0</v>
      </c>
      <c r="I116" s="213">
        <v>0</v>
      </c>
      <c r="J116" s="213">
        <v>0</v>
      </c>
      <c r="K116" s="213">
        <v>0</v>
      </c>
      <c r="L116" s="213">
        <v>0</v>
      </c>
      <c r="M116" s="213">
        <v>1</v>
      </c>
      <c r="N116" s="399">
        <v>100</v>
      </c>
      <c r="O116" s="213">
        <v>0</v>
      </c>
      <c r="P116" s="213">
        <v>0</v>
      </c>
      <c r="Q116" s="213">
        <v>0</v>
      </c>
      <c r="R116" s="213">
        <v>0</v>
      </c>
      <c r="S116" s="213">
        <v>0</v>
      </c>
      <c r="T116" s="213">
        <v>0</v>
      </c>
      <c r="U116" s="213">
        <v>0</v>
      </c>
      <c r="V116" s="430">
        <v>0</v>
      </c>
      <c r="W116" s="213">
        <v>0</v>
      </c>
      <c r="X116" s="213">
        <v>0</v>
      </c>
      <c r="Y116" s="213">
        <v>0</v>
      </c>
      <c r="Z116" s="213">
        <v>0</v>
      </c>
      <c r="AA116" s="226">
        <v>0</v>
      </c>
      <c r="AB116" s="226">
        <v>0</v>
      </c>
      <c r="AC116" s="213">
        <v>0</v>
      </c>
      <c r="AD116" s="213">
        <v>0</v>
      </c>
      <c r="AE116" s="213">
        <v>0</v>
      </c>
      <c r="AF116" s="213">
        <v>0</v>
      </c>
      <c r="AG116" s="213">
        <v>0</v>
      </c>
      <c r="AH116" s="213">
        <v>0</v>
      </c>
      <c r="AI116" s="213">
        <v>0</v>
      </c>
      <c r="AJ116" s="213">
        <v>0</v>
      </c>
      <c r="AK116" s="213"/>
      <c r="AL116" s="213"/>
      <c r="AM116" s="213">
        <v>0</v>
      </c>
      <c r="AN116" s="213">
        <v>0</v>
      </c>
      <c r="AO116" s="445">
        <v>0</v>
      </c>
    </row>
    <row r="117" spans="1:41" ht="17.25" customHeight="1" thickTop="1" thickBot="1" x14ac:dyDescent="0.3">
      <c r="A117" s="772" t="s">
        <v>514</v>
      </c>
      <c r="B117" s="798"/>
      <c r="C117" s="232"/>
      <c r="D117" s="279">
        <v>2</v>
      </c>
      <c r="E117" s="245"/>
      <c r="F117" s="260">
        <f t="shared" si="49"/>
        <v>2</v>
      </c>
      <c r="G117" s="245">
        <f>SUM(G115:G116)</f>
        <v>1</v>
      </c>
      <c r="H117" s="246">
        <f>G117*100/F117</f>
        <v>50</v>
      </c>
      <c r="I117" s="245">
        <v>0</v>
      </c>
      <c r="J117" s="245">
        <v>0</v>
      </c>
      <c r="K117" s="245">
        <v>0</v>
      </c>
      <c r="L117" s="245">
        <v>0</v>
      </c>
      <c r="M117" s="245">
        <f>SUM(M115:M116)</f>
        <v>1</v>
      </c>
      <c r="N117" s="246">
        <f>M117*100/F117</f>
        <v>50</v>
      </c>
      <c r="O117" s="245">
        <v>0</v>
      </c>
      <c r="P117" s="245">
        <v>0</v>
      </c>
      <c r="Q117" s="245">
        <v>0</v>
      </c>
      <c r="R117" s="245">
        <v>0</v>
      </c>
      <c r="S117" s="245">
        <v>0</v>
      </c>
      <c r="T117" s="245">
        <v>0</v>
      </c>
      <c r="U117" s="245">
        <v>0</v>
      </c>
      <c r="V117" s="260">
        <v>0</v>
      </c>
      <c r="W117" s="245">
        <v>0</v>
      </c>
      <c r="X117" s="245">
        <v>0</v>
      </c>
      <c r="Y117" s="245">
        <v>0</v>
      </c>
      <c r="Z117" s="245">
        <v>0</v>
      </c>
      <c r="AA117" s="280">
        <v>0</v>
      </c>
      <c r="AB117" s="280">
        <v>0</v>
      </c>
      <c r="AC117" s="245">
        <v>0</v>
      </c>
      <c r="AD117" s="245">
        <v>0</v>
      </c>
      <c r="AE117" s="245">
        <v>0</v>
      </c>
      <c r="AF117" s="245">
        <v>0</v>
      </c>
      <c r="AG117" s="245">
        <v>0</v>
      </c>
      <c r="AH117" s="245">
        <v>0</v>
      </c>
      <c r="AI117" s="245">
        <v>0</v>
      </c>
      <c r="AJ117" s="245">
        <v>0</v>
      </c>
      <c r="AK117" s="245"/>
      <c r="AL117" s="245"/>
      <c r="AM117" s="245">
        <v>0</v>
      </c>
      <c r="AN117" s="252">
        <v>0</v>
      </c>
      <c r="AO117" s="304">
        <v>50</v>
      </c>
    </row>
    <row r="118" spans="1:41" ht="38.25" customHeight="1" thickTop="1" thickBot="1" x14ac:dyDescent="0.3">
      <c r="A118" s="552">
        <v>33</v>
      </c>
      <c r="B118" s="477" t="s">
        <v>231</v>
      </c>
      <c r="C118" s="415" t="s">
        <v>533</v>
      </c>
      <c r="D118" s="277">
        <v>1</v>
      </c>
      <c r="F118">
        <f t="shared" si="49"/>
        <v>1</v>
      </c>
      <c r="G118" s="220">
        <v>0</v>
      </c>
      <c r="H118" s="220">
        <v>0</v>
      </c>
      <c r="I118" s="220">
        <v>0</v>
      </c>
      <c r="J118" s="220">
        <v>0</v>
      </c>
      <c r="K118" s="220">
        <v>0</v>
      </c>
      <c r="L118" s="220">
        <v>0</v>
      </c>
      <c r="M118" s="220">
        <v>0</v>
      </c>
      <c r="N118" s="220">
        <v>0</v>
      </c>
      <c r="O118" s="220">
        <v>0</v>
      </c>
      <c r="P118" s="220">
        <v>0</v>
      </c>
      <c r="Q118" s="220">
        <v>0</v>
      </c>
      <c r="R118" s="220">
        <v>0</v>
      </c>
      <c r="S118" s="220">
        <v>0</v>
      </c>
      <c r="T118" s="220">
        <v>0</v>
      </c>
      <c r="U118" s="220">
        <v>0</v>
      </c>
      <c r="V118" s="220">
        <v>0</v>
      </c>
      <c r="W118" s="220">
        <v>0</v>
      </c>
      <c r="X118" s="220">
        <v>0</v>
      </c>
      <c r="Y118" s="220">
        <v>0</v>
      </c>
      <c r="Z118" s="220">
        <v>0</v>
      </c>
      <c r="AA118" s="222">
        <v>1</v>
      </c>
      <c r="AB118" s="408">
        <v>100</v>
      </c>
      <c r="AC118" s="220">
        <v>0</v>
      </c>
      <c r="AD118" s="220">
        <v>0</v>
      </c>
      <c r="AE118" s="220">
        <v>0</v>
      </c>
      <c r="AF118" s="220">
        <v>0</v>
      </c>
      <c r="AG118" s="220">
        <v>0</v>
      </c>
      <c r="AH118" s="220">
        <v>0</v>
      </c>
      <c r="AI118" s="220">
        <v>0</v>
      </c>
      <c r="AJ118" s="220">
        <v>0</v>
      </c>
      <c r="AK118" s="220"/>
      <c r="AL118" s="220"/>
      <c r="AM118" s="220">
        <v>0</v>
      </c>
      <c r="AN118" s="254">
        <v>0</v>
      </c>
      <c r="AO118" s="278">
        <v>0</v>
      </c>
    </row>
    <row r="119" spans="1:41" ht="17.25" customHeight="1" thickTop="1" thickBot="1" x14ac:dyDescent="0.3">
      <c r="A119" s="772" t="s">
        <v>503</v>
      </c>
      <c r="B119" s="798"/>
      <c r="C119" s="232"/>
      <c r="D119" s="279">
        <v>1</v>
      </c>
      <c r="E119" s="245"/>
      <c r="F119" s="260">
        <f t="shared" si="49"/>
        <v>1</v>
      </c>
      <c r="G119" s="245">
        <v>0</v>
      </c>
      <c r="H119" s="245">
        <v>0</v>
      </c>
      <c r="I119" s="245">
        <v>0</v>
      </c>
      <c r="J119" s="245">
        <v>0</v>
      </c>
      <c r="K119" s="245">
        <v>0</v>
      </c>
      <c r="L119" s="245">
        <v>0</v>
      </c>
      <c r="M119" s="245">
        <v>0</v>
      </c>
      <c r="N119" s="245">
        <v>0</v>
      </c>
      <c r="O119" s="245">
        <v>0</v>
      </c>
      <c r="P119" s="245">
        <v>0</v>
      </c>
      <c r="Q119" s="245">
        <v>0</v>
      </c>
      <c r="R119" s="245">
        <v>0</v>
      </c>
      <c r="S119" s="245">
        <v>0</v>
      </c>
      <c r="T119" s="245">
        <v>0</v>
      </c>
      <c r="U119" s="245">
        <v>0</v>
      </c>
      <c r="V119" s="245">
        <v>0</v>
      </c>
      <c r="W119" s="245">
        <v>0</v>
      </c>
      <c r="X119" s="245">
        <v>0</v>
      </c>
      <c r="Y119" s="245">
        <v>0</v>
      </c>
      <c r="Z119" s="245">
        <v>0</v>
      </c>
      <c r="AA119" s="280">
        <v>1</v>
      </c>
      <c r="AB119" s="414">
        <v>100</v>
      </c>
      <c r="AC119" s="245">
        <v>0</v>
      </c>
      <c r="AD119" s="245">
        <v>0</v>
      </c>
      <c r="AE119" s="245">
        <v>0</v>
      </c>
      <c r="AF119" s="245">
        <v>0</v>
      </c>
      <c r="AG119" s="245">
        <v>0</v>
      </c>
      <c r="AH119" s="245">
        <v>0</v>
      </c>
      <c r="AI119" s="245">
        <v>0</v>
      </c>
      <c r="AJ119" s="245">
        <v>0</v>
      </c>
      <c r="AK119" s="245"/>
      <c r="AL119" s="245"/>
      <c r="AM119" s="245">
        <v>0</v>
      </c>
      <c r="AN119" s="252">
        <v>0</v>
      </c>
      <c r="AO119" s="272">
        <v>0</v>
      </c>
    </row>
    <row r="120" spans="1:41" ht="24.75" customHeight="1" thickTop="1" x14ac:dyDescent="0.25">
      <c r="A120" s="766">
        <v>34</v>
      </c>
      <c r="B120" s="776" t="s">
        <v>525</v>
      </c>
      <c r="C120" s="378" t="s">
        <v>526</v>
      </c>
      <c r="D120" s="188">
        <v>1</v>
      </c>
      <c r="F120">
        <f t="shared" si="49"/>
        <v>1</v>
      </c>
      <c r="G120" s="343">
        <v>0</v>
      </c>
      <c r="H120" s="343">
        <v>0</v>
      </c>
      <c r="I120" s="343">
        <v>0</v>
      </c>
      <c r="J120" s="343">
        <v>0</v>
      </c>
      <c r="K120" s="343">
        <v>0</v>
      </c>
      <c r="L120" s="343">
        <v>0</v>
      </c>
      <c r="M120" s="343">
        <v>0</v>
      </c>
      <c r="N120" s="343">
        <v>0</v>
      </c>
      <c r="O120" s="343">
        <v>0</v>
      </c>
      <c r="P120" s="343">
        <v>0</v>
      </c>
      <c r="Q120" s="343">
        <v>0</v>
      </c>
      <c r="R120" s="343">
        <v>0</v>
      </c>
      <c r="S120" s="343">
        <v>0</v>
      </c>
      <c r="T120" s="343">
        <v>0</v>
      </c>
      <c r="U120" s="343">
        <v>0</v>
      </c>
      <c r="V120" s="343">
        <v>0</v>
      </c>
      <c r="W120" s="343">
        <v>0</v>
      </c>
      <c r="X120" s="343">
        <v>0</v>
      </c>
      <c r="Y120" s="343">
        <v>0</v>
      </c>
      <c r="Z120" s="343">
        <v>0</v>
      </c>
      <c r="AA120" s="314">
        <v>0</v>
      </c>
      <c r="AB120" s="314">
        <v>0</v>
      </c>
      <c r="AC120" s="343">
        <v>0</v>
      </c>
      <c r="AD120" s="343">
        <v>0</v>
      </c>
      <c r="AE120" s="343">
        <v>0</v>
      </c>
      <c r="AF120" s="343">
        <v>0</v>
      </c>
      <c r="AG120" s="343">
        <v>0</v>
      </c>
      <c r="AH120" s="343">
        <v>0</v>
      </c>
      <c r="AI120" s="343">
        <v>1</v>
      </c>
      <c r="AJ120" s="413">
        <v>100</v>
      </c>
      <c r="AK120" s="413"/>
      <c r="AL120" s="413"/>
      <c r="AM120" s="343">
        <v>0</v>
      </c>
      <c r="AN120" s="344">
        <v>0</v>
      </c>
      <c r="AO120" s="534">
        <v>0</v>
      </c>
    </row>
    <row r="121" spans="1:41" ht="31.5" customHeight="1" thickBot="1" x14ac:dyDescent="0.3">
      <c r="A121" s="778"/>
      <c r="B121" s="755"/>
      <c r="C121" s="378" t="s">
        <v>527</v>
      </c>
      <c r="D121" s="188">
        <v>1</v>
      </c>
      <c r="F121">
        <f t="shared" si="49"/>
        <v>1</v>
      </c>
      <c r="G121" s="213">
        <v>1</v>
      </c>
      <c r="H121" s="399">
        <f>G121*100/D121</f>
        <v>100</v>
      </c>
      <c r="I121" s="213">
        <v>0</v>
      </c>
      <c r="J121" s="213">
        <v>0</v>
      </c>
      <c r="K121" s="213">
        <v>0</v>
      </c>
      <c r="L121" s="213">
        <v>0</v>
      </c>
      <c r="M121" s="213">
        <v>0</v>
      </c>
      <c r="N121" s="213">
        <v>0</v>
      </c>
      <c r="O121" s="213">
        <v>0</v>
      </c>
      <c r="P121" s="213">
        <v>0</v>
      </c>
      <c r="Q121" s="213">
        <v>0</v>
      </c>
      <c r="R121" s="213">
        <v>0</v>
      </c>
      <c r="S121" s="213">
        <v>0</v>
      </c>
      <c r="T121" s="213">
        <v>0</v>
      </c>
      <c r="U121" s="213">
        <v>0</v>
      </c>
      <c r="V121" s="213">
        <v>0</v>
      </c>
      <c r="W121" s="213">
        <v>0</v>
      </c>
      <c r="X121" s="213">
        <v>0</v>
      </c>
      <c r="Y121" s="213">
        <v>0</v>
      </c>
      <c r="Z121" s="213">
        <v>0</v>
      </c>
      <c r="AA121" s="226">
        <v>0</v>
      </c>
      <c r="AB121" s="226">
        <v>0</v>
      </c>
      <c r="AC121" s="213">
        <v>0</v>
      </c>
      <c r="AD121" s="213">
        <v>0</v>
      </c>
      <c r="AE121" s="213">
        <v>0</v>
      </c>
      <c r="AF121" s="213">
        <v>0</v>
      </c>
      <c r="AG121" s="213">
        <v>0</v>
      </c>
      <c r="AH121" s="213">
        <v>0</v>
      </c>
      <c r="AI121" s="213">
        <v>0</v>
      </c>
      <c r="AJ121" s="213">
        <v>0</v>
      </c>
      <c r="AK121" s="213"/>
      <c r="AL121" s="213"/>
      <c r="AM121" s="213">
        <v>0</v>
      </c>
      <c r="AN121" s="213">
        <v>0</v>
      </c>
      <c r="AO121" s="270">
        <v>100</v>
      </c>
    </row>
    <row r="122" spans="1:41" ht="18" customHeight="1" thickTop="1" thickBot="1" x14ac:dyDescent="0.3">
      <c r="A122" s="799" t="s">
        <v>515</v>
      </c>
      <c r="B122" s="800"/>
      <c r="C122" s="520"/>
      <c r="D122" s="521">
        <v>2</v>
      </c>
      <c r="E122" s="522"/>
      <c r="F122" s="522">
        <f t="shared" si="49"/>
        <v>2</v>
      </c>
      <c r="G122" s="522">
        <f>SUM(G120:G121)</f>
        <v>1</v>
      </c>
      <c r="H122" s="523">
        <f>G122*100/F122</f>
        <v>50</v>
      </c>
      <c r="I122" s="522">
        <v>0</v>
      </c>
      <c r="J122" s="522">
        <v>0</v>
      </c>
      <c r="K122" s="522">
        <v>0</v>
      </c>
      <c r="L122" s="522">
        <v>0</v>
      </c>
      <c r="M122" s="522">
        <v>0</v>
      </c>
      <c r="N122" s="522">
        <v>0</v>
      </c>
      <c r="O122" s="522">
        <v>0</v>
      </c>
      <c r="P122" s="522">
        <v>0</v>
      </c>
      <c r="Q122" s="522">
        <v>0</v>
      </c>
      <c r="R122" s="522">
        <v>0</v>
      </c>
      <c r="S122" s="522">
        <v>0</v>
      </c>
      <c r="T122" s="522">
        <v>0</v>
      </c>
      <c r="U122" s="522">
        <v>0</v>
      </c>
      <c r="V122" s="522">
        <v>0</v>
      </c>
      <c r="W122" s="522">
        <v>0</v>
      </c>
      <c r="X122" s="522">
        <v>0</v>
      </c>
      <c r="Y122" s="522">
        <v>0</v>
      </c>
      <c r="Z122" s="522">
        <v>0</v>
      </c>
      <c r="AA122" s="524">
        <v>0</v>
      </c>
      <c r="AB122" s="524">
        <v>0</v>
      </c>
      <c r="AC122" s="522">
        <v>0</v>
      </c>
      <c r="AD122" s="522">
        <v>0</v>
      </c>
      <c r="AE122" s="522">
        <v>0</v>
      </c>
      <c r="AF122" s="522">
        <v>0</v>
      </c>
      <c r="AG122" s="522">
        <v>0</v>
      </c>
      <c r="AH122" s="522">
        <v>0</v>
      </c>
      <c r="AI122" s="522">
        <f>SUM(AI120:AI121)</f>
        <v>1</v>
      </c>
      <c r="AJ122" s="523">
        <f>AI122*100/F122</f>
        <v>50</v>
      </c>
      <c r="AK122" s="523"/>
      <c r="AL122" s="523"/>
      <c r="AM122" s="522">
        <v>0</v>
      </c>
      <c r="AN122" s="525">
        <v>0</v>
      </c>
      <c r="AO122" s="526">
        <v>50</v>
      </c>
    </row>
    <row r="123" spans="1:41" ht="24.75" customHeight="1" thickBot="1" x14ac:dyDescent="0.3">
      <c r="A123" s="537" t="s">
        <v>562</v>
      </c>
      <c r="B123" s="527"/>
      <c r="C123" s="528"/>
      <c r="D123" s="529">
        <f>SUM(D105,D108,D110,D112,D114,D117,D119,D122)</f>
        <v>52</v>
      </c>
      <c r="E123" s="530"/>
      <c r="F123" s="531">
        <f t="shared" si="49"/>
        <v>52</v>
      </c>
      <c r="G123" s="530">
        <f>SUM(G105,G108,G110,G112,G114,G117,G119,G122)</f>
        <v>4</v>
      </c>
      <c r="H123" s="531"/>
      <c r="I123" s="530">
        <f>SUM(I105,I108,I110,I112,I114,I117,I119,I122)</f>
        <v>0</v>
      </c>
      <c r="J123" s="530"/>
      <c r="K123" s="530"/>
      <c r="L123" s="530"/>
      <c r="M123" s="530">
        <f>SUM(M105,M108,M110,M112,M114,M117,M119,M122)</f>
        <v>14</v>
      </c>
      <c r="N123" s="530"/>
      <c r="O123" s="530">
        <f>SUM(O105,O108,O110,O112,O114,O117,O119,O122)</f>
        <v>0</v>
      </c>
      <c r="P123" s="530"/>
      <c r="Q123" s="530">
        <f>SUM(Q105,Q108,Q110,Q112,Q114,Q117,Q119,Q122)</f>
        <v>1</v>
      </c>
      <c r="R123" s="530"/>
      <c r="S123" s="530">
        <f>SUM(S105,S108,S110,S112,S114,S117,S119,S122)</f>
        <v>0</v>
      </c>
      <c r="T123" s="530"/>
      <c r="U123" s="530">
        <f>SUM(U105,U108,U110,U112,U114,U117,U119,U122)</f>
        <v>3</v>
      </c>
      <c r="V123" s="530"/>
      <c r="W123" s="530">
        <f>SUM(W105,W108,W110,W112,W114,W117,W119,W122)</f>
        <v>0</v>
      </c>
      <c r="X123" s="530"/>
      <c r="Y123" s="530">
        <f>SUM(Y105,Y108,Y110,Y112,Y114,Y117,Y119,Y122)</f>
        <v>0</v>
      </c>
      <c r="Z123" s="530"/>
      <c r="AA123" s="532">
        <f>SUM(AA105,AA108,AA110,AA112,AA114,AA117,AA119,AA122)</f>
        <v>22</v>
      </c>
      <c r="AB123" s="532"/>
      <c r="AC123" s="530">
        <f>SUM(AC105,AC108,AC110,AC112,AC114,AC117,AC119,AC122)</f>
        <v>0</v>
      </c>
      <c r="AD123" s="530"/>
      <c r="AE123" s="530">
        <f>SUM(AE105,AE108,AE110,AE112,AE114,AE117,AE119,AE122)</f>
        <v>0</v>
      </c>
      <c r="AF123" s="530"/>
      <c r="AG123" s="530">
        <f>SUM(AG105,AG108,AG110,AG112,AG114,AG117,AG119,AG122)</f>
        <v>0</v>
      </c>
      <c r="AH123" s="530"/>
      <c r="AI123" s="530">
        <f>SUM(AI105,AI108,AI110,AI112,AI114,AI117,AI119,AI122)</f>
        <v>2</v>
      </c>
      <c r="AJ123" s="531"/>
      <c r="AK123" s="531">
        <f>SUM(AK105,AK108,AK110,AK112,AK114,AK117,AK119,AK122)</f>
        <v>2</v>
      </c>
      <c r="AL123" s="531"/>
      <c r="AM123" s="530">
        <f>SUM(AM105,AM108,AM110,AM112,AM114,AM117,AM119,AM122)</f>
        <v>4</v>
      </c>
      <c r="AN123" s="530"/>
      <c r="AO123" s="533"/>
    </row>
    <row r="124" spans="1:41" ht="23.25" customHeight="1" thickBot="1" x14ac:dyDescent="0.3">
      <c r="A124" s="757" t="s">
        <v>564</v>
      </c>
      <c r="B124" s="758"/>
      <c r="C124" s="758"/>
      <c r="D124" s="758"/>
      <c r="E124" s="758"/>
      <c r="F124" s="758"/>
      <c r="G124" s="758"/>
      <c r="H124" s="758"/>
      <c r="I124" s="758"/>
      <c r="J124" s="758"/>
      <c r="K124" s="758"/>
      <c r="L124" s="758"/>
      <c r="M124" s="758"/>
      <c r="N124" s="758"/>
      <c r="O124" s="758"/>
      <c r="P124" s="758"/>
      <c r="Q124" s="758"/>
      <c r="R124" s="758"/>
      <c r="S124" s="758"/>
      <c r="T124" s="758"/>
      <c r="U124" s="758"/>
      <c r="V124" s="758"/>
      <c r="W124" s="758"/>
      <c r="X124" s="758"/>
      <c r="Y124" s="758"/>
      <c r="Z124" s="758"/>
      <c r="AA124" s="758"/>
      <c r="AB124" s="758"/>
      <c r="AC124" s="758"/>
      <c r="AD124" s="758"/>
      <c r="AE124" s="758"/>
      <c r="AF124" s="758"/>
      <c r="AG124" s="758"/>
      <c r="AH124" s="758"/>
      <c r="AI124" s="758"/>
      <c r="AJ124" s="758"/>
      <c r="AK124" s="758"/>
      <c r="AL124" s="758"/>
      <c r="AM124" s="758"/>
      <c r="AN124" s="758"/>
      <c r="AO124" s="759"/>
    </row>
    <row r="125" spans="1:41" ht="27.75" customHeight="1" x14ac:dyDescent="0.25">
      <c r="A125" s="756">
        <v>35</v>
      </c>
      <c r="B125" s="754" t="s">
        <v>559</v>
      </c>
      <c r="C125" s="545" t="s">
        <v>483</v>
      </c>
      <c r="D125" s="230">
        <v>10</v>
      </c>
      <c r="E125" s="136"/>
      <c r="F125" s="136">
        <f t="shared" si="49"/>
        <v>10</v>
      </c>
      <c r="G125" s="217">
        <v>1</v>
      </c>
      <c r="H125" s="217">
        <f>G125*100/D125</f>
        <v>10</v>
      </c>
      <c r="I125" s="217"/>
      <c r="J125" s="217"/>
      <c r="K125" s="217"/>
      <c r="L125" s="217"/>
      <c r="M125" s="217"/>
      <c r="N125" s="217"/>
      <c r="O125" s="217"/>
      <c r="P125" s="217"/>
      <c r="Q125" s="217">
        <v>1</v>
      </c>
      <c r="R125" s="217">
        <f t="shared" ref="R125:R128" si="57">Q125*100/D125</f>
        <v>10</v>
      </c>
      <c r="S125" s="217"/>
      <c r="T125" s="217"/>
      <c r="U125" s="217"/>
      <c r="V125" s="217"/>
      <c r="W125" s="217"/>
      <c r="X125" s="217"/>
      <c r="Y125" s="217"/>
      <c r="Z125" s="217"/>
      <c r="AA125" s="225">
        <v>4</v>
      </c>
      <c r="AB125" s="225">
        <f>AA125*100/D125</f>
        <v>40</v>
      </c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>
        <v>4</v>
      </c>
      <c r="AN125" s="217">
        <f t="shared" ref="AN125:AN128" si="58">AM125*100/D125</f>
        <v>40</v>
      </c>
      <c r="AO125" s="269">
        <v>10</v>
      </c>
    </row>
    <row r="126" spans="1:41" ht="32.25" customHeight="1" thickBot="1" x14ac:dyDescent="0.3">
      <c r="A126" s="756"/>
      <c r="B126" s="755"/>
      <c r="C126" s="384" t="s">
        <v>333</v>
      </c>
      <c r="D126" s="188">
        <v>13</v>
      </c>
      <c r="E126" s="210"/>
      <c r="F126" s="210">
        <f t="shared" si="49"/>
        <v>13</v>
      </c>
      <c r="G126" s="213">
        <v>0</v>
      </c>
      <c r="H126" s="213">
        <f>G126*100/D126</f>
        <v>0</v>
      </c>
      <c r="I126" s="213"/>
      <c r="J126" s="213"/>
      <c r="K126" s="213"/>
      <c r="L126" s="213"/>
      <c r="M126" s="213"/>
      <c r="N126" s="213"/>
      <c r="O126" s="213"/>
      <c r="P126" s="213"/>
      <c r="Q126" s="213">
        <v>3</v>
      </c>
      <c r="R126" s="213">
        <f t="shared" si="57"/>
        <v>23.076923076923077</v>
      </c>
      <c r="S126" s="213"/>
      <c r="T126" s="213"/>
      <c r="U126" s="213"/>
      <c r="V126" s="213"/>
      <c r="W126" s="213"/>
      <c r="X126" s="213"/>
      <c r="Y126" s="213"/>
      <c r="Z126" s="213"/>
      <c r="AA126" s="226">
        <v>9</v>
      </c>
      <c r="AB126" s="226">
        <f t="shared" ref="AB126:AB128" si="59">AA126*100/D126</f>
        <v>69.230769230769226</v>
      </c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213">
        <v>1</v>
      </c>
      <c r="AN126" s="213">
        <f t="shared" si="58"/>
        <v>7.6923076923076925</v>
      </c>
      <c r="AO126" s="270">
        <v>0</v>
      </c>
    </row>
    <row r="127" spans="1:41" ht="15.75" hidden="1" customHeight="1" thickBot="1" x14ac:dyDescent="0.3">
      <c r="A127" s="577"/>
      <c r="B127" s="477" t="s">
        <v>530</v>
      </c>
      <c r="C127" s="368" t="s">
        <v>248</v>
      </c>
      <c r="D127" s="277">
        <v>1</v>
      </c>
      <c r="E127" s="220"/>
      <c r="F127" s="220">
        <f t="shared" si="49"/>
        <v>1</v>
      </c>
      <c r="G127" s="220">
        <v>0</v>
      </c>
      <c r="H127" s="220">
        <f t="shared" ref="H127:H128" si="60">G127*100/D127</f>
        <v>0</v>
      </c>
      <c r="I127" s="220">
        <v>0</v>
      </c>
      <c r="J127" s="220">
        <v>0</v>
      </c>
      <c r="K127" s="220">
        <v>0</v>
      </c>
      <c r="L127" s="220">
        <v>0</v>
      </c>
      <c r="M127" s="220">
        <v>0</v>
      </c>
      <c r="N127" s="220">
        <v>0</v>
      </c>
      <c r="O127" s="220">
        <v>0</v>
      </c>
      <c r="P127" s="220">
        <v>0</v>
      </c>
      <c r="Q127" s="220">
        <v>1</v>
      </c>
      <c r="R127" s="352">
        <f t="shared" si="57"/>
        <v>100</v>
      </c>
      <c r="S127" s="220">
        <v>0</v>
      </c>
      <c r="T127" s="220">
        <v>0</v>
      </c>
      <c r="U127" s="220">
        <v>0</v>
      </c>
      <c r="V127" s="220">
        <v>0</v>
      </c>
      <c r="W127" s="220">
        <v>0</v>
      </c>
      <c r="X127" s="220">
        <v>0</v>
      </c>
      <c r="Y127" s="220">
        <v>0</v>
      </c>
      <c r="Z127" s="220">
        <v>0</v>
      </c>
      <c r="AA127" s="222">
        <v>0</v>
      </c>
      <c r="AB127" s="408">
        <f t="shared" si="59"/>
        <v>0</v>
      </c>
      <c r="AC127" s="220">
        <v>0</v>
      </c>
      <c r="AD127" s="220">
        <v>0</v>
      </c>
      <c r="AE127" s="220"/>
      <c r="AF127" s="220"/>
      <c r="AG127" s="220">
        <v>0</v>
      </c>
      <c r="AH127" s="220">
        <v>0</v>
      </c>
      <c r="AI127" s="220">
        <v>0</v>
      </c>
      <c r="AJ127" s="220">
        <v>0</v>
      </c>
      <c r="AK127" s="220">
        <v>0</v>
      </c>
      <c r="AL127" s="254">
        <v>0</v>
      </c>
      <c r="AM127" s="436">
        <v>0</v>
      </c>
      <c r="AN127">
        <f t="shared" si="58"/>
        <v>0</v>
      </c>
    </row>
    <row r="128" spans="1:41" ht="18" customHeight="1" thickTop="1" thickBot="1" x14ac:dyDescent="0.3">
      <c r="A128" s="772" t="s">
        <v>531</v>
      </c>
      <c r="B128" s="798"/>
      <c r="C128" s="232"/>
      <c r="D128" s="279">
        <f>SUM(D125:D126)</f>
        <v>23</v>
      </c>
      <c r="E128" s="245"/>
      <c r="F128" s="245">
        <f t="shared" si="49"/>
        <v>23</v>
      </c>
      <c r="G128" s="245">
        <f>SUM(G125:G127)</f>
        <v>1</v>
      </c>
      <c r="H128" s="245">
        <f t="shared" si="60"/>
        <v>4.3478260869565215</v>
      </c>
      <c r="I128" s="245">
        <v>0</v>
      </c>
      <c r="J128" s="245">
        <v>0</v>
      </c>
      <c r="K128" s="245">
        <v>0</v>
      </c>
      <c r="L128" s="245">
        <v>0</v>
      </c>
      <c r="M128" s="245">
        <v>0</v>
      </c>
      <c r="N128" s="245">
        <v>0</v>
      </c>
      <c r="O128" s="245">
        <v>0</v>
      </c>
      <c r="P128" s="245">
        <v>0</v>
      </c>
      <c r="Q128" s="245">
        <f>SUM(Q125:Q126)</f>
        <v>4</v>
      </c>
      <c r="R128" s="246">
        <f t="shared" si="57"/>
        <v>17.391304347826086</v>
      </c>
      <c r="S128" s="245">
        <v>0</v>
      </c>
      <c r="T128" s="245">
        <v>0</v>
      </c>
      <c r="U128" s="245">
        <v>0</v>
      </c>
      <c r="V128" s="245">
        <v>0</v>
      </c>
      <c r="W128" s="245">
        <v>0</v>
      </c>
      <c r="X128" s="245">
        <v>0</v>
      </c>
      <c r="Y128" s="245">
        <v>0</v>
      </c>
      <c r="Z128" s="245">
        <v>0</v>
      </c>
      <c r="AA128" s="280">
        <f>SUM(AA125:AA126)</f>
        <v>13</v>
      </c>
      <c r="AB128" s="414">
        <f t="shared" si="59"/>
        <v>56.521739130434781</v>
      </c>
      <c r="AC128" s="245">
        <v>0</v>
      </c>
      <c r="AD128" s="245">
        <v>0</v>
      </c>
      <c r="AE128" s="245"/>
      <c r="AF128" s="245"/>
      <c r="AG128" s="245">
        <v>0</v>
      </c>
      <c r="AH128" s="245">
        <v>0</v>
      </c>
      <c r="AI128" s="245">
        <v>0</v>
      </c>
      <c r="AJ128" s="245">
        <v>0</v>
      </c>
      <c r="AK128" s="245"/>
      <c r="AL128" s="245"/>
      <c r="AM128" s="245">
        <f>SUM(AM125:AM127)</f>
        <v>5</v>
      </c>
      <c r="AN128" s="252">
        <f t="shared" si="58"/>
        <v>21.739130434782609</v>
      </c>
      <c r="AO128" s="304">
        <v>4.3</v>
      </c>
    </row>
    <row r="129" spans="1:41" ht="30" customHeight="1" thickTop="1" x14ac:dyDescent="0.25">
      <c r="A129" s="805">
        <v>36</v>
      </c>
      <c r="B129" s="802" t="s">
        <v>250</v>
      </c>
      <c r="C129" s="382" t="s">
        <v>549</v>
      </c>
      <c r="D129" s="379">
        <v>2</v>
      </c>
      <c r="E129" s="442"/>
      <c r="F129" s="379">
        <f t="shared" si="49"/>
        <v>2</v>
      </c>
      <c r="G129" s="343">
        <v>1</v>
      </c>
      <c r="H129" s="413">
        <f>G129*100/D129</f>
        <v>50</v>
      </c>
      <c r="I129" s="343">
        <v>0</v>
      </c>
      <c r="J129" s="343">
        <v>0</v>
      </c>
      <c r="K129" s="343">
        <v>0</v>
      </c>
      <c r="L129" s="343">
        <v>0</v>
      </c>
      <c r="M129" s="343">
        <v>0</v>
      </c>
      <c r="N129" s="413">
        <f t="shared" ref="N129:N130" si="61">M129*100/D129</f>
        <v>0</v>
      </c>
      <c r="O129" s="343">
        <v>0</v>
      </c>
      <c r="P129" s="343">
        <v>0</v>
      </c>
      <c r="Q129" s="343">
        <v>1</v>
      </c>
      <c r="R129" s="413">
        <f>Q129*100/D129</f>
        <v>50</v>
      </c>
      <c r="S129" s="343">
        <v>0</v>
      </c>
      <c r="T129" s="343">
        <v>0</v>
      </c>
      <c r="U129" s="343">
        <v>0</v>
      </c>
      <c r="V129" s="413">
        <v>0</v>
      </c>
      <c r="W129" s="343">
        <v>0</v>
      </c>
      <c r="X129" s="343">
        <v>0</v>
      </c>
      <c r="Y129" s="343">
        <v>0</v>
      </c>
      <c r="Z129" s="343">
        <v>0</v>
      </c>
      <c r="AA129" s="314">
        <v>0</v>
      </c>
      <c r="AB129" s="426">
        <f t="shared" ref="AB129:AB130" si="62">AA129*100/D129</f>
        <v>0</v>
      </c>
      <c r="AC129" s="343">
        <v>0</v>
      </c>
      <c r="AD129" s="343">
        <v>0</v>
      </c>
      <c r="AE129" s="343"/>
      <c r="AF129" s="343"/>
      <c r="AG129" s="343">
        <v>0</v>
      </c>
      <c r="AH129" s="343">
        <v>0</v>
      </c>
      <c r="AI129" s="343">
        <v>0</v>
      </c>
      <c r="AJ129" s="343">
        <v>0</v>
      </c>
      <c r="AK129" s="343"/>
      <c r="AL129" s="343"/>
      <c r="AM129" s="343">
        <v>0</v>
      </c>
      <c r="AN129" s="344">
        <v>0</v>
      </c>
      <c r="AO129" s="448">
        <v>50</v>
      </c>
    </row>
    <row r="130" spans="1:41" ht="53.25" customHeight="1" x14ac:dyDescent="0.25">
      <c r="A130" s="803"/>
      <c r="B130" s="803"/>
      <c r="C130" s="446" t="s">
        <v>550</v>
      </c>
      <c r="D130" s="380">
        <v>6</v>
      </c>
      <c r="E130" s="449"/>
      <c r="F130" s="380">
        <f t="shared" si="49"/>
        <v>6</v>
      </c>
      <c r="G130" s="216">
        <v>0</v>
      </c>
      <c r="H130" s="240">
        <v>0</v>
      </c>
      <c r="I130" s="216">
        <v>0</v>
      </c>
      <c r="J130" s="216">
        <v>0</v>
      </c>
      <c r="K130" s="216">
        <v>0</v>
      </c>
      <c r="L130" s="216">
        <v>0</v>
      </c>
      <c r="M130" s="216">
        <v>2</v>
      </c>
      <c r="N130" s="240">
        <f t="shared" si="61"/>
        <v>33.333333333333336</v>
      </c>
      <c r="O130" s="216">
        <v>0</v>
      </c>
      <c r="P130" s="216">
        <v>0</v>
      </c>
      <c r="Q130" s="216">
        <v>2</v>
      </c>
      <c r="R130" s="240">
        <f t="shared" ref="R130:R137" si="63">Q130*100/D130</f>
        <v>33.333333333333336</v>
      </c>
      <c r="S130" s="216">
        <v>0</v>
      </c>
      <c r="T130" s="216">
        <v>0</v>
      </c>
      <c r="U130" s="216">
        <v>0</v>
      </c>
      <c r="V130" s="240">
        <v>0</v>
      </c>
      <c r="W130" s="216">
        <v>0</v>
      </c>
      <c r="X130" s="216">
        <v>0</v>
      </c>
      <c r="Y130" s="216">
        <v>0</v>
      </c>
      <c r="Z130" s="216">
        <v>0</v>
      </c>
      <c r="AA130" s="318">
        <v>2</v>
      </c>
      <c r="AB130" s="319">
        <f t="shared" si="62"/>
        <v>33.333333333333336</v>
      </c>
      <c r="AC130" s="216">
        <v>0</v>
      </c>
      <c r="AD130" s="216">
        <v>0</v>
      </c>
      <c r="AE130" s="216">
        <v>0</v>
      </c>
      <c r="AF130" s="216">
        <v>0</v>
      </c>
      <c r="AG130" s="216">
        <v>0</v>
      </c>
      <c r="AH130" s="216">
        <v>0</v>
      </c>
      <c r="AI130" s="216">
        <v>0</v>
      </c>
      <c r="AJ130" s="216">
        <v>0</v>
      </c>
      <c r="AK130" s="216"/>
      <c r="AL130" s="216"/>
      <c r="AM130" s="216">
        <v>0</v>
      </c>
      <c r="AN130" s="251">
        <v>0</v>
      </c>
      <c r="AO130" s="270">
        <v>0</v>
      </c>
    </row>
    <row r="131" spans="1:41" ht="17.25" customHeight="1" x14ac:dyDescent="0.25">
      <c r="A131" s="803"/>
      <c r="B131" s="803"/>
      <c r="C131" s="446" t="s">
        <v>248</v>
      </c>
      <c r="D131" s="380">
        <v>16</v>
      </c>
      <c r="E131" s="449"/>
      <c r="F131" s="380">
        <f t="shared" si="49"/>
        <v>16</v>
      </c>
      <c r="G131" s="216">
        <v>4</v>
      </c>
      <c r="H131" s="240">
        <f>G131*100/D131</f>
        <v>25</v>
      </c>
      <c r="I131" s="216">
        <v>0</v>
      </c>
      <c r="J131" s="216">
        <v>0</v>
      </c>
      <c r="K131" s="216">
        <v>0</v>
      </c>
      <c r="L131" s="216">
        <v>0</v>
      </c>
      <c r="M131" s="216">
        <v>1</v>
      </c>
      <c r="N131" s="240">
        <f>M131*100/D131</f>
        <v>6.25</v>
      </c>
      <c r="O131" s="216">
        <v>0</v>
      </c>
      <c r="P131" s="216">
        <v>0</v>
      </c>
      <c r="Q131" s="216">
        <v>1</v>
      </c>
      <c r="R131" s="240">
        <f t="shared" si="63"/>
        <v>6.25</v>
      </c>
      <c r="S131" s="216">
        <v>0</v>
      </c>
      <c r="T131" s="216">
        <v>0</v>
      </c>
      <c r="U131" s="216">
        <v>2</v>
      </c>
      <c r="V131" s="240">
        <f>U131*100/D131</f>
        <v>12.5</v>
      </c>
      <c r="W131" s="216">
        <v>0</v>
      </c>
      <c r="X131" s="216">
        <v>0</v>
      </c>
      <c r="Y131" s="216">
        <v>0</v>
      </c>
      <c r="Z131" s="216">
        <v>0</v>
      </c>
      <c r="AA131" s="318">
        <v>8</v>
      </c>
      <c r="AB131" s="319">
        <f>AA131*100/D131</f>
        <v>50</v>
      </c>
      <c r="AC131" s="216">
        <v>0</v>
      </c>
      <c r="AD131" s="216">
        <v>0</v>
      </c>
      <c r="AE131" s="216"/>
      <c r="AF131" s="216"/>
      <c r="AG131" s="216">
        <v>0</v>
      </c>
      <c r="AH131" s="216">
        <v>0</v>
      </c>
      <c r="AI131" s="216">
        <v>0</v>
      </c>
      <c r="AJ131" s="216">
        <v>0</v>
      </c>
      <c r="AK131" s="216"/>
      <c r="AL131" s="216"/>
      <c r="AM131" s="216">
        <v>0</v>
      </c>
      <c r="AN131" s="251">
        <v>0</v>
      </c>
      <c r="AO131" s="270">
        <v>25</v>
      </c>
    </row>
    <row r="132" spans="1:41" ht="42.75" customHeight="1" thickBot="1" x14ac:dyDescent="0.3">
      <c r="A132" s="804"/>
      <c r="B132" s="804"/>
      <c r="C132" s="447" t="s">
        <v>548</v>
      </c>
      <c r="D132" s="381">
        <v>6</v>
      </c>
      <c r="E132" s="444"/>
      <c r="F132" s="381">
        <f t="shared" si="49"/>
        <v>6</v>
      </c>
      <c r="G132" s="213">
        <v>2</v>
      </c>
      <c r="H132" s="399">
        <f>G132*100/D132</f>
        <v>33.333333333333336</v>
      </c>
      <c r="I132" s="213">
        <v>0</v>
      </c>
      <c r="J132" s="213">
        <v>0</v>
      </c>
      <c r="K132" s="213">
        <v>0</v>
      </c>
      <c r="L132" s="213">
        <v>0</v>
      </c>
      <c r="M132" s="213">
        <v>0</v>
      </c>
      <c r="N132" s="399">
        <f t="shared" ref="N132:N133" si="64">M132*100/D132</f>
        <v>0</v>
      </c>
      <c r="O132" s="213">
        <v>0</v>
      </c>
      <c r="P132" s="213">
        <v>0</v>
      </c>
      <c r="Q132" s="213">
        <v>0</v>
      </c>
      <c r="R132" s="399">
        <f t="shared" si="63"/>
        <v>0</v>
      </c>
      <c r="S132" s="213">
        <v>0</v>
      </c>
      <c r="T132" s="213">
        <v>0</v>
      </c>
      <c r="U132" s="213">
        <v>0</v>
      </c>
      <c r="V132" s="399">
        <v>0</v>
      </c>
      <c r="W132" s="213">
        <v>0</v>
      </c>
      <c r="X132" s="213">
        <v>0</v>
      </c>
      <c r="Y132" s="213">
        <v>0</v>
      </c>
      <c r="Z132" s="213">
        <v>0</v>
      </c>
      <c r="AA132" s="226">
        <v>4</v>
      </c>
      <c r="AB132" s="427">
        <f t="shared" ref="AB132:AB133" si="65">AA132*100/D132</f>
        <v>66.666666666666671</v>
      </c>
      <c r="AC132" s="213">
        <v>0</v>
      </c>
      <c r="AD132" s="213">
        <v>0</v>
      </c>
      <c r="AE132" s="213"/>
      <c r="AF132" s="213"/>
      <c r="AG132" s="213">
        <v>0</v>
      </c>
      <c r="AH132" s="213">
        <v>0</v>
      </c>
      <c r="AI132" s="213">
        <v>0</v>
      </c>
      <c r="AJ132" s="213">
        <v>0</v>
      </c>
      <c r="AK132" s="213"/>
      <c r="AL132" s="213"/>
      <c r="AM132" s="213">
        <v>0</v>
      </c>
      <c r="AN132" s="255">
        <v>0</v>
      </c>
      <c r="AO132" s="271">
        <v>33.299999999999997</v>
      </c>
    </row>
    <row r="133" spans="1:41" ht="18" thickTop="1" thickBot="1" x14ac:dyDescent="0.3">
      <c r="A133" s="772" t="s">
        <v>508</v>
      </c>
      <c r="B133" s="798"/>
      <c r="C133" s="232"/>
      <c r="D133" s="279">
        <f>SUM(D129:D132)</f>
        <v>30</v>
      </c>
      <c r="E133" s="245"/>
      <c r="F133" s="245">
        <f t="shared" si="49"/>
        <v>30</v>
      </c>
      <c r="G133" s="245">
        <f>SUM(G129:G132)</f>
        <v>7</v>
      </c>
      <c r="H133" s="246">
        <f>G133*100/D133</f>
        <v>23.333333333333332</v>
      </c>
      <c r="I133" s="245"/>
      <c r="J133" s="245"/>
      <c r="K133" s="245"/>
      <c r="L133" s="245"/>
      <c r="M133" s="245">
        <f>SUM(M129:M132)</f>
        <v>3</v>
      </c>
      <c r="N133" s="246">
        <f t="shared" si="64"/>
        <v>10</v>
      </c>
      <c r="O133" s="245"/>
      <c r="P133" s="245"/>
      <c r="Q133" s="245">
        <f>SUM(Q129:Q132)</f>
        <v>4</v>
      </c>
      <c r="R133" s="246">
        <f t="shared" si="63"/>
        <v>13.333333333333334</v>
      </c>
      <c r="S133" s="245"/>
      <c r="T133" s="245"/>
      <c r="U133" s="245">
        <f>SUM(U129:U132)</f>
        <v>2</v>
      </c>
      <c r="V133" s="246">
        <f>U133*100/D133</f>
        <v>6.666666666666667</v>
      </c>
      <c r="W133" s="245"/>
      <c r="X133" s="245"/>
      <c r="Y133" s="245"/>
      <c r="Z133" s="245"/>
      <c r="AA133" s="280">
        <f>SUM(AA129:AA132)</f>
        <v>14</v>
      </c>
      <c r="AB133" s="414">
        <f t="shared" si="65"/>
        <v>46.666666666666664</v>
      </c>
      <c r="AC133" s="245"/>
      <c r="AD133" s="245"/>
      <c r="AE133" s="245"/>
      <c r="AF133" s="245"/>
      <c r="AG133" s="245"/>
      <c r="AH133" s="245"/>
      <c r="AI133" s="245"/>
      <c r="AJ133" s="245"/>
      <c r="AK133" s="245"/>
      <c r="AL133" s="245"/>
      <c r="AM133" s="245"/>
      <c r="AN133" s="252"/>
      <c r="AO133" s="272">
        <v>23.3</v>
      </c>
    </row>
    <row r="134" spans="1:41" ht="15.75" thickTop="1" x14ac:dyDescent="0.25">
      <c r="A134" s="806">
        <v>37</v>
      </c>
      <c r="B134" s="776" t="s">
        <v>561</v>
      </c>
      <c r="C134" s="446" t="s">
        <v>248</v>
      </c>
      <c r="D134" s="188">
        <v>1</v>
      </c>
      <c r="E134" s="171"/>
      <c r="F134" s="171">
        <f t="shared" si="49"/>
        <v>1</v>
      </c>
      <c r="G134" s="343">
        <v>0</v>
      </c>
      <c r="H134" s="343">
        <v>0</v>
      </c>
      <c r="I134" s="343">
        <v>0</v>
      </c>
      <c r="J134" s="343">
        <v>0</v>
      </c>
      <c r="K134" s="343">
        <v>0</v>
      </c>
      <c r="L134" s="343">
        <v>0</v>
      </c>
      <c r="M134" s="343">
        <v>0</v>
      </c>
      <c r="N134" s="343">
        <v>0</v>
      </c>
      <c r="O134" s="343">
        <v>0</v>
      </c>
      <c r="P134" s="343">
        <v>0</v>
      </c>
      <c r="Q134" s="343">
        <v>1</v>
      </c>
      <c r="R134" s="343">
        <f t="shared" si="63"/>
        <v>100</v>
      </c>
      <c r="S134" s="343"/>
      <c r="T134" s="343"/>
      <c r="U134" s="343"/>
      <c r="V134" s="343"/>
      <c r="W134" s="343"/>
      <c r="X134" s="343"/>
      <c r="Y134" s="343"/>
      <c r="Z134" s="343"/>
      <c r="AA134" s="314"/>
      <c r="AB134" s="314"/>
      <c r="AC134" s="343"/>
      <c r="AD134" s="343"/>
      <c r="AE134" s="343"/>
      <c r="AF134" s="343"/>
      <c r="AG134" s="343"/>
      <c r="AH134" s="343"/>
      <c r="AI134" s="343"/>
      <c r="AJ134" s="343"/>
      <c r="AK134" s="343"/>
      <c r="AL134" s="343"/>
      <c r="AM134" s="343"/>
      <c r="AN134" s="343"/>
      <c r="AO134" s="270">
        <v>0</v>
      </c>
    </row>
    <row r="135" spans="1:41" ht="27" customHeight="1" thickBot="1" x14ac:dyDescent="0.3">
      <c r="A135" s="807"/>
      <c r="B135" s="755"/>
      <c r="C135" s="378"/>
      <c r="D135" s="188"/>
      <c r="E135" s="210"/>
      <c r="F135" s="210">
        <f t="shared" si="49"/>
        <v>0</v>
      </c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3"/>
      <c r="X135" s="213"/>
      <c r="Y135" s="213"/>
      <c r="Z135" s="213"/>
      <c r="AA135" s="226"/>
      <c r="AB135" s="226"/>
      <c r="AC135" s="213"/>
      <c r="AD135" s="213"/>
      <c r="AE135" s="213"/>
      <c r="AF135" s="213"/>
      <c r="AG135" s="213"/>
      <c r="AH135" s="213"/>
      <c r="AI135" s="213"/>
      <c r="AJ135" s="213"/>
      <c r="AK135" s="213"/>
      <c r="AL135" s="213"/>
      <c r="AM135" s="213"/>
      <c r="AN135" s="213"/>
      <c r="AO135" s="270"/>
    </row>
    <row r="136" spans="1:41" ht="14.25" customHeight="1" thickTop="1" thickBot="1" x14ac:dyDescent="0.3">
      <c r="A136" s="772" t="s">
        <v>505</v>
      </c>
      <c r="B136" s="798"/>
      <c r="C136" s="232"/>
      <c r="D136" s="279">
        <f>SUM(D134:D135)</f>
        <v>1</v>
      </c>
      <c r="E136" s="245"/>
      <c r="F136" s="245">
        <f t="shared" si="49"/>
        <v>1</v>
      </c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>
        <f>SUM(Q134:Q135)</f>
        <v>1</v>
      </c>
      <c r="R136" s="245">
        <f t="shared" si="63"/>
        <v>100</v>
      </c>
      <c r="S136" s="245"/>
      <c r="T136" s="245"/>
      <c r="U136" s="245"/>
      <c r="V136" s="245"/>
      <c r="W136" s="245"/>
      <c r="X136" s="245"/>
      <c r="Y136" s="245"/>
      <c r="Z136" s="245"/>
      <c r="AA136" s="280"/>
      <c r="AB136" s="280"/>
      <c r="AC136" s="245"/>
      <c r="AD136" s="245"/>
      <c r="AE136" s="245"/>
      <c r="AF136" s="245"/>
      <c r="AG136" s="245"/>
      <c r="AH136" s="245"/>
      <c r="AI136" s="245"/>
      <c r="AJ136" s="245"/>
      <c r="AK136" s="245"/>
      <c r="AL136" s="245"/>
      <c r="AM136" s="245"/>
      <c r="AN136" s="252"/>
      <c r="AO136" s="272">
        <v>0</v>
      </c>
    </row>
    <row r="137" spans="1:41" ht="24.75" customHeight="1" thickTop="1" thickBot="1" x14ac:dyDescent="0.3">
      <c r="A137" s="537" t="s">
        <v>563</v>
      </c>
      <c r="B137" s="537"/>
      <c r="C137" s="528"/>
      <c r="D137" s="519">
        <f>SUM(D128,D133,D136)</f>
        <v>54</v>
      </c>
      <c r="E137" s="281"/>
      <c r="F137" s="281">
        <f t="shared" si="49"/>
        <v>54</v>
      </c>
      <c r="G137" s="363">
        <f>SUM(G128,G133,G136)</f>
        <v>8</v>
      </c>
      <c r="H137" s="501"/>
      <c r="I137" s="363">
        <f>SUM(I128,I133,I136)</f>
        <v>0</v>
      </c>
      <c r="J137" s="363"/>
      <c r="K137" s="363">
        <f>SUM(K128,K133,K136)</f>
        <v>0</v>
      </c>
      <c r="L137" s="363"/>
      <c r="M137" s="363">
        <f>SUM(M128,M133,M136)</f>
        <v>3</v>
      </c>
      <c r="N137" s="363"/>
      <c r="O137" s="363">
        <f>SUM(O128,O133,O136)</f>
        <v>0</v>
      </c>
      <c r="P137" s="363"/>
      <c r="Q137" s="363">
        <f>SUM(Q128,Q133,Q136)</f>
        <v>9</v>
      </c>
      <c r="R137" s="501">
        <f t="shared" si="63"/>
        <v>16.666666666666668</v>
      </c>
      <c r="S137" s="363">
        <f>SUM(S128,S133,S136)</f>
        <v>0</v>
      </c>
      <c r="T137" s="501"/>
      <c r="U137" s="363">
        <f>SUM(U128,U133,U136)</f>
        <v>2</v>
      </c>
      <c r="V137" s="501"/>
      <c r="W137" s="363">
        <f>SUM(W128,W133,W136)</f>
        <v>0</v>
      </c>
      <c r="X137" s="501"/>
      <c r="Y137" s="363">
        <f>SUM(Y128,Y133,Y136)</f>
        <v>0</v>
      </c>
      <c r="Z137" s="363"/>
      <c r="AA137" s="363">
        <f>SUM(AA128,AA133,AA136)</f>
        <v>27</v>
      </c>
      <c r="AB137" s="501"/>
      <c r="AC137" s="363">
        <f>SUM(AC128,AC133,AC136)</f>
        <v>0</v>
      </c>
      <c r="AD137" s="501"/>
      <c r="AE137" s="363">
        <f>SUM(AE128,AE133,AE136)</f>
        <v>0</v>
      </c>
      <c r="AF137" s="363"/>
      <c r="AG137" s="363">
        <f>SUM(AG128,AG133,AG136)</f>
        <v>0</v>
      </c>
      <c r="AH137" s="363"/>
      <c r="AI137" s="363">
        <f>SUM(AI128,AI133,AI136)</f>
        <v>0</v>
      </c>
      <c r="AJ137" s="363"/>
      <c r="AK137" s="363">
        <f>SUM(AK128,AK133,AK136)</f>
        <v>0</v>
      </c>
      <c r="AL137" s="363"/>
      <c r="AM137" s="363">
        <f>SUM(AM128,AM133,AM136)</f>
        <v>5</v>
      </c>
      <c r="AN137" s="535"/>
      <c r="AO137" s="536"/>
    </row>
    <row r="138" spans="1:41" ht="37.5" customHeight="1" thickTop="1" thickBot="1" x14ac:dyDescent="0.3">
      <c r="A138" s="760"/>
      <c r="B138" s="761"/>
      <c r="C138" s="538"/>
      <c r="D138" s="539">
        <f>SUM(D99,D123,D137)</f>
        <v>965</v>
      </c>
      <c r="E138" s="540"/>
      <c r="F138" s="540">
        <f t="shared" si="49"/>
        <v>955</v>
      </c>
      <c r="G138" s="541">
        <f>SUM(G99,G123,G137)</f>
        <v>152</v>
      </c>
      <c r="H138" s="542"/>
      <c r="I138" s="541">
        <f>SUM(I99,I123,I137)</f>
        <v>5</v>
      </c>
      <c r="J138" s="541"/>
      <c r="K138" s="541">
        <f>SUM(K99,K123,K137)</f>
        <v>8</v>
      </c>
      <c r="L138" s="541"/>
      <c r="M138" s="541">
        <f>SUM(M99,M123,M137)</f>
        <v>136</v>
      </c>
      <c r="N138" s="541"/>
      <c r="O138" s="541">
        <f>SUM(O99,O123,O137)</f>
        <v>1</v>
      </c>
      <c r="P138" s="541"/>
      <c r="Q138" s="541">
        <f>SUM(Q99,Q123,Q137)</f>
        <v>51</v>
      </c>
      <c r="R138" s="542"/>
      <c r="S138" s="541">
        <f>SUM(S99,S123,S137)</f>
        <v>0</v>
      </c>
      <c r="T138" s="542"/>
      <c r="U138" s="541">
        <f>SUM(U99,U123,U137)</f>
        <v>35</v>
      </c>
      <c r="V138" s="542"/>
      <c r="W138" s="541">
        <f>SUM(W99,W123,W137)</f>
        <v>2</v>
      </c>
      <c r="X138" s="542"/>
      <c r="Y138" s="541">
        <f>SUM(Y99,Y123,Y137)</f>
        <v>1</v>
      </c>
      <c r="Z138" s="541"/>
      <c r="AA138" s="541">
        <f>SUM(AA99,AA123,AA137)</f>
        <v>408</v>
      </c>
      <c r="AB138" s="542"/>
      <c r="AC138" s="541">
        <f>SUM(AC99,AC123,AC137)</f>
        <v>30</v>
      </c>
      <c r="AD138" s="542"/>
      <c r="AE138" s="541">
        <f>SUM(AE99,AE123,AE137)</f>
        <v>7</v>
      </c>
      <c r="AF138" s="541"/>
      <c r="AG138" s="541">
        <f>SUM(AG99,AG123,AG137)</f>
        <v>10</v>
      </c>
      <c r="AH138" s="541"/>
      <c r="AI138" s="541">
        <f>SUM(AI99,AI123,AI137)</f>
        <v>14</v>
      </c>
      <c r="AJ138" s="541"/>
      <c r="AK138" s="541">
        <f>SUM(AK99,AK123,AK137)</f>
        <v>3</v>
      </c>
      <c r="AL138" s="541"/>
      <c r="AM138" s="541">
        <f>SUM(AM99,AM123,AM137)</f>
        <v>92</v>
      </c>
      <c r="AN138" s="543"/>
      <c r="AO138" s="544"/>
    </row>
    <row r="139" spans="1:41" ht="19.5" customHeight="1" x14ac:dyDescent="0.25">
      <c r="F139">
        <v>9</v>
      </c>
    </row>
    <row r="140" spans="1:41" ht="30.75" customHeight="1" x14ac:dyDescent="0.25">
      <c r="F140">
        <f>SUM(F138:F139)</f>
        <v>964</v>
      </c>
    </row>
    <row r="141" spans="1:41" ht="13.5" customHeight="1" x14ac:dyDescent="0.25"/>
    <row r="144" spans="1:41" ht="13.5" customHeight="1" x14ac:dyDescent="0.25"/>
    <row r="146" ht="15.75" customHeight="1" x14ac:dyDescent="0.25"/>
    <row r="152" ht="15.75" customHeight="1" x14ac:dyDescent="0.25"/>
    <row r="158" ht="15.75" customHeight="1" x14ac:dyDescent="0.25"/>
    <row r="171" ht="15.75" customHeight="1" x14ac:dyDescent="0.25"/>
  </sheetData>
  <mergeCells count="107">
    <mergeCell ref="A112:B112"/>
    <mergeCell ref="B72:B77"/>
    <mergeCell ref="B101:B104"/>
    <mergeCell ref="A101:A104"/>
    <mergeCell ref="A98:B98"/>
    <mergeCell ref="A110:B110"/>
    <mergeCell ref="A108:B108"/>
    <mergeCell ref="B106:B107"/>
    <mergeCell ref="A106:A107"/>
    <mergeCell ref="A94:B94"/>
    <mergeCell ref="B86:B93"/>
    <mergeCell ref="A86:A93"/>
    <mergeCell ref="A8:A11"/>
    <mergeCell ref="B23:B27"/>
    <mergeCell ref="A23:A27"/>
    <mergeCell ref="A44:B44"/>
    <mergeCell ref="A51:B51"/>
    <mergeCell ref="A41:B41"/>
    <mergeCell ref="A39:B39"/>
    <mergeCell ref="AE3:AF3"/>
    <mergeCell ref="A16:A21"/>
    <mergeCell ref="A67:B67"/>
    <mergeCell ref="A96:B96"/>
    <mergeCell ref="A78:B78"/>
    <mergeCell ref="A71:B71"/>
    <mergeCell ref="A82:B82"/>
    <mergeCell ref="B79:B81"/>
    <mergeCell ref="A79:A81"/>
    <mergeCell ref="A85:B85"/>
    <mergeCell ref="B83:B84"/>
    <mergeCell ref="A83:A84"/>
    <mergeCell ref="A119:B119"/>
    <mergeCell ref="A120:A121"/>
    <mergeCell ref="B120:B121"/>
    <mergeCell ref="A122:B122"/>
    <mergeCell ref="A114:B114"/>
    <mergeCell ref="A117:B117"/>
    <mergeCell ref="B115:B116"/>
    <mergeCell ref="A115:A116"/>
    <mergeCell ref="A136:B136"/>
    <mergeCell ref="A128:B128"/>
    <mergeCell ref="B129:B132"/>
    <mergeCell ref="A129:A132"/>
    <mergeCell ref="A133:B133"/>
    <mergeCell ref="A134:A135"/>
    <mergeCell ref="B134:B135"/>
    <mergeCell ref="AK3:AL3"/>
    <mergeCell ref="A105:B105"/>
    <mergeCell ref="A22:B22"/>
    <mergeCell ref="A32:B32"/>
    <mergeCell ref="A15:B15"/>
    <mergeCell ref="A28:B28"/>
    <mergeCell ref="A7:B7"/>
    <mergeCell ref="A12:B12"/>
    <mergeCell ref="A69:B69"/>
    <mergeCell ref="B42:B43"/>
    <mergeCell ref="A42:A43"/>
    <mergeCell ref="A54:B54"/>
    <mergeCell ref="A13:A14"/>
    <mergeCell ref="A62:B62"/>
    <mergeCell ref="A58:B58"/>
    <mergeCell ref="B59:B61"/>
    <mergeCell ref="A59:A61"/>
    <mergeCell ref="A65:B65"/>
    <mergeCell ref="B63:B64"/>
    <mergeCell ref="A63:A64"/>
    <mergeCell ref="A56:B56"/>
    <mergeCell ref="B45:B50"/>
    <mergeCell ref="A72:A77"/>
    <mergeCell ref="B16:B21"/>
    <mergeCell ref="AI3:AJ3"/>
    <mergeCell ref="D2:D4"/>
    <mergeCell ref="F2:F4"/>
    <mergeCell ref="K3:L3"/>
    <mergeCell ref="E2:E4"/>
    <mergeCell ref="S3:T3"/>
    <mergeCell ref="U3:V3"/>
    <mergeCell ref="B13:B14"/>
    <mergeCell ref="AC3:AD3"/>
    <mergeCell ref="Y3:Z3"/>
    <mergeCell ref="AA3:AB3"/>
    <mergeCell ref="I3:J3"/>
    <mergeCell ref="AG3:AH3"/>
    <mergeCell ref="AM3:AN3"/>
    <mergeCell ref="AO2:AO3"/>
    <mergeCell ref="G2:AN2"/>
    <mergeCell ref="B125:B126"/>
    <mergeCell ref="A125:A127"/>
    <mergeCell ref="A124:AO124"/>
    <mergeCell ref="A100:AO100"/>
    <mergeCell ref="A138:B138"/>
    <mergeCell ref="A2:A4"/>
    <mergeCell ref="B2:B4"/>
    <mergeCell ref="C2:C4"/>
    <mergeCell ref="B52:B53"/>
    <mergeCell ref="A52:A53"/>
    <mergeCell ref="A45:A50"/>
    <mergeCell ref="W3:X3"/>
    <mergeCell ref="G3:H3"/>
    <mergeCell ref="M3:N3"/>
    <mergeCell ref="O3:P3"/>
    <mergeCell ref="Q3:R3"/>
    <mergeCell ref="A37:B37"/>
    <mergeCell ref="A30:B30"/>
    <mergeCell ref="B33:B36"/>
    <mergeCell ref="A33:A36"/>
    <mergeCell ref="B8:B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V5857"/>
  <sheetViews>
    <sheetView topLeftCell="A5837" workbookViewId="0">
      <selection activeCell="J5854" sqref="J5854"/>
    </sheetView>
  </sheetViews>
  <sheetFormatPr defaultRowHeight="15" x14ac:dyDescent="0.25"/>
  <cols>
    <col min="1" max="1" width="5.85546875" customWidth="1"/>
    <col min="2" max="2" width="39.28515625" customWidth="1"/>
    <col min="3" max="3" width="40.85546875" customWidth="1"/>
  </cols>
  <sheetData>
    <row r="1" spans="1:17" ht="33" x14ac:dyDescent="0.25">
      <c r="A1" s="112" t="s">
        <v>0</v>
      </c>
      <c r="B1" s="107" t="s">
        <v>466</v>
      </c>
      <c r="C1" s="107" t="s">
        <v>467</v>
      </c>
    </row>
    <row r="2" spans="1:17" x14ac:dyDescent="0.25">
      <c r="A2" s="108">
        <v>1</v>
      </c>
      <c r="B2" s="108">
        <v>2</v>
      </c>
      <c r="C2" s="108">
        <v>3</v>
      </c>
    </row>
    <row r="3" spans="1:17" ht="42.75" x14ac:dyDescent="0.25">
      <c r="A3" s="165">
        <v>1</v>
      </c>
      <c r="B3" s="90" t="s">
        <v>219</v>
      </c>
      <c r="C3" s="91" t="s">
        <v>468</v>
      </c>
      <c r="E3">
        <v>1</v>
      </c>
      <c r="G3" s="483">
        <v>1</v>
      </c>
      <c r="I3">
        <v>1</v>
      </c>
      <c r="J3" s="483">
        <v>1</v>
      </c>
      <c r="K3">
        <v>4</v>
      </c>
      <c r="L3">
        <v>1</v>
      </c>
      <c r="N3" s="483">
        <v>1</v>
      </c>
      <c r="P3" s="483">
        <v>1</v>
      </c>
      <c r="Q3" s="483">
        <v>7</v>
      </c>
    </row>
    <row r="4" spans="1:17" ht="57" x14ac:dyDescent="0.25">
      <c r="A4" s="165">
        <v>2</v>
      </c>
      <c r="B4" s="90" t="s">
        <v>260</v>
      </c>
      <c r="C4" s="91" t="s">
        <v>469</v>
      </c>
      <c r="E4">
        <v>1</v>
      </c>
      <c r="G4" s="483">
        <v>2</v>
      </c>
      <c r="I4">
        <v>1</v>
      </c>
      <c r="J4" s="483">
        <v>1</v>
      </c>
      <c r="K4">
        <v>0</v>
      </c>
      <c r="L4">
        <v>1</v>
      </c>
      <c r="N4" s="483">
        <v>1</v>
      </c>
      <c r="P4" s="483">
        <v>1</v>
      </c>
      <c r="Q4" s="483">
        <v>1</v>
      </c>
    </row>
    <row r="5" spans="1:17" ht="85.5" x14ac:dyDescent="0.25">
      <c r="A5" s="165">
        <v>3</v>
      </c>
      <c r="B5" s="90" t="s">
        <v>210</v>
      </c>
      <c r="C5" s="91" t="s">
        <v>473</v>
      </c>
      <c r="E5">
        <v>1</v>
      </c>
      <c r="G5" s="483">
        <v>1</v>
      </c>
      <c r="I5">
        <v>1</v>
      </c>
      <c r="J5" s="483">
        <v>1</v>
      </c>
      <c r="K5">
        <v>1</v>
      </c>
      <c r="L5">
        <v>1</v>
      </c>
      <c r="N5" s="483">
        <v>1</v>
      </c>
      <c r="P5" s="483">
        <v>1</v>
      </c>
      <c r="Q5" s="483">
        <v>4</v>
      </c>
    </row>
    <row r="6" spans="1:17" ht="42.75" x14ac:dyDescent="0.25">
      <c r="A6" s="165">
        <v>4</v>
      </c>
      <c r="B6" s="91" t="s">
        <v>450</v>
      </c>
      <c r="C6" s="91" t="s">
        <v>470</v>
      </c>
      <c r="E6">
        <v>1</v>
      </c>
      <c r="G6" s="483">
        <v>1</v>
      </c>
      <c r="I6">
        <v>1</v>
      </c>
      <c r="J6" s="483">
        <v>1</v>
      </c>
      <c r="K6">
        <v>1</v>
      </c>
      <c r="L6">
        <v>1</v>
      </c>
      <c r="N6" s="483">
        <v>1</v>
      </c>
      <c r="P6" s="483">
        <v>1</v>
      </c>
      <c r="Q6" s="483">
        <v>4</v>
      </c>
    </row>
    <row r="7" spans="1:17" ht="42.75" x14ac:dyDescent="0.25">
      <c r="A7" s="165">
        <v>5</v>
      </c>
      <c r="B7" s="91" t="s">
        <v>232</v>
      </c>
      <c r="C7" s="91" t="s">
        <v>471</v>
      </c>
      <c r="E7">
        <v>1</v>
      </c>
      <c r="G7" s="483">
        <v>1</v>
      </c>
      <c r="I7">
        <v>1</v>
      </c>
      <c r="J7" s="483">
        <v>1</v>
      </c>
      <c r="K7">
        <v>3</v>
      </c>
      <c r="L7">
        <v>1</v>
      </c>
      <c r="N7" s="483">
        <v>2</v>
      </c>
      <c r="P7" s="483">
        <v>1</v>
      </c>
      <c r="Q7" s="483">
        <v>2</v>
      </c>
    </row>
    <row r="8" spans="1:17" ht="42.75" x14ac:dyDescent="0.25">
      <c r="A8" s="165">
        <v>6</v>
      </c>
      <c r="B8" s="91" t="s">
        <v>285</v>
      </c>
      <c r="C8" s="91" t="s">
        <v>484</v>
      </c>
      <c r="D8" s="83"/>
      <c r="E8">
        <v>1</v>
      </c>
      <c r="G8" s="483">
        <v>3</v>
      </c>
      <c r="I8">
        <v>1</v>
      </c>
      <c r="J8" s="483">
        <v>1</v>
      </c>
      <c r="K8">
        <v>1</v>
      </c>
      <c r="L8">
        <v>1</v>
      </c>
      <c r="N8" s="483">
        <v>2</v>
      </c>
      <c r="P8" s="483">
        <v>1</v>
      </c>
      <c r="Q8" s="483">
        <v>1</v>
      </c>
    </row>
    <row r="9" spans="1:17" ht="85.5" x14ac:dyDescent="0.25">
      <c r="A9" s="165">
        <v>7</v>
      </c>
      <c r="B9" s="90" t="s">
        <v>282</v>
      </c>
      <c r="C9" s="91" t="s">
        <v>472</v>
      </c>
      <c r="E9">
        <v>1</v>
      </c>
      <c r="G9" s="483">
        <v>1</v>
      </c>
      <c r="I9">
        <v>1</v>
      </c>
      <c r="J9" s="483">
        <v>1</v>
      </c>
      <c r="K9">
        <v>1</v>
      </c>
      <c r="L9">
        <v>1</v>
      </c>
      <c r="N9" s="483">
        <v>1</v>
      </c>
      <c r="P9" s="483">
        <v>1</v>
      </c>
      <c r="Q9" s="483">
        <v>4</v>
      </c>
    </row>
    <row r="10" spans="1:17" ht="57.75" x14ac:dyDescent="0.25">
      <c r="A10" s="423">
        <v>8</v>
      </c>
      <c r="B10" s="424" t="s">
        <v>295</v>
      </c>
      <c r="C10" s="425" t="s">
        <v>541</v>
      </c>
      <c r="E10">
        <v>1</v>
      </c>
      <c r="G10" s="483">
        <v>1</v>
      </c>
      <c r="I10">
        <v>1</v>
      </c>
      <c r="J10" s="483">
        <v>1</v>
      </c>
      <c r="K10">
        <v>1</v>
      </c>
      <c r="L10">
        <v>1</v>
      </c>
      <c r="N10" s="483">
        <v>1</v>
      </c>
      <c r="P10" s="483">
        <v>1</v>
      </c>
      <c r="Q10" s="483">
        <v>2</v>
      </c>
    </row>
    <row r="11" spans="1:17" x14ac:dyDescent="0.25">
      <c r="A11" s="55"/>
      <c r="B11" s="109"/>
      <c r="C11" s="109"/>
      <c r="E11">
        <v>1</v>
      </c>
      <c r="G11" s="483">
        <v>1</v>
      </c>
      <c r="I11">
        <v>1</v>
      </c>
      <c r="J11" s="483">
        <v>1</v>
      </c>
      <c r="K11">
        <v>1</v>
      </c>
      <c r="L11">
        <v>1</v>
      </c>
      <c r="N11" s="483">
        <v>1</v>
      </c>
      <c r="P11" s="483">
        <v>3</v>
      </c>
      <c r="Q11">
        <f>SUM(Q3:Q10)</f>
        <v>25</v>
      </c>
    </row>
    <row r="12" spans="1:17" x14ac:dyDescent="0.25">
      <c r="A12" s="55"/>
      <c r="B12" s="109"/>
      <c r="C12" s="109"/>
      <c r="E12">
        <v>1</v>
      </c>
      <c r="G12" s="483">
        <v>1</v>
      </c>
      <c r="I12">
        <v>1</v>
      </c>
      <c r="J12" s="483">
        <v>1</v>
      </c>
      <c r="K12">
        <v>1</v>
      </c>
      <c r="L12">
        <v>1</v>
      </c>
      <c r="N12" s="483">
        <v>1</v>
      </c>
      <c r="P12" s="483">
        <v>1</v>
      </c>
    </row>
    <row r="13" spans="1:17" x14ac:dyDescent="0.25">
      <c r="A13" s="55"/>
      <c r="B13" s="109"/>
      <c r="C13" s="109"/>
      <c r="E13">
        <v>1</v>
      </c>
      <c r="G13" s="483">
        <v>1</v>
      </c>
      <c r="I13">
        <v>1</v>
      </c>
      <c r="J13" s="483">
        <v>1</v>
      </c>
      <c r="K13">
        <v>1</v>
      </c>
      <c r="L13">
        <v>1</v>
      </c>
      <c r="N13">
        <f>SUM(N3:N12)</f>
        <v>12</v>
      </c>
      <c r="P13" s="483">
        <v>1</v>
      </c>
    </row>
    <row r="14" spans="1:17" x14ac:dyDescent="0.25">
      <c r="A14" s="55"/>
      <c r="B14" s="109"/>
      <c r="C14" s="109"/>
      <c r="E14">
        <v>1</v>
      </c>
      <c r="G14" s="483">
        <v>1</v>
      </c>
      <c r="I14">
        <v>1</v>
      </c>
      <c r="J14" s="483">
        <v>1</v>
      </c>
      <c r="K14">
        <v>1</v>
      </c>
      <c r="L14">
        <f>SUM(L3:L13)</f>
        <v>11</v>
      </c>
      <c r="P14">
        <f>SUM(P3:P13)</f>
        <v>13</v>
      </c>
    </row>
    <row r="15" spans="1:17" x14ac:dyDescent="0.25">
      <c r="A15" s="55"/>
      <c r="B15" s="109"/>
      <c r="C15" s="109"/>
      <c r="E15">
        <v>5</v>
      </c>
      <c r="G15" s="483">
        <v>1</v>
      </c>
      <c r="I15">
        <v>1</v>
      </c>
      <c r="J15" s="483">
        <v>5</v>
      </c>
      <c r="K15">
        <v>1</v>
      </c>
    </row>
    <row r="16" spans="1:17" x14ac:dyDescent="0.25">
      <c r="A16" s="55"/>
      <c r="B16" s="109"/>
      <c r="C16" s="109"/>
      <c r="E16">
        <v>1</v>
      </c>
      <c r="G16" s="483">
        <v>1</v>
      </c>
      <c r="I16">
        <v>1</v>
      </c>
      <c r="J16" s="483">
        <v>1</v>
      </c>
      <c r="K16">
        <v>1</v>
      </c>
      <c r="N16" s="483">
        <v>1</v>
      </c>
    </row>
    <row r="17" spans="1:20" x14ac:dyDescent="0.25">
      <c r="A17" s="55"/>
      <c r="B17" s="109"/>
      <c r="C17" s="109"/>
      <c r="E17">
        <v>1</v>
      </c>
      <c r="G17" s="483">
        <v>1</v>
      </c>
      <c r="I17">
        <v>1</v>
      </c>
      <c r="J17" s="483">
        <v>1</v>
      </c>
      <c r="K17">
        <v>1</v>
      </c>
      <c r="N17" s="483">
        <v>1</v>
      </c>
      <c r="R17" s="483">
        <v>1</v>
      </c>
    </row>
    <row r="18" spans="1:20" x14ac:dyDescent="0.25">
      <c r="A18" s="55"/>
      <c r="B18" s="109"/>
      <c r="C18" s="109"/>
      <c r="E18">
        <v>1</v>
      </c>
      <c r="G18" s="483">
        <v>2</v>
      </c>
      <c r="I18">
        <v>1</v>
      </c>
      <c r="J18" s="483">
        <v>1</v>
      </c>
      <c r="K18">
        <v>1</v>
      </c>
      <c r="N18" s="483">
        <v>1</v>
      </c>
      <c r="R18" s="483">
        <v>1</v>
      </c>
      <c r="T18" s="483">
        <v>1</v>
      </c>
    </row>
    <row r="19" spans="1:20" x14ac:dyDescent="0.25">
      <c r="A19" s="55"/>
      <c r="B19" s="109"/>
      <c r="C19" s="109"/>
      <c r="E19">
        <v>2</v>
      </c>
      <c r="G19" s="483">
        <v>1</v>
      </c>
      <c r="I19">
        <v>2</v>
      </c>
      <c r="J19" s="483">
        <v>2</v>
      </c>
      <c r="K19">
        <v>1</v>
      </c>
      <c r="N19" s="483">
        <v>1</v>
      </c>
      <c r="R19" s="483">
        <v>1</v>
      </c>
      <c r="T19" s="483">
        <v>2</v>
      </c>
    </row>
    <row r="20" spans="1:20" x14ac:dyDescent="0.25">
      <c r="A20" s="55"/>
      <c r="B20" s="109"/>
      <c r="C20" s="109"/>
      <c r="E20">
        <v>1</v>
      </c>
      <c r="G20" s="483">
        <v>1</v>
      </c>
      <c r="H20" s="483">
        <v>1</v>
      </c>
      <c r="I20">
        <v>1</v>
      </c>
      <c r="J20" s="483">
        <v>1</v>
      </c>
      <c r="K20">
        <v>1</v>
      </c>
      <c r="N20" s="483">
        <v>1</v>
      </c>
      <c r="R20" s="483">
        <v>1</v>
      </c>
      <c r="T20" s="483">
        <v>1</v>
      </c>
    </row>
    <row r="21" spans="1:20" x14ac:dyDescent="0.25">
      <c r="A21" s="55"/>
      <c r="B21" s="109"/>
      <c r="C21" s="109"/>
      <c r="E21">
        <v>1</v>
      </c>
      <c r="G21" s="483">
        <v>2</v>
      </c>
      <c r="H21" s="483">
        <v>1</v>
      </c>
      <c r="I21">
        <v>1</v>
      </c>
      <c r="J21" s="483">
        <v>1</v>
      </c>
      <c r="K21">
        <v>1</v>
      </c>
      <c r="N21" s="483">
        <v>7</v>
      </c>
      <c r="R21" s="483">
        <v>1</v>
      </c>
      <c r="T21" s="483">
        <v>2</v>
      </c>
    </row>
    <row r="22" spans="1:20" x14ac:dyDescent="0.25">
      <c r="A22" s="55"/>
      <c r="B22" s="109"/>
      <c r="C22" s="109"/>
      <c r="E22">
        <v>4</v>
      </c>
      <c r="G22">
        <f>SUM(G3:G21)</f>
        <v>24</v>
      </c>
      <c r="H22" s="483">
        <v>1</v>
      </c>
      <c r="I22">
        <v>1</v>
      </c>
      <c r="J22" s="483">
        <v>4</v>
      </c>
      <c r="K22">
        <v>1</v>
      </c>
      <c r="N22" s="483">
        <v>1</v>
      </c>
      <c r="R22" s="483">
        <v>1</v>
      </c>
      <c r="T22" s="483">
        <v>3</v>
      </c>
    </row>
    <row r="23" spans="1:20" x14ac:dyDescent="0.25">
      <c r="A23" s="55"/>
      <c r="B23" s="109"/>
      <c r="C23" s="109"/>
      <c r="E23">
        <v>1</v>
      </c>
      <c r="H23" s="483">
        <v>7</v>
      </c>
      <c r="I23">
        <v>1</v>
      </c>
      <c r="J23" s="483">
        <v>1</v>
      </c>
      <c r="K23">
        <v>1</v>
      </c>
      <c r="N23">
        <f>SUM(N16:N22)</f>
        <v>13</v>
      </c>
      <c r="R23" s="483">
        <v>1</v>
      </c>
      <c r="T23" s="483">
        <v>2</v>
      </c>
    </row>
    <row r="24" spans="1:20" x14ac:dyDescent="0.25">
      <c r="A24" s="55"/>
      <c r="B24" s="109"/>
      <c r="C24" s="109"/>
      <c r="E24">
        <v>1</v>
      </c>
      <c r="H24">
        <f>SUM(H20:H23)</f>
        <v>10</v>
      </c>
      <c r="I24">
        <v>1</v>
      </c>
      <c r="J24" s="483">
        <v>1</v>
      </c>
      <c r="K24">
        <v>2</v>
      </c>
      <c r="R24" s="483">
        <v>1</v>
      </c>
      <c r="T24">
        <f>SUM(T18:T23)</f>
        <v>11</v>
      </c>
    </row>
    <row r="25" spans="1:20" x14ac:dyDescent="0.25">
      <c r="A25" s="55"/>
      <c r="B25" s="109"/>
      <c r="C25" s="109"/>
      <c r="E25">
        <v>2</v>
      </c>
      <c r="I25">
        <v>1</v>
      </c>
      <c r="J25" s="483">
        <v>2</v>
      </c>
      <c r="K25">
        <v>1</v>
      </c>
      <c r="Q25" s="483">
        <v>1</v>
      </c>
      <c r="R25" s="483">
        <v>1</v>
      </c>
    </row>
    <row r="26" spans="1:20" x14ac:dyDescent="0.25">
      <c r="A26" s="55"/>
      <c r="B26" s="109"/>
      <c r="C26" s="109"/>
      <c r="E26">
        <v>3</v>
      </c>
      <c r="I26">
        <v>1</v>
      </c>
      <c r="J26" s="483">
        <v>3</v>
      </c>
      <c r="K26">
        <v>1</v>
      </c>
      <c r="M26" s="483">
        <v>1</v>
      </c>
      <c r="O26" s="483">
        <v>1</v>
      </c>
      <c r="Q26" s="483">
        <v>2</v>
      </c>
      <c r="R26" s="483">
        <v>1</v>
      </c>
    </row>
    <row r="27" spans="1:20" x14ac:dyDescent="0.25">
      <c r="A27" s="55"/>
      <c r="B27" s="109"/>
      <c r="C27" s="109"/>
      <c r="E27">
        <v>2</v>
      </c>
      <c r="I27">
        <v>1</v>
      </c>
      <c r="J27" s="483">
        <v>2</v>
      </c>
      <c r="K27">
        <v>1</v>
      </c>
      <c r="M27" s="483">
        <v>8</v>
      </c>
      <c r="O27" s="483">
        <v>1</v>
      </c>
      <c r="Q27" s="483">
        <v>1</v>
      </c>
      <c r="R27" s="483">
        <v>1</v>
      </c>
    </row>
    <row r="28" spans="1:20" x14ac:dyDescent="0.25">
      <c r="A28" s="55"/>
      <c r="B28" s="109"/>
      <c r="C28" s="109"/>
      <c r="E28">
        <v>1</v>
      </c>
      <c r="I28">
        <v>2</v>
      </c>
      <c r="J28" s="483">
        <v>1</v>
      </c>
      <c r="K28">
        <v>1</v>
      </c>
      <c r="M28" s="483">
        <v>1</v>
      </c>
      <c r="O28" s="483">
        <v>1</v>
      </c>
      <c r="Q28" s="483">
        <v>2</v>
      </c>
      <c r="R28" s="483">
        <v>1</v>
      </c>
    </row>
    <row r="29" spans="1:20" x14ac:dyDescent="0.25">
      <c r="A29" s="55"/>
      <c r="B29" s="109"/>
      <c r="C29" s="109"/>
      <c r="E29">
        <f>SUM(E3:E28)</f>
        <v>38</v>
      </c>
      <c r="H29" s="483">
        <v>3</v>
      </c>
      <c r="I29">
        <v>1</v>
      </c>
      <c r="J29">
        <f>SUM(J3:J28)</f>
        <v>38</v>
      </c>
      <c r="K29">
        <v>1</v>
      </c>
      <c r="M29" s="483">
        <v>1</v>
      </c>
      <c r="O29" s="483">
        <v>1</v>
      </c>
      <c r="Q29" s="483">
        <v>3</v>
      </c>
      <c r="R29" s="483">
        <v>1</v>
      </c>
    </row>
    <row r="30" spans="1:20" x14ac:dyDescent="0.25">
      <c r="A30" s="55"/>
      <c r="B30" s="109"/>
      <c r="C30" s="109"/>
      <c r="H30" s="483">
        <v>1</v>
      </c>
      <c r="I30">
        <v>1</v>
      </c>
      <c r="K30">
        <v>3</v>
      </c>
      <c r="M30" s="483">
        <v>1</v>
      </c>
      <c r="O30" s="483">
        <v>2</v>
      </c>
      <c r="Q30" s="483">
        <v>2</v>
      </c>
      <c r="R30" s="483">
        <v>1</v>
      </c>
    </row>
    <row r="31" spans="1:20" x14ac:dyDescent="0.25">
      <c r="A31" s="55"/>
      <c r="B31" s="109"/>
      <c r="C31" s="109"/>
      <c r="H31" s="483">
        <v>2</v>
      </c>
      <c r="I31">
        <v>1</v>
      </c>
      <c r="K31">
        <v>1</v>
      </c>
      <c r="M31">
        <f>SUM(M26:M30)</f>
        <v>12</v>
      </c>
      <c r="O31" s="483">
        <v>1</v>
      </c>
      <c r="Q31" s="483">
        <v>2</v>
      </c>
      <c r="R31" s="483">
        <v>1</v>
      </c>
    </row>
    <row r="32" spans="1:20" x14ac:dyDescent="0.25">
      <c r="A32" s="55"/>
      <c r="B32" s="109"/>
      <c r="C32" s="109"/>
      <c r="H32" s="483">
        <v>2</v>
      </c>
      <c r="I32">
        <v>1</v>
      </c>
      <c r="K32">
        <f>SUM(K3:K31)</f>
        <v>36</v>
      </c>
      <c r="O32" s="483">
        <v>1</v>
      </c>
      <c r="Q32">
        <f>SUM(Q25:Q31)</f>
        <v>13</v>
      </c>
      <c r="R32" s="483">
        <v>1</v>
      </c>
    </row>
    <row r="33" spans="1:22" x14ac:dyDescent="0.25">
      <c r="A33" s="55"/>
      <c r="B33" s="109"/>
      <c r="C33" s="109"/>
      <c r="H33" s="483">
        <v>3</v>
      </c>
      <c r="I33">
        <v>1</v>
      </c>
      <c r="O33" s="483">
        <v>1</v>
      </c>
      <c r="R33" s="483">
        <v>1</v>
      </c>
    </row>
    <row r="34" spans="1:22" x14ac:dyDescent="0.25">
      <c r="A34" s="55"/>
      <c r="B34" s="109"/>
      <c r="C34" s="109"/>
      <c r="H34">
        <f>SUM(H29:H33)</f>
        <v>11</v>
      </c>
      <c r="I34">
        <v>1</v>
      </c>
      <c r="K34">
        <v>1</v>
      </c>
      <c r="O34" s="483">
        <v>1</v>
      </c>
      <c r="R34" s="483">
        <v>1</v>
      </c>
    </row>
    <row r="35" spans="1:22" x14ac:dyDescent="0.25">
      <c r="A35" s="55"/>
      <c r="B35" s="109"/>
      <c r="C35" s="109"/>
      <c r="I35">
        <v>1</v>
      </c>
      <c r="K35">
        <v>2</v>
      </c>
      <c r="M35">
        <v>1</v>
      </c>
      <c r="O35" s="483">
        <v>1</v>
      </c>
      <c r="R35" s="483">
        <v>1</v>
      </c>
    </row>
    <row r="36" spans="1:22" x14ac:dyDescent="0.25">
      <c r="A36" s="55"/>
      <c r="B36" s="109"/>
      <c r="C36" s="109"/>
      <c r="I36">
        <v>1</v>
      </c>
      <c r="K36">
        <v>1</v>
      </c>
      <c r="M36">
        <v>1</v>
      </c>
      <c r="O36" s="483">
        <v>2</v>
      </c>
      <c r="R36" s="483">
        <v>1</v>
      </c>
    </row>
    <row r="37" spans="1:22" x14ac:dyDescent="0.25">
      <c r="A37" s="55"/>
      <c r="B37" s="109"/>
      <c r="C37" s="109"/>
      <c r="I37">
        <v>1</v>
      </c>
      <c r="K37">
        <v>2</v>
      </c>
      <c r="M37">
        <v>1</v>
      </c>
      <c r="O37">
        <f>SUM(O26:O36)</f>
        <v>13</v>
      </c>
      <c r="R37" s="483">
        <v>1</v>
      </c>
    </row>
    <row r="38" spans="1:22" x14ac:dyDescent="0.25">
      <c r="A38" s="55"/>
      <c r="B38" s="109"/>
      <c r="C38" s="109"/>
      <c r="I38">
        <v>1</v>
      </c>
      <c r="K38">
        <v>3</v>
      </c>
      <c r="M38">
        <v>1</v>
      </c>
      <c r="R38">
        <f>SUM(R17:R37)</f>
        <v>21</v>
      </c>
    </row>
    <row r="39" spans="1:22" x14ac:dyDescent="0.25">
      <c r="A39" s="55"/>
      <c r="B39" s="109"/>
      <c r="C39" s="109"/>
      <c r="I39">
        <v>2</v>
      </c>
      <c r="K39">
        <v>2</v>
      </c>
      <c r="M39">
        <v>1</v>
      </c>
    </row>
    <row r="40" spans="1:22" x14ac:dyDescent="0.25">
      <c r="A40" s="55"/>
      <c r="B40" s="109"/>
      <c r="C40" s="109"/>
      <c r="I40">
        <v>1</v>
      </c>
      <c r="K40">
        <f>SUM(K34:K39)</f>
        <v>11</v>
      </c>
      <c r="M40">
        <v>1</v>
      </c>
    </row>
    <row r="41" spans="1:22" x14ac:dyDescent="0.25">
      <c r="A41" s="55"/>
      <c r="B41" s="109"/>
      <c r="C41" s="109"/>
      <c r="I41">
        <v>1</v>
      </c>
      <c r="M41">
        <v>2</v>
      </c>
    </row>
    <row r="42" spans="1:22" x14ac:dyDescent="0.25">
      <c r="A42" s="55"/>
      <c r="B42" s="109"/>
      <c r="C42" s="109"/>
      <c r="I42">
        <v>1</v>
      </c>
      <c r="M42">
        <v>1</v>
      </c>
    </row>
    <row r="43" spans="1:22" x14ac:dyDescent="0.25">
      <c r="A43" s="55"/>
      <c r="B43" s="109"/>
      <c r="C43" s="109"/>
      <c r="I43">
        <v>1</v>
      </c>
      <c r="M43">
        <v>1</v>
      </c>
    </row>
    <row r="44" spans="1:22" x14ac:dyDescent="0.25">
      <c r="A44" s="55"/>
      <c r="B44" s="109"/>
      <c r="C44" s="109"/>
      <c r="I44">
        <v>2</v>
      </c>
      <c r="M44">
        <v>1</v>
      </c>
      <c r="V44" s="483">
        <v>1</v>
      </c>
    </row>
    <row r="45" spans="1:22" x14ac:dyDescent="0.25">
      <c r="A45" s="55"/>
      <c r="B45" s="109"/>
      <c r="C45" s="109"/>
      <c r="I45">
        <v>1</v>
      </c>
      <c r="M45">
        <v>1</v>
      </c>
      <c r="V45" s="483">
        <v>3</v>
      </c>
    </row>
    <row r="46" spans="1:22" x14ac:dyDescent="0.25">
      <c r="A46" s="55"/>
      <c r="B46" s="109"/>
      <c r="C46" s="109"/>
      <c r="I46">
        <v>1</v>
      </c>
      <c r="M46">
        <v>1</v>
      </c>
      <c r="V46" s="483">
        <v>1</v>
      </c>
    </row>
    <row r="47" spans="1:22" x14ac:dyDescent="0.25">
      <c r="A47" s="55"/>
      <c r="B47" s="109"/>
      <c r="C47" s="109"/>
      <c r="I47">
        <f>SUM(I3:I46)</f>
        <v>48</v>
      </c>
      <c r="M47">
        <v>1</v>
      </c>
      <c r="V47" s="483">
        <v>1</v>
      </c>
    </row>
    <row r="48" spans="1:22" x14ac:dyDescent="0.25">
      <c r="A48" s="2"/>
      <c r="B48" s="110"/>
      <c r="C48" s="110"/>
      <c r="M48">
        <v>1</v>
      </c>
      <c r="V48" s="483">
        <v>3</v>
      </c>
    </row>
    <row r="49" spans="2:22" x14ac:dyDescent="0.25">
      <c r="B49" s="111"/>
      <c r="C49" s="111"/>
      <c r="M49">
        <v>1</v>
      </c>
      <c r="V49" s="483">
        <v>1</v>
      </c>
    </row>
    <row r="50" spans="2:22" x14ac:dyDescent="0.25">
      <c r="C50" s="111"/>
      <c r="D50" s="483">
        <v>1</v>
      </c>
      <c r="M50">
        <v>2</v>
      </c>
      <c r="V50" s="483">
        <v>2</v>
      </c>
    </row>
    <row r="51" spans="2:22" x14ac:dyDescent="0.25">
      <c r="C51" s="111"/>
      <c r="D51" s="483">
        <v>1</v>
      </c>
      <c r="M51">
        <f>SUM(M35:M50)</f>
        <v>18</v>
      </c>
      <c r="V51" s="483">
        <v>1</v>
      </c>
    </row>
    <row r="52" spans="2:22" x14ac:dyDescent="0.25">
      <c r="D52" s="483">
        <v>3</v>
      </c>
      <c r="V52" s="483">
        <v>2</v>
      </c>
    </row>
    <row r="53" spans="2:22" x14ac:dyDescent="0.25">
      <c r="D53" s="483">
        <v>1</v>
      </c>
      <c r="J53" s="483">
        <v>1</v>
      </c>
      <c r="V53" s="483">
        <v>1</v>
      </c>
    </row>
    <row r="54" spans="2:22" x14ac:dyDescent="0.25">
      <c r="D54" s="483">
        <v>1</v>
      </c>
      <c r="J54" s="483">
        <v>1</v>
      </c>
      <c r="L54" s="483">
        <v>1</v>
      </c>
      <c r="V54" s="483">
        <v>2</v>
      </c>
    </row>
    <row r="55" spans="2:22" x14ac:dyDescent="0.25">
      <c r="D55" s="483">
        <v>1</v>
      </c>
      <c r="H55" s="483">
        <v>1</v>
      </c>
      <c r="J55" s="483">
        <v>1</v>
      </c>
      <c r="L55" s="483">
        <v>1</v>
      </c>
      <c r="V55" s="483">
        <v>3</v>
      </c>
    </row>
    <row r="56" spans="2:22" x14ac:dyDescent="0.25">
      <c r="D56" s="483">
        <v>1</v>
      </c>
      <c r="H56" s="483">
        <v>2</v>
      </c>
      <c r="J56" s="483">
        <v>1</v>
      </c>
      <c r="L56" s="483">
        <v>1</v>
      </c>
      <c r="V56">
        <f>SUM(V44:V55)</f>
        <v>21</v>
      </c>
    </row>
    <row r="57" spans="2:22" x14ac:dyDescent="0.25">
      <c r="D57" s="483">
        <v>2</v>
      </c>
      <c r="H57" s="483">
        <v>1</v>
      </c>
      <c r="J57" s="483">
        <v>1</v>
      </c>
      <c r="L57" s="483">
        <v>2</v>
      </c>
    </row>
    <row r="58" spans="2:22" x14ac:dyDescent="0.25">
      <c r="D58" s="483">
        <v>4</v>
      </c>
      <c r="H58" s="483">
        <v>3</v>
      </c>
      <c r="J58" s="483">
        <v>1</v>
      </c>
      <c r="L58" s="483">
        <v>1</v>
      </c>
      <c r="O58" s="483">
        <v>1</v>
      </c>
      <c r="T58" s="483">
        <v>1</v>
      </c>
    </row>
    <row r="59" spans="2:22" x14ac:dyDescent="0.25">
      <c r="D59" s="483">
        <v>3</v>
      </c>
      <c r="F59" s="483">
        <v>1</v>
      </c>
      <c r="H59" s="483">
        <v>1</v>
      </c>
      <c r="J59" s="483">
        <v>2</v>
      </c>
      <c r="L59" s="483">
        <v>2</v>
      </c>
      <c r="O59" s="483">
        <v>2</v>
      </c>
      <c r="T59" s="483">
        <v>1</v>
      </c>
    </row>
    <row r="60" spans="2:22" x14ac:dyDescent="0.25">
      <c r="D60" s="483">
        <v>1</v>
      </c>
      <c r="F60" s="483">
        <v>1</v>
      </c>
      <c r="G60" s="483">
        <v>1</v>
      </c>
      <c r="H60" s="483">
        <v>1</v>
      </c>
      <c r="J60" s="483">
        <v>1</v>
      </c>
      <c r="L60" s="483">
        <v>1</v>
      </c>
      <c r="O60" s="483">
        <v>0</v>
      </c>
      <c r="R60" s="483">
        <v>2</v>
      </c>
      <c r="T60" s="483">
        <v>1</v>
      </c>
    </row>
    <row r="61" spans="2:22" x14ac:dyDescent="0.25">
      <c r="D61" s="483">
        <v>1</v>
      </c>
      <c r="F61" s="483">
        <v>1</v>
      </c>
      <c r="G61" s="483">
        <v>1</v>
      </c>
      <c r="H61" s="483">
        <v>4</v>
      </c>
      <c r="J61" s="483">
        <v>1</v>
      </c>
      <c r="L61" s="483">
        <v>2</v>
      </c>
      <c r="O61" s="483">
        <v>1</v>
      </c>
      <c r="R61" s="483">
        <v>1</v>
      </c>
      <c r="T61" s="483">
        <v>1</v>
      </c>
    </row>
    <row r="62" spans="2:22" x14ac:dyDescent="0.25">
      <c r="D62" s="483">
        <v>1</v>
      </c>
      <c r="F62" s="483">
        <v>1</v>
      </c>
      <c r="G62" s="483">
        <v>1</v>
      </c>
      <c r="H62" s="483">
        <v>1</v>
      </c>
      <c r="J62" s="483">
        <v>1</v>
      </c>
      <c r="L62" s="483">
        <v>1</v>
      </c>
      <c r="O62" s="483">
        <v>1</v>
      </c>
      <c r="R62" s="483">
        <v>1</v>
      </c>
      <c r="T62" s="483">
        <v>1</v>
      </c>
    </row>
    <row r="63" spans="2:22" x14ac:dyDescent="0.25">
      <c r="D63" s="483">
        <v>1</v>
      </c>
      <c r="F63" s="483">
        <v>1</v>
      </c>
      <c r="G63" s="483">
        <v>1</v>
      </c>
      <c r="H63" s="483">
        <v>1</v>
      </c>
      <c r="J63" s="483">
        <v>1</v>
      </c>
      <c r="L63" s="483">
        <v>1</v>
      </c>
      <c r="O63" s="483">
        <v>1</v>
      </c>
      <c r="R63" s="483">
        <v>1</v>
      </c>
      <c r="T63" s="483">
        <v>1</v>
      </c>
    </row>
    <row r="64" spans="2:22" x14ac:dyDescent="0.25">
      <c r="D64" s="483">
        <v>1</v>
      </c>
      <c r="F64" s="483">
        <v>1</v>
      </c>
      <c r="G64" s="483">
        <v>1</v>
      </c>
      <c r="H64" s="483">
        <v>1</v>
      </c>
      <c r="J64" s="483">
        <v>1</v>
      </c>
      <c r="L64" s="483">
        <v>1</v>
      </c>
      <c r="M64">
        <v>1</v>
      </c>
      <c r="O64">
        <f>SUM(O58:O63)</f>
        <v>6</v>
      </c>
      <c r="R64" s="483">
        <v>1</v>
      </c>
      <c r="T64" s="483">
        <v>1</v>
      </c>
    </row>
    <row r="65" spans="4:20" x14ac:dyDescent="0.25">
      <c r="D65" s="483">
        <v>1</v>
      </c>
      <c r="F65" s="483">
        <v>1</v>
      </c>
      <c r="G65" s="483">
        <v>1</v>
      </c>
      <c r="H65">
        <f>SUM(H55:H64)</f>
        <v>16</v>
      </c>
      <c r="J65" s="483">
        <v>1</v>
      </c>
      <c r="L65" s="483">
        <v>1</v>
      </c>
      <c r="M65">
        <v>1</v>
      </c>
      <c r="R65" s="483">
        <v>1</v>
      </c>
      <c r="T65" s="483">
        <v>1</v>
      </c>
    </row>
    <row r="66" spans="4:20" x14ac:dyDescent="0.25">
      <c r="D66" s="483">
        <v>1</v>
      </c>
      <c r="F66" s="483">
        <v>1</v>
      </c>
      <c r="G66" s="483">
        <v>1</v>
      </c>
      <c r="J66" s="483">
        <v>1</v>
      </c>
      <c r="L66" s="483">
        <v>2</v>
      </c>
      <c r="M66">
        <v>4</v>
      </c>
      <c r="R66" s="483">
        <v>1</v>
      </c>
      <c r="T66" s="483">
        <v>1</v>
      </c>
    </row>
    <row r="67" spans="4:20" x14ac:dyDescent="0.25">
      <c r="D67" s="483">
        <v>1</v>
      </c>
      <c r="F67" s="483">
        <v>1</v>
      </c>
      <c r="G67" s="483">
        <v>1</v>
      </c>
      <c r="J67" s="483">
        <v>1</v>
      </c>
      <c r="L67" s="483">
        <v>2</v>
      </c>
      <c r="M67">
        <v>1</v>
      </c>
      <c r="R67" s="483">
        <v>1</v>
      </c>
      <c r="T67" s="483">
        <v>1</v>
      </c>
    </row>
    <row r="68" spans="4:20" x14ac:dyDescent="0.25">
      <c r="D68" s="483">
        <v>1</v>
      </c>
      <c r="F68" s="483">
        <v>1</v>
      </c>
      <c r="G68" s="483">
        <v>1</v>
      </c>
      <c r="J68" s="483">
        <v>2</v>
      </c>
      <c r="L68" s="483">
        <v>1</v>
      </c>
      <c r="M68">
        <v>1</v>
      </c>
      <c r="R68" s="483">
        <v>1</v>
      </c>
      <c r="T68" s="483">
        <v>2</v>
      </c>
    </row>
    <row r="69" spans="4:20" x14ac:dyDescent="0.25">
      <c r="D69" s="483">
        <v>1</v>
      </c>
      <c r="F69" s="483">
        <v>2</v>
      </c>
      <c r="G69" s="483">
        <v>1</v>
      </c>
      <c r="J69">
        <f>SUM(J53:J68)</f>
        <v>18</v>
      </c>
      <c r="L69" s="483">
        <v>1</v>
      </c>
      <c r="M69">
        <f>SUM(M64:M68)</f>
        <v>8</v>
      </c>
      <c r="R69" s="483">
        <v>2</v>
      </c>
      <c r="T69" s="483">
        <v>1</v>
      </c>
    </row>
    <row r="70" spans="4:20" x14ac:dyDescent="0.25">
      <c r="D70" s="483">
        <v>1</v>
      </c>
      <c r="F70" s="483">
        <v>2</v>
      </c>
      <c r="G70" s="483">
        <v>1</v>
      </c>
      <c r="L70" s="483">
        <v>1</v>
      </c>
      <c r="R70" s="483">
        <v>1</v>
      </c>
      <c r="T70" s="483">
        <v>2</v>
      </c>
    </row>
    <row r="71" spans="4:20" x14ac:dyDescent="0.25">
      <c r="D71" s="483">
        <v>1</v>
      </c>
      <c r="F71" s="483">
        <v>1</v>
      </c>
      <c r="G71" s="483">
        <v>1</v>
      </c>
      <c r="L71">
        <f>SUM(L54:L70)</f>
        <v>22</v>
      </c>
      <c r="R71">
        <f>SUM(R60:R70)</f>
        <v>13</v>
      </c>
      <c r="T71">
        <f>SUM(T58:T70)</f>
        <v>15</v>
      </c>
    </row>
    <row r="72" spans="4:20" x14ac:dyDescent="0.25">
      <c r="D72" s="483">
        <v>1</v>
      </c>
      <c r="F72" s="483">
        <v>1</v>
      </c>
      <c r="G72" s="483">
        <v>1</v>
      </c>
    </row>
    <row r="73" spans="4:20" x14ac:dyDescent="0.25">
      <c r="D73" s="483">
        <v>1</v>
      </c>
      <c r="F73" s="483">
        <v>1</v>
      </c>
      <c r="G73" s="483">
        <v>1</v>
      </c>
      <c r="H73" s="483">
        <v>1</v>
      </c>
    </row>
    <row r="74" spans="4:20" x14ac:dyDescent="0.25">
      <c r="D74" s="483">
        <v>1</v>
      </c>
      <c r="F74" s="483">
        <v>1</v>
      </c>
      <c r="G74" s="483">
        <v>1</v>
      </c>
      <c r="H74" s="483">
        <v>1</v>
      </c>
      <c r="J74">
        <v>1</v>
      </c>
    </row>
    <row r="75" spans="4:20" x14ac:dyDescent="0.25">
      <c r="D75" s="483">
        <v>1</v>
      </c>
      <c r="F75">
        <f>SUM(F59:F74)</f>
        <v>18</v>
      </c>
      <c r="G75" s="483">
        <v>1</v>
      </c>
      <c r="H75" s="483">
        <v>1</v>
      </c>
      <c r="J75">
        <v>1</v>
      </c>
      <c r="L75" s="483">
        <v>1</v>
      </c>
    </row>
    <row r="76" spans="4:20" x14ac:dyDescent="0.25">
      <c r="D76" s="483">
        <v>1</v>
      </c>
      <c r="G76" s="483">
        <v>2</v>
      </c>
      <c r="H76" s="483">
        <v>1</v>
      </c>
      <c r="J76">
        <v>1</v>
      </c>
      <c r="L76" s="483">
        <v>2</v>
      </c>
    </row>
    <row r="77" spans="4:20" x14ac:dyDescent="0.25">
      <c r="D77" s="483">
        <v>1</v>
      </c>
      <c r="G77">
        <f>SUM(G60:G76)</f>
        <v>18</v>
      </c>
      <c r="H77" s="483">
        <v>1</v>
      </c>
      <c r="J77">
        <v>1</v>
      </c>
      <c r="L77" s="483">
        <v>2</v>
      </c>
    </row>
    <row r="78" spans="4:20" x14ac:dyDescent="0.25">
      <c r="D78" s="483">
        <v>4</v>
      </c>
      <c r="H78" s="483">
        <v>5</v>
      </c>
      <c r="J78">
        <v>1</v>
      </c>
      <c r="L78" s="483">
        <v>2</v>
      </c>
      <c r="N78" s="483">
        <v>1</v>
      </c>
    </row>
    <row r="79" spans="4:20" x14ac:dyDescent="0.25">
      <c r="D79" s="483">
        <v>1</v>
      </c>
      <c r="G79" s="483">
        <v>1</v>
      </c>
      <c r="H79" s="483">
        <v>1</v>
      </c>
      <c r="J79">
        <v>1</v>
      </c>
      <c r="L79" s="483">
        <v>2</v>
      </c>
      <c r="N79" s="483">
        <v>1</v>
      </c>
    </row>
    <row r="80" spans="4:20" x14ac:dyDescent="0.25">
      <c r="D80" s="483">
        <v>1</v>
      </c>
      <c r="G80" s="483">
        <v>1</v>
      </c>
      <c r="H80" s="483">
        <v>1</v>
      </c>
      <c r="J80">
        <v>4</v>
      </c>
      <c r="L80" s="483">
        <v>1</v>
      </c>
      <c r="N80" s="483">
        <v>1</v>
      </c>
    </row>
    <row r="81" spans="4:14" x14ac:dyDescent="0.25">
      <c r="D81" s="483">
        <v>1</v>
      </c>
      <c r="G81" s="483">
        <v>4</v>
      </c>
      <c r="H81" s="483">
        <v>1</v>
      </c>
      <c r="J81">
        <v>1</v>
      </c>
      <c r="L81" s="483">
        <v>2</v>
      </c>
      <c r="N81" s="483">
        <v>1</v>
      </c>
    </row>
    <row r="82" spans="4:14" x14ac:dyDescent="0.25">
      <c r="D82" s="483">
        <v>2</v>
      </c>
      <c r="G82" s="483">
        <v>1</v>
      </c>
      <c r="H82" s="483">
        <v>1</v>
      </c>
      <c r="J82">
        <v>4</v>
      </c>
      <c r="L82" s="483">
        <v>1</v>
      </c>
      <c r="N82" s="483">
        <v>1</v>
      </c>
    </row>
    <row r="83" spans="4:14" x14ac:dyDescent="0.25">
      <c r="D83" s="483">
        <v>1</v>
      </c>
      <c r="G83" s="483">
        <v>2</v>
      </c>
      <c r="H83" s="483">
        <v>1</v>
      </c>
      <c r="J83">
        <f>SUM(J74:J82)</f>
        <v>15</v>
      </c>
      <c r="L83" s="483">
        <v>1</v>
      </c>
      <c r="N83" s="483">
        <v>1</v>
      </c>
    </row>
    <row r="84" spans="4:14" x14ac:dyDescent="0.25">
      <c r="D84" s="483">
        <v>1</v>
      </c>
      <c r="G84" s="483">
        <v>1</v>
      </c>
      <c r="H84">
        <f>SUM(H73:H83)</f>
        <v>15</v>
      </c>
      <c r="L84" s="483">
        <v>1</v>
      </c>
      <c r="N84" s="483">
        <v>1</v>
      </c>
    </row>
    <row r="85" spans="4:14" x14ac:dyDescent="0.25">
      <c r="D85" s="483">
        <v>1</v>
      </c>
      <c r="G85" s="483">
        <v>2</v>
      </c>
      <c r="L85" s="483">
        <v>2</v>
      </c>
      <c r="N85" s="483">
        <v>2</v>
      </c>
    </row>
    <row r="86" spans="4:14" x14ac:dyDescent="0.25">
      <c r="D86" s="483">
        <v>1</v>
      </c>
      <c r="G86" s="483">
        <v>1</v>
      </c>
      <c r="L86" s="483">
        <v>2</v>
      </c>
      <c r="N86" s="483">
        <v>1</v>
      </c>
    </row>
    <row r="87" spans="4:14" x14ac:dyDescent="0.25">
      <c r="D87" s="483">
        <v>1</v>
      </c>
      <c r="G87" s="483">
        <v>1</v>
      </c>
      <c r="L87" s="483">
        <v>2</v>
      </c>
      <c r="N87" s="483">
        <v>1</v>
      </c>
    </row>
    <row r="88" spans="4:14" x14ac:dyDescent="0.25">
      <c r="D88">
        <f>SUM(D50:D87)</f>
        <v>50</v>
      </c>
      <c r="G88" s="483">
        <v>1</v>
      </c>
      <c r="L88">
        <f>SUM(L75:L87)</f>
        <v>21</v>
      </c>
      <c r="N88" s="483">
        <v>1</v>
      </c>
    </row>
    <row r="89" spans="4:14" x14ac:dyDescent="0.25">
      <c r="G89" s="483">
        <v>3</v>
      </c>
      <c r="N89" s="483">
        <v>1</v>
      </c>
    </row>
    <row r="90" spans="4:14" x14ac:dyDescent="0.25">
      <c r="G90" s="483">
        <v>1</v>
      </c>
      <c r="N90" s="483">
        <v>1</v>
      </c>
    </row>
    <row r="91" spans="4:14" x14ac:dyDescent="0.25">
      <c r="G91">
        <f>SUM(G79:G90)</f>
        <v>19</v>
      </c>
      <c r="N91" s="483">
        <v>1</v>
      </c>
    </row>
    <row r="92" spans="4:14" x14ac:dyDescent="0.25">
      <c r="N92" s="483">
        <v>1</v>
      </c>
    </row>
    <row r="93" spans="4:14" x14ac:dyDescent="0.25">
      <c r="N93" s="483">
        <v>1</v>
      </c>
    </row>
    <row r="94" spans="4:14" x14ac:dyDescent="0.25">
      <c r="N94" s="483">
        <v>1</v>
      </c>
    </row>
    <row r="95" spans="4:14" x14ac:dyDescent="0.25">
      <c r="N95" s="483">
        <v>1</v>
      </c>
    </row>
    <row r="96" spans="4:14" x14ac:dyDescent="0.25">
      <c r="N96" s="483">
        <v>1</v>
      </c>
    </row>
    <row r="97" spans="8:18" x14ac:dyDescent="0.25">
      <c r="N97" s="483">
        <v>2</v>
      </c>
    </row>
    <row r="98" spans="8:18" x14ac:dyDescent="0.25">
      <c r="N98" s="483">
        <v>1</v>
      </c>
      <c r="P98" s="483">
        <v>1</v>
      </c>
      <c r="R98" s="483">
        <v>7</v>
      </c>
    </row>
    <row r="99" spans="8:18" x14ac:dyDescent="0.25">
      <c r="N99" s="483">
        <v>1</v>
      </c>
      <c r="P99" s="483">
        <v>1</v>
      </c>
      <c r="R99" s="483">
        <v>1</v>
      </c>
    </row>
    <row r="100" spans="8:18" x14ac:dyDescent="0.25">
      <c r="N100" s="483">
        <v>4</v>
      </c>
      <c r="P100" s="483">
        <v>1</v>
      </c>
      <c r="R100" s="483">
        <v>1</v>
      </c>
    </row>
    <row r="101" spans="8:18" x14ac:dyDescent="0.25">
      <c r="H101" s="483">
        <v>1</v>
      </c>
      <c r="N101" s="483">
        <v>1</v>
      </c>
      <c r="P101" s="483">
        <v>1</v>
      </c>
      <c r="R101" s="483">
        <v>1</v>
      </c>
    </row>
    <row r="102" spans="8:18" x14ac:dyDescent="0.25">
      <c r="H102" s="483">
        <v>1</v>
      </c>
      <c r="N102" s="483">
        <v>1</v>
      </c>
      <c r="P102" s="483">
        <v>1</v>
      </c>
      <c r="R102" s="483">
        <v>1</v>
      </c>
    </row>
    <row r="103" spans="8:18" x14ac:dyDescent="0.25">
      <c r="H103" s="483">
        <v>1</v>
      </c>
      <c r="N103" s="483">
        <v>1</v>
      </c>
      <c r="P103" s="483">
        <v>1</v>
      </c>
      <c r="R103" s="483">
        <v>1</v>
      </c>
    </row>
    <row r="104" spans="8:18" x14ac:dyDescent="0.25">
      <c r="H104" s="483">
        <v>2</v>
      </c>
      <c r="N104" s="483">
        <v>1</v>
      </c>
      <c r="P104" s="483">
        <v>1</v>
      </c>
      <c r="R104" s="483">
        <v>3</v>
      </c>
    </row>
    <row r="105" spans="8:18" x14ac:dyDescent="0.25">
      <c r="H105" s="483">
        <v>1</v>
      </c>
      <c r="N105" s="483">
        <v>1</v>
      </c>
      <c r="P105" s="483">
        <v>1</v>
      </c>
      <c r="R105" s="483">
        <v>1</v>
      </c>
    </row>
    <row r="106" spans="8:18" x14ac:dyDescent="0.25">
      <c r="H106" s="483">
        <v>1</v>
      </c>
      <c r="N106" s="483">
        <v>1</v>
      </c>
      <c r="P106" s="483">
        <v>1</v>
      </c>
      <c r="R106" s="483">
        <v>1</v>
      </c>
    </row>
    <row r="107" spans="8:18" x14ac:dyDescent="0.25">
      <c r="H107" s="483">
        <v>1</v>
      </c>
      <c r="N107" s="483">
        <v>1</v>
      </c>
      <c r="P107" s="483">
        <v>2</v>
      </c>
      <c r="R107" s="483">
        <v>1</v>
      </c>
    </row>
    <row r="108" spans="8:18" x14ac:dyDescent="0.25">
      <c r="H108" s="483">
        <v>1</v>
      </c>
      <c r="N108">
        <f>SUM(N78:N107)</f>
        <v>35</v>
      </c>
      <c r="P108" s="483">
        <v>1</v>
      </c>
      <c r="R108" s="483">
        <v>1</v>
      </c>
    </row>
    <row r="109" spans="8:18" x14ac:dyDescent="0.25">
      <c r="H109" s="483">
        <v>3</v>
      </c>
      <c r="P109" s="483">
        <v>2</v>
      </c>
      <c r="R109" s="483">
        <v>1</v>
      </c>
    </row>
    <row r="110" spans="8:18" x14ac:dyDescent="0.25">
      <c r="H110" s="483">
        <v>3</v>
      </c>
      <c r="P110">
        <f>SUM(P98:P109)</f>
        <v>14</v>
      </c>
      <c r="R110" s="483">
        <v>1</v>
      </c>
    </row>
    <row r="111" spans="8:18" x14ac:dyDescent="0.25">
      <c r="H111" s="483">
        <v>1</v>
      </c>
      <c r="R111">
        <f>SUM(R98:R110)</f>
        <v>21</v>
      </c>
    </row>
    <row r="112" spans="8:18" x14ac:dyDescent="0.25">
      <c r="H112" s="483">
        <v>3</v>
      </c>
    </row>
    <row r="113" spans="8:14" x14ac:dyDescent="0.25">
      <c r="H113" s="483">
        <v>1</v>
      </c>
    </row>
    <row r="114" spans="8:14" x14ac:dyDescent="0.25">
      <c r="H114" s="483">
        <v>3</v>
      </c>
    </row>
    <row r="115" spans="8:14" x14ac:dyDescent="0.25">
      <c r="H115" s="483">
        <v>1</v>
      </c>
    </row>
    <row r="116" spans="8:14" x14ac:dyDescent="0.25">
      <c r="H116" s="483">
        <v>1</v>
      </c>
    </row>
    <row r="117" spans="8:14" x14ac:dyDescent="0.25">
      <c r="H117" s="483">
        <v>1</v>
      </c>
    </row>
    <row r="118" spans="8:14" x14ac:dyDescent="0.25">
      <c r="H118" s="483">
        <v>1</v>
      </c>
      <c r="K118" s="483">
        <v>1</v>
      </c>
    </row>
    <row r="119" spans="8:14" x14ac:dyDescent="0.25">
      <c r="H119" s="483">
        <v>5</v>
      </c>
      <c r="K119" s="483">
        <v>1</v>
      </c>
    </row>
    <row r="120" spans="8:14" x14ac:dyDescent="0.25">
      <c r="H120" s="483">
        <v>2</v>
      </c>
      <c r="K120" s="483">
        <v>1</v>
      </c>
    </row>
    <row r="121" spans="8:14" x14ac:dyDescent="0.25">
      <c r="H121" s="483">
        <v>1</v>
      </c>
      <c r="K121" s="483">
        <v>1</v>
      </c>
    </row>
    <row r="122" spans="8:14" x14ac:dyDescent="0.25">
      <c r="H122" s="483">
        <v>1</v>
      </c>
      <c r="K122" s="483">
        <v>1</v>
      </c>
      <c r="N122" s="483">
        <v>1</v>
      </c>
    </row>
    <row r="123" spans="8:14" x14ac:dyDescent="0.25">
      <c r="H123" s="483">
        <v>2</v>
      </c>
      <c r="K123" s="483">
        <v>1</v>
      </c>
      <c r="N123" s="483">
        <v>2</v>
      </c>
    </row>
    <row r="124" spans="8:14" x14ac:dyDescent="0.25">
      <c r="H124" s="483">
        <v>1</v>
      </c>
      <c r="K124" s="483">
        <v>2</v>
      </c>
      <c r="N124" s="483">
        <v>1</v>
      </c>
    </row>
    <row r="125" spans="8:14" x14ac:dyDescent="0.25">
      <c r="H125" s="483">
        <v>1</v>
      </c>
      <c r="K125" s="483">
        <v>1</v>
      </c>
      <c r="N125" s="483">
        <v>2</v>
      </c>
    </row>
    <row r="126" spans="8:14" x14ac:dyDescent="0.25">
      <c r="H126">
        <f>SUM(H101:H125)</f>
        <v>40</v>
      </c>
      <c r="K126" s="483">
        <v>1</v>
      </c>
      <c r="N126" s="483">
        <v>1</v>
      </c>
    </row>
    <row r="127" spans="8:14" x14ac:dyDescent="0.25">
      <c r="K127" s="483">
        <v>1</v>
      </c>
      <c r="N127" s="483">
        <v>1</v>
      </c>
    </row>
    <row r="128" spans="8:14" x14ac:dyDescent="0.25">
      <c r="H128" s="483">
        <v>1</v>
      </c>
      <c r="K128" s="483">
        <v>1</v>
      </c>
      <c r="N128" s="483">
        <v>1</v>
      </c>
    </row>
    <row r="129" spans="8:14" x14ac:dyDescent="0.25">
      <c r="H129" s="483">
        <v>1</v>
      </c>
      <c r="K129">
        <f>SUM(K118:K128)</f>
        <v>12</v>
      </c>
      <c r="N129" s="483">
        <v>2</v>
      </c>
    </row>
    <row r="130" spans="8:14" x14ac:dyDescent="0.25">
      <c r="H130" s="483">
        <v>1</v>
      </c>
      <c r="N130" s="483">
        <v>1</v>
      </c>
    </row>
    <row r="131" spans="8:14" x14ac:dyDescent="0.25">
      <c r="H131" s="483">
        <v>1</v>
      </c>
      <c r="N131">
        <f>SUM(N122:N130)</f>
        <v>12</v>
      </c>
    </row>
    <row r="132" spans="8:14" x14ac:dyDescent="0.25">
      <c r="H132" s="483">
        <v>1</v>
      </c>
    </row>
    <row r="133" spans="8:14" x14ac:dyDescent="0.25">
      <c r="H133" s="483">
        <v>1</v>
      </c>
    </row>
    <row r="134" spans="8:14" x14ac:dyDescent="0.25">
      <c r="H134" s="483">
        <v>1</v>
      </c>
    </row>
    <row r="135" spans="8:14" x14ac:dyDescent="0.25">
      <c r="H135" s="483">
        <v>1</v>
      </c>
    </row>
    <row r="136" spans="8:14" x14ac:dyDescent="0.25">
      <c r="H136" s="483">
        <v>1</v>
      </c>
      <c r="J136" s="483">
        <v>1</v>
      </c>
    </row>
    <row r="137" spans="8:14" x14ac:dyDescent="0.25">
      <c r="H137" s="483">
        <v>1</v>
      </c>
      <c r="J137" s="483">
        <v>1</v>
      </c>
    </row>
    <row r="138" spans="8:14" x14ac:dyDescent="0.25">
      <c r="H138" s="483">
        <v>1</v>
      </c>
      <c r="J138" s="483">
        <v>1</v>
      </c>
    </row>
    <row r="139" spans="8:14" x14ac:dyDescent="0.25">
      <c r="H139" s="483">
        <v>1</v>
      </c>
      <c r="J139" s="483">
        <v>1</v>
      </c>
    </row>
    <row r="140" spans="8:14" x14ac:dyDescent="0.25">
      <c r="H140" s="483">
        <v>1</v>
      </c>
      <c r="J140" s="483">
        <v>2</v>
      </c>
    </row>
    <row r="141" spans="8:14" x14ac:dyDescent="0.25">
      <c r="H141" s="483">
        <v>1</v>
      </c>
      <c r="J141" s="483">
        <v>1</v>
      </c>
    </row>
    <row r="142" spans="8:14" x14ac:dyDescent="0.25">
      <c r="H142" s="483">
        <v>1</v>
      </c>
      <c r="J142" s="483">
        <v>1</v>
      </c>
    </row>
    <row r="143" spans="8:14" x14ac:dyDescent="0.25">
      <c r="H143" s="483">
        <v>1</v>
      </c>
      <c r="J143" s="483">
        <v>1</v>
      </c>
      <c r="L143" s="483">
        <v>1</v>
      </c>
    </row>
    <row r="144" spans="8:14" x14ac:dyDescent="0.25">
      <c r="H144">
        <f>SUM(H128:H143)</f>
        <v>16</v>
      </c>
      <c r="J144" s="483">
        <v>1</v>
      </c>
      <c r="L144" s="483">
        <v>1</v>
      </c>
    </row>
    <row r="145" spans="8:15" x14ac:dyDescent="0.25">
      <c r="J145">
        <f>SUM(J136:J144)</f>
        <v>10</v>
      </c>
      <c r="L145" s="483">
        <v>1</v>
      </c>
    </row>
    <row r="146" spans="8:15" x14ac:dyDescent="0.25">
      <c r="L146" s="483">
        <v>1</v>
      </c>
      <c r="O146" s="483">
        <v>2</v>
      </c>
    </row>
    <row r="147" spans="8:15" x14ac:dyDescent="0.25">
      <c r="L147" s="483">
        <v>1</v>
      </c>
      <c r="O147" s="483">
        <v>1</v>
      </c>
    </row>
    <row r="148" spans="8:15" x14ac:dyDescent="0.25">
      <c r="L148" s="483">
        <v>1</v>
      </c>
      <c r="O148" s="483">
        <v>2</v>
      </c>
    </row>
    <row r="149" spans="8:15" x14ac:dyDescent="0.25">
      <c r="L149" s="483">
        <v>2</v>
      </c>
      <c r="O149" s="483">
        <v>2</v>
      </c>
    </row>
    <row r="150" spans="8:15" x14ac:dyDescent="0.25">
      <c r="L150" s="483">
        <v>1</v>
      </c>
      <c r="O150" s="483">
        <v>2</v>
      </c>
    </row>
    <row r="151" spans="8:15" x14ac:dyDescent="0.25">
      <c r="L151" s="483">
        <v>2</v>
      </c>
      <c r="O151" s="483">
        <v>1</v>
      </c>
    </row>
    <row r="152" spans="8:15" x14ac:dyDescent="0.25">
      <c r="L152" s="483">
        <v>1</v>
      </c>
      <c r="O152" s="483">
        <v>4</v>
      </c>
    </row>
    <row r="153" spans="8:15" x14ac:dyDescent="0.25">
      <c r="L153" s="483">
        <v>1</v>
      </c>
      <c r="O153" s="483">
        <v>1</v>
      </c>
    </row>
    <row r="154" spans="8:15" x14ac:dyDescent="0.25">
      <c r="H154" s="483">
        <v>1</v>
      </c>
      <c r="L154" s="483">
        <v>1</v>
      </c>
      <c r="O154" s="483">
        <v>1</v>
      </c>
    </row>
    <row r="155" spans="8:15" x14ac:dyDescent="0.25">
      <c r="H155" s="483">
        <v>1</v>
      </c>
      <c r="L155" s="483">
        <v>1</v>
      </c>
      <c r="O155" s="483">
        <v>1</v>
      </c>
    </row>
    <row r="156" spans="8:15" x14ac:dyDescent="0.25">
      <c r="H156" s="483">
        <v>1</v>
      </c>
      <c r="L156" s="483">
        <v>1</v>
      </c>
      <c r="O156" s="483">
        <v>3</v>
      </c>
    </row>
    <row r="157" spans="8:15" x14ac:dyDescent="0.25">
      <c r="H157" s="483">
        <v>2</v>
      </c>
      <c r="L157" s="483">
        <v>1</v>
      </c>
      <c r="O157" s="483">
        <v>2</v>
      </c>
    </row>
    <row r="158" spans="8:15" x14ac:dyDescent="0.25">
      <c r="H158" s="483">
        <v>1</v>
      </c>
      <c r="L158" s="483">
        <v>1</v>
      </c>
      <c r="O158" s="483">
        <v>1</v>
      </c>
    </row>
    <row r="159" spans="8:15" x14ac:dyDescent="0.25">
      <c r="H159" s="483">
        <v>2</v>
      </c>
      <c r="L159" s="483">
        <v>1</v>
      </c>
      <c r="O159">
        <f>SUM(O146:O158)</f>
        <v>23</v>
      </c>
    </row>
    <row r="160" spans="8:15" x14ac:dyDescent="0.25">
      <c r="H160" s="483">
        <v>3</v>
      </c>
      <c r="L160" s="483">
        <v>1</v>
      </c>
    </row>
    <row r="161" spans="8:12" x14ac:dyDescent="0.25">
      <c r="H161" s="483">
        <v>1</v>
      </c>
      <c r="L161" s="483">
        <v>1</v>
      </c>
    </row>
    <row r="162" spans="8:12" x14ac:dyDescent="0.25">
      <c r="H162">
        <f>SUM(H154:H161)</f>
        <v>12</v>
      </c>
      <c r="L162">
        <f>SUM(L143:L161)</f>
        <v>21</v>
      </c>
    </row>
    <row r="164" spans="8:12" x14ac:dyDescent="0.25">
      <c r="J164" s="483">
        <v>1</v>
      </c>
    </row>
    <row r="165" spans="8:12" x14ac:dyDescent="0.25">
      <c r="J165" s="483">
        <v>3</v>
      </c>
    </row>
    <row r="166" spans="8:12" x14ac:dyDescent="0.25">
      <c r="J166" s="483">
        <v>1</v>
      </c>
    </row>
    <row r="167" spans="8:12" x14ac:dyDescent="0.25">
      <c r="J167" s="483">
        <v>2</v>
      </c>
    </row>
    <row r="168" spans="8:12" x14ac:dyDescent="0.25">
      <c r="J168" s="483">
        <v>1</v>
      </c>
    </row>
    <row r="169" spans="8:12" x14ac:dyDescent="0.25">
      <c r="J169" s="483">
        <v>1</v>
      </c>
    </row>
    <row r="170" spans="8:12" x14ac:dyDescent="0.25">
      <c r="J170" s="483">
        <v>1</v>
      </c>
    </row>
    <row r="171" spans="8:12" x14ac:dyDescent="0.25">
      <c r="J171" s="483">
        <v>3</v>
      </c>
    </row>
    <row r="172" spans="8:12" x14ac:dyDescent="0.25">
      <c r="J172" s="483">
        <v>1</v>
      </c>
    </row>
    <row r="173" spans="8:12" x14ac:dyDescent="0.25">
      <c r="J173" s="483">
        <v>1</v>
      </c>
    </row>
    <row r="174" spans="8:12" x14ac:dyDescent="0.25">
      <c r="J174" s="483">
        <v>1</v>
      </c>
    </row>
    <row r="175" spans="8:12" x14ac:dyDescent="0.25">
      <c r="J175" s="483">
        <v>2</v>
      </c>
    </row>
    <row r="176" spans="8:12" x14ac:dyDescent="0.25">
      <c r="J176" s="483">
        <v>1</v>
      </c>
    </row>
    <row r="177" spans="10:10" x14ac:dyDescent="0.25">
      <c r="J177" s="483">
        <v>1</v>
      </c>
    </row>
    <row r="178" spans="10:10" x14ac:dyDescent="0.25">
      <c r="J178" s="483">
        <v>1</v>
      </c>
    </row>
    <row r="179" spans="10:10" x14ac:dyDescent="0.25">
      <c r="J179" s="483">
        <v>1</v>
      </c>
    </row>
    <row r="180" spans="10:10" x14ac:dyDescent="0.25">
      <c r="J180" s="483">
        <v>1</v>
      </c>
    </row>
    <row r="181" spans="10:10" x14ac:dyDescent="0.25">
      <c r="J181" s="483">
        <v>1</v>
      </c>
    </row>
    <row r="182" spans="10:10" x14ac:dyDescent="0.25">
      <c r="J182" s="483">
        <v>1</v>
      </c>
    </row>
    <row r="183" spans="10:10" x14ac:dyDescent="0.25">
      <c r="J183" s="483">
        <v>2</v>
      </c>
    </row>
    <row r="184" spans="10:10" x14ac:dyDescent="0.25">
      <c r="J184" s="483">
        <v>1</v>
      </c>
    </row>
    <row r="185" spans="10:10" x14ac:dyDescent="0.25">
      <c r="J185" s="483">
        <v>2</v>
      </c>
    </row>
    <row r="186" spans="10:10" x14ac:dyDescent="0.25">
      <c r="J186" s="483">
        <v>1</v>
      </c>
    </row>
    <row r="187" spans="10:10" x14ac:dyDescent="0.25">
      <c r="J187" s="483">
        <v>1</v>
      </c>
    </row>
    <row r="188" spans="10:10" x14ac:dyDescent="0.25">
      <c r="J188" s="483">
        <v>1</v>
      </c>
    </row>
    <row r="189" spans="10:10" x14ac:dyDescent="0.25">
      <c r="J189" s="483">
        <v>4</v>
      </c>
    </row>
    <row r="190" spans="10:10" x14ac:dyDescent="0.25">
      <c r="J190" s="483">
        <v>1</v>
      </c>
    </row>
    <row r="191" spans="10:10" x14ac:dyDescent="0.25">
      <c r="J191" s="483">
        <v>1</v>
      </c>
    </row>
    <row r="192" spans="10:10" x14ac:dyDescent="0.25">
      <c r="J192" s="483">
        <v>2</v>
      </c>
    </row>
    <row r="193" spans="8:10" x14ac:dyDescent="0.25">
      <c r="J193" s="483">
        <v>2</v>
      </c>
    </row>
    <row r="194" spans="8:10" x14ac:dyDescent="0.25">
      <c r="J194" s="483">
        <v>1</v>
      </c>
    </row>
    <row r="195" spans="8:10" x14ac:dyDescent="0.25">
      <c r="J195" s="483">
        <v>1</v>
      </c>
    </row>
    <row r="196" spans="8:10" x14ac:dyDescent="0.25">
      <c r="J196">
        <f>SUM(J164:J195)</f>
        <v>45</v>
      </c>
    </row>
    <row r="201" spans="8:10" x14ac:dyDescent="0.25">
      <c r="H201" s="483">
        <v>1</v>
      </c>
    </row>
    <row r="202" spans="8:10" x14ac:dyDescent="0.25">
      <c r="H202" s="483">
        <v>1</v>
      </c>
    </row>
    <row r="203" spans="8:10" x14ac:dyDescent="0.25">
      <c r="H203" s="483">
        <v>1</v>
      </c>
    </row>
    <row r="204" spans="8:10" x14ac:dyDescent="0.25">
      <c r="H204" s="483">
        <v>1</v>
      </c>
    </row>
    <row r="205" spans="8:10" x14ac:dyDescent="0.25">
      <c r="H205" s="483">
        <v>1</v>
      </c>
    </row>
    <row r="206" spans="8:10" x14ac:dyDescent="0.25">
      <c r="H206" s="483">
        <v>1</v>
      </c>
    </row>
    <row r="207" spans="8:10" x14ac:dyDescent="0.25">
      <c r="H207" s="483">
        <v>1</v>
      </c>
    </row>
    <row r="208" spans="8:10" x14ac:dyDescent="0.25">
      <c r="H208" s="483">
        <v>1</v>
      </c>
    </row>
    <row r="209" spans="4:22" x14ac:dyDescent="0.25">
      <c r="H209" s="483">
        <v>1</v>
      </c>
      <c r="V209">
        <v>4.0999999999999996</v>
      </c>
    </row>
    <row r="210" spans="4:22" x14ac:dyDescent="0.25">
      <c r="H210" s="483">
        <v>1</v>
      </c>
      <c r="V210">
        <v>29.2</v>
      </c>
    </row>
    <row r="211" spans="4:22" x14ac:dyDescent="0.25">
      <c r="H211" s="483">
        <v>1</v>
      </c>
    </row>
    <row r="212" spans="4:22" x14ac:dyDescent="0.25">
      <c r="H212" s="483">
        <v>1</v>
      </c>
    </row>
    <row r="213" spans="4:22" x14ac:dyDescent="0.25">
      <c r="H213" s="483">
        <v>1</v>
      </c>
      <c r="V213">
        <v>8.3000000000000007</v>
      </c>
    </row>
    <row r="214" spans="4:22" x14ac:dyDescent="0.25">
      <c r="H214" s="483">
        <v>1</v>
      </c>
    </row>
    <row r="215" spans="4:22" x14ac:dyDescent="0.25">
      <c r="H215" s="483">
        <v>1</v>
      </c>
    </row>
    <row r="216" spans="4:22" x14ac:dyDescent="0.25">
      <c r="H216" s="483">
        <v>1</v>
      </c>
      <c r="V216">
        <v>8.3000000000000007</v>
      </c>
    </row>
    <row r="217" spans="4:22" x14ac:dyDescent="0.25">
      <c r="H217" s="483">
        <v>1</v>
      </c>
      <c r="L217" s="483">
        <v>1</v>
      </c>
      <c r="V217">
        <v>4.0999999999999996</v>
      </c>
    </row>
    <row r="218" spans="4:22" ht="15.75" x14ac:dyDescent="0.25">
      <c r="D218" s="546">
        <v>1</v>
      </c>
      <c r="H218" s="483">
        <v>1</v>
      </c>
      <c r="L218" s="483">
        <v>1</v>
      </c>
      <c r="N218" s="483">
        <v>1</v>
      </c>
      <c r="V218">
        <v>12.5</v>
      </c>
    </row>
    <row r="219" spans="4:22" ht="15.75" x14ac:dyDescent="0.25">
      <c r="D219" s="546">
        <v>11</v>
      </c>
      <c r="H219" s="483">
        <v>1</v>
      </c>
      <c r="L219" s="483">
        <v>1</v>
      </c>
      <c r="N219" s="483">
        <v>1</v>
      </c>
    </row>
    <row r="220" spans="4:22" ht="15.75" x14ac:dyDescent="0.25">
      <c r="D220" s="546">
        <v>1</v>
      </c>
      <c r="H220" s="483">
        <v>1</v>
      </c>
      <c r="L220" s="483">
        <v>1</v>
      </c>
      <c r="N220" s="483">
        <v>1</v>
      </c>
      <c r="P220" s="483">
        <v>1</v>
      </c>
    </row>
    <row r="221" spans="4:22" ht="15.75" x14ac:dyDescent="0.25">
      <c r="D221" s="546">
        <v>1</v>
      </c>
      <c r="H221" s="483">
        <v>1</v>
      </c>
      <c r="L221" s="483">
        <v>1</v>
      </c>
      <c r="N221" s="483">
        <v>1</v>
      </c>
      <c r="P221" s="483">
        <v>1</v>
      </c>
      <c r="V221">
        <v>4.0999999999999996</v>
      </c>
    </row>
    <row r="222" spans="4:22" ht="15.75" x14ac:dyDescent="0.25">
      <c r="D222" s="546">
        <v>2</v>
      </c>
      <c r="H222" s="483">
        <v>1</v>
      </c>
      <c r="L222" s="483">
        <v>1</v>
      </c>
      <c r="N222" s="483">
        <v>1</v>
      </c>
      <c r="P222" s="483">
        <v>1</v>
      </c>
    </row>
    <row r="223" spans="4:22" ht="15.75" x14ac:dyDescent="0.25">
      <c r="D223" s="546">
        <v>4</v>
      </c>
      <c r="H223" s="483">
        <v>1</v>
      </c>
      <c r="J223" s="483">
        <v>1</v>
      </c>
      <c r="L223" s="483">
        <v>1</v>
      </c>
      <c r="N223" s="483">
        <v>1</v>
      </c>
      <c r="P223" s="483">
        <v>1</v>
      </c>
    </row>
    <row r="224" spans="4:22" ht="15.75" x14ac:dyDescent="0.25">
      <c r="D224" s="546">
        <v>5</v>
      </c>
      <c r="H224" s="483">
        <v>1</v>
      </c>
      <c r="J224" s="483">
        <v>1</v>
      </c>
      <c r="L224" s="483">
        <v>2</v>
      </c>
      <c r="N224" s="483">
        <v>1</v>
      </c>
      <c r="P224" s="483">
        <v>1</v>
      </c>
      <c r="V224">
        <v>4.0999999999999996</v>
      </c>
    </row>
    <row r="225" spans="4:22" ht="15.75" x14ac:dyDescent="0.25">
      <c r="D225" s="546">
        <v>1</v>
      </c>
      <c r="H225" s="483">
        <v>1</v>
      </c>
      <c r="J225" s="483">
        <v>1</v>
      </c>
      <c r="L225" s="483">
        <v>2</v>
      </c>
      <c r="N225" s="483">
        <v>1</v>
      </c>
      <c r="P225" s="483">
        <v>1</v>
      </c>
      <c r="V225">
        <v>4.0999999999999996</v>
      </c>
    </row>
    <row r="226" spans="4:22" ht="15.75" x14ac:dyDescent="0.25">
      <c r="D226" s="546">
        <v>1</v>
      </c>
      <c r="H226">
        <f>SUM(H201:H225)</f>
        <v>25</v>
      </c>
      <c r="J226" s="483">
        <v>1</v>
      </c>
      <c r="L226" s="483">
        <v>1</v>
      </c>
      <c r="N226" s="483">
        <v>1</v>
      </c>
      <c r="P226" s="483">
        <v>1</v>
      </c>
      <c r="V226">
        <v>12.5</v>
      </c>
    </row>
    <row r="227" spans="4:22" ht="15.75" x14ac:dyDescent="0.25">
      <c r="D227" s="546">
        <v>1</v>
      </c>
      <c r="J227" s="483">
        <v>1</v>
      </c>
      <c r="L227" s="483">
        <v>1</v>
      </c>
      <c r="N227">
        <f>SUM(N218:N226)</f>
        <v>9</v>
      </c>
      <c r="P227" s="483">
        <v>1</v>
      </c>
      <c r="V227">
        <v>4.0999999999999996</v>
      </c>
    </row>
    <row r="228" spans="4:22" ht="15.75" x14ac:dyDescent="0.25">
      <c r="D228" s="546">
        <v>1</v>
      </c>
      <c r="J228" s="483">
        <v>1</v>
      </c>
      <c r="L228" s="483">
        <v>1</v>
      </c>
      <c r="P228" s="483">
        <v>1</v>
      </c>
      <c r="V228">
        <v>4.0999999999999996</v>
      </c>
    </row>
    <row r="229" spans="4:22" ht="16.5" thickBot="1" x14ac:dyDescent="0.3">
      <c r="D229" s="546">
        <v>1</v>
      </c>
      <c r="H229">
        <v>1</v>
      </c>
      <c r="J229" s="483">
        <v>1</v>
      </c>
      <c r="L229" s="483">
        <v>1</v>
      </c>
      <c r="P229" s="483">
        <v>1</v>
      </c>
      <c r="V229">
        <f>SUM(V209:V228)</f>
        <v>99.499999999999972</v>
      </c>
    </row>
    <row r="230" spans="4:22" ht="16.5" thickTop="1" x14ac:dyDescent="0.25">
      <c r="D230" s="546">
        <v>10</v>
      </c>
      <c r="E230" s="356">
        <v>11</v>
      </c>
      <c r="H230">
        <v>1</v>
      </c>
      <c r="J230" s="483">
        <v>1</v>
      </c>
      <c r="L230" s="483">
        <v>1</v>
      </c>
      <c r="P230" s="483">
        <v>1</v>
      </c>
    </row>
    <row r="231" spans="4:22" ht="15.75" x14ac:dyDescent="0.25">
      <c r="D231" s="546">
        <v>6</v>
      </c>
      <c r="E231" s="188">
        <v>23</v>
      </c>
      <c r="H231">
        <v>1</v>
      </c>
      <c r="J231" s="483">
        <v>2</v>
      </c>
      <c r="L231">
        <f>SUM(L217:L230)</f>
        <v>16</v>
      </c>
      <c r="P231" s="483">
        <v>1</v>
      </c>
    </row>
    <row r="232" spans="4:22" ht="15.75" x14ac:dyDescent="0.25">
      <c r="D232" s="546">
        <v>3</v>
      </c>
      <c r="E232" s="188">
        <v>9</v>
      </c>
      <c r="H232">
        <v>1</v>
      </c>
      <c r="J232" s="483">
        <v>1</v>
      </c>
      <c r="P232" s="483">
        <v>1</v>
      </c>
    </row>
    <row r="233" spans="4:22" ht="15.75" x14ac:dyDescent="0.25">
      <c r="D233" s="546">
        <v>2</v>
      </c>
      <c r="E233" s="188">
        <v>19</v>
      </c>
      <c r="H233">
        <v>2</v>
      </c>
      <c r="J233" s="483">
        <v>1</v>
      </c>
      <c r="P233">
        <f>SUM(P220:P232)</f>
        <v>13</v>
      </c>
    </row>
    <row r="234" spans="4:22" ht="15.75" x14ac:dyDescent="0.25">
      <c r="D234" s="546">
        <v>1</v>
      </c>
      <c r="E234" s="188">
        <v>49</v>
      </c>
      <c r="H234">
        <v>2</v>
      </c>
      <c r="J234" s="483">
        <v>1</v>
      </c>
    </row>
    <row r="235" spans="4:22" ht="15.75" x14ac:dyDescent="0.25">
      <c r="D235" s="546">
        <v>2</v>
      </c>
      <c r="E235">
        <v>8</v>
      </c>
      <c r="G235" s="387">
        <v>8</v>
      </c>
      <c r="H235">
        <v>1</v>
      </c>
      <c r="J235">
        <f>SUM(J223:J234)</f>
        <v>13</v>
      </c>
    </row>
    <row r="236" spans="4:22" ht="15.75" x14ac:dyDescent="0.25">
      <c r="D236" s="546">
        <v>1</v>
      </c>
      <c r="E236">
        <v>26</v>
      </c>
      <c r="G236" s="387">
        <v>26</v>
      </c>
      <c r="H236">
        <v>1</v>
      </c>
      <c r="R236">
        <v>2014</v>
      </c>
      <c r="S236">
        <v>2015</v>
      </c>
    </row>
    <row r="237" spans="4:22" ht="15.75" x14ac:dyDescent="0.25">
      <c r="D237" s="546">
        <v>1</v>
      </c>
      <c r="E237">
        <v>80</v>
      </c>
      <c r="G237" s="387">
        <f>J237+P237+X237+AD237+AP237</f>
        <v>0</v>
      </c>
      <c r="H237">
        <v>1</v>
      </c>
    </row>
    <row r="238" spans="4:22" ht="15.75" x14ac:dyDescent="0.25">
      <c r="D238" s="546">
        <v>1</v>
      </c>
      <c r="E238">
        <f>SUM(E230:E237)</f>
        <v>225</v>
      </c>
      <c r="H238">
        <v>1</v>
      </c>
    </row>
    <row r="239" spans="4:22" ht="15.75" x14ac:dyDescent="0.25">
      <c r="D239" s="546">
        <v>3</v>
      </c>
      <c r="H239">
        <f>SUM(H229:H238)</f>
        <v>12</v>
      </c>
    </row>
    <row r="240" spans="4:22" ht="15.75" x14ac:dyDescent="0.25">
      <c r="D240" s="546">
        <v>1</v>
      </c>
    </row>
    <row r="241" spans="4:4" ht="15.75" x14ac:dyDescent="0.25">
      <c r="D241" s="546">
        <v>1</v>
      </c>
    </row>
    <row r="242" spans="4:4" ht="15.75" x14ac:dyDescent="0.25">
      <c r="D242" s="546">
        <v>1</v>
      </c>
    </row>
    <row r="243" spans="4:4" ht="15.75" x14ac:dyDescent="0.25">
      <c r="D243" s="546">
        <v>1</v>
      </c>
    </row>
    <row r="244" spans="4:4" ht="15.75" x14ac:dyDescent="0.25">
      <c r="D244" s="546">
        <v>1</v>
      </c>
    </row>
    <row r="245" spans="4:4" ht="15.75" x14ac:dyDescent="0.25">
      <c r="D245" s="546">
        <v>1</v>
      </c>
    </row>
    <row r="246" spans="4:4" ht="15.75" x14ac:dyDescent="0.25">
      <c r="D246" s="546">
        <v>1</v>
      </c>
    </row>
    <row r="247" spans="4:4" ht="15.75" x14ac:dyDescent="0.25">
      <c r="D247" s="546">
        <v>1</v>
      </c>
    </row>
    <row r="248" spans="4:4" ht="15.75" x14ac:dyDescent="0.25">
      <c r="D248" s="546">
        <v>1</v>
      </c>
    </row>
    <row r="249" spans="4:4" ht="15.75" x14ac:dyDescent="0.25">
      <c r="D249" s="546">
        <v>2</v>
      </c>
    </row>
    <row r="250" spans="4:4" ht="15.75" x14ac:dyDescent="0.25">
      <c r="D250" s="546">
        <v>1</v>
      </c>
    </row>
    <row r="251" spans="4:4" ht="15.75" x14ac:dyDescent="0.25">
      <c r="D251" s="546">
        <v>1</v>
      </c>
    </row>
    <row r="252" spans="4:4" ht="15.75" x14ac:dyDescent="0.25">
      <c r="D252" s="546">
        <v>2</v>
      </c>
    </row>
    <row r="253" spans="4:4" ht="15.75" x14ac:dyDescent="0.25">
      <c r="D253" s="546">
        <v>1</v>
      </c>
    </row>
    <row r="254" spans="4:4" ht="15.75" x14ac:dyDescent="0.25">
      <c r="D254" s="546">
        <v>1</v>
      </c>
    </row>
    <row r="255" spans="4:4" ht="15.75" x14ac:dyDescent="0.25">
      <c r="D255" s="546">
        <v>1</v>
      </c>
    </row>
    <row r="256" spans="4:4" ht="15.75" x14ac:dyDescent="0.25">
      <c r="D256" s="546">
        <v>1</v>
      </c>
    </row>
    <row r="257" spans="4:4" ht="15.75" x14ac:dyDescent="0.25">
      <c r="D257" s="546">
        <v>1</v>
      </c>
    </row>
    <row r="258" spans="4:4" ht="15.75" x14ac:dyDescent="0.25">
      <c r="D258" s="546">
        <v>1</v>
      </c>
    </row>
    <row r="259" spans="4:4" ht="15.75" x14ac:dyDescent="0.25">
      <c r="D259" s="546">
        <v>1</v>
      </c>
    </row>
    <row r="260" spans="4:4" ht="15.75" x14ac:dyDescent="0.25">
      <c r="D260" s="546">
        <v>1</v>
      </c>
    </row>
    <row r="261" spans="4:4" ht="15.75" x14ac:dyDescent="0.25">
      <c r="D261" s="546">
        <v>1</v>
      </c>
    </row>
    <row r="262" spans="4:4" ht="15.75" x14ac:dyDescent="0.25">
      <c r="D262" s="546">
        <v>1</v>
      </c>
    </row>
    <row r="263" spans="4:4" ht="15.75" x14ac:dyDescent="0.25">
      <c r="D263" s="546">
        <v>1</v>
      </c>
    </row>
    <row r="264" spans="4:4" ht="15.75" x14ac:dyDescent="0.25">
      <c r="D264" s="546">
        <v>1</v>
      </c>
    </row>
    <row r="265" spans="4:4" ht="15.75" x14ac:dyDescent="0.25">
      <c r="D265" s="546">
        <v>1</v>
      </c>
    </row>
    <row r="266" spans="4:4" ht="15.75" x14ac:dyDescent="0.25">
      <c r="D266" s="546">
        <v>1</v>
      </c>
    </row>
    <row r="267" spans="4:4" ht="15.75" x14ac:dyDescent="0.25">
      <c r="D267" s="546">
        <v>1</v>
      </c>
    </row>
    <row r="268" spans="4:4" ht="15.75" x14ac:dyDescent="0.25">
      <c r="D268" s="546">
        <v>1</v>
      </c>
    </row>
    <row r="269" spans="4:4" ht="15.75" x14ac:dyDescent="0.25">
      <c r="D269" s="546">
        <v>1</v>
      </c>
    </row>
    <row r="270" spans="4:4" ht="15.75" x14ac:dyDescent="0.25">
      <c r="D270" s="546">
        <v>1</v>
      </c>
    </row>
    <row r="271" spans="4:4" ht="15.75" x14ac:dyDescent="0.25">
      <c r="D271" s="546">
        <v>1</v>
      </c>
    </row>
    <row r="272" spans="4:4" ht="15.75" x14ac:dyDescent="0.25">
      <c r="D272" s="546">
        <v>1</v>
      </c>
    </row>
    <row r="273" spans="4:4" ht="15.75" x14ac:dyDescent="0.25">
      <c r="D273" s="546">
        <v>1</v>
      </c>
    </row>
    <row r="274" spans="4:4" ht="15.75" x14ac:dyDescent="0.25">
      <c r="D274" s="546">
        <v>1</v>
      </c>
    </row>
    <row r="275" spans="4:4" ht="15.75" x14ac:dyDescent="0.25">
      <c r="D275" s="546">
        <v>5</v>
      </c>
    </row>
    <row r="276" spans="4:4" ht="15.75" x14ac:dyDescent="0.25">
      <c r="D276" s="546">
        <v>3</v>
      </c>
    </row>
    <row r="277" spans="4:4" ht="15.75" x14ac:dyDescent="0.25">
      <c r="D277" s="547">
        <v>1</v>
      </c>
    </row>
    <row r="278" spans="4:4" ht="15.75" x14ac:dyDescent="0.25">
      <c r="D278" s="546">
        <v>1</v>
      </c>
    </row>
    <row r="279" spans="4:4" ht="15.75" x14ac:dyDescent="0.25">
      <c r="D279" s="546">
        <v>1</v>
      </c>
    </row>
    <row r="280" spans="4:4" ht="15.75" x14ac:dyDescent="0.25">
      <c r="D280" s="546">
        <v>1</v>
      </c>
    </row>
    <row r="281" spans="4:4" ht="15.75" x14ac:dyDescent="0.25">
      <c r="D281" s="546">
        <v>1</v>
      </c>
    </row>
    <row r="282" spans="4:4" ht="15.75" x14ac:dyDescent="0.25">
      <c r="D282" s="546">
        <v>1</v>
      </c>
    </row>
    <row r="283" spans="4:4" ht="15.75" x14ac:dyDescent="0.25">
      <c r="D283" s="546">
        <v>1</v>
      </c>
    </row>
    <row r="284" spans="4:4" ht="15.75" x14ac:dyDescent="0.25">
      <c r="D284" s="546">
        <v>1</v>
      </c>
    </row>
    <row r="285" spans="4:4" ht="15.75" x14ac:dyDescent="0.25">
      <c r="D285" s="546">
        <v>1</v>
      </c>
    </row>
    <row r="286" spans="4:4" ht="15.75" x14ac:dyDescent="0.25">
      <c r="D286" s="546">
        <v>1</v>
      </c>
    </row>
    <row r="287" spans="4:4" ht="15.75" x14ac:dyDescent="0.25">
      <c r="D287" s="546">
        <v>1</v>
      </c>
    </row>
    <row r="288" spans="4:4" ht="15.75" x14ac:dyDescent="0.25">
      <c r="D288" s="546">
        <v>1</v>
      </c>
    </row>
    <row r="289" spans="4:4" ht="15.75" x14ac:dyDescent="0.25">
      <c r="D289" s="546">
        <v>1</v>
      </c>
    </row>
    <row r="290" spans="4:4" ht="15.75" x14ac:dyDescent="0.25">
      <c r="D290" s="546">
        <v>1</v>
      </c>
    </row>
    <row r="291" spans="4:4" ht="15.75" x14ac:dyDescent="0.25">
      <c r="D291" s="546">
        <v>1</v>
      </c>
    </row>
    <row r="292" spans="4:4" ht="15.75" x14ac:dyDescent="0.25">
      <c r="D292" s="546">
        <v>1</v>
      </c>
    </row>
    <row r="293" spans="4:4" ht="15.75" x14ac:dyDescent="0.25">
      <c r="D293" s="546">
        <v>1</v>
      </c>
    </row>
    <row r="294" spans="4:4" ht="15.75" x14ac:dyDescent="0.25">
      <c r="D294" s="546">
        <v>1</v>
      </c>
    </row>
    <row r="295" spans="4:4" ht="15.75" x14ac:dyDescent="0.25">
      <c r="D295" s="546">
        <v>1</v>
      </c>
    </row>
    <row r="296" spans="4:4" ht="15.75" x14ac:dyDescent="0.25">
      <c r="D296" s="546">
        <v>1</v>
      </c>
    </row>
    <row r="297" spans="4:4" ht="15.75" x14ac:dyDescent="0.25">
      <c r="D297" s="546">
        <v>2</v>
      </c>
    </row>
    <row r="298" spans="4:4" ht="15.75" x14ac:dyDescent="0.25">
      <c r="D298" s="546">
        <v>1</v>
      </c>
    </row>
    <row r="299" spans="4:4" ht="15.75" x14ac:dyDescent="0.25">
      <c r="D299" s="546">
        <v>1</v>
      </c>
    </row>
    <row r="300" spans="4:4" ht="15.75" x14ac:dyDescent="0.25">
      <c r="D300" s="546">
        <v>1</v>
      </c>
    </row>
    <row r="301" spans="4:4" ht="15.75" x14ac:dyDescent="0.25">
      <c r="D301" s="546">
        <v>1</v>
      </c>
    </row>
    <row r="302" spans="4:4" ht="15.75" x14ac:dyDescent="0.25">
      <c r="D302" s="546">
        <v>1</v>
      </c>
    </row>
    <row r="303" spans="4:4" ht="15.75" x14ac:dyDescent="0.25">
      <c r="D303" s="546">
        <v>4</v>
      </c>
    </row>
    <row r="304" spans="4:4" ht="15.75" x14ac:dyDescent="0.25">
      <c r="D304" s="546">
        <v>1</v>
      </c>
    </row>
    <row r="305" spans="4:4" ht="15.75" x14ac:dyDescent="0.25">
      <c r="D305" s="546">
        <v>1</v>
      </c>
    </row>
    <row r="306" spans="4:4" ht="15.75" x14ac:dyDescent="0.25">
      <c r="D306" s="546">
        <v>1</v>
      </c>
    </row>
    <row r="307" spans="4:4" ht="15.75" x14ac:dyDescent="0.25">
      <c r="D307" s="546">
        <v>3</v>
      </c>
    </row>
    <row r="308" spans="4:4" ht="15.75" x14ac:dyDescent="0.25">
      <c r="D308" s="546">
        <v>2</v>
      </c>
    </row>
    <row r="309" spans="4:4" ht="15.75" x14ac:dyDescent="0.25">
      <c r="D309" s="546">
        <v>1</v>
      </c>
    </row>
    <row r="310" spans="4:4" ht="15.75" x14ac:dyDescent="0.25">
      <c r="D310" s="546">
        <v>1</v>
      </c>
    </row>
    <row r="311" spans="4:4" ht="15.75" x14ac:dyDescent="0.25">
      <c r="D311" s="546">
        <v>3</v>
      </c>
    </row>
    <row r="312" spans="4:4" ht="15.75" x14ac:dyDescent="0.25">
      <c r="D312" s="546">
        <v>1</v>
      </c>
    </row>
    <row r="313" spans="4:4" ht="15.75" x14ac:dyDescent="0.25">
      <c r="D313" s="546">
        <v>1</v>
      </c>
    </row>
    <row r="314" spans="4:4" ht="15.75" x14ac:dyDescent="0.25">
      <c r="D314" s="546">
        <v>2</v>
      </c>
    </row>
    <row r="315" spans="4:4" ht="15.75" x14ac:dyDescent="0.25">
      <c r="D315" s="546">
        <v>3</v>
      </c>
    </row>
    <row r="316" spans="4:4" ht="15.75" x14ac:dyDescent="0.25">
      <c r="D316" s="546">
        <v>1</v>
      </c>
    </row>
    <row r="317" spans="4:4" ht="15.75" x14ac:dyDescent="0.25">
      <c r="D317" s="546">
        <v>1</v>
      </c>
    </row>
    <row r="318" spans="4:4" ht="15.75" x14ac:dyDescent="0.25">
      <c r="D318" s="546">
        <v>1</v>
      </c>
    </row>
    <row r="319" spans="4:4" ht="15.75" x14ac:dyDescent="0.25">
      <c r="D319" s="546">
        <v>1</v>
      </c>
    </row>
    <row r="320" spans="4:4" ht="15.75" x14ac:dyDescent="0.25">
      <c r="D320" s="546">
        <v>1</v>
      </c>
    </row>
    <row r="321" spans="4:4" ht="15.75" x14ac:dyDescent="0.25">
      <c r="D321" s="546">
        <v>1</v>
      </c>
    </row>
    <row r="322" spans="4:4" ht="15.75" x14ac:dyDescent="0.25">
      <c r="D322" s="546">
        <v>1</v>
      </c>
    </row>
    <row r="323" spans="4:4" ht="15.75" x14ac:dyDescent="0.25">
      <c r="D323" s="546">
        <v>1</v>
      </c>
    </row>
    <row r="324" spans="4:4" ht="15.75" x14ac:dyDescent="0.25">
      <c r="D324" s="546">
        <v>1</v>
      </c>
    </row>
    <row r="325" spans="4:4" ht="15.75" x14ac:dyDescent="0.25">
      <c r="D325" s="546">
        <v>1</v>
      </c>
    </row>
    <row r="326" spans="4:4" ht="15.75" x14ac:dyDescent="0.25">
      <c r="D326" s="546">
        <v>1</v>
      </c>
    </row>
    <row r="327" spans="4:4" ht="15.75" x14ac:dyDescent="0.25">
      <c r="D327" s="546">
        <v>1</v>
      </c>
    </row>
    <row r="328" spans="4:4" ht="15.75" x14ac:dyDescent="0.25">
      <c r="D328" s="546">
        <v>1</v>
      </c>
    </row>
    <row r="329" spans="4:4" ht="15.75" x14ac:dyDescent="0.25">
      <c r="D329" s="546">
        <v>1</v>
      </c>
    </row>
    <row r="330" spans="4:4" ht="15.75" x14ac:dyDescent="0.25">
      <c r="D330" s="546">
        <v>1</v>
      </c>
    </row>
    <row r="331" spans="4:4" ht="15.75" x14ac:dyDescent="0.25">
      <c r="D331" s="546">
        <v>2</v>
      </c>
    </row>
    <row r="332" spans="4:4" ht="15.75" x14ac:dyDescent="0.25">
      <c r="D332" s="546">
        <v>2</v>
      </c>
    </row>
    <row r="333" spans="4:4" ht="15.75" x14ac:dyDescent="0.25">
      <c r="D333" s="546">
        <v>1</v>
      </c>
    </row>
    <row r="334" spans="4:4" ht="15.75" x14ac:dyDescent="0.25">
      <c r="D334" s="546">
        <v>1</v>
      </c>
    </row>
    <row r="335" spans="4:4" ht="15.75" x14ac:dyDescent="0.25">
      <c r="D335" s="546">
        <v>1</v>
      </c>
    </row>
    <row r="336" spans="4:4" ht="15.75" x14ac:dyDescent="0.25">
      <c r="D336" s="546">
        <v>1</v>
      </c>
    </row>
    <row r="337" spans="4:4" ht="15.75" x14ac:dyDescent="0.25">
      <c r="D337" s="546">
        <v>1</v>
      </c>
    </row>
    <row r="338" spans="4:4" ht="15.75" x14ac:dyDescent="0.25">
      <c r="D338" s="546">
        <v>3</v>
      </c>
    </row>
    <row r="339" spans="4:4" ht="15.75" x14ac:dyDescent="0.25">
      <c r="D339" s="546">
        <v>3</v>
      </c>
    </row>
    <row r="340" spans="4:4" ht="15.75" x14ac:dyDescent="0.25">
      <c r="D340" s="546">
        <v>1</v>
      </c>
    </row>
    <row r="341" spans="4:4" ht="15.75" x14ac:dyDescent="0.25">
      <c r="D341" s="546">
        <v>1</v>
      </c>
    </row>
    <row r="342" spans="4:4" ht="15.75" x14ac:dyDescent="0.25">
      <c r="D342" s="546">
        <v>1</v>
      </c>
    </row>
    <row r="343" spans="4:4" ht="15.75" x14ac:dyDescent="0.25">
      <c r="D343" s="546">
        <v>1</v>
      </c>
    </row>
    <row r="344" spans="4:4" ht="15.75" x14ac:dyDescent="0.25">
      <c r="D344" s="546">
        <v>1</v>
      </c>
    </row>
    <row r="345" spans="4:4" ht="15.75" x14ac:dyDescent="0.25">
      <c r="D345" s="546">
        <v>2</v>
      </c>
    </row>
    <row r="346" spans="4:4" ht="15.75" x14ac:dyDescent="0.25">
      <c r="D346" s="546">
        <v>1</v>
      </c>
    </row>
    <row r="347" spans="4:4" ht="15.75" x14ac:dyDescent="0.25">
      <c r="D347" s="546">
        <v>1</v>
      </c>
    </row>
    <row r="348" spans="4:4" ht="15.75" x14ac:dyDescent="0.25">
      <c r="D348" s="546">
        <v>1</v>
      </c>
    </row>
    <row r="349" spans="4:4" ht="15.75" x14ac:dyDescent="0.25">
      <c r="D349" s="546">
        <v>1</v>
      </c>
    </row>
    <row r="350" spans="4:4" ht="15.75" x14ac:dyDescent="0.25">
      <c r="D350" s="546">
        <v>2</v>
      </c>
    </row>
    <row r="351" spans="4:4" ht="15.75" x14ac:dyDescent="0.25">
      <c r="D351" s="546">
        <v>1</v>
      </c>
    </row>
    <row r="352" spans="4:4" ht="15.75" x14ac:dyDescent="0.25">
      <c r="D352" s="546">
        <v>1</v>
      </c>
    </row>
    <row r="353" spans="4:4" ht="15.75" x14ac:dyDescent="0.25">
      <c r="D353" s="546">
        <v>1</v>
      </c>
    </row>
    <row r="354" spans="4:4" ht="15.75" x14ac:dyDescent="0.25">
      <c r="D354" s="546">
        <v>1</v>
      </c>
    </row>
    <row r="355" spans="4:4" ht="15.75" x14ac:dyDescent="0.25">
      <c r="D355" s="546">
        <v>1</v>
      </c>
    </row>
    <row r="356" spans="4:4" ht="15.75" x14ac:dyDescent="0.25">
      <c r="D356" s="546">
        <v>1</v>
      </c>
    </row>
    <row r="357" spans="4:4" ht="15.75" x14ac:dyDescent="0.25">
      <c r="D357" s="546">
        <v>1</v>
      </c>
    </row>
    <row r="358" spans="4:4" ht="15.75" x14ac:dyDescent="0.25">
      <c r="D358" s="546">
        <v>1</v>
      </c>
    </row>
    <row r="359" spans="4:4" ht="15.75" x14ac:dyDescent="0.25">
      <c r="D359" s="546">
        <v>1</v>
      </c>
    </row>
    <row r="360" spans="4:4" ht="15.75" x14ac:dyDescent="0.25">
      <c r="D360" s="546">
        <v>1</v>
      </c>
    </row>
    <row r="361" spans="4:4" ht="15.75" x14ac:dyDescent="0.25">
      <c r="D361" s="546">
        <v>1</v>
      </c>
    </row>
    <row r="362" spans="4:4" ht="15.75" x14ac:dyDescent="0.25">
      <c r="D362" s="546">
        <v>1</v>
      </c>
    </row>
    <row r="363" spans="4:4" ht="15.75" x14ac:dyDescent="0.25">
      <c r="D363" s="546">
        <v>2</v>
      </c>
    </row>
    <row r="364" spans="4:4" ht="15.75" x14ac:dyDescent="0.25">
      <c r="D364" s="546">
        <v>1</v>
      </c>
    </row>
    <row r="365" spans="4:4" ht="15.75" x14ac:dyDescent="0.25">
      <c r="D365" s="546">
        <v>1</v>
      </c>
    </row>
    <row r="366" spans="4:4" ht="15.75" x14ac:dyDescent="0.25">
      <c r="D366" s="546">
        <v>1</v>
      </c>
    </row>
    <row r="367" spans="4:4" ht="15.75" x14ac:dyDescent="0.25">
      <c r="D367" s="546">
        <v>1</v>
      </c>
    </row>
    <row r="368" spans="4:4" ht="15.75" x14ac:dyDescent="0.25">
      <c r="D368" s="546">
        <v>1</v>
      </c>
    </row>
    <row r="369" spans="4:4" ht="15.75" x14ac:dyDescent="0.25">
      <c r="D369" s="546">
        <v>1</v>
      </c>
    </row>
    <row r="370" spans="4:4" ht="15.75" x14ac:dyDescent="0.25">
      <c r="D370" s="546">
        <v>1</v>
      </c>
    </row>
    <row r="371" spans="4:4" ht="15.75" x14ac:dyDescent="0.25">
      <c r="D371" s="546">
        <v>1</v>
      </c>
    </row>
    <row r="372" spans="4:4" ht="15.75" x14ac:dyDescent="0.25">
      <c r="D372" s="546">
        <v>1</v>
      </c>
    </row>
    <row r="373" spans="4:4" ht="15.75" x14ac:dyDescent="0.25">
      <c r="D373" s="546">
        <v>1</v>
      </c>
    </row>
    <row r="374" spans="4:4" ht="15.75" x14ac:dyDescent="0.25">
      <c r="D374" s="546">
        <v>2</v>
      </c>
    </row>
    <row r="375" spans="4:4" ht="15.75" x14ac:dyDescent="0.25">
      <c r="D375" s="546">
        <v>1</v>
      </c>
    </row>
    <row r="376" spans="4:4" ht="15.75" x14ac:dyDescent="0.25">
      <c r="D376" s="546">
        <v>1</v>
      </c>
    </row>
    <row r="377" spans="4:4" ht="15.75" x14ac:dyDescent="0.25">
      <c r="D377" s="546">
        <v>1</v>
      </c>
    </row>
    <row r="378" spans="4:4" ht="15.75" x14ac:dyDescent="0.25">
      <c r="D378" s="546">
        <v>1</v>
      </c>
    </row>
    <row r="379" spans="4:4" ht="15.75" x14ac:dyDescent="0.25">
      <c r="D379" s="546">
        <v>1</v>
      </c>
    </row>
    <row r="380" spans="4:4" ht="15.75" x14ac:dyDescent="0.25">
      <c r="D380" s="546">
        <v>1</v>
      </c>
    </row>
    <row r="381" spans="4:4" ht="15.75" x14ac:dyDescent="0.25">
      <c r="D381" s="546">
        <v>1</v>
      </c>
    </row>
    <row r="382" spans="4:4" ht="15.75" x14ac:dyDescent="0.25">
      <c r="D382" s="546">
        <v>1</v>
      </c>
    </row>
    <row r="383" spans="4:4" ht="15.75" x14ac:dyDescent="0.25">
      <c r="D383" s="546">
        <v>1</v>
      </c>
    </row>
    <row r="384" spans="4:4" ht="15.75" x14ac:dyDescent="0.25">
      <c r="D384" s="546">
        <v>1</v>
      </c>
    </row>
    <row r="385" spans="4:4" ht="15.75" x14ac:dyDescent="0.25">
      <c r="D385" s="546">
        <v>1</v>
      </c>
    </row>
    <row r="386" spans="4:4" ht="15.75" x14ac:dyDescent="0.25">
      <c r="D386" s="546">
        <v>1</v>
      </c>
    </row>
    <row r="387" spans="4:4" ht="15.75" x14ac:dyDescent="0.25">
      <c r="D387" s="546">
        <v>1</v>
      </c>
    </row>
    <row r="388" spans="4:4" ht="15.75" x14ac:dyDescent="0.25">
      <c r="D388" s="546">
        <v>1</v>
      </c>
    </row>
    <row r="389" spans="4:4" ht="15.75" x14ac:dyDescent="0.25">
      <c r="D389" s="546">
        <v>1</v>
      </c>
    </row>
    <row r="390" spans="4:4" ht="15.75" x14ac:dyDescent="0.25">
      <c r="D390" s="546">
        <v>1</v>
      </c>
    </row>
    <row r="391" spans="4:4" ht="15.75" x14ac:dyDescent="0.25">
      <c r="D391" s="546">
        <v>1</v>
      </c>
    </row>
    <row r="392" spans="4:4" ht="15.75" x14ac:dyDescent="0.25">
      <c r="D392" s="546">
        <v>1</v>
      </c>
    </row>
    <row r="393" spans="4:4" ht="15.75" x14ac:dyDescent="0.25">
      <c r="D393" s="546">
        <v>2</v>
      </c>
    </row>
    <row r="394" spans="4:4" ht="15.75" x14ac:dyDescent="0.25">
      <c r="D394" s="546">
        <v>1</v>
      </c>
    </row>
    <row r="395" spans="4:4" ht="15.75" x14ac:dyDescent="0.25">
      <c r="D395" s="546">
        <v>1</v>
      </c>
    </row>
    <row r="396" spans="4:4" ht="15.75" x14ac:dyDescent="0.25">
      <c r="D396" s="546">
        <v>1</v>
      </c>
    </row>
    <row r="397" spans="4:4" ht="15.75" x14ac:dyDescent="0.25">
      <c r="D397" s="546">
        <v>1</v>
      </c>
    </row>
    <row r="398" spans="4:4" ht="15.75" x14ac:dyDescent="0.25">
      <c r="D398" s="546">
        <v>1</v>
      </c>
    </row>
    <row r="399" spans="4:4" ht="15.75" x14ac:dyDescent="0.25">
      <c r="D399" s="546">
        <v>2</v>
      </c>
    </row>
    <row r="400" spans="4:4" ht="15.75" x14ac:dyDescent="0.25">
      <c r="D400" s="546">
        <v>1</v>
      </c>
    </row>
    <row r="401" spans="4:4" ht="15.75" x14ac:dyDescent="0.25">
      <c r="D401" s="546">
        <v>1</v>
      </c>
    </row>
    <row r="402" spans="4:4" ht="15.75" x14ac:dyDescent="0.25">
      <c r="D402" s="546">
        <v>1</v>
      </c>
    </row>
    <row r="403" spans="4:4" ht="15.75" x14ac:dyDescent="0.25">
      <c r="D403" s="546">
        <v>1</v>
      </c>
    </row>
    <row r="404" spans="4:4" ht="15.75" x14ac:dyDescent="0.25">
      <c r="D404" s="546">
        <v>1</v>
      </c>
    </row>
    <row r="405" spans="4:4" ht="15.75" x14ac:dyDescent="0.25">
      <c r="D405" s="546">
        <v>2</v>
      </c>
    </row>
    <row r="406" spans="4:4" ht="15.75" x14ac:dyDescent="0.25">
      <c r="D406" s="546">
        <v>1</v>
      </c>
    </row>
    <row r="407" spans="4:4" ht="15.75" x14ac:dyDescent="0.25">
      <c r="D407" s="546">
        <v>2</v>
      </c>
    </row>
    <row r="408" spans="4:4" ht="15.75" x14ac:dyDescent="0.25">
      <c r="D408" s="546">
        <v>2</v>
      </c>
    </row>
    <row r="409" spans="4:4" ht="15.75" x14ac:dyDescent="0.25">
      <c r="D409" s="546">
        <v>1</v>
      </c>
    </row>
    <row r="410" spans="4:4" ht="15.75" x14ac:dyDescent="0.25">
      <c r="D410" s="546">
        <v>1</v>
      </c>
    </row>
    <row r="411" spans="4:4" ht="15.75" x14ac:dyDescent="0.25">
      <c r="D411" s="546">
        <v>2</v>
      </c>
    </row>
    <row r="412" spans="4:4" ht="15.75" x14ac:dyDescent="0.25">
      <c r="D412" s="546">
        <v>1</v>
      </c>
    </row>
    <row r="413" spans="4:4" ht="15.75" x14ac:dyDescent="0.25">
      <c r="D413" s="546">
        <v>1</v>
      </c>
    </row>
    <row r="414" spans="4:4" ht="15.75" x14ac:dyDescent="0.25">
      <c r="D414" s="546">
        <v>1</v>
      </c>
    </row>
    <row r="415" spans="4:4" ht="15.75" x14ac:dyDescent="0.25">
      <c r="D415" s="546">
        <v>1</v>
      </c>
    </row>
    <row r="416" spans="4:4" ht="15.75" x14ac:dyDescent="0.25">
      <c r="D416" s="546">
        <v>1</v>
      </c>
    </row>
    <row r="417" spans="4:4" ht="15.75" x14ac:dyDescent="0.25">
      <c r="D417" s="546">
        <v>1</v>
      </c>
    </row>
    <row r="418" spans="4:4" ht="15.75" x14ac:dyDescent="0.25">
      <c r="D418" s="546">
        <v>1</v>
      </c>
    </row>
    <row r="419" spans="4:4" ht="15.75" x14ac:dyDescent="0.25">
      <c r="D419" s="546">
        <v>1</v>
      </c>
    </row>
    <row r="420" spans="4:4" ht="15.75" x14ac:dyDescent="0.25">
      <c r="D420" s="546">
        <v>1</v>
      </c>
    </row>
    <row r="421" spans="4:4" ht="15.75" x14ac:dyDescent="0.25">
      <c r="D421" s="546">
        <v>1</v>
      </c>
    </row>
    <row r="422" spans="4:4" ht="15.75" x14ac:dyDescent="0.25">
      <c r="D422" s="546">
        <v>1</v>
      </c>
    </row>
    <row r="423" spans="4:4" ht="15.75" x14ac:dyDescent="0.25">
      <c r="D423" s="546">
        <v>1</v>
      </c>
    </row>
    <row r="424" spans="4:4" ht="15.75" x14ac:dyDescent="0.25">
      <c r="D424" s="546">
        <v>2</v>
      </c>
    </row>
    <row r="425" spans="4:4" ht="15.75" x14ac:dyDescent="0.25">
      <c r="D425" s="546">
        <v>3</v>
      </c>
    </row>
    <row r="426" spans="4:4" ht="15.75" x14ac:dyDescent="0.25">
      <c r="D426" s="546">
        <v>1</v>
      </c>
    </row>
    <row r="427" spans="4:4" ht="15.75" x14ac:dyDescent="0.25">
      <c r="D427" s="546">
        <v>1</v>
      </c>
    </row>
    <row r="428" spans="4:4" ht="15.75" x14ac:dyDescent="0.25">
      <c r="D428" s="546">
        <v>1</v>
      </c>
    </row>
    <row r="429" spans="4:4" ht="15.75" x14ac:dyDescent="0.25">
      <c r="D429" s="546">
        <v>1</v>
      </c>
    </row>
    <row r="430" spans="4:4" ht="15.75" x14ac:dyDescent="0.25">
      <c r="D430" s="546">
        <v>1</v>
      </c>
    </row>
    <row r="431" spans="4:4" ht="15.75" x14ac:dyDescent="0.25">
      <c r="D431" s="546">
        <v>1</v>
      </c>
    </row>
    <row r="432" spans="4:4" ht="15.75" x14ac:dyDescent="0.25">
      <c r="D432" s="546">
        <v>3</v>
      </c>
    </row>
    <row r="433" spans="4:4" ht="15.75" x14ac:dyDescent="0.25">
      <c r="D433" s="546">
        <v>1</v>
      </c>
    </row>
    <row r="434" spans="4:4" ht="15.75" x14ac:dyDescent="0.25">
      <c r="D434" s="546">
        <v>1</v>
      </c>
    </row>
    <row r="435" spans="4:4" ht="15.75" x14ac:dyDescent="0.25">
      <c r="D435" s="546">
        <v>1</v>
      </c>
    </row>
    <row r="436" spans="4:4" ht="15.75" x14ac:dyDescent="0.25">
      <c r="D436" s="546">
        <v>1</v>
      </c>
    </row>
    <row r="437" spans="4:4" ht="15.75" x14ac:dyDescent="0.25">
      <c r="D437" s="546">
        <v>1</v>
      </c>
    </row>
    <row r="438" spans="4:4" ht="15.75" x14ac:dyDescent="0.25">
      <c r="D438" s="546">
        <v>1</v>
      </c>
    </row>
    <row r="439" spans="4:4" ht="15.75" x14ac:dyDescent="0.25">
      <c r="D439" s="546">
        <v>1</v>
      </c>
    </row>
    <row r="440" spans="4:4" ht="15.75" x14ac:dyDescent="0.25">
      <c r="D440" s="546">
        <v>1</v>
      </c>
    </row>
    <row r="441" spans="4:4" ht="15.75" x14ac:dyDescent="0.25">
      <c r="D441" s="546">
        <v>1</v>
      </c>
    </row>
    <row r="442" spans="4:4" ht="15.75" x14ac:dyDescent="0.25">
      <c r="D442" s="546">
        <v>1</v>
      </c>
    </row>
    <row r="443" spans="4:4" ht="15.75" x14ac:dyDescent="0.25">
      <c r="D443" s="546">
        <v>1</v>
      </c>
    </row>
    <row r="444" spans="4:4" ht="15.75" x14ac:dyDescent="0.25">
      <c r="D444" s="546">
        <v>1</v>
      </c>
    </row>
    <row r="445" spans="4:4" ht="15.75" x14ac:dyDescent="0.25">
      <c r="D445" s="546">
        <v>1</v>
      </c>
    </row>
    <row r="446" spans="4:4" ht="15.75" x14ac:dyDescent="0.25">
      <c r="D446" s="546">
        <v>1</v>
      </c>
    </row>
    <row r="447" spans="4:4" ht="15.75" x14ac:dyDescent="0.25">
      <c r="D447" s="546">
        <v>1</v>
      </c>
    </row>
    <row r="448" spans="4:4" ht="15.75" x14ac:dyDescent="0.25">
      <c r="D448" s="546">
        <v>1</v>
      </c>
    </row>
    <row r="449" spans="4:4" ht="15.75" x14ac:dyDescent="0.25">
      <c r="D449" s="546">
        <v>1</v>
      </c>
    </row>
    <row r="450" spans="4:4" ht="15.75" x14ac:dyDescent="0.25">
      <c r="D450" s="546">
        <v>1</v>
      </c>
    </row>
    <row r="451" spans="4:4" ht="15.75" x14ac:dyDescent="0.25">
      <c r="D451" s="546">
        <v>1</v>
      </c>
    </row>
    <row r="452" spans="4:4" ht="15.75" x14ac:dyDescent="0.25">
      <c r="D452" s="546">
        <v>1</v>
      </c>
    </row>
    <row r="453" spans="4:4" ht="15.75" x14ac:dyDescent="0.25">
      <c r="D453" s="546">
        <v>1</v>
      </c>
    </row>
    <row r="454" spans="4:4" ht="15.75" x14ac:dyDescent="0.25">
      <c r="D454" s="546">
        <v>1</v>
      </c>
    </row>
    <row r="455" spans="4:4" ht="15.75" x14ac:dyDescent="0.25">
      <c r="D455" s="546">
        <v>1</v>
      </c>
    </row>
    <row r="456" spans="4:4" ht="15.75" x14ac:dyDescent="0.25">
      <c r="D456" s="546">
        <v>3</v>
      </c>
    </row>
    <row r="457" spans="4:4" ht="15.75" x14ac:dyDescent="0.25">
      <c r="D457" s="546">
        <v>1</v>
      </c>
    </row>
    <row r="458" spans="4:4" ht="15.75" x14ac:dyDescent="0.25">
      <c r="D458" s="546">
        <v>1</v>
      </c>
    </row>
    <row r="459" spans="4:4" ht="15.75" x14ac:dyDescent="0.25">
      <c r="D459" s="546">
        <v>1</v>
      </c>
    </row>
    <row r="460" spans="4:4" ht="15.75" x14ac:dyDescent="0.25">
      <c r="D460" s="546">
        <v>2</v>
      </c>
    </row>
    <row r="461" spans="4:4" ht="15.75" x14ac:dyDescent="0.25">
      <c r="D461" s="546">
        <v>1</v>
      </c>
    </row>
    <row r="462" spans="4:4" ht="15.75" x14ac:dyDescent="0.25">
      <c r="D462" s="546">
        <v>1</v>
      </c>
    </row>
    <row r="463" spans="4:4" ht="15.75" x14ac:dyDescent="0.25">
      <c r="D463" s="546">
        <v>2</v>
      </c>
    </row>
    <row r="464" spans="4:4" ht="15.75" x14ac:dyDescent="0.25">
      <c r="D464" s="546">
        <v>1</v>
      </c>
    </row>
    <row r="465" spans="4:4" ht="15.75" x14ac:dyDescent="0.25">
      <c r="D465" s="546">
        <v>1</v>
      </c>
    </row>
    <row r="466" spans="4:4" ht="15.75" x14ac:dyDescent="0.25">
      <c r="D466" s="546">
        <v>1</v>
      </c>
    </row>
    <row r="467" spans="4:4" ht="15.75" x14ac:dyDescent="0.25">
      <c r="D467" s="546">
        <v>1</v>
      </c>
    </row>
    <row r="468" spans="4:4" ht="15.75" x14ac:dyDescent="0.25">
      <c r="D468" s="546">
        <v>1</v>
      </c>
    </row>
    <row r="469" spans="4:4" ht="15.75" x14ac:dyDescent="0.25">
      <c r="D469" s="546">
        <v>1</v>
      </c>
    </row>
    <row r="470" spans="4:4" ht="15.75" x14ac:dyDescent="0.25">
      <c r="D470" s="546">
        <v>1</v>
      </c>
    </row>
    <row r="471" spans="4:4" ht="15.75" x14ac:dyDescent="0.25">
      <c r="D471" s="546">
        <v>1</v>
      </c>
    </row>
    <row r="472" spans="4:4" ht="15.75" x14ac:dyDescent="0.25">
      <c r="D472" s="546">
        <v>1</v>
      </c>
    </row>
    <row r="473" spans="4:4" ht="15.75" x14ac:dyDescent="0.25">
      <c r="D473" s="546">
        <v>1</v>
      </c>
    </row>
    <row r="474" spans="4:4" ht="15.75" x14ac:dyDescent="0.25">
      <c r="D474" s="546">
        <v>1</v>
      </c>
    </row>
    <row r="475" spans="4:4" ht="15.75" x14ac:dyDescent="0.25">
      <c r="D475" s="546">
        <v>1</v>
      </c>
    </row>
    <row r="476" spans="4:4" ht="15.75" x14ac:dyDescent="0.25">
      <c r="D476" s="546">
        <v>1</v>
      </c>
    </row>
    <row r="477" spans="4:4" ht="15.75" x14ac:dyDescent="0.25">
      <c r="D477" s="546">
        <v>1</v>
      </c>
    </row>
    <row r="478" spans="4:4" ht="15.75" x14ac:dyDescent="0.25">
      <c r="D478" s="546">
        <v>1</v>
      </c>
    </row>
    <row r="479" spans="4:4" ht="15.75" x14ac:dyDescent="0.25">
      <c r="D479" s="546">
        <v>1</v>
      </c>
    </row>
    <row r="480" spans="4:4" ht="15.75" x14ac:dyDescent="0.25">
      <c r="D480" s="546">
        <v>1</v>
      </c>
    </row>
    <row r="481" spans="4:4" ht="15.75" x14ac:dyDescent="0.25">
      <c r="D481" s="546">
        <v>6</v>
      </c>
    </row>
    <row r="482" spans="4:4" ht="15.75" x14ac:dyDescent="0.25">
      <c r="D482" s="546">
        <v>1</v>
      </c>
    </row>
    <row r="483" spans="4:4" ht="15.75" x14ac:dyDescent="0.25">
      <c r="D483" s="546">
        <v>8</v>
      </c>
    </row>
    <row r="484" spans="4:4" ht="15.75" x14ac:dyDescent="0.25">
      <c r="D484" s="546">
        <v>1</v>
      </c>
    </row>
    <row r="485" spans="4:4" ht="15.75" x14ac:dyDescent="0.25">
      <c r="D485" s="546">
        <v>1</v>
      </c>
    </row>
    <row r="486" spans="4:4" ht="15.75" x14ac:dyDescent="0.25">
      <c r="D486" s="546">
        <v>1</v>
      </c>
    </row>
    <row r="487" spans="4:4" ht="15.75" x14ac:dyDescent="0.25">
      <c r="D487" s="546">
        <v>1</v>
      </c>
    </row>
    <row r="488" spans="4:4" ht="15.75" x14ac:dyDescent="0.25">
      <c r="D488" s="546">
        <v>1</v>
      </c>
    </row>
    <row r="489" spans="4:4" ht="15.75" x14ac:dyDescent="0.25">
      <c r="D489" s="546">
        <v>1</v>
      </c>
    </row>
    <row r="490" spans="4:4" ht="15.75" x14ac:dyDescent="0.25">
      <c r="D490" s="546">
        <v>1</v>
      </c>
    </row>
    <row r="491" spans="4:4" ht="15.75" x14ac:dyDescent="0.25">
      <c r="D491" s="546">
        <v>1</v>
      </c>
    </row>
    <row r="492" spans="4:4" ht="15.75" x14ac:dyDescent="0.25">
      <c r="D492" s="546">
        <v>1</v>
      </c>
    </row>
    <row r="493" spans="4:4" ht="15.75" x14ac:dyDescent="0.25">
      <c r="D493" s="546">
        <v>1</v>
      </c>
    </row>
    <row r="494" spans="4:4" ht="15.75" x14ac:dyDescent="0.25">
      <c r="D494" s="546">
        <v>1</v>
      </c>
    </row>
    <row r="495" spans="4:4" ht="15.75" x14ac:dyDescent="0.25">
      <c r="D495" s="546">
        <v>1</v>
      </c>
    </row>
    <row r="496" spans="4:4" ht="15.75" x14ac:dyDescent="0.25">
      <c r="D496" s="546">
        <v>1</v>
      </c>
    </row>
    <row r="497" spans="4:4" ht="15.75" x14ac:dyDescent="0.25">
      <c r="D497" s="546">
        <v>1</v>
      </c>
    </row>
    <row r="498" spans="4:4" ht="15.75" x14ac:dyDescent="0.25">
      <c r="D498" s="546">
        <v>1</v>
      </c>
    </row>
    <row r="499" spans="4:4" ht="15.75" x14ac:dyDescent="0.25">
      <c r="D499" s="546">
        <v>1</v>
      </c>
    </row>
    <row r="500" spans="4:4" ht="15.75" x14ac:dyDescent="0.25">
      <c r="D500" s="546">
        <v>2</v>
      </c>
    </row>
    <row r="501" spans="4:4" ht="15.75" x14ac:dyDescent="0.25">
      <c r="D501" s="546">
        <v>1</v>
      </c>
    </row>
    <row r="502" spans="4:4" ht="15.75" x14ac:dyDescent="0.25">
      <c r="D502" s="546">
        <v>1</v>
      </c>
    </row>
    <row r="503" spans="4:4" ht="15.75" x14ac:dyDescent="0.25">
      <c r="D503" s="546">
        <v>1</v>
      </c>
    </row>
    <row r="504" spans="4:4" ht="15.75" x14ac:dyDescent="0.25">
      <c r="D504" s="546">
        <v>1</v>
      </c>
    </row>
    <row r="505" spans="4:4" ht="15.75" x14ac:dyDescent="0.25">
      <c r="D505" s="546">
        <v>2</v>
      </c>
    </row>
    <row r="506" spans="4:4" ht="15.75" x14ac:dyDescent="0.25">
      <c r="D506" s="546">
        <v>1</v>
      </c>
    </row>
    <row r="507" spans="4:4" ht="15.75" x14ac:dyDescent="0.25">
      <c r="D507" s="546">
        <v>2</v>
      </c>
    </row>
    <row r="508" spans="4:4" ht="15.75" x14ac:dyDescent="0.25">
      <c r="D508" s="546">
        <v>1</v>
      </c>
    </row>
    <row r="509" spans="4:4" ht="15.75" x14ac:dyDescent="0.25">
      <c r="D509" s="546">
        <v>1</v>
      </c>
    </row>
    <row r="510" spans="4:4" ht="15.75" x14ac:dyDescent="0.25">
      <c r="D510" s="546">
        <v>1</v>
      </c>
    </row>
    <row r="511" spans="4:4" ht="15.75" x14ac:dyDescent="0.25">
      <c r="D511" s="546">
        <v>1</v>
      </c>
    </row>
    <row r="512" spans="4:4" ht="15.75" x14ac:dyDescent="0.25">
      <c r="D512" s="546">
        <v>1</v>
      </c>
    </row>
    <row r="513" spans="4:4" ht="15.75" x14ac:dyDescent="0.25">
      <c r="D513" s="546">
        <v>1</v>
      </c>
    </row>
    <row r="514" spans="4:4" ht="15.75" x14ac:dyDescent="0.25">
      <c r="D514" s="546">
        <v>1</v>
      </c>
    </row>
    <row r="515" spans="4:4" ht="15.75" x14ac:dyDescent="0.25">
      <c r="D515" s="546">
        <v>1</v>
      </c>
    </row>
    <row r="516" spans="4:4" ht="15.75" x14ac:dyDescent="0.25">
      <c r="D516" s="546">
        <v>1</v>
      </c>
    </row>
    <row r="517" spans="4:4" ht="15.75" x14ac:dyDescent="0.25">
      <c r="D517" s="546">
        <v>1</v>
      </c>
    </row>
    <row r="518" spans="4:4" ht="15.75" x14ac:dyDescent="0.25">
      <c r="D518" s="546">
        <v>1</v>
      </c>
    </row>
    <row r="519" spans="4:4" ht="15.75" x14ac:dyDescent="0.25">
      <c r="D519" s="546">
        <v>1</v>
      </c>
    </row>
    <row r="520" spans="4:4" ht="15.75" x14ac:dyDescent="0.25">
      <c r="D520" s="546">
        <v>1</v>
      </c>
    </row>
    <row r="521" spans="4:4" ht="15.75" x14ac:dyDescent="0.25">
      <c r="D521" s="546">
        <v>1</v>
      </c>
    </row>
    <row r="522" spans="4:4" ht="15.75" x14ac:dyDescent="0.25">
      <c r="D522" s="546">
        <v>1</v>
      </c>
    </row>
    <row r="523" spans="4:4" ht="15.75" x14ac:dyDescent="0.25">
      <c r="D523" s="546">
        <v>2</v>
      </c>
    </row>
    <row r="524" spans="4:4" ht="15.75" x14ac:dyDescent="0.25">
      <c r="D524" s="546">
        <v>1</v>
      </c>
    </row>
    <row r="525" spans="4:4" ht="15.75" x14ac:dyDescent="0.25">
      <c r="D525" s="546">
        <v>1</v>
      </c>
    </row>
    <row r="526" spans="4:4" ht="15.75" x14ac:dyDescent="0.25">
      <c r="D526" s="546">
        <v>1</v>
      </c>
    </row>
    <row r="527" spans="4:4" ht="15.75" x14ac:dyDescent="0.25">
      <c r="D527" s="546">
        <v>1</v>
      </c>
    </row>
    <row r="528" spans="4:4" ht="15.75" x14ac:dyDescent="0.25">
      <c r="D528" s="546">
        <v>1</v>
      </c>
    </row>
    <row r="529" spans="4:4" ht="15.75" x14ac:dyDescent="0.25">
      <c r="D529" s="546">
        <v>1</v>
      </c>
    </row>
    <row r="530" spans="4:4" ht="15.75" x14ac:dyDescent="0.25">
      <c r="D530" s="546">
        <v>1</v>
      </c>
    </row>
    <row r="531" spans="4:4" ht="15.75" x14ac:dyDescent="0.25">
      <c r="D531" s="546">
        <v>1</v>
      </c>
    </row>
    <row r="532" spans="4:4" ht="15.75" x14ac:dyDescent="0.25">
      <c r="D532" s="546">
        <v>1</v>
      </c>
    </row>
    <row r="533" spans="4:4" ht="15.75" x14ac:dyDescent="0.25">
      <c r="D533" s="546">
        <v>1</v>
      </c>
    </row>
    <row r="534" spans="4:4" ht="15.75" x14ac:dyDescent="0.25">
      <c r="D534" s="546">
        <v>1</v>
      </c>
    </row>
    <row r="535" spans="4:4" ht="15.75" x14ac:dyDescent="0.25">
      <c r="D535" s="546">
        <v>1</v>
      </c>
    </row>
    <row r="536" spans="4:4" ht="15.75" x14ac:dyDescent="0.25">
      <c r="D536" s="546">
        <v>1</v>
      </c>
    </row>
    <row r="537" spans="4:4" ht="15.75" x14ac:dyDescent="0.25">
      <c r="D537" s="546">
        <v>1</v>
      </c>
    </row>
    <row r="538" spans="4:4" ht="15.75" x14ac:dyDescent="0.25">
      <c r="D538" s="546">
        <v>4</v>
      </c>
    </row>
    <row r="539" spans="4:4" ht="15.75" x14ac:dyDescent="0.25">
      <c r="D539" s="546">
        <v>1</v>
      </c>
    </row>
    <row r="540" spans="4:4" ht="15.75" x14ac:dyDescent="0.25">
      <c r="D540" s="546">
        <v>1</v>
      </c>
    </row>
    <row r="541" spans="4:4" ht="15.75" x14ac:dyDescent="0.25">
      <c r="D541" s="546">
        <v>1</v>
      </c>
    </row>
    <row r="542" spans="4:4" ht="15.75" x14ac:dyDescent="0.25">
      <c r="D542" s="546">
        <v>1</v>
      </c>
    </row>
    <row r="543" spans="4:4" ht="15.75" x14ac:dyDescent="0.25">
      <c r="D543" s="546">
        <v>1</v>
      </c>
    </row>
    <row r="544" spans="4:4" ht="15.75" x14ac:dyDescent="0.25">
      <c r="D544" s="546">
        <v>1</v>
      </c>
    </row>
    <row r="545" spans="4:4" ht="15.75" x14ac:dyDescent="0.25">
      <c r="D545" s="546">
        <v>1</v>
      </c>
    </row>
    <row r="546" spans="4:4" ht="15.75" x14ac:dyDescent="0.25">
      <c r="D546" s="546">
        <v>3</v>
      </c>
    </row>
    <row r="547" spans="4:4" ht="15.75" x14ac:dyDescent="0.25">
      <c r="D547" s="546">
        <v>1</v>
      </c>
    </row>
    <row r="548" spans="4:4" ht="15.75" x14ac:dyDescent="0.25">
      <c r="D548" s="546">
        <v>1</v>
      </c>
    </row>
    <row r="549" spans="4:4" ht="15.75" x14ac:dyDescent="0.25">
      <c r="D549" s="546">
        <v>1</v>
      </c>
    </row>
    <row r="550" spans="4:4" ht="15.75" x14ac:dyDescent="0.25">
      <c r="D550" s="546">
        <v>1</v>
      </c>
    </row>
    <row r="551" spans="4:4" ht="15.75" x14ac:dyDescent="0.25">
      <c r="D551" s="546">
        <v>1</v>
      </c>
    </row>
    <row r="552" spans="4:4" ht="15.75" x14ac:dyDescent="0.25">
      <c r="D552" s="546">
        <v>2</v>
      </c>
    </row>
    <row r="553" spans="4:4" ht="15.75" x14ac:dyDescent="0.25">
      <c r="D553" s="546">
        <v>1</v>
      </c>
    </row>
    <row r="554" spans="4:4" ht="15.75" x14ac:dyDescent="0.25">
      <c r="D554" s="546">
        <v>1</v>
      </c>
    </row>
    <row r="555" spans="4:4" ht="15.75" x14ac:dyDescent="0.25">
      <c r="D555" s="546">
        <v>1</v>
      </c>
    </row>
    <row r="556" spans="4:4" ht="15.75" x14ac:dyDescent="0.25">
      <c r="D556" s="546">
        <v>1</v>
      </c>
    </row>
    <row r="557" spans="4:4" ht="15.75" x14ac:dyDescent="0.25">
      <c r="D557" s="546">
        <v>1</v>
      </c>
    </row>
    <row r="558" spans="4:4" ht="15.75" x14ac:dyDescent="0.25">
      <c r="D558" s="546">
        <v>1</v>
      </c>
    </row>
    <row r="559" spans="4:4" ht="15.75" x14ac:dyDescent="0.25">
      <c r="D559" s="546">
        <v>1</v>
      </c>
    </row>
    <row r="560" spans="4:4" ht="15.75" x14ac:dyDescent="0.25">
      <c r="D560" s="546">
        <v>1</v>
      </c>
    </row>
    <row r="561" spans="4:4" ht="15.75" x14ac:dyDescent="0.25">
      <c r="D561" s="546">
        <v>1</v>
      </c>
    </row>
    <row r="562" spans="4:4" ht="15.75" x14ac:dyDescent="0.25">
      <c r="D562" s="546">
        <v>1</v>
      </c>
    </row>
    <row r="563" spans="4:4" ht="15.75" x14ac:dyDescent="0.25">
      <c r="D563" s="546">
        <v>1</v>
      </c>
    </row>
    <row r="564" spans="4:4" ht="15.75" x14ac:dyDescent="0.25">
      <c r="D564" s="546">
        <v>1</v>
      </c>
    </row>
    <row r="565" spans="4:4" ht="15.75" x14ac:dyDescent="0.25">
      <c r="D565" s="546">
        <v>1</v>
      </c>
    </row>
    <row r="566" spans="4:4" ht="15.75" x14ac:dyDescent="0.25">
      <c r="D566" s="546">
        <v>1</v>
      </c>
    </row>
    <row r="567" spans="4:4" ht="15.75" x14ac:dyDescent="0.25">
      <c r="D567" s="546">
        <v>1</v>
      </c>
    </row>
    <row r="568" spans="4:4" ht="15.75" x14ac:dyDescent="0.25">
      <c r="D568" s="546">
        <v>1</v>
      </c>
    </row>
    <row r="569" spans="4:4" ht="15.75" x14ac:dyDescent="0.25">
      <c r="D569" s="546">
        <v>1</v>
      </c>
    </row>
    <row r="570" spans="4:4" ht="15.75" x14ac:dyDescent="0.25">
      <c r="D570" s="546">
        <v>2</v>
      </c>
    </row>
    <row r="571" spans="4:4" ht="15.75" x14ac:dyDescent="0.25">
      <c r="D571" s="546">
        <v>1</v>
      </c>
    </row>
    <row r="572" spans="4:4" ht="15.75" x14ac:dyDescent="0.25">
      <c r="D572" s="546">
        <v>1</v>
      </c>
    </row>
    <row r="573" spans="4:4" ht="15.75" x14ac:dyDescent="0.25">
      <c r="D573" s="546">
        <v>1</v>
      </c>
    </row>
    <row r="574" spans="4:4" ht="15.75" x14ac:dyDescent="0.25">
      <c r="D574" s="546">
        <v>2</v>
      </c>
    </row>
    <row r="575" spans="4:4" ht="15.75" x14ac:dyDescent="0.25">
      <c r="D575" s="546">
        <v>1</v>
      </c>
    </row>
    <row r="576" spans="4:4" ht="15.75" x14ac:dyDescent="0.25">
      <c r="D576" s="546">
        <v>1</v>
      </c>
    </row>
    <row r="577" spans="4:4" ht="15.75" x14ac:dyDescent="0.25">
      <c r="D577" s="546">
        <v>1</v>
      </c>
    </row>
    <row r="578" spans="4:4" ht="15.75" x14ac:dyDescent="0.25">
      <c r="D578" s="546">
        <v>1</v>
      </c>
    </row>
    <row r="579" spans="4:4" ht="15.75" x14ac:dyDescent="0.25">
      <c r="D579" s="546">
        <v>1</v>
      </c>
    </row>
    <row r="580" spans="4:4" ht="15.75" x14ac:dyDescent="0.25">
      <c r="D580" s="546">
        <v>1</v>
      </c>
    </row>
    <row r="581" spans="4:4" ht="15.75" x14ac:dyDescent="0.25">
      <c r="D581" s="546">
        <v>7</v>
      </c>
    </row>
    <row r="582" spans="4:4" ht="15.75" x14ac:dyDescent="0.25">
      <c r="D582" s="546">
        <v>1</v>
      </c>
    </row>
    <row r="583" spans="4:4" ht="15.75" x14ac:dyDescent="0.25">
      <c r="D583" s="546">
        <v>1</v>
      </c>
    </row>
    <row r="584" spans="4:4" ht="15.75" x14ac:dyDescent="0.25">
      <c r="D584" s="546">
        <v>1</v>
      </c>
    </row>
    <row r="585" spans="4:4" ht="15.75" x14ac:dyDescent="0.25">
      <c r="D585" s="546">
        <v>1</v>
      </c>
    </row>
    <row r="586" spans="4:4" ht="15.75" x14ac:dyDescent="0.25">
      <c r="D586" s="546">
        <v>1</v>
      </c>
    </row>
    <row r="587" spans="4:4" ht="15.75" x14ac:dyDescent="0.25">
      <c r="D587" s="546">
        <v>1</v>
      </c>
    </row>
    <row r="588" spans="4:4" ht="15.75" x14ac:dyDescent="0.25">
      <c r="D588" s="546">
        <v>1</v>
      </c>
    </row>
    <row r="589" spans="4:4" ht="15.75" x14ac:dyDescent="0.25">
      <c r="D589" s="546">
        <v>2</v>
      </c>
    </row>
    <row r="590" spans="4:4" ht="15.75" x14ac:dyDescent="0.25">
      <c r="D590" s="546">
        <v>1</v>
      </c>
    </row>
    <row r="591" spans="4:4" ht="15.75" x14ac:dyDescent="0.25">
      <c r="D591" s="546">
        <v>1</v>
      </c>
    </row>
    <row r="592" spans="4:4" ht="15.75" x14ac:dyDescent="0.25">
      <c r="D592" s="546">
        <v>2</v>
      </c>
    </row>
    <row r="593" spans="4:4" ht="15.75" x14ac:dyDescent="0.25">
      <c r="D593" s="546">
        <v>1</v>
      </c>
    </row>
    <row r="594" spans="4:4" ht="15.75" x14ac:dyDescent="0.25">
      <c r="D594" s="546">
        <v>1</v>
      </c>
    </row>
    <row r="595" spans="4:4" ht="15.75" x14ac:dyDescent="0.25">
      <c r="D595" s="546">
        <v>1</v>
      </c>
    </row>
    <row r="596" spans="4:4" ht="15.75" x14ac:dyDescent="0.25">
      <c r="D596" s="546">
        <v>1</v>
      </c>
    </row>
    <row r="597" spans="4:4" ht="15.75" x14ac:dyDescent="0.25">
      <c r="D597" s="546">
        <v>1</v>
      </c>
    </row>
    <row r="598" spans="4:4" ht="15.75" x14ac:dyDescent="0.25">
      <c r="D598" s="546">
        <v>1</v>
      </c>
    </row>
    <row r="599" spans="4:4" ht="15.75" x14ac:dyDescent="0.25">
      <c r="D599" s="546">
        <v>1</v>
      </c>
    </row>
    <row r="600" spans="4:4" ht="15.75" x14ac:dyDescent="0.25">
      <c r="D600" s="546">
        <v>1</v>
      </c>
    </row>
    <row r="601" spans="4:4" ht="15.75" x14ac:dyDescent="0.25">
      <c r="D601" s="546">
        <v>1</v>
      </c>
    </row>
    <row r="602" spans="4:4" ht="15.75" x14ac:dyDescent="0.25">
      <c r="D602" s="546">
        <v>1</v>
      </c>
    </row>
    <row r="603" spans="4:4" ht="15.75" x14ac:dyDescent="0.25">
      <c r="D603" s="546">
        <v>1</v>
      </c>
    </row>
    <row r="604" spans="4:4" ht="15.75" x14ac:dyDescent="0.25">
      <c r="D604" s="546">
        <v>1</v>
      </c>
    </row>
    <row r="605" spans="4:4" ht="15.75" x14ac:dyDescent="0.25">
      <c r="D605" s="546">
        <v>1</v>
      </c>
    </row>
    <row r="606" spans="4:4" ht="15.75" x14ac:dyDescent="0.25">
      <c r="D606" s="546">
        <v>5</v>
      </c>
    </row>
    <row r="607" spans="4:4" ht="15.75" x14ac:dyDescent="0.25">
      <c r="D607" s="546">
        <v>1</v>
      </c>
    </row>
    <row r="608" spans="4:4" ht="15.75" x14ac:dyDescent="0.25">
      <c r="D608" s="546">
        <v>1</v>
      </c>
    </row>
    <row r="609" spans="4:4" ht="15.75" x14ac:dyDescent="0.25">
      <c r="D609" s="546">
        <v>1</v>
      </c>
    </row>
    <row r="610" spans="4:4" ht="15.75" x14ac:dyDescent="0.25">
      <c r="D610" s="546">
        <v>1</v>
      </c>
    </row>
    <row r="611" spans="4:4" ht="15.75" x14ac:dyDescent="0.25">
      <c r="D611" s="546">
        <v>1</v>
      </c>
    </row>
    <row r="612" spans="4:4" ht="15.75" x14ac:dyDescent="0.25">
      <c r="D612" s="546">
        <v>1</v>
      </c>
    </row>
    <row r="613" spans="4:4" ht="15.75" x14ac:dyDescent="0.25">
      <c r="D613" s="546">
        <v>1</v>
      </c>
    </row>
    <row r="614" spans="4:4" ht="15.75" x14ac:dyDescent="0.25">
      <c r="D614" s="546">
        <v>1</v>
      </c>
    </row>
    <row r="615" spans="4:4" ht="15.75" x14ac:dyDescent="0.25">
      <c r="D615" s="546">
        <v>1</v>
      </c>
    </row>
    <row r="616" spans="4:4" ht="15.75" x14ac:dyDescent="0.25">
      <c r="D616" s="546">
        <v>1</v>
      </c>
    </row>
    <row r="617" spans="4:4" ht="15.75" x14ac:dyDescent="0.25">
      <c r="D617" s="546">
        <v>1</v>
      </c>
    </row>
    <row r="618" spans="4:4" ht="15.75" x14ac:dyDescent="0.25">
      <c r="D618" s="546">
        <v>1</v>
      </c>
    </row>
    <row r="619" spans="4:4" ht="15.75" x14ac:dyDescent="0.25">
      <c r="D619" s="546">
        <v>1</v>
      </c>
    </row>
    <row r="620" spans="4:4" ht="15.75" x14ac:dyDescent="0.25">
      <c r="D620" s="546">
        <v>1</v>
      </c>
    </row>
    <row r="621" spans="4:4" ht="15.75" x14ac:dyDescent="0.25">
      <c r="D621" s="546">
        <v>2</v>
      </c>
    </row>
    <row r="622" spans="4:4" ht="15.75" x14ac:dyDescent="0.25">
      <c r="D622" s="546">
        <v>1</v>
      </c>
    </row>
    <row r="623" spans="4:4" ht="15.75" x14ac:dyDescent="0.25">
      <c r="D623" s="546">
        <v>1</v>
      </c>
    </row>
    <row r="624" spans="4:4" ht="15.75" x14ac:dyDescent="0.25">
      <c r="D624" s="546">
        <v>2</v>
      </c>
    </row>
    <row r="625" spans="4:4" ht="15.75" x14ac:dyDescent="0.25">
      <c r="D625" s="546">
        <v>1</v>
      </c>
    </row>
    <row r="626" spans="4:4" ht="15.75" x14ac:dyDescent="0.25">
      <c r="D626" s="546">
        <v>1</v>
      </c>
    </row>
    <row r="627" spans="4:4" ht="15.75" x14ac:dyDescent="0.25">
      <c r="D627" s="546">
        <v>1</v>
      </c>
    </row>
    <row r="628" spans="4:4" ht="15.75" x14ac:dyDescent="0.25">
      <c r="D628" s="546">
        <v>1</v>
      </c>
    </row>
    <row r="629" spans="4:4" ht="15.75" x14ac:dyDescent="0.25">
      <c r="D629" s="546">
        <v>1</v>
      </c>
    </row>
    <row r="630" spans="4:4" ht="15.75" x14ac:dyDescent="0.25">
      <c r="D630" s="546">
        <v>1</v>
      </c>
    </row>
    <row r="631" spans="4:4" ht="15.75" x14ac:dyDescent="0.25">
      <c r="D631" s="546">
        <v>2</v>
      </c>
    </row>
    <row r="632" spans="4:4" ht="15.75" x14ac:dyDescent="0.25">
      <c r="D632" s="546">
        <v>1</v>
      </c>
    </row>
    <row r="633" spans="4:4" ht="15.75" x14ac:dyDescent="0.25">
      <c r="D633" s="546">
        <v>1</v>
      </c>
    </row>
    <row r="634" spans="4:4" ht="15.75" x14ac:dyDescent="0.25">
      <c r="D634" s="546">
        <v>1</v>
      </c>
    </row>
    <row r="635" spans="4:4" ht="15.75" x14ac:dyDescent="0.25">
      <c r="D635" s="546">
        <v>2</v>
      </c>
    </row>
    <row r="636" spans="4:4" ht="15.75" x14ac:dyDescent="0.25">
      <c r="D636" s="546">
        <v>1</v>
      </c>
    </row>
    <row r="637" spans="4:4" ht="15.75" x14ac:dyDescent="0.25">
      <c r="D637" s="546">
        <v>3</v>
      </c>
    </row>
    <row r="638" spans="4:4" ht="15.75" x14ac:dyDescent="0.25">
      <c r="D638" s="546">
        <v>1</v>
      </c>
    </row>
    <row r="639" spans="4:4" ht="15.75" x14ac:dyDescent="0.25">
      <c r="D639" s="546">
        <v>1</v>
      </c>
    </row>
    <row r="640" spans="4:4" ht="15.75" x14ac:dyDescent="0.25">
      <c r="D640" s="546">
        <v>4</v>
      </c>
    </row>
    <row r="641" spans="4:4" ht="15.75" x14ac:dyDescent="0.25">
      <c r="D641" s="546">
        <v>1</v>
      </c>
    </row>
    <row r="642" spans="4:4" ht="15.75" x14ac:dyDescent="0.25">
      <c r="D642" s="546">
        <v>1</v>
      </c>
    </row>
    <row r="643" spans="4:4" ht="15.75" x14ac:dyDescent="0.25">
      <c r="D643" s="546">
        <v>1</v>
      </c>
    </row>
    <row r="644" spans="4:4" ht="15.75" x14ac:dyDescent="0.25">
      <c r="D644" s="546">
        <v>5</v>
      </c>
    </row>
    <row r="645" spans="4:4" ht="15.75" x14ac:dyDescent="0.25">
      <c r="D645" s="546">
        <v>1</v>
      </c>
    </row>
    <row r="646" spans="4:4" ht="15.75" x14ac:dyDescent="0.25">
      <c r="D646" s="546">
        <v>1</v>
      </c>
    </row>
    <row r="647" spans="4:4" ht="15.75" x14ac:dyDescent="0.25">
      <c r="D647" s="546">
        <v>1</v>
      </c>
    </row>
    <row r="648" spans="4:4" ht="15.75" x14ac:dyDescent="0.25">
      <c r="D648" s="546">
        <v>2</v>
      </c>
    </row>
    <row r="649" spans="4:4" ht="15.75" x14ac:dyDescent="0.25">
      <c r="D649" s="546">
        <v>1</v>
      </c>
    </row>
    <row r="650" spans="4:4" ht="15.75" x14ac:dyDescent="0.25">
      <c r="D650" s="546">
        <v>2</v>
      </c>
    </row>
    <row r="651" spans="4:4" ht="15.75" x14ac:dyDescent="0.25">
      <c r="D651" s="546">
        <v>1</v>
      </c>
    </row>
    <row r="652" spans="4:4" ht="15.75" x14ac:dyDescent="0.25">
      <c r="D652" s="546">
        <v>2</v>
      </c>
    </row>
    <row r="653" spans="4:4" ht="15.75" x14ac:dyDescent="0.25">
      <c r="D653" s="546">
        <v>1</v>
      </c>
    </row>
    <row r="654" spans="4:4" ht="15.75" x14ac:dyDescent="0.25">
      <c r="D654" s="546">
        <v>1</v>
      </c>
    </row>
    <row r="655" spans="4:4" ht="15.75" x14ac:dyDescent="0.25">
      <c r="D655" s="546">
        <v>1</v>
      </c>
    </row>
    <row r="656" spans="4:4" ht="15.75" x14ac:dyDescent="0.25">
      <c r="D656" s="546">
        <v>1</v>
      </c>
    </row>
    <row r="657" spans="4:4" ht="15.75" x14ac:dyDescent="0.25">
      <c r="D657" s="546">
        <v>2</v>
      </c>
    </row>
    <row r="658" spans="4:4" ht="15.75" x14ac:dyDescent="0.25">
      <c r="D658" s="546">
        <v>2</v>
      </c>
    </row>
    <row r="659" spans="4:4" ht="15.75" x14ac:dyDescent="0.25">
      <c r="D659" s="546">
        <v>1</v>
      </c>
    </row>
    <row r="660" spans="4:4" ht="15.75" x14ac:dyDescent="0.25">
      <c r="D660" s="546">
        <v>1</v>
      </c>
    </row>
    <row r="661" spans="4:4" ht="15.75" x14ac:dyDescent="0.25">
      <c r="D661" s="546">
        <v>1</v>
      </c>
    </row>
    <row r="662" spans="4:4" ht="15.75" x14ac:dyDescent="0.25">
      <c r="D662" s="546">
        <v>1</v>
      </c>
    </row>
    <row r="663" spans="4:4" ht="15.75" x14ac:dyDescent="0.25">
      <c r="D663" s="546">
        <v>2</v>
      </c>
    </row>
    <row r="664" spans="4:4" ht="15.75" x14ac:dyDescent="0.25">
      <c r="D664" s="546">
        <v>1</v>
      </c>
    </row>
    <row r="665" spans="4:4" ht="15.75" x14ac:dyDescent="0.25">
      <c r="D665" s="546">
        <v>2</v>
      </c>
    </row>
    <row r="666" spans="4:4" ht="15.75" x14ac:dyDescent="0.25">
      <c r="D666" s="546">
        <v>1</v>
      </c>
    </row>
    <row r="667" spans="4:4" ht="15.75" x14ac:dyDescent="0.25">
      <c r="D667" s="546">
        <v>1</v>
      </c>
    </row>
    <row r="668" spans="4:4" ht="15.75" x14ac:dyDescent="0.25">
      <c r="D668" s="546">
        <v>17</v>
      </c>
    </row>
    <row r="669" spans="4:4" ht="15.75" x14ac:dyDescent="0.25">
      <c r="D669" s="546">
        <v>1</v>
      </c>
    </row>
    <row r="670" spans="4:4" ht="15.75" x14ac:dyDescent="0.25">
      <c r="D670" s="546">
        <v>1</v>
      </c>
    </row>
    <row r="671" spans="4:4" ht="15.75" x14ac:dyDescent="0.25">
      <c r="D671" s="546">
        <v>1</v>
      </c>
    </row>
    <row r="672" spans="4:4" ht="15.75" x14ac:dyDescent="0.25">
      <c r="D672" s="546">
        <v>1</v>
      </c>
    </row>
    <row r="673" spans="4:4" ht="15.75" x14ac:dyDescent="0.25">
      <c r="D673" s="546">
        <v>1</v>
      </c>
    </row>
    <row r="674" spans="4:4" ht="15.75" x14ac:dyDescent="0.25">
      <c r="D674" s="546">
        <v>1</v>
      </c>
    </row>
    <row r="675" spans="4:4" ht="15.75" x14ac:dyDescent="0.25">
      <c r="D675" s="546">
        <v>1</v>
      </c>
    </row>
    <row r="676" spans="4:4" ht="15.75" x14ac:dyDescent="0.25">
      <c r="D676" s="546">
        <v>1</v>
      </c>
    </row>
    <row r="677" spans="4:4" ht="15.75" x14ac:dyDescent="0.25">
      <c r="D677" s="546">
        <v>1</v>
      </c>
    </row>
    <row r="678" spans="4:4" ht="15.75" x14ac:dyDescent="0.25">
      <c r="D678" s="546">
        <v>1</v>
      </c>
    </row>
    <row r="679" spans="4:4" ht="15.75" x14ac:dyDescent="0.25">
      <c r="D679" s="546">
        <v>1</v>
      </c>
    </row>
    <row r="680" spans="4:4" ht="15.75" x14ac:dyDescent="0.25">
      <c r="D680" s="546">
        <v>1</v>
      </c>
    </row>
    <row r="681" spans="4:4" ht="15.75" x14ac:dyDescent="0.25">
      <c r="D681" s="546">
        <v>1</v>
      </c>
    </row>
    <row r="682" spans="4:4" ht="15.75" x14ac:dyDescent="0.25">
      <c r="D682" s="546">
        <v>1</v>
      </c>
    </row>
    <row r="683" spans="4:4" ht="15.75" x14ac:dyDescent="0.25">
      <c r="D683" s="546">
        <v>1</v>
      </c>
    </row>
    <row r="684" spans="4:4" ht="15.75" x14ac:dyDescent="0.25">
      <c r="D684" s="546">
        <v>1</v>
      </c>
    </row>
    <row r="685" spans="4:4" ht="15.75" x14ac:dyDescent="0.25">
      <c r="D685" s="546">
        <v>1</v>
      </c>
    </row>
    <row r="686" spans="4:4" ht="15.75" x14ac:dyDescent="0.25">
      <c r="D686" s="546">
        <v>2</v>
      </c>
    </row>
    <row r="687" spans="4:4" ht="15.75" x14ac:dyDescent="0.25">
      <c r="D687" s="546">
        <v>3</v>
      </c>
    </row>
    <row r="688" spans="4:4" ht="15.75" x14ac:dyDescent="0.25">
      <c r="D688" s="546">
        <v>1</v>
      </c>
    </row>
    <row r="689" spans="4:4" ht="15.75" x14ac:dyDescent="0.25">
      <c r="D689" s="546">
        <v>1</v>
      </c>
    </row>
    <row r="690" spans="4:4" ht="15.75" x14ac:dyDescent="0.25">
      <c r="D690" s="546">
        <v>1</v>
      </c>
    </row>
    <row r="691" spans="4:4" ht="15.75" x14ac:dyDescent="0.25">
      <c r="D691" s="546">
        <v>2</v>
      </c>
    </row>
    <row r="692" spans="4:4" ht="15.75" x14ac:dyDescent="0.25">
      <c r="D692" s="546">
        <v>1</v>
      </c>
    </row>
    <row r="693" spans="4:4" ht="15.75" x14ac:dyDescent="0.25">
      <c r="D693" s="546">
        <v>1</v>
      </c>
    </row>
    <row r="694" spans="4:4" ht="15.75" x14ac:dyDescent="0.25">
      <c r="D694" s="546">
        <v>3</v>
      </c>
    </row>
    <row r="695" spans="4:4" ht="15.75" x14ac:dyDescent="0.25">
      <c r="D695" s="546">
        <v>1</v>
      </c>
    </row>
    <row r="696" spans="4:4" ht="15.75" x14ac:dyDescent="0.25">
      <c r="D696" s="546">
        <v>4</v>
      </c>
    </row>
    <row r="697" spans="4:4" ht="15.75" x14ac:dyDescent="0.25">
      <c r="D697" s="546">
        <v>2</v>
      </c>
    </row>
    <row r="698" spans="4:4" ht="15.75" x14ac:dyDescent="0.25">
      <c r="D698" s="546">
        <v>1</v>
      </c>
    </row>
    <row r="699" spans="4:4" ht="15.75" x14ac:dyDescent="0.25">
      <c r="D699" s="546">
        <v>2</v>
      </c>
    </row>
    <row r="700" spans="4:4" ht="15.75" x14ac:dyDescent="0.25">
      <c r="D700" s="546">
        <v>1</v>
      </c>
    </row>
    <row r="701" spans="4:4" ht="15.75" x14ac:dyDescent="0.25">
      <c r="D701" s="546">
        <v>2</v>
      </c>
    </row>
    <row r="702" spans="4:4" ht="15.75" x14ac:dyDescent="0.25">
      <c r="D702" s="546">
        <v>1</v>
      </c>
    </row>
    <row r="703" spans="4:4" ht="15.75" x14ac:dyDescent="0.25">
      <c r="D703" s="546">
        <v>1</v>
      </c>
    </row>
    <row r="704" spans="4:4" ht="15.75" x14ac:dyDescent="0.25">
      <c r="D704" s="546">
        <v>1</v>
      </c>
    </row>
    <row r="705" spans="4:4" ht="15.75" x14ac:dyDescent="0.25">
      <c r="D705" s="546">
        <v>1</v>
      </c>
    </row>
    <row r="706" spans="4:4" ht="15.75" x14ac:dyDescent="0.25">
      <c r="D706" s="546">
        <v>3</v>
      </c>
    </row>
    <row r="707" spans="4:4" ht="15.75" x14ac:dyDescent="0.25">
      <c r="D707" s="546">
        <v>1</v>
      </c>
    </row>
    <row r="708" spans="4:4" ht="15.75" x14ac:dyDescent="0.25">
      <c r="D708" s="546">
        <v>1</v>
      </c>
    </row>
    <row r="709" spans="4:4" ht="15.75" x14ac:dyDescent="0.25">
      <c r="D709" s="546">
        <v>3</v>
      </c>
    </row>
    <row r="710" spans="4:4" ht="15.75" x14ac:dyDescent="0.25">
      <c r="D710" s="546">
        <v>1</v>
      </c>
    </row>
    <row r="711" spans="4:4" ht="15.75" x14ac:dyDescent="0.25">
      <c r="D711" s="546">
        <v>2</v>
      </c>
    </row>
    <row r="712" spans="4:4" ht="15.75" x14ac:dyDescent="0.25">
      <c r="D712" s="546">
        <v>1</v>
      </c>
    </row>
    <row r="713" spans="4:4" ht="15.75" x14ac:dyDescent="0.25">
      <c r="D713" s="546">
        <v>2</v>
      </c>
    </row>
    <row r="714" spans="4:4" ht="15.75" x14ac:dyDescent="0.25">
      <c r="D714" s="546">
        <v>1</v>
      </c>
    </row>
    <row r="715" spans="4:4" ht="15.75" x14ac:dyDescent="0.25">
      <c r="D715" s="546">
        <v>2</v>
      </c>
    </row>
    <row r="716" spans="4:4" ht="15.75" x14ac:dyDescent="0.25">
      <c r="D716" s="546">
        <v>3</v>
      </c>
    </row>
    <row r="717" spans="4:4" ht="15.75" x14ac:dyDescent="0.25">
      <c r="D717" s="546">
        <v>1</v>
      </c>
    </row>
    <row r="718" spans="4:4" ht="15.75" x14ac:dyDescent="0.25">
      <c r="D718" s="546">
        <v>1</v>
      </c>
    </row>
    <row r="719" spans="4:4" ht="15.75" x14ac:dyDescent="0.25">
      <c r="D719" s="546">
        <v>1</v>
      </c>
    </row>
    <row r="720" spans="4:4" ht="15.75" x14ac:dyDescent="0.25">
      <c r="D720" s="546">
        <v>1</v>
      </c>
    </row>
    <row r="721" spans="4:4" ht="15.75" x14ac:dyDescent="0.25">
      <c r="D721" s="546">
        <v>1</v>
      </c>
    </row>
    <row r="722" spans="4:4" ht="15.75" x14ac:dyDescent="0.25">
      <c r="D722" s="546">
        <v>1</v>
      </c>
    </row>
    <row r="723" spans="4:4" ht="15.75" x14ac:dyDescent="0.25">
      <c r="D723" s="546">
        <v>1</v>
      </c>
    </row>
    <row r="724" spans="4:4" ht="15.75" x14ac:dyDescent="0.25">
      <c r="D724" s="546">
        <v>1</v>
      </c>
    </row>
    <row r="725" spans="4:4" ht="15.75" x14ac:dyDescent="0.25">
      <c r="D725" s="546">
        <v>1</v>
      </c>
    </row>
    <row r="726" spans="4:4" ht="15.75" x14ac:dyDescent="0.25">
      <c r="D726" s="546">
        <v>1</v>
      </c>
    </row>
    <row r="727" spans="4:4" ht="15.75" x14ac:dyDescent="0.25">
      <c r="D727" s="546">
        <v>2</v>
      </c>
    </row>
    <row r="728" spans="4:4" ht="15.75" x14ac:dyDescent="0.25">
      <c r="D728" s="546">
        <v>1</v>
      </c>
    </row>
    <row r="729" spans="4:4" ht="15.75" x14ac:dyDescent="0.25">
      <c r="D729" s="546">
        <v>2</v>
      </c>
    </row>
    <row r="730" spans="4:4" ht="15.75" x14ac:dyDescent="0.25">
      <c r="D730" s="546">
        <v>1</v>
      </c>
    </row>
    <row r="731" spans="4:4" ht="15.75" x14ac:dyDescent="0.25">
      <c r="D731" s="546">
        <v>1</v>
      </c>
    </row>
    <row r="732" spans="4:4" ht="15.75" x14ac:dyDescent="0.25">
      <c r="D732" s="546">
        <v>1</v>
      </c>
    </row>
    <row r="733" spans="4:4" ht="15.75" x14ac:dyDescent="0.25">
      <c r="D733" s="546">
        <v>1</v>
      </c>
    </row>
    <row r="734" spans="4:4" ht="15.75" x14ac:dyDescent="0.25">
      <c r="D734" s="546">
        <v>1</v>
      </c>
    </row>
    <row r="735" spans="4:4" ht="15.75" x14ac:dyDescent="0.25">
      <c r="D735" s="546">
        <v>1</v>
      </c>
    </row>
    <row r="736" spans="4:4" ht="15.75" x14ac:dyDescent="0.25">
      <c r="D736" s="546">
        <v>1</v>
      </c>
    </row>
    <row r="737" spans="4:4" ht="15.75" x14ac:dyDescent="0.25">
      <c r="D737" s="546">
        <v>1</v>
      </c>
    </row>
    <row r="738" spans="4:4" ht="15.75" x14ac:dyDescent="0.25">
      <c r="D738" s="546">
        <v>1</v>
      </c>
    </row>
    <row r="739" spans="4:4" ht="15.75" x14ac:dyDescent="0.25">
      <c r="D739" s="546">
        <v>1</v>
      </c>
    </row>
    <row r="740" spans="4:4" ht="15.75" x14ac:dyDescent="0.25">
      <c r="D740" s="546">
        <v>1</v>
      </c>
    </row>
    <row r="741" spans="4:4" ht="15.75" x14ac:dyDescent="0.25">
      <c r="D741" s="546">
        <v>1</v>
      </c>
    </row>
    <row r="742" spans="4:4" ht="15.75" x14ac:dyDescent="0.25">
      <c r="D742" s="546">
        <v>1</v>
      </c>
    </row>
    <row r="743" spans="4:4" ht="15.75" x14ac:dyDescent="0.25">
      <c r="D743" s="546">
        <v>1</v>
      </c>
    </row>
    <row r="744" spans="4:4" ht="15.75" x14ac:dyDescent="0.25">
      <c r="D744" s="546">
        <v>1</v>
      </c>
    </row>
    <row r="745" spans="4:4" ht="15.75" x14ac:dyDescent="0.25">
      <c r="D745" s="546">
        <v>1</v>
      </c>
    </row>
    <row r="746" spans="4:4" ht="15.75" x14ac:dyDescent="0.25">
      <c r="D746" s="546">
        <v>1</v>
      </c>
    </row>
    <row r="747" spans="4:4" ht="15.75" x14ac:dyDescent="0.25">
      <c r="D747" s="546">
        <v>1</v>
      </c>
    </row>
    <row r="748" spans="4:4" ht="15.75" x14ac:dyDescent="0.25">
      <c r="D748" s="546">
        <v>1</v>
      </c>
    </row>
    <row r="749" spans="4:4" ht="15.75" x14ac:dyDescent="0.25">
      <c r="D749" s="546">
        <v>1</v>
      </c>
    </row>
    <row r="750" spans="4:4" ht="15.75" x14ac:dyDescent="0.25">
      <c r="D750" s="546">
        <v>5</v>
      </c>
    </row>
    <row r="751" spans="4:4" ht="15.75" x14ac:dyDescent="0.25">
      <c r="D751" s="546">
        <v>1</v>
      </c>
    </row>
    <row r="752" spans="4:4" ht="15.75" x14ac:dyDescent="0.25">
      <c r="D752" s="546">
        <v>1</v>
      </c>
    </row>
    <row r="753" spans="4:4" ht="15.75" x14ac:dyDescent="0.25">
      <c r="D753" s="546">
        <v>1</v>
      </c>
    </row>
    <row r="754" spans="4:4" ht="15.75" x14ac:dyDescent="0.25">
      <c r="D754" s="546">
        <v>1</v>
      </c>
    </row>
    <row r="755" spans="4:4" ht="15.75" x14ac:dyDescent="0.25">
      <c r="D755" s="546">
        <v>1</v>
      </c>
    </row>
    <row r="756" spans="4:4" ht="15.75" x14ac:dyDescent="0.25">
      <c r="D756" s="546">
        <v>1</v>
      </c>
    </row>
    <row r="757" spans="4:4" ht="15.75" x14ac:dyDescent="0.25">
      <c r="D757" s="546">
        <v>3</v>
      </c>
    </row>
    <row r="758" spans="4:4" ht="15.75" x14ac:dyDescent="0.25">
      <c r="D758" s="546">
        <v>1</v>
      </c>
    </row>
    <row r="759" spans="4:4" ht="15.75" x14ac:dyDescent="0.25">
      <c r="D759" s="546">
        <v>1</v>
      </c>
    </row>
    <row r="760" spans="4:4" ht="15.75" x14ac:dyDescent="0.25">
      <c r="D760" s="546">
        <v>1</v>
      </c>
    </row>
    <row r="761" spans="4:4" ht="15.75" x14ac:dyDescent="0.25">
      <c r="D761" s="546">
        <v>1</v>
      </c>
    </row>
    <row r="762" spans="4:4" ht="15.75" x14ac:dyDescent="0.25">
      <c r="D762" s="546">
        <v>1</v>
      </c>
    </row>
    <row r="763" spans="4:4" x14ac:dyDescent="0.25">
      <c r="D763" s="483">
        <v>1</v>
      </c>
    </row>
    <row r="764" spans="4:4" ht="15.75" x14ac:dyDescent="0.25">
      <c r="D764" s="546">
        <v>1</v>
      </c>
    </row>
    <row r="765" spans="4:4" ht="15.75" x14ac:dyDescent="0.25">
      <c r="D765" s="546">
        <v>2</v>
      </c>
    </row>
    <row r="766" spans="4:4" ht="15.75" x14ac:dyDescent="0.25">
      <c r="D766" s="546">
        <v>1</v>
      </c>
    </row>
    <row r="767" spans="4:4" ht="15.75" x14ac:dyDescent="0.25">
      <c r="D767" s="546">
        <v>1</v>
      </c>
    </row>
    <row r="768" spans="4:4" ht="15.75" x14ac:dyDescent="0.25">
      <c r="D768" s="546">
        <v>1</v>
      </c>
    </row>
    <row r="769" spans="4:4" ht="15.75" x14ac:dyDescent="0.25">
      <c r="D769" s="546">
        <v>1</v>
      </c>
    </row>
    <row r="770" spans="4:4" ht="15.75" x14ac:dyDescent="0.25">
      <c r="D770" s="546">
        <v>1</v>
      </c>
    </row>
    <row r="771" spans="4:4" ht="15.75" x14ac:dyDescent="0.25">
      <c r="D771" s="546">
        <v>1</v>
      </c>
    </row>
    <row r="772" spans="4:4" ht="15.75" x14ac:dyDescent="0.25">
      <c r="D772" s="546">
        <v>2</v>
      </c>
    </row>
    <row r="773" spans="4:4" ht="15.75" x14ac:dyDescent="0.25">
      <c r="D773" s="546">
        <v>1</v>
      </c>
    </row>
    <row r="774" spans="4:4" ht="15.75" x14ac:dyDescent="0.25">
      <c r="D774" s="546">
        <v>1</v>
      </c>
    </row>
    <row r="775" spans="4:4" ht="15.75" x14ac:dyDescent="0.25">
      <c r="D775" s="546">
        <v>1</v>
      </c>
    </row>
    <row r="776" spans="4:4" ht="15.75" x14ac:dyDescent="0.25">
      <c r="D776" s="546">
        <v>1</v>
      </c>
    </row>
    <row r="777" spans="4:4" ht="15.75" x14ac:dyDescent="0.25">
      <c r="D777" s="546">
        <v>1</v>
      </c>
    </row>
    <row r="778" spans="4:4" ht="15.75" x14ac:dyDescent="0.25">
      <c r="D778" s="546">
        <v>2</v>
      </c>
    </row>
    <row r="779" spans="4:4" ht="15.75" x14ac:dyDescent="0.25">
      <c r="D779" s="546">
        <v>1</v>
      </c>
    </row>
    <row r="780" spans="4:4" ht="15.75" x14ac:dyDescent="0.25">
      <c r="D780" s="546">
        <v>1</v>
      </c>
    </row>
    <row r="781" spans="4:4" ht="15.75" x14ac:dyDescent="0.25">
      <c r="D781" s="546">
        <v>1</v>
      </c>
    </row>
    <row r="782" spans="4:4" ht="15.75" x14ac:dyDescent="0.25">
      <c r="D782" s="546">
        <v>1</v>
      </c>
    </row>
    <row r="783" spans="4:4" ht="15.75" x14ac:dyDescent="0.25">
      <c r="D783" s="546">
        <v>1</v>
      </c>
    </row>
    <row r="784" spans="4:4" ht="15.75" x14ac:dyDescent="0.25">
      <c r="D784" s="546">
        <v>1</v>
      </c>
    </row>
    <row r="785" spans="4:4" ht="15.75" x14ac:dyDescent="0.25">
      <c r="D785" s="546">
        <v>1</v>
      </c>
    </row>
    <row r="786" spans="4:4" ht="15.75" x14ac:dyDescent="0.25">
      <c r="D786" s="546">
        <v>1</v>
      </c>
    </row>
    <row r="787" spans="4:4" ht="15.75" x14ac:dyDescent="0.25">
      <c r="D787" s="546">
        <v>1</v>
      </c>
    </row>
    <row r="788" spans="4:4" ht="15.75" x14ac:dyDescent="0.25">
      <c r="D788" s="546">
        <v>1</v>
      </c>
    </row>
    <row r="789" spans="4:4" ht="15.75" x14ac:dyDescent="0.25">
      <c r="D789" s="546">
        <v>3</v>
      </c>
    </row>
    <row r="790" spans="4:4" ht="15.75" x14ac:dyDescent="0.25">
      <c r="D790" s="546">
        <v>1</v>
      </c>
    </row>
    <row r="791" spans="4:4" ht="15.75" x14ac:dyDescent="0.25">
      <c r="D791" s="546">
        <v>1</v>
      </c>
    </row>
    <row r="792" spans="4:4" ht="15.75" x14ac:dyDescent="0.25">
      <c r="D792" s="546">
        <v>1</v>
      </c>
    </row>
    <row r="793" spans="4:4" ht="15.75" x14ac:dyDescent="0.25">
      <c r="D793" s="546">
        <v>1</v>
      </c>
    </row>
    <row r="794" spans="4:4" ht="15.75" x14ac:dyDescent="0.25">
      <c r="D794" s="546">
        <v>2</v>
      </c>
    </row>
    <row r="795" spans="4:4" ht="15.75" x14ac:dyDescent="0.25">
      <c r="D795" s="546">
        <v>1</v>
      </c>
    </row>
    <row r="796" spans="4:4" ht="15.75" x14ac:dyDescent="0.25">
      <c r="D796" s="546">
        <v>1</v>
      </c>
    </row>
    <row r="797" spans="4:4" ht="15.75" x14ac:dyDescent="0.25">
      <c r="D797" s="546">
        <v>1</v>
      </c>
    </row>
    <row r="798" spans="4:4" ht="15.75" x14ac:dyDescent="0.25">
      <c r="D798" s="546">
        <v>1</v>
      </c>
    </row>
    <row r="799" spans="4:4" ht="15.75" x14ac:dyDescent="0.25">
      <c r="D799" s="546">
        <v>1</v>
      </c>
    </row>
    <row r="800" spans="4:4" ht="15.75" x14ac:dyDescent="0.25">
      <c r="D800" s="546">
        <v>1</v>
      </c>
    </row>
    <row r="801" spans="4:4" ht="15.75" x14ac:dyDescent="0.25">
      <c r="D801" s="546">
        <v>3</v>
      </c>
    </row>
    <row r="802" spans="4:4" ht="15.75" x14ac:dyDescent="0.25">
      <c r="D802" s="546">
        <v>1</v>
      </c>
    </row>
    <row r="803" spans="4:4" ht="15.75" x14ac:dyDescent="0.25">
      <c r="D803" s="546">
        <v>10</v>
      </c>
    </row>
    <row r="804" spans="4:4" ht="15.75" x14ac:dyDescent="0.25">
      <c r="D804" s="546">
        <v>1</v>
      </c>
    </row>
    <row r="805" spans="4:4" ht="15.75" x14ac:dyDescent="0.25">
      <c r="D805" s="546">
        <v>1</v>
      </c>
    </row>
    <row r="806" spans="4:4" ht="15.75" x14ac:dyDescent="0.25">
      <c r="D806" s="546">
        <v>7</v>
      </c>
    </row>
    <row r="807" spans="4:4" ht="15.75" x14ac:dyDescent="0.25">
      <c r="D807" s="546">
        <v>1</v>
      </c>
    </row>
    <row r="808" spans="4:4" ht="15.75" x14ac:dyDescent="0.25">
      <c r="D808" s="546">
        <v>1</v>
      </c>
    </row>
    <row r="809" spans="4:4" ht="15.75" x14ac:dyDescent="0.25">
      <c r="D809" s="546">
        <v>1</v>
      </c>
    </row>
    <row r="810" spans="4:4" ht="15.75" x14ac:dyDescent="0.25">
      <c r="D810" s="546">
        <v>1</v>
      </c>
    </row>
    <row r="811" spans="4:4" ht="15.75" x14ac:dyDescent="0.25">
      <c r="D811" s="546">
        <v>1</v>
      </c>
    </row>
    <row r="812" spans="4:4" ht="15.75" x14ac:dyDescent="0.25">
      <c r="D812" s="546">
        <v>3</v>
      </c>
    </row>
    <row r="813" spans="4:4" ht="15.75" x14ac:dyDescent="0.25">
      <c r="D813" s="546">
        <v>1</v>
      </c>
    </row>
    <row r="814" spans="4:4" ht="15.75" x14ac:dyDescent="0.25">
      <c r="D814" s="546">
        <v>1</v>
      </c>
    </row>
    <row r="815" spans="4:4" ht="15.75" x14ac:dyDescent="0.25">
      <c r="D815" s="546">
        <v>1</v>
      </c>
    </row>
    <row r="816" spans="4:4" ht="15.75" x14ac:dyDescent="0.25">
      <c r="D816" s="546">
        <v>1</v>
      </c>
    </row>
    <row r="817" spans="4:4" ht="15.75" x14ac:dyDescent="0.25">
      <c r="D817" s="546">
        <v>1</v>
      </c>
    </row>
    <row r="818" spans="4:4" ht="15.75" x14ac:dyDescent="0.25">
      <c r="D818" s="546">
        <v>1</v>
      </c>
    </row>
    <row r="819" spans="4:4" ht="15.75" x14ac:dyDescent="0.25">
      <c r="D819" s="546">
        <v>1</v>
      </c>
    </row>
    <row r="820" spans="4:4" ht="15.75" x14ac:dyDescent="0.25">
      <c r="D820" s="546">
        <v>1</v>
      </c>
    </row>
    <row r="821" spans="4:4" ht="15.75" x14ac:dyDescent="0.25">
      <c r="D821" s="546">
        <v>2</v>
      </c>
    </row>
    <row r="822" spans="4:4" ht="15.75" x14ac:dyDescent="0.25">
      <c r="D822" s="546">
        <v>1</v>
      </c>
    </row>
    <row r="823" spans="4:4" ht="15.75" x14ac:dyDescent="0.25">
      <c r="D823" s="546">
        <v>1</v>
      </c>
    </row>
    <row r="824" spans="4:4" ht="15.75" x14ac:dyDescent="0.25">
      <c r="D824" s="546">
        <v>1</v>
      </c>
    </row>
    <row r="825" spans="4:4" ht="15.75" x14ac:dyDescent="0.25">
      <c r="D825" s="546">
        <v>3</v>
      </c>
    </row>
    <row r="826" spans="4:4" ht="15.75" x14ac:dyDescent="0.25">
      <c r="D826" s="546">
        <v>1</v>
      </c>
    </row>
    <row r="827" spans="4:4" ht="15.75" x14ac:dyDescent="0.25">
      <c r="D827" s="546">
        <v>2</v>
      </c>
    </row>
    <row r="828" spans="4:4" ht="15.75" x14ac:dyDescent="0.25">
      <c r="D828" s="546">
        <v>3</v>
      </c>
    </row>
    <row r="829" spans="4:4" ht="15.75" x14ac:dyDescent="0.25">
      <c r="D829" s="546">
        <v>1</v>
      </c>
    </row>
    <row r="830" spans="4:4" ht="15.75" x14ac:dyDescent="0.25">
      <c r="D830" s="546">
        <v>1</v>
      </c>
    </row>
    <row r="831" spans="4:4" ht="15.75" x14ac:dyDescent="0.25">
      <c r="D831" s="546">
        <v>1</v>
      </c>
    </row>
    <row r="832" spans="4:4" ht="15.75" x14ac:dyDescent="0.25">
      <c r="D832" s="546">
        <v>2</v>
      </c>
    </row>
    <row r="833" spans="4:4" ht="15.75" x14ac:dyDescent="0.25">
      <c r="D833" s="546">
        <v>2</v>
      </c>
    </row>
    <row r="834" spans="4:4" ht="15.75" x14ac:dyDescent="0.25">
      <c r="D834" s="546">
        <v>1</v>
      </c>
    </row>
    <row r="835" spans="4:4" ht="15.75" x14ac:dyDescent="0.25">
      <c r="D835" s="546">
        <v>1</v>
      </c>
    </row>
    <row r="836" spans="4:4" ht="15.75" x14ac:dyDescent="0.25">
      <c r="D836" s="546">
        <v>1</v>
      </c>
    </row>
    <row r="837" spans="4:4" ht="15.75" x14ac:dyDescent="0.25">
      <c r="D837" s="546">
        <v>1</v>
      </c>
    </row>
    <row r="838" spans="4:4" ht="15.75" x14ac:dyDescent="0.25">
      <c r="D838" s="546">
        <v>1</v>
      </c>
    </row>
    <row r="839" spans="4:4" ht="15.75" x14ac:dyDescent="0.25">
      <c r="D839" s="546">
        <v>1</v>
      </c>
    </row>
    <row r="840" spans="4:4" ht="15.75" x14ac:dyDescent="0.25">
      <c r="D840" s="546">
        <v>1</v>
      </c>
    </row>
    <row r="841" spans="4:4" ht="15.75" x14ac:dyDescent="0.25">
      <c r="D841" s="546">
        <v>1</v>
      </c>
    </row>
    <row r="842" spans="4:4" ht="15.75" x14ac:dyDescent="0.25">
      <c r="D842" s="546">
        <v>1</v>
      </c>
    </row>
    <row r="843" spans="4:4" ht="15.75" x14ac:dyDescent="0.25">
      <c r="D843" s="546">
        <v>1</v>
      </c>
    </row>
    <row r="844" spans="4:4" ht="15.75" x14ac:dyDescent="0.25">
      <c r="D844" s="546">
        <v>1</v>
      </c>
    </row>
    <row r="845" spans="4:4" ht="15.75" x14ac:dyDescent="0.25">
      <c r="D845" s="546">
        <v>1</v>
      </c>
    </row>
    <row r="846" spans="4:4" ht="15.75" x14ac:dyDescent="0.25">
      <c r="D846" s="546">
        <v>1</v>
      </c>
    </row>
    <row r="847" spans="4:4" ht="15.75" x14ac:dyDescent="0.25">
      <c r="D847" s="546">
        <v>1</v>
      </c>
    </row>
    <row r="848" spans="4:4" ht="15.75" x14ac:dyDescent="0.25">
      <c r="D848" s="546">
        <v>1</v>
      </c>
    </row>
    <row r="849" spans="4:4" ht="15.75" x14ac:dyDescent="0.25">
      <c r="D849" s="546">
        <v>1</v>
      </c>
    </row>
    <row r="850" spans="4:4" ht="15.75" x14ac:dyDescent="0.25">
      <c r="D850" s="546">
        <v>1</v>
      </c>
    </row>
    <row r="851" spans="4:4" ht="15.75" x14ac:dyDescent="0.25">
      <c r="D851" s="546">
        <v>1</v>
      </c>
    </row>
    <row r="852" spans="4:4" ht="15.75" x14ac:dyDescent="0.25">
      <c r="D852" s="546">
        <v>1</v>
      </c>
    </row>
    <row r="853" spans="4:4" ht="15.75" x14ac:dyDescent="0.25">
      <c r="D853" s="546">
        <v>1</v>
      </c>
    </row>
    <row r="854" spans="4:4" ht="15.75" x14ac:dyDescent="0.25">
      <c r="D854" s="546">
        <v>1</v>
      </c>
    </row>
    <row r="855" spans="4:4" ht="15.75" x14ac:dyDescent="0.25">
      <c r="D855" s="546">
        <v>3</v>
      </c>
    </row>
    <row r="856" spans="4:4" ht="15.75" x14ac:dyDescent="0.25">
      <c r="D856" s="546">
        <v>1</v>
      </c>
    </row>
    <row r="857" spans="4:4" ht="15.75" x14ac:dyDescent="0.25">
      <c r="D857" s="546">
        <v>2</v>
      </c>
    </row>
    <row r="858" spans="4:4" ht="15.75" x14ac:dyDescent="0.25">
      <c r="D858" s="546">
        <v>1</v>
      </c>
    </row>
    <row r="859" spans="4:4" ht="15.75" x14ac:dyDescent="0.25">
      <c r="D859" s="546">
        <v>1</v>
      </c>
    </row>
    <row r="860" spans="4:4" ht="15.75" x14ac:dyDescent="0.25">
      <c r="D860" s="546">
        <v>1</v>
      </c>
    </row>
    <row r="861" spans="4:4" ht="15.75" x14ac:dyDescent="0.25">
      <c r="D861" s="546">
        <v>1</v>
      </c>
    </row>
    <row r="862" spans="4:4" ht="15.75" x14ac:dyDescent="0.25">
      <c r="D862" s="546">
        <v>1</v>
      </c>
    </row>
    <row r="863" spans="4:4" ht="15.75" x14ac:dyDescent="0.25">
      <c r="D863" s="546">
        <v>1</v>
      </c>
    </row>
    <row r="864" spans="4:4" ht="15.75" x14ac:dyDescent="0.25">
      <c r="D864" s="546">
        <v>1</v>
      </c>
    </row>
    <row r="865" spans="4:4" ht="15.75" x14ac:dyDescent="0.25">
      <c r="D865" s="546">
        <v>1</v>
      </c>
    </row>
    <row r="866" spans="4:4" ht="15.75" x14ac:dyDescent="0.25">
      <c r="D866" s="546">
        <v>1</v>
      </c>
    </row>
    <row r="867" spans="4:4" ht="15.75" x14ac:dyDescent="0.25">
      <c r="D867" s="546">
        <v>1</v>
      </c>
    </row>
    <row r="868" spans="4:4" ht="15.75" x14ac:dyDescent="0.25">
      <c r="D868" s="546">
        <v>1</v>
      </c>
    </row>
    <row r="869" spans="4:4" ht="15.75" x14ac:dyDescent="0.25">
      <c r="D869" s="546">
        <v>1</v>
      </c>
    </row>
    <row r="870" spans="4:4" ht="15.75" x14ac:dyDescent="0.25">
      <c r="D870" s="546">
        <v>1</v>
      </c>
    </row>
    <row r="871" spans="4:4" ht="15.75" x14ac:dyDescent="0.25">
      <c r="D871" s="546">
        <v>1</v>
      </c>
    </row>
    <row r="872" spans="4:4" ht="15.75" x14ac:dyDescent="0.25">
      <c r="D872" s="546">
        <v>1</v>
      </c>
    </row>
    <row r="873" spans="4:4" ht="15.75" x14ac:dyDescent="0.25">
      <c r="D873" s="546">
        <v>1</v>
      </c>
    </row>
    <row r="874" spans="4:4" ht="15.75" x14ac:dyDescent="0.25">
      <c r="D874" s="546">
        <v>1</v>
      </c>
    </row>
    <row r="875" spans="4:4" ht="15.75" x14ac:dyDescent="0.25">
      <c r="D875" s="546">
        <v>2</v>
      </c>
    </row>
    <row r="876" spans="4:4" ht="15.75" x14ac:dyDescent="0.25">
      <c r="D876" s="546">
        <v>1</v>
      </c>
    </row>
    <row r="877" spans="4:4" ht="15.75" x14ac:dyDescent="0.25">
      <c r="D877" s="546">
        <v>1</v>
      </c>
    </row>
    <row r="878" spans="4:4" ht="15.75" x14ac:dyDescent="0.25">
      <c r="D878" s="546">
        <v>1</v>
      </c>
    </row>
    <row r="879" spans="4:4" ht="15.75" x14ac:dyDescent="0.25">
      <c r="D879" s="546">
        <v>2</v>
      </c>
    </row>
    <row r="880" spans="4:4" ht="15.75" x14ac:dyDescent="0.25">
      <c r="D880" s="546">
        <v>3</v>
      </c>
    </row>
    <row r="881" spans="4:4" ht="15.75" x14ac:dyDescent="0.25">
      <c r="D881" s="546">
        <v>1</v>
      </c>
    </row>
    <row r="882" spans="4:4" ht="15.75" x14ac:dyDescent="0.25">
      <c r="D882" s="546">
        <v>1</v>
      </c>
    </row>
    <row r="883" spans="4:4" ht="15.75" x14ac:dyDescent="0.25">
      <c r="D883" s="546">
        <v>1</v>
      </c>
    </row>
    <row r="884" spans="4:4" ht="15.75" x14ac:dyDescent="0.25">
      <c r="D884" s="546">
        <v>1</v>
      </c>
    </row>
    <row r="885" spans="4:4" ht="15.75" x14ac:dyDescent="0.25">
      <c r="D885" s="546">
        <v>1</v>
      </c>
    </row>
    <row r="886" spans="4:4" ht="15.75" x14ac:dyDescent="0.25">
      <c r="D886" s="546">
        <v>1</v>
      </c>
    </row>
    <row r="887" spans="4:4" ht="15.75" x14ac:dyDescent="0.25">
      <c r="D887" s="546">
        <v>1</v>
      </c>
    </row>
    <row r="888" spans="4:4" ht="15.75" x14ac:dyDescent="0.25">
      <c r="D888" s="546">
        <v>1</v>
      </c>
    </row>
    <row r="889" spans="4:4" ht="15.75" x14ac:dyDescent="0.25">
      <c r="D889" s="546">
        <v>1</v>
      </c>
    </row>
    <row r="890" spans="4:4" ht="15.75" x14ac:dyDescent="0.25">
      <c r="D890" s="546">
        <v>6</v>
      </c>
    </row>
    <row r="891" spans="4:4" ht="15.75" x14ac:dyDescent="0.25">
      <c r="D891" s="546">
        <v>1</v>
      </c>
    </row>
    <row r="892" spans="4:4" ht="15.75" x14ac:dyDescent="0.25">
      <c r="D892" s="546">
        <v>1</v>
      </c>
    </row>
    <row r="893" spans="4:4" ht="15.75" x14ac:dyDescent="0.25">
      <c r="D893" s="546">
        <v>1</v>
      </c>
    </row>
    <row r="894" spans="4:4" ht="15.75" x14ac:dyDescent="0.25">
      <c r="D894" s="546">
        <v>1</v>
      </c>
    </row>
    <row r="895" spans="4:4" ht="15.75" x14ac:dyDescent="0.25">
      <c r="D895" s="546">
        <v>1</v>
      </c>
    </row>
    <row r="896" spans="4:4" ht="15.75" x14ac:dyDescent="0.25">
      <c r="D896" s="546">
        <v>1</v>
      </c>
    </row>
    <row r="897" spans="4:4" ht="15.75" x14ac:dyDescent="0.25">
      <c r="D897" s="546">
        <v>1</v>
      </c>
    </row>
    <row r="898" spans="4:4" ht="15.75" x14ac:dyDescent="0.25">
      <c r="D898" s="546">
        <v>1</v>
      </c>
    </row>
    <row r="899" spans="4:4" ht="15.75" x14ac:dyDescent="0.25">
      <c r="D899" s="546">
        <v>1</v>
      </c>
    </row>
    <row r="900" spans="4:4" ht="15.75" x14ac:dyDescent="0.25">
      <c r="D900" s="546">
        <v>2</v>
      </c>
    </row>
    <row r="901" spans="4:4" ht="15.75" x14ac:dyDescent="0.25">
      <c r="D901" s="546">
        <v>1</v>
      </c>
    </row>
    <row r="902" spans="4:4" ht="15.75" x14ac:dyDescent="0.25">
      <c r="D902" s="546">
        <v>1</v>
      </c>
    </row>
    <row r="903" spans="4:4" ht="15.75" x14ac:dyDescent="0.25">
      <c r="D903" s="546">
        <v>1</v>
      </c>
    </row>
    <row r="904" spans="4:4" ht="15.75" x14ac:dyDescent="0.25">
      <c r="D904" s="546">
        <v>1</v>
      </c>
    </row>
    <row r="905" spans="4:4" ht="15.75" x14ac:dyDescent="0.25">
      <c r="D905" s="546">
        <v>1</v>
      </c>
    </row>
    <row r="906" spans="4:4" ht="15.75" x14ac:dyDescent="0.25">
      <c r="D906" s="546">
        <v>1</v>
      </c>
    </row>
    <row r="907" spans="4:4" ht="15.75" x14ac:dyDescent="0.25">
      <c r="D907" s="546">
        <v>1</v>
      </c>
    </row>
    <row r="908" spans="4:4" ht="15.75" x14ac:dyDescent="0.25">
      <c r="D908" s="546">
        <v>1</v>
      </c>
    </row>
    <row r="909" spans="4:4" ht="15.75" x14ac:dyDescent="0.25">
      <c r="D909" s="546">
        <v>1</v>
      </c>
    </row>
    <row r="910" spans="4:4" ht="15.75" x14ac:dyDescent="0.25">
      <c r="D910" s="546">
        <v>1</v>
      </c>
    </row>
    <row r="911" spans="4:4" ht="15.75" x14ac:dyDescent="0.25">
      <c r="D911" s="546">
        <v>2</v>
      </c>
    </row>
    <row r="912" spans="4:4" ht="15.75" x14ac:dyDescent="0.25">
      <c r="D912" s="546">
        <v>2</v>
      </c>
    </row>
    <row r="913" spans="4:4" ht="15.75" x14ac:dyDescent="0.25">
      <c r="D913" s="546">
        <v>1</v>
      </c>
    </row>
    <row r="914" spans="4:4" ht="15.75" x14ac:dyDescent="0.25">
      <c r="D914" s="546">
        <v>1</v>
      </c>
    </row>
    <row r="915" spans="4:4" ht="15.75" x14ac:dyDescent="0.25">
      <c r="D915" s="546">
        <v>1</v>
      </c>
    </row>
    <row r="916" spans="4:4" ht="15.75" x14ac:dyDescent="0.25">
      <c r="D916" s="546">
        <v>2</v>
      </c>
    </row>
    <row r="917" spans="4:4" ht="15.75" x14ac:dyDescent="0.25">
      <c r="D917" s="546">
        <v>1</v>
      </c>
    </row>
    <row r="918" spans="4:4" ht="15.75" x14ac:dyDescent="0.25">
      <c r="D918" s="546">
        <v>1</v>
      </c>
    </row>
    <row r="919" spans="4:4" ht="15.75" x14ac:dyDescent="0.25">
      <c r="D919" s="546">
        <v>1</v>
      </c>
    </row>
    <row r="920" spans="4:4" ht="15.75" x14ac:dyDescent="0.25">
      <c r="D920" s="546">
        <v>1</v>
      </c>
    </row>
    <row r="921" spans="4:4" ht="15.75" x14ac:dyDescent="0.25">
      <c r="D921" s="546">
        <v>2</v>
      </c>
    </row>
    <row r="922" spans="4:4" ht="15.75" x14ac:dyDescent="0.25">
      <c r="D922" s="546">
        <v>1</v>
      </c>
    </row>
    <row r="923" spans="4:4" ht="15.75" x14ac:dyDescent="0.25">
      <c r="D923" s="546">
        <v>1</v>
      </c>
    </row>
    <row r="924" spans="4:4" ht="15.75" x14ac:dyDescent="0.25">
      <c r="D924" s="546">
        <v>1</v>
      </c>
    </row>
    <row r="925" spans="4:4" ht="15.75" x14ac:dyDescent="0.25">
      <c r="D925" s="546">
        <v>1</v>
      </c>
    </row>
    <row r="926" spans="4:4" ht="15.75" x14ac:dyDescent="0.25">
      <c r="D926" s="546">
        <v>3</v>
      </c>
    </row>
    <row r="927" spans="4:4" ht="15.75" x14ac:dyDescent="0.25">
      <c r="D927" s="546">
        <v>3</v>
      </c>
    </row>
    <row r="928" spans="4:4" ht="15.75" x14ac:dyDescent="0.25">
      <c r="D928" s="546">
        <v>1</v>
      </c>
    </row>
    <row r="929" spans="4:4" ht="15.75" x14ac:dyDescent="0.25">
      <c r="D929" s="546">
        <v>3</v>
      </c>
    </row>
    <row r="930" spans="4:4" ht="15.75" x14ac:dyDescent="0.25">
      <c r="D930" s="546">
        <v>1</v>
      </c>
    </row>
    <row r="931" spans="4:4" ht="15.75" x14ac:dyDescent="0.25">
      <c r="D931" s="546">
        <v>3</v>
      </c>
    </row>
    <row r="932" spans="4:4" ht="15.75" x14ac:dyDescent="0.25">
      <c r="D932" s="546">
        <v>1</v>
      </c>
    </row>
    <row r="933" spans="4:4" ht="15.75" x14ac:dyDescent="0.25">
      <c r="D933" s="546">
        <v>1</v>
      </c>
    </row>
    <row r="934" spans="4:4" ht="15.75" x14ac:dyDescent="0.25">
      <c r="D934" s="546">
        <v>1</v>
      </c>
    </row>
    <row r="935" spans="4:4" ht="15.75" x14ac:dyDescent="0.25">
      <c r="D935" s="546">
        <v>1</v>
      </c>
    </row>
    <row r="936" spans="4:4" ht="15.75" x14ac:dyDescent="0.25">
      <c r="D936" s="546">
        <v>5</v>
      </c>
    </row>
    <row r="937" spans="4:4" ht="15.75" x14ac:dyDescent="0.25">
      <c r="D937" s="546">
        <v>2</v>
      </c>
    </row>
    <row r="938" spans="4:4" ht="15.75" x14ac:dyDescent="0.25">
      <c r="D938" s="546">
        <v>1</v>
      </c>
    </row>
    <row r="939" spans="4:4" ht="15.75" x14ac:dyDescent="0.25">
      <c r="D939" s="546">
        <v>1</v>
      </c>
    </row>
    <row r="940" spans="4:4" ht="15.75" x14ac:dyDescent="0.25">
      <c r="D940" s="546">
        <v>2</v>
      </c>
    </row>
    <row r="941" spans="4:4" ht="15.75" x14ac:dyDescent="0.25">
      <c r="D941" s="546">
        <v>1</v>
      </c>
    </row>
    <row r="942" spans="4:4" ht="15.75" x14ac:dyDescent="0.25">
      <c r="D942" s="546">
        <v>1</v>
      </c>
    </row>
    <row r="943" spans="4:4" ht="15.75" x14ac:dyDescent="0.25">
      <c r="D943" s="546">
        <v>1</v>
      </c>
    </row>
    <row r="944" spans="4:4" ht="15.75" x14ac:dyDescent="0.25">
      <c r="D944" s="546">
        <v>1</v>
      </c>
    </row>
    <row r="945" spans="4:4" ht="15.75" x14ac:dyDescent="0.25">
      <c r="D945" s="546">
        <v>1</v>
      </c>
    </row>
    <row r="946" spans="4:4" ht="15.75" x14ac:dyDescent="0.25">
      <c r="D946" s="546">
        <v>1</v>
      </c>
    </row>
    <row r="947" spans="4:4" ht="15.75" x14ac:dyDescent="0.25">
      <c r="D947" s="546">
        <v>1</v>
      </c>
    </row>
    <row r="948" spans="4:4" ht="15.75" x14ac:dyDescent="0.25">
      <c r="D948" s="546">
        <v>1</v>
      </c>
    </row>
    <row r="949" spans="4:4" ht="15.75" x14ac:dyDescent="0.25">
      <c r="D949" s="546">
        <v>1</v>
      </c>
    </row>
    <row r="950" spans="4:4" ht="15.75" x14ac:dyDescent="0.25">
      <c r="D950" s="546">
        <v>1</v>
      </c>
    </row>
    <row r="951" spans="4:4" ht="15.75" x14ac:dyDescent="0.25">
      <c r="D951" s="546">
        <v>1</v>
      </c>
    </row>
    <row r="952" spans="4:4" ht="15.75" x14ac:dyDescent="0.25">
      <c r="D952" s="546">
        <v>2</v>
      </c>
    </row>
    <row r="953" spans="4:4" ht="15.75" x14ac:dyDescent="0.25">
      <c r="D953" s="546">
        <v>1</v>
      </c>
    </row>
    <row r="954" spans="4:4" ht="15.75" x14ac:dyDescent="0.25">
      <c r="D954" s="546">
        <v>1</v>
      </c>
    </row>
    <row r="955" spans="4:4" ht="15.75" x14ac:dyDescent="0.25">
      <c r="D955" s="546">
        <v>1</v>
      </c>
    </row>
    <row r="956" spans="4:4" ht="15.75" x14ac:dyDescent="0.25">
      <c r="D956" s="546">
        <v>1</v>
      </c>
    </row>
    <row r="957" spans="4:4" ht="15.75" x14ac:dyDescent="0.25">
      <c r="D957" s="546">
        <v>1</v>
      </c>
    </row>
    <row r="958" spans="4:4" ht="15.75" x14ac:dyDescent="0.25">
      <c r="D958" s="546">
        <v>2</v>
      </c>
    </row>
    <row r="959" spans="4:4" ht="15.75" x14ac:dyDescent="0.25">
      <c r="D959" s="546">
        <v>1</v>
      </c>
    </row>
    <row r="960" spans="4:4" ht="15.75" x14ac:dyDescent="0.25">
      <c r="D960" s="546">
        <v>2</v>
      </c>
    </row>
    <row r="961" spans="4:4" ht="15.75" x14ac:dyDescent="0.25">
      <c r="D961" s="546">
        <v>1</v>
      </c>
    </row>
    <row r="962" spans="4:4" ht="15.75" x14ac:dyDescent="0.25">
      <c r="D962" s="546">
        <v>1</v>
      </c>
    </row>
    <row r="963" spans="4:4" ht="15.75" x14ac:dyDescent="0.25">
      <c r="D963" s="546">
        <v>1</v>
      </c>
    </row>
    <row r="964" spans="4:4" ht="15.75" x14ac:dyDescent="0.25">
      <c r="D964" s="546">
        <v>2</v>
      </c>
    </row>
    <row r="965" spans="4:4" ht="15.75" x14ac:dyDescent="0.25">
      <c r="D965" s="546">
        <v>1</v>
      </c>
    </row>
    <row r="966" spans="4:4" ht="15.75" x14ac:dyDescent="0.25">
      <c r="D966" s="546">
        <v>1</v>
      </c>
    </row>
    <row r="967" spans="4:4" ht="15.75" x14ac:dyDescent="0.25">
      <c r="D967" s="546">
        <v>1</v>
      </c>
    </row>
    <row r="968" spans="4:4" ht="15.75" x14ac:dyDescent="0.25">
      <c r="D968" s="546">
        <v>1</v>
      </c>
    </row>
    <row r="969" spans="4:4" ht="15.75" x14ac:dyDescent="0.25">
      <c r="D969" s="546">
        <v>1</v>
      </c>
    </row>
    <row r="970" spans="4:4" ht="15.75" x14ac:dyDescent="0.25">
      <c r="D970" s="546">
        <v>2</v>
      </c>
    </row>
    <row r="971" spans="4:4" ht="15.75" x14ac:dyDescent="0.25">
      <c r="D971" s="546">
        <v>1</v>
      </c>
    </row>
    <row r="972" spans="4:4" ht="15.75" x14ac:dyDescent="0.25">
      <c r="D972" s="546">
        <v>1</v>
      </c>
    </row>
    <row r="973" spans="4:4" ht="15.75" x14ac:dyDescent="0.25">
      <c r="D973" s="546">
        <v>1</v>
      </c>
    </row>
    <row r="974" spans="4:4" ht="15.75" x14ac:dyDescent="0.25">
      <c r="D974" s="546">
        <v>1</v>
      </c>
    </row>
    <row r="975" spans="4:4" ht="15.75" x14ac:dyDescent="0.25">
      <c r="D975" s="546">
        <v>1</v>
      </c>
    </row>
    <row r="976" spans="4:4" ht="15.75" x14ac:dyDescent="0.25">
      <c r="D976" s="546">
        <v>2</v>
      </c>
    </row>
    <row r="977" spans="4:4" ht="15.75" x14ac:dyDescent="0.25">
      <c r="D977" s="546">
        <v>2</v>
      </c>
    </row>
    <row r="978" spans="4:4" ht="15.75" x14ac:dyDescent="0.25">
      <c r="D978" s="546">
        <v>1</v>
      </c>
    </row>
    <row r="979" spans="4:4" ht="15.75" x14ac:dyDescent="0.25">
      <c r="D979" s="546">
        <v>2</v>
      </c>
    </row>
    <row r="980" spans="4:4" ht="15.75" x14ac:dyDescent="0.25">
      <c r="D980" s="546">
        <v>1</v>
      </c>
    </row>
    <row r="981" spans="4:4" ht="15.75" x14ac:dyDescent="0.25">
      <c r="D981" s="546">
        <v>1</v>
      </c>
    </row>
    <row r="982" spans="4:4" ht="15.75" x14ac:dyDescent="0.25">
      <c r="D982" s="546">
        <v>1</v>
      </c>
    </row>
    <row r="983" spans="4:4" ht="15.75" x14ac:dyDescent="0.25">
      <c r="D983" s="546">
        <v>1</v>
      </c>
    </row>
    <row r="984" spans="4:4" ht="15.75" x14ac:dyDescent="0.25">
      <c r="D984" s="546">
        <v>2</v>
      </c>
    </row>
    <row r="985" spans="4:4" ht="15.75" x14ac:dyDescent="0.25">
      <c r="D985" s="546">
        <v>1</v>
      </c>
    </row>
    <row r="986" spans="4:4" ht="15.75" x14ac:dyDescent="0.25">
      <c r="D986" s="546">
        <v>1</v>
      </c>
    </row>
    <row r="987" spans="4:4" ht="15.75" x14ac:dyDescent="0.25">
      <c r="D987" s="546">
        <v>1</v>
      </c>
    </row>
    <row r="988" spans="4:4" ht="15.75" x14ac:dyDescent="0.25">
      <c r="D988" s="546">
        <v>1</v>
      </c>
    </row>
    <row r="989" spans="4:4" ht="15.75" x14ac:dyDescent="0.25">
      <c r="D989" s="546">
        <v>1</v>
      </c>
    </row>
    <row r="990" spans="4:4" ht="15.75" x14ac:dyDescent="0.25">
      <c r="D990" s="546">
        <v>1</v>
      </c>
    </row>
    <row r="991" spans="4:4" ht="15.75" x14ac:dyDescent="0.25">
      <c r="D991" s="546">
        <v>1</v>
      </c>
    </row>
    <row r="992" spans="4:4" ht="15.75" x14ac:dyDescent="0.25">
      <c r="D992" s="546">
        <v>1</v>
      </c>
    </row>
    <row r="993" spans="4:4" ht="15.75" x14ac:dyDescent="0.25">
      <c r="D993" s="546">
        <v>1</v>
      </c>
    </row>
    <row r="994" spans="4:4" ht="15.75" x14ac:dyDescent="0.25">
      <c r="D994" s="546">
        <v>3</v>
      </c>
    </row>
    <row r="995" spans="4:4" ht="15.75" x14ac:dyDescent="0.25">
      <c r="D995" s="546">
        <v>1</v>
      </c>
    </row>
    <row r="996" spans="4:4" ht="15.75" x14ac:dyDescent="0.25">
      <c r="D996" s="546">
        <v>1</v>
      </c>
    </row>
    <row r="997" spans="4:4" ht="15.75" x14ac:dyDescent="0.25">
      <c r="D997" s="546">
        <v>2</v>
      </c>
    </row>
    <row r="998" spans="4:4" ht="15.75" x14ac:dyDescent="0.25">
      <c r="D998" s="546">
        <v>2</v>
      </c>
    </row>
    <row r="999" spans="4:4" ht="15.75" x14ac:dyDescent="0.25">
      <c r="D999" s="546">
        <v>1</v>
      </c>
    </row>
    <row r="1000" spans="4:4" ht="15.75" x14ac:dyDescent="0.25">
      <c r="D1000" s="546">
        <v>1</v>
      </c>
    </row>
    <row r="1001" spans="4:4" ht="15.75" x14ac:dyDescent="0.25">
      <c r="D1001" s="546">
        <v>1</v>
      </c>
    </row>
    <row r="1002" spans="4:4" ht="15.75" x14ac:dyDescent="0.25">
      <c r="D1002" s="546">
        <v>1</v>
      </c>
    </row>
    <row r="1003" spans="4:4" ht="15.75" x14ac:dyDescent="0.25">
      <c r="D1003" s="546">
        <v>1</v>
      </c>
    </row>
    <row r="1004" spans="4:4" ht="15.75" x14ac:dyDescent="0.25">
      <c r="D1004" s="546">
        <v>3</v>
      </c>
    </row>
    <row r="1005" spans="4:4" ht="15.75" x14ac:dyDescent="0.25">
      <c r="D1005" s="546">
        <v>2</v>
      </c>
    </row>
    <row r="1006" spans="4:4" ht="15.75" x14ac:dyDescent="0.25">
      <c r="D1006" s="546">
        <v>1</v>
      </c>
    </row>
    <row r="1007" spans="4:4" ht="15.75" x14ac:dyDescent="0.25">
      <c r="D1007" s="546">
        <v>1</v>
      </c>
    </row>
    <row r="1008" spans="4:4" ht="15.75" x14ac:dyDescent="0.25">
      <c r="D1008" s="546">
        <v>1</v>
      </c>
    </row>
    <row r="1009" spans="4:4" ht="15.75" x14ac:dyDescent="0.25">
      <c r="D1009" s="546">
        <v>1</v>
      </c>
    </row>
    <row r="1010" spans="4:4" ht="15.75" x14ac:dyDescent="0.25">
      <c r="D1010" s="546">
        <v>1</v>
      </c>
    </row>
    <row r="1011" spans="4:4" ht="15.75" x14ac:dyDescent="0.25">
      <c r="D1011" s="546">
        <v>1</v>
      </c>
    </row>
    <row r="1012" spans="4:4" ht="15.75" x14ac:dyDescent="0.25">
      <c r="D1012" s="546">
        <v>1</v>
      </c>
    </row>
    <row r="1013" spans="4:4" ht="15.75" x14ac:dyDescent="0.25">
      <c r="D1013" s="546">
        <v>1</v>
      </c>
    </row>
    <row r="1014" spans="4:4" ht="15.75" x14ac:dyDescent="0.25">
      <c r="D1014" s="546">
        <v>1</v>
      </c>
    </row>
    <row r="1015" spans="4:4" ht="15.75" x14ac:dyDescent="0.25">
      <c r="D1015" s="546">
        <v>1</v>
      </c>
    </row>
    <row r="1016" spans="4:4" ht="15.75" x14ac:dyDescent="0.25">
      <c r="D1016" s="546">
        <v>1</v>
      </c>
    </row>
    <row r="1017" spans="4:4" ht="15.75" x14ac:dyDescent="0.25">
      <c r="D1017" s="546">
        <v>1</v>
      </c>
    </row>
    <row r="1018" spans="4:4" ht="15.75" x14ac:dyDescent="0.25">
      <c r="D1018" s="546">
        <v>2</v>
      </c>
    </row>
    <row r="1019" spans="4:4" ht="15.75" x14ac:dyDescent="0.25">
      <c r="D1019" s="546">
        <v>3</v>
      </c>
    </row>
    <row r="1020" spans="4:4" ht="15.75" x14ac:dyDescent="0.25">
      <c r="D1020" s="546">
        <v>1</v>
      </c>
    </row>
    <row r="1021" spans="4:4" ht="15.75" x14ac:dyDescent="0.25">
      <c r="D1021" s="546">
        <v>1</v>
      </c>
    </row>
    <row r="1022" spans="4:4" ht="15.75" x14ac:dyDescent="0.25">
      <c r="D1022" s="546">
        <v>2</v>
      </c>
    </row>
    <row r="1023" spans="4:4" ht="15.75" x14ac:dyDescent="0.25">
      <c r="D1023" s="546">
        <v>2</v>
      </c>
    </row>
    <row r="1024" spans="4:4" ht="15.75" x14ac:dyDescent="0.25">
      <c r="D1024" s="546">
        <v>1</v>
      </c>
    </row>
    <row r="1025" spans="4:4" ht="15.75" x14ac:dyDescent="0.25">
      <c r="D1025" s="546">
        <v>1</v>
      </c>
    </row>
    <row r="1026" spans="4:4" ht="15.75" x14ac:dyDescent="0.25">
      <c r="D1026" s="546">
        <v>1</v>
      </c>
    </row>
    <row r="1027" spans="4:4" ht="15.75" x14ac:dyDescent="0.25">
      <c r="D1027" s="546">
        <v>1</v>
      </c>
    </row>
    <row r="1028" spans="4:4" ht="15.75" x14ac:dyDescent="0.25">
      <c r="D1028" s="546">
        <v>1</v>
      </c>
    </row>
    <row r="1029" spans="4:4" ht="15.75" x14ac:dyDescent="0.25">
      <c r="D1029" s="546">
        <v>1</v>
      </c>
    </row>
    <row r="1030" spans="4:4" ht="15.75" x14ac:dyDescent="0.25">
      <c r="D1030" s="546">
        <v>1</v>
      </c>
    </row>
    <row r="1031" spans="4:4" ht="15.75" x14ac:dyDescent="0.25">
      <c r="D1031" s="546">
        <v>1</v>
      </c>
    </row>
    <row r="1032" spans="4:4" ht="15.75" x14ac:dyDescent="0.25">
      <c r="D1032" s="546">
        <v>1</v>
      </c>
    </row>
    <row r="1033" spans="4:4" ht="15.75" x14ac:dyDescent="0.25">
      <c r="D1033" s="546">
        <v>1</v>
      </c>
    </row>
    <row r="1034" spans="4:4" ht="15.75" x14ac:dyDescent="0.25">
      <c r="D1034" s="546">
        <v>1</v>
      </c>
    </row>
    <row r="1035" spans="4:4" ht="15.75" x14ac:dyDescent="0.25">
      <c r="D1035" s="546">
        <v>1</v>
      </c>
    </row>
    <row r="1036" spans="4:4" ht="15.75" x14ac:dyDescent="0.25">
      <c r="D1036" s="546">
        <v>2</v>
      </c>
    </row>
    <row r="1037" spans="4:4" ht="15.75" x14ac:dyDescent="0.25">
      <c r="D1037" s="546">
        <v>1</v>
      </c>
    </row>
    <row r="1038" spans="4:4" ht="15.75" x14ac:dyDescent="0.25">
      <c r="D1038" s="546">
        <v>1</v>
      </c>
    </row>
    <row r="1039" spans="4:4" ht="15.75" x14ac:dyDescent="0.25">
      <c r="D1039" s="546">
        <v>1</v>
      </c>
    </row>
    <row r="1040" spans="4:4" ht="15.75" x14ac:dyDescent="0.25">
      <c r="D1040" s="546">
        <v>1</v>
      </c>
    </row>
    <row r="1041" spans="4:4" ht="15.75" x14ac:dyDescent="0.25">
      <c r="D1041" s="546">
        <v>1</v>
      </c>
    </row>
    <row r="1042" spans="4:4" ht="15.75" x14ac:dyDescent="0.25">
      <c r="D1042" s="546">
        <v>4</v>
      </c>
    </row>
    <row r="1043" spans="4:4" ht="15.75" x14ac:dyDescent="0.25">
      <c r="D1043" s="546">
        <v>1</v>
      </c>
    </row>
    <row r="1044" spans="4:4" ht="15.75" x14ac:dyDescent="0.25">
      <c r="D1044" s="546">
        <v>1</v>
      </c>
    </row>
    <row r="1045" spans="4:4" ht="15.75" x14ac:dyDescent="0.25">
      <c r="D1045" s="546">
        <v>1</v>
      </c>
    </row>
    <row r="1046" spans="4:4" ht="15.75" x14ac:dyDescent="0.25">
      <c r="D1046" s="546">
        <v>1</v>
      </c>
    </row>
    <row r="1047" spans="4:4" ht="15.75" x14ac:dyDescent="0.25">
      <c r="D1047" s="546">
        <v>1</v>
      </c>
    </row>
    <row r="1048" spans="4:4" ht="15.75" x14ac:dyDescent="0.25">
      <c r="D1048" s="546">
        <v>1</v>
      </c>
    </row>
    <row r="1049" spans="4:4" ht="15.75" x14ac:dyDescent="0.25">
      <c r="D1049" s="546">
        <v>1</v>
      </c>
    </row>
    <row r="1050" spans="4:4" ht="15.75" x14ac:dyDescent="0.25">
      <c r="D1050" s="546">
        <v>1</v>
      </c>
    </row>
    <row r="1051" spans="4:4" ht="15.75" x14ac:dyDescent="0.25">
      <c r="D1051" s="546">
        <v>1</v>
      </c>
    </row>
    <row r="1052" spans="4:4" ht="15.75" x14ac:dyDescent="0.25">
      <c r="D1052" s="546">
        <v>1</v>
      </c>
    </row>
    <row r="1053" spans="4:4" ht="15.75" x14ac:dyDescent="0.25">
      <c r="D1053" s="546">
        <v>1</v>
      </c>
    </row>
    <row r="1054" spans="4:4" ht="15.75" x14ac:dyDescent="0.25">
      <c r="D1054" s="546">
        <v>2</v>
      </c>
    </row>
    <row r="1055" spans="4:4" ht="15.75" x14ac:dyDescent="0.25">
      <c r="D1055" s="546">
        <v>2</v>
      </c>
    </row>
    <row r="1056" spans="4:4" ht="15.75" x14ac:dyDescent="0.25">
      <c r="D1056" s="546">
        <v>1</v>
      </c>
    </row>
    <row r="1057" spans="4:4" ht="15.75" x14ac:dyDescent="0.25">
      <c r="D1057" s="546">
        <v>1</v>
      </c>
    </row>
    <row r="1058" spans="4:4" ht="15.75" x14ac:dyDescent="0.25">
      <c r="D1058" s="546">
        <v>1</v>
      </c>
    </row>
    <row r="1059" spans="4:4" ht="15.75" x14ac:dyDescent="0.25">
      <c r="D1059" s="546">
        <v>1</v>
      </c>
    </row>
    <row r="1060" spans="4:4" ht="15.75" x14ac:dyDescent="0.25">
      <c r="D1060" s="546">
        <v>1</v>
      </c>
    </row>
    <row r="1061" spans="4:4" ht="15.75" x14ac:dyDescent="0.25">
      <c r="D1061" s="546">
        <v>1</v>
      </c>
    </row>
    <row r="1062" spans="4:4" ht="15.75" x14ac:dyDescent="0.25">
      <c r="D1062" s="546">
        <v>1</v>
      </c>
    </row>
    <row r="1063" spans="4:4" ht="15.75" x14ac:dyDescent="0.25">
      <c r="D1063" s="546">
        <v>1</v>
      </c>
    </row>
    <row r="1064" spans="4:4" ht="15.75" x14ac:dyDescent="0.25">
      <c r="D1064" s="546">
        <v>1</v>
      </c>
    </row>
    <row r="1065" spans="4:4" ht="15.75" x14ac:dyDescent="0.25">
      <c r="D1065" s="546">
        <v>1</v>
      </c>
    </row>
    <row r="1066" spans="4:4" ht="15.75" x14ac:dyDescent="0.25">
      <c r="D1066" s="546">
        <v>1</v>
      </c>
    </row>
    <row r="1067" spans="4:4" ht="15.75" x14ac:dyDescent="0.25">
      <c r="D1067" s="546">
        <v>1</v>
      </c>
    </row>
    <row r="1068" spans="4:4" ht="15.75" x14ac:dyDescent="0.25">
      <c r="D1068" s="546">
        <v>2</v>
      </c>
    </row>
    <row r="1069" spans="4:4" ht="15.75" x14ac:dyDescent="0.25">
      <c r="D1069" s="546">
        <v>1</v>
      </c>
    </row>
    <row r="1070" spans="4:4" ht="15.75" x14ac:dyDescent="0.25">
      <c r="D1070" s="546">
        <v>2</v>
      </c>
    </row>
    <row r="1071" spans="4:4" ht="15.75" x14ac:dyDescent="0.25">
      <c r="D1071" s="546">
        <v>1</v>
      </c>
    </row>
    <row r="1072" spans="4:4" ht="15.75" x14ac:dyDescent="0.25">
      <c r="D1072" s="546">
        <v>1</v>
      </c>
    </row>
    <row r="1073" spans="4:4" ht="15.75" x14ac:dyDescent="0.25">
      <c r="D1073" s="546">
        <v>1</v>
      </c>
    </row>
    <row r="1074" spans="4:4" ht="15.75" x14ac:dyDescent="0.25">
      <c r="D1074" s="546">
        <v>2</v>
      </c>
    </row>
    <row r="1075" spans="4:4" ht="15.75" x14ac:dyDescent="0.25">
      <c r="D1075" s="546">
        <v>1</v>
      </c>
    </row>
    <row r="1076" spans="4:4" ht="15.75" x14ac:dyDescent="0.25">
      <c r="D1076" s="546">
        <v>1</v>
      </c>
    </row>
    <row r="1077" spans="4:4" ht="15.75" x14ac:dyDescent="0.25">
      <c r="D1077" s="546">
        <v>2</v>
      </c>
    </row>
    <row r="1078" spans="4:4" ht="15.75" x14ac:dyDescent="0.25">
      <c r="D1078" s="546">
        <v>3</v>
      </c>
    </row>
    <row r="1079" spans="4:4" ht="15.75" x14ac:dyDescent="0.25">
      <c r="D1079" s="546">
        <v>1</v>
      </c>
    </row>
    <row r="1080" spans="4:4" ht="15.75" x14ac:dyDescent="0.25">
      <c r="D1080" s="546">
        <v>1</v>
      </c>
    </row>
    <row r="1081" spans="4:4" ht="15.75" x14ac:dyDescent="0.25">
      <c r="D1081" s="546">
        <v>1</v>
      </c>
    </row>
    <row r="1082" spans="4:4" ht="15.75" x14ac:dyDescent="0.25">
      <c r="D1082" s="546">
        <v>2</v>
      </c>
    </row>
    <row r="1083" spans="4:4" ht="15.75" x14ac:dyDescent="0.25">
      <c r="D1083" s="546">
        <v>1</v>
      </c>
    </row>
    <row r="1084" spans="4:4" ht="15.75" x14ac:dyDescent="0.25">
      <c r="D1084" s="546">
        <v>1</v>
      </c>
    </row>
    <row r="1085" spans="4:4" ht="15.75" x14ac:dyDescent="0.25">
      <c r="D1085" s="546">
        <v>1</v>
      </c>
    </row>
    <row r="1086" spans="4:4" ht="15.75" x14ac:dyDescent="0.25">
      <c r="D1086" s="546">
        <v>1</v>
      </c>
    </row>
    <row r="1087" spans="4:4" ht="15.75" x14ac:dyDescent="0.25">
      <c r="D1087" s="546">
        <v>1</v>
      </c>
    </row>
    <row r="1088" spans="4:4" ht="15.75" x14ac:dyDescent="0.25">
      <c r="D1088" s="546">
        <v>1</v>
      </c>
    </row>
    <row r="1089" spans="4:4" ht="15.75" x14ac:dyDescent="0.25">
      <c r="D1089" s="546">
        <v>1</v>
      </c>
    </row>
    <row r="1090" spans="4:4" ht="15.75" x14ac:dyDescent="0.25">
      <c r="D1090" s="546">
        <v>2</v>
      </c>
    </row>
    <row r="1091" spans="4:4" ht="15.75" x14ac:dyDescent="0.25">
      <c r="D1091" s="546">
        <v>2</v>
      </c>
    </row>
    <row r="1092" spans="4:4" ht="15.75" x14ac:dyDescent="0.25">
      <c r="D1092" s="546">
        <v>1</v>
      </c>
    </row>
    <row r="1093" spans="4:4" ht="15.75" x14ac:dyDescent="0.25">
      <c r="D1093" s="546">
        <v>2</v>
      </c>
    </row>
    <row r="1094" spans="4:4" ht="15.75" x14ac:dyDescent="0.25">
      <c r="D1094" s="546">
        <v>1</v>
      </c>
    </row>
    <row r="1095" spans="4:4" ht="15.75" x14ac:dyDescent="0.25">
      <c r="D1095" s="546">
        <v>2</v>
      </c>
    </row>
    <row r="1096" spans="4:4" ht="15.75" x14ac:dyDescent="0.25">
      <c r="D1096" s="546">
        <v>1</v>
      </c>
    </row>
    <row r="1097" spans="4:4" ht="15.75" x14ac:dyDescent="0.25">
      <c r="D1097" s="546">
        <v>1</v>
      </c>
    </row>
    <row r="1098" spans="4:4" ht="15.75" x14ac:dyDescent="0.25">
      <c r="D1098" s="546">
        <v>1</v>
      </c>
    </row>
    <row r="1099" spans="4:4" ht="15.75" x14ac:dyDescent="0.25">
      <c r="D1099" s="546">
        <v>1</v>
      </c>
    </row>
    <row r="1100" spans="4:4" ht="15.75" x14ac:dyDescent="0.25">
      <c r="D1100" s="546">
        <v>1</v>
      </c>
    </row>
    <row r="1101" spans="4:4" ht="15.75" x14ac:dyDescent="0.25">
      <c r="D1101" s="546">
        <v>1</v>
      </c>
    </row>
    <row r="1102" spans="4:4" ht="15.75" x14ac:dyDescent="0.25">
      <c r="D1102" s="546">
        <v>1</v>
      </c>
    </row>
    <row r="1103" spans="4:4" ht="15.75" x14ac:dyDescent="0.25">
      <c r="D1103" s="546">
        <v>1</v>
      </c>
    </row>
    <row r="1104" spans="4:4" ht="15.75" x14ac:dyDescent="0.25">
      <c r="D1104" s="546">
        <v>1</v>
      </c>
    </row>
    <row r="1105" spans="4:4" ht="15.75" x14ac:dyDescent="0.25">
      <c r="D1105" s="546">
        <v>2</v>
      </c>
    </row>
    <row r="1106" spans="4:4" ht="15.75" x14ac:dyDescent="0.25">
      <c r="D1106" s="546">
        <v>1</v>
      </c>
    </row>
    <row r="1107" spans="4:4" ht="15.75" x14ac:dyDescent="0.25">
      <c r="D1107" s="546">
        <v>1</v>
      </c>
    </row>
    <row r="1108" spans="4:4" ht="15.75" x14ac:dyDescent="0.25">
      <c r="D1108" s="546">
        <v>1</v>
      </c>
    </row>
    <row r="1109" spans="4:4" ht="15.75" x14ac:dyDescent="0.25">
      <c r="D1109" s="546">
        <v>1</v>
      </c>
    </row>
    <row r="1110" spans="4:4" ht="15.75" x14ac:dyDescent="0.25">
      <c r="D1110" s="546">
        <v>2</v>
      </c>
    </row>
    <row r="1111" spans="4:4" ht="15.75" x14ac:dyDescent="0.25">
      <c r="D1111" s="546">
        <v>1</v>
      </c>
    </row>
    <row r="1112" spans="4:4" ht="15.75" x14ac:dyDescent="0.25">
      <c r="D1112" s="546">
        <v>1</v>
      </c>
    </row>
    <row r="1113" spans="4:4" ht="15.75" x14ac:dyDescent="0.25">
      <c r="D1113" s="546">
        <v>1</v>
      </c>
    </row>
    <row r="1114" spans="4:4" ht="15.75" x14ac:dyDescent="0.25">
      <c r="D1114" s="546">
        <v>2</v>
      </c>
    </row>
    <row r="1115" spans="4:4" ht="15.75" x14ac:dyDescent="0.25">
      <c r="D1115" s="546">
        <v>1</v>
      </c>
    </row>
    <row r="1116" spans="4:4" ht="15.75" x14ac:dyDescent="0.25">
      <c r="D1116" s="546">
        <v>2</v>
      </c>
    </row>
    <row r="1117" spans="4:4" ht="15.75" x14ac:dyDescent="0.25">
      <c r="D1117" s="546">
        <v>3</v>
      </c>
    </row>
    <row r="1118" spans="4:4" ht="15.75" x14ac:dyDescent="0.25">
      <c r="D1118" s="546">
        <v>1</v>
      </c>
    </row>
    <row r="1119" spans="4:4" ht="15.75" x14ac:dyDescent="0.25">
      <c r="D1119" s="546">
        <v>1</v>
      </c>
    </row>
    <row r="1120" spans="4:4" ht="15.75" x14ac:dyDescent="0.25">
      <c r="D1120" s="546">
        <v>1</v>
      </c>
    </row>
    <row r="1121" spans="4:4" ht="15.75" x14ac:dyDescent="0.25">
      <c r="D1121" s="546">
        <v>1</v>
      </c>
    </row>
    <row r="1122" spans="4:4" ht="15.75" x14ac:dyDescent="0.25">
      <c r="D1122" s="546">
        <v>1</v>
      </c>
    </row>
    <row r="1123" spans="4:4" ht="15.75" x14ac:dyDescent="0.25">
      <c r="D1123" s="546">
        <v>1</v>
      </c>
    </row>
    <row r="1124" spans="4:4" ht="15.75" x14ac:dyDescent="0.25">
      <c r="D1124" s="546">
        <v>1</v>
      </c>
    </row>
    <row r="1125" spans="4:4" ht="15.75" x14ac:dyDescent="0.25">
      <c r="D1125" s="546">
        <v>1</v>
      </c>
    </row>
    <row r="1126" spans="4:4" ht="15.75" x14ac:dyDescent="0.25">
      <c r="D1126" s="546">
        <v>1</v>
      </c>
    </row>
    <row r="1127" spans="4:4" ht="15.75" x14ac:dyDescent="0.25">
      <c r="D1127" s="546">
        <v>1</v>
      </c>
    </row>
    <row r="1128" spans="4:4" ht="15.75" x14ac:dyDescent="0.25">
      <c r="D1128" s="546">
        <v>1</v>
      </c>
    </row>
    <row r="1129" spans="4:4" ht="15.75" x14ac:dyDescent="0.25">
      <c r="D1129" s="546">
        <v>1</v>
      </c>
    </row>
    <row r="1130" spans="4:4" ht="15.75" x14ac:dyDescent="0.25">
      <c r="D1130" s="546">
        <v>1</v>
      </c>
    </row>
    <row r="1131" spans="4:4" ht="15.75" x14ac:dyDescent="0.25">
      <c r="D1131" s="546">
        <v>1</v>
      </c>
    </row>
    <row r="1132" spans="4:4" ht="15.75" x14ac:dyDescent="0.25">
      <c r="D1132" s="546">
        <v>1</v>
      </c>
    </row>
    <row r="1133" spans="4:4" ht="15.75" x14ac:dyDescent="0.25">
      <c r="D1133" s="546">
        <v>1</v>
      </c>
    </row>
    <row r="1134" spans="4:4" ht="15.75" x14ac:dyDescent="0.25">
      <c r="D1134" s="546">
        <v>1</v>
      </c>
    </row>
    <row r="1135" spans="4:4" ht="15.75" x14ac:dyDescent="0.25">
      <c r="D1135" s="546">
        <v>1</v>
      </c>
    </row>
    <row r="1136" spans="4:4" ht="15.75" x14ac:dyDescent="0.25">
      <c r="D1136" s="546">
        <v>1</v>
      </c>
    </row>
    <row r="1137" spans="4:4" ht="15.75" x14ac:dyDescent="0.25">
      <c r="D1137" s="546">
        <v>1</v>
      </c>
    </row>
    <row r="1138" spans="4:4" ht="15.75" x14ac:dyDescent="0.25">
      <c r="D1138" s="546">
        <v>1</v>
      </c>
    </row>
    <row r="1139" spans="4:4" ht="15.75" x14ac:dyDescent="0.25">
      <c r="D1139" s="546">
        <v>2</v>
      </c>
    </row>
    <row r="1140" spans="4:4" ht="15.75" x14ac:dyDescent="0.25">
      <c r="D1140" s="546">
        <v>1</v>
      </c>
    </row>
    <row r="1141" spans="4:4" ht="15.75" x14ac:dyDescent="0.25">
      <c r="D1141" s="546">
        <v>1</v>
      </c>
    </row>
    <row r="1142" spans="4:4" ht="15.75" x14ac:dyDescent="0.25">
      <c r="D1142" s="546">
        <v>1</v>
      </c>
    </row>
    <row r="1143" spans="4:4" ht="15.75" x14ac:dyDescent="0.25">
      <c r="D1143" s="546">
        <v>1</v>
      </c>
    </row>
    <row r="1144" spans="4:4" ht="15.75" x14ac:dyDescent="0.25">
      <c r="D1144" s="546">
        <v>1</v>
      </c>
    </row>
    <row r="1145" spans="4:4" ht="15.75" x14ac:dyDescent="0.25">
      <c r="D1145" s="546">
        <v>1</v>
      </c>
    </row>
    <row r="1146" spans="4:4" ht="15.75" x14ac:dyDescent="0.25">
      <c r="D1146" s="546">
        <v>2</v>
      </c>
    </row>
    <row r="1147" spans="4:4" ht="15.75" x14ac:dyDescent="0.25">
      <c r="D1147" s="546">
        <v>1</v>
      </c>
    </row>
    <row r="1148" spans="4:4" ht="15.75" x14ac:dyDescent="0.25">
      <c r="D1148" s="546">
        <v>1</v>
      </c>
    </row>
    <row r="1149" spans="4:4" ht="15.75" x14ac:dyDescent="0.25">
      <c r="D1149" s="546">
        <v>1</v>
      </c>
    </row>
    <row r="1150" spans="4:4" ht="15.75" x14ac:dyDescent="0.25">
      <c r="D1150" s="546">
        <v>3</v>
      </c>
    </row>
    <row r="1151" spans="4:4" ht="15.75" x14ac:dyDescent="0.25">
      <c r="D1151" s="546">
        <v>1</v>
      </c>
    </row>
    <row r="1152" spans="4:4" ht="15.75" x14ac:dyDescent="0.25">
      <c r="D1152" s="546">
        <v>1</v>
      </c>
    </row>
    <row r="1153" spans="4:4" ht="15.75" x14ac:dyDescent="0.25">
      <c r="D1153" s="546">
        <v>2</v>
      </c>
    </row>
    <row r="1154" spans="4:4" ht="15.75" x14ac:dyDescent="0.25">
      <c r="D1154" s="546">
        <v>1</v>
      </c>
    </row>
    <row r="1155" spans="4:4" ht="15.75" x14ac:dyDescent="0.25">
      <c r="D1155" s="546">
        <v>1</v>
      </c>
    </row>
    <row r="1156" spans="4:4" ht="15.75" x14ac:dyDescent="0.25">
      <c r="D1156" s="546">
        <v>1</v>
      </c>
    </row>
    <row r="1157" spans="4:4" ht="15.75" x14ac:dyDescent="0.25">
      <c r="D1157" s="546">
        <v>1</v>
      </c>
    </row>
    <row r="1158" spans="4:4" ht="15.75" x14ac:dyDescent="0.25">
      <c r="D1158" s="546">
        <v>1</v>
      </c>
    </row>
    <row r="1159" spans="4:4" ht="15.75" x14ac:dyDescent="0.25">
      <c r="D1159" s="546">
        <v>1</v>
      </c>
    </row>
    <row r="1160" spans="4:4" ht="15.75" x14ac:dyDescent="0.25">
      <c r="D1160" s="546">
        <v>1</v>
      </c>
    </row>
    <row r="1161" spans="4:4" ht="15.75" x14ac:dyDescent="0.25">
      <c r="D1161" s="546">
        <v>2</v>
      </c>
    </row>
    <row r="1162" spans="4:4" ht="15.75" x14ac:dyDescent="0.25">
      <c r="D1162" s="546">
        <v>1</v>
      </c>
    </row>
    <row r="1163" spans="4:4" ht="15.75" x14ac:dyDescent="0.25">
      <c r="D1163" s="546">
        <v>2</v>
      </c>
    </row>
    <row r="1164" spans="4:4" ht="15.75" x14ac:dyDescent="0.25">
      <c r="D1164" s="546">
        <v>1</v>
      </c>
    </row>
    <row r="1165" spans="4:4" ht="15.75" x14ac:dyDescent="0.25">
      <c r="D1165" s="546">
        <v>1</v>
      </c>
    </row>
    <row r="1166" spans="4:4" ht="15.75" x14ac:dyDescent="0.25">
      <c r="D1166" s="546">
        <v>1</v>
      </c>
    </row>
    <row r="1167" spans="4:4" ht="15.75" x14ac:dyDescent="0.25">
      <c r="D1167" s="546">
        <v>1</v>
      </c>
    </row>
    <row r="1168" spans="4:4" ht="15.75" x14ac:dyDescent="0.25">
      <c r="D1168" s="546">
        <v>1</v>
      </c>
    </row>
    <row r="1169" spans="4:4" ht="15.75" x14ac:dyDescent="0.25">
      <c r="D1169" s="546">
        <v>1</v>
      </c>
    </row>
    <row r="1170" spans="4:4" ht="15.75" x14ac:dyDescent="0.25">
      <c r="D1170" s="546">
        <v>1</v>
      </c>
    </row>
    <row r="1171" spans="4:4" ht="15.75" x14ac:dyDescent="0.25">
      <c r="D1171" s="546">
        <v>1</v>
      </c>
    </row>
    <row r="1172" spans="4:4" ht="15.75" x14ac:dyDescent="0.25">
      <c r="D1172" s="546">
        <v>1</v>
      </c>
    </row>
    <row r="1173" spans="4:4" ht="15.75" x14ac:dyDescent="0.25">
      <c r="D1173" s="546">
        <v>1</v>
      </c>
    </row>
    <row r="1174" spans="4:4" ht="15.75" x14ac:dyDescent="0.25">
      <c r="D1174" s="546">
        <v>1</v>
      </c>
    </row>
    <row r="1175" spans="4:4" ht="15.75" x14ac:dyDescent="0.25">
      <c r="D1175" s="546">
        <v>1</v>
      </c>
    </row>
    <row r="1176" spans="4:4" ht="15.75" x14ac:dyDescent="0.25">
      <c r="D1176" s="546">
        <v>1</v>
      </c>
    </row>
    <row r="1177" spans="4:4" ht="15.75" x14ac:dyDescent="0.25">
      <c r="D1177" s="546">
        <v>1</v>
      </c>
    </row>
    <row r="1178" spans="4:4" ht="15.75" x14ac:dyDescent="0.25">
      <c r="D1178" s="546">
        <v>1</v>
      </c>
    </row>
    <row r="1179" spans="4:4" ht="15.75" x14ac:dyDescent="0.25">
      <c r="D1179" s="546">
        <v>2</v>
      </c>
    </row>
    <row r="1180" spans="4:4" ht="15.75" x14ac:dyDescent="0.25">
      <c r="D1180" s="546">
        <v>1</v>
      </c>
    </row>
    <row r="1181" spans="4:4" ht="15.75" x14ac:dyDescent="0.25">
      <c r="D1181" s="546">
        <v>1</v>
      </c>
    </row>
    <row r="1182" spans="4:4" ht="15.75" x14ac:dyDescent="0.25">
      <c r="D1182" s="546">
        <v>1</v>
      </c>
    </row>
    <row r="1183" spans="4:4" ht="15.75" x14ac:dyDescent="0.25">
      <c r="D1183" s="546">
        <v>1</v>
      </c>
    </row>
    <row r="1184" spans="4:4" ht="15.75" x14ac:dyDescent="0.25">
      <c r="D1184" s="546">
        <v>1</v>
      </c>
    </row>
    <row r="1185" spans="4:4" ht="15.75" x14ac:dyDescent="0.25">
      <c r="D1185" s="546">
        <v>2</v>
      </c>
    </row>
    <row r="1186" spans="4:4" ht="15.75" x14ac:dyDescent="0.25">
      <c r="D1186" s="546">
        <v>2</v>
      </c>
    </row>
    <row r="1187" spans="4:4" ht="15.75" x14ac:dyDescent="0.25">
      <c r="D1187" s="546">
        <v>1</v>
      </c>
    </row>
    <row r="1188" spans="4:4" ht="15.75" x14ac:dyDescent="0.25">
      <c r="D1188" s="546">
        <v>1</v>
      </c>
    </row>
    <row r="1189" spans="4:4" ht="15.75" x14ac:dyDescent="0.25">
      <c r="D1189" s="546">
        <v>1</v>
      </c>
    </row>
    <row r="1190" spans="4:4" ht="15.75" x14ac:dyDescent="0.25">
      <c r="D1190" s="546">
        <v>4</v>
      </c>
    </row>
    <row r="1191" spans="4:4" ht="15.75" x14ac:dyDescent="0.25">
      <c r="D1191" s="546">
        <v>2</v>
      </c>
    </row>
    <row r="1192" spans="4:4" ht="15.75" x14ac:dyDescent="0.25">
      <c r="D1192" s="546">
        <v>1</v>
      </c>
    </row>
    <row r="1193" spans="4:4" ht="15.75" x14ac:dyDescent="0.25">
      <c r="D1193" s="546">
        <v>1</v>
      </c>
    </row>
    <row r="1194" spans="4:4" ht="15.75" x14ac:dyDescent="0.25">
      <c r="D1194" s="546">
        <v>3</v>
      </c>
    </row>
    <row r="1195" spans="4:4" ht="15.75" x14ac:dyDescent="0.25">
      <c r="D1195" s="546">
        <v>1</v>
      </c>
    </row>
    <row r="1196" spans="4:4" ht="15.75" x14ac:dyDescent="0.25">
      <c r="D1196" s="546">
        <v>1</v>
      </c>
    </row>
    <row r="1197" spans="4:4" ht="15.75" x14ac:dyDescent="0.25">
      <c r="D1197" s="546">
        <v>3</v>
      </c>
    </row>
    <row r="1198" spans="4:4" ht="15.75" x14ac:dyDescent="0.25">
      <c r="D1198" s="546">
        <v>1</v>
      </c>
    </row>
    <row r="1199" spans="4:4" ht="15.75" x14ac:dyDescent="0.25">
      <c r="D1199" s="546">
        <v>1</v>
      </c>
    </row>
    <row r="1200" spans="4:4" ht="15.75" x14ac:dyDescent="0.25">
      <c r="D1200" s="546">
        <v>1</v>
      </c>
    </row>
    <row r="1201" spans="4:6" ht="15.75" x14ac:dyDescent="0.25">
      <c r="D1201" s="546">
        <v>1</v>
      </c>
    </row>
    <row r="1202" spans="4:6" ht="15.75" x14ac:dyDescent="0.25">
      <c r="D1202" s="546">
        <v>3</v>
      </c>
    </row>
    <row r="1203" spans="4:6" ht="15.75" x14ac:dyDescent="0.25">
      <c r="D1203" s="546">
        <v>2</v>
      </c>
    </row>
    <row r="1204" spans="4:6" ht="15.75" x14ac:dyDescent="0.25">
      <c r="D1204" s="546">
        <v>1</v>
      </c>
    </row>
    <row r="1205" spans="4:6" ht="15.75" x14ac:dyDescent="0.25">
      <c r="D1205" s="546">
        <v>1</v>
      </c>
    </row>
    <row r="1206" spans="4:6" ht="15.75" x14ac:dyDescent="0.25">
      <c r="D1206" s="546">
        <v>1</v>
      </c>
    </row>
    <row r="1207" spans="4:6" ht="15.75" x14ac:dyDescent="0.25">
      <c r="D1207" s="546">
        <v>1</v>
      </c>
    </row>
    <row r="1208" spans="4:6" ht="15.75" x14ac:dyDescent="0.25">
      <c r="D1208" s="546">
        <v>1</v>
      </c>
    </row>
    <row r="1209" spans="4:6" ht="15.75" x14ac:dyDescent="0.25">
      <c r="D1209" s="546">
        <v>1</v>
      </c>
    </row>
    <row r="1210" spans="4:6" ht="15.75" x14ac:dyDescent="0.25">
      <c r="D1210" s="546">
        <v>1</v>
      </c>
    </row>
    <row r="1211" spans="4:6" ht="15.75" x14ac:dyDescent="0.25">
      <c r="D1211" s="546">
        <v>1</v>
      </c>
    </row>
    <row r="1212" spans="4:6" ht="15.75" x14ac:dyDescent="0.25">
      <c r="D1212" s="546">
        <v>7</v>
      </c>
    </row>
    <row r="1213" spans="4:6" ht="15.75" x14ac:dyDescent="0.25">
      <c r="D1213" s="546">
        <v>1</v>
      </c>
    </row>
    <row r="1214" spans="4:6" ht="15.75" x14ac:dyDescent="0.25">
      <c r="D1214" s="546">
        <v>1</v>
      </c>
    </row>
    <row r="1215" spans="4:6" ht="15.75" x14ac:dyDescent="0.25">
      <c r="D1215" s="546">
        <v>1</v>
      </c>
    </row>
    <row r="1216" spans="4:6" ht="15.75" x14ac:dyDescent="0.25">
      <c r="D1216" s="546">
        <v>1</v>
      </c>
      <c r="F1216" s="546">
        <v>0</v>
      </c>
    </row>
    <row r="1217" spans="4:6" ht="15.75" x14ac:dyDescent="0.25">
      <c r="D1217" s="546">
        <v>1</v>
      </c>
      <c r="F1217" s="546">
        <v>0</v>
      </c>
    </row>
    <row r="1218" spans="4:6" ht="15.75" x14ac:dyDescent="0.25">
      <c r="D1218" s="546">
        <v>1</v>
      </c>
      <c r="F1218" s="546">
        <v>0</v>
      </c>
    </row>
    <row r="1219" spans="4:6" ht="15.75" x14ac:dyDescent="0.25">
      <c r="D1219" s="546">
        <v>1</v>
      </c>
      <c r="F1219" s="546">
        <v>0</v>
      </c>
    </row>
    <row r="1220" spans="4:6" ht="15.75" x14ac:dyDescent="0.25">
      <c r="D1220" s="546">
        <v>1</v>
      </c>
      <c r="F1220" s="546">
        <v>0</v>
      </c>
    </row>
    <row r="1221" spans="4:6" ht="15.75" x14ac:dyDescent="0.25">
      <c r="D1221" s="546">
        <v>1</v>
      </c>
      <c r="F1221" s="546">
        <v>0</v>
      </c>
    </row>
    <row r="1222" spans="4:6" ht="15.75" x14ac:dyDescent="0.25">
      <c r="D1222" s="546">
        <v>2</v>
      </c>
      <c r="F1222" s="546">
        <v>0</v>
      </c>
    </row>
    <row r="1223" spans="4:6" ht="15.75" x14ac:dyDescent="0.25">
      <c r="D1223" s="546">
        <v>1</v>
      </c>
      <c r="F1223" s="546">
        <v>0</v>
      </c>
    </row>
    <row r="1224" spans="4:6" ht="15.75" x14ac:dyDescent="0.25">
      <c r="D1224" s="546">
        <v>1</v>
      </c>
      <c r="F1224" s="546">
        <v>0</v>
      </c>
    </row>
    <row r="1225" spans="4:6" ht="15.75" x14ac:dyDescent="0.25">
      <c r="D1225" s="546">
        <v>2</v>
      </c>
      <c r="F1225" s="546">
        <v>1</v>
      </c>
    </row>
    <row r="1226" spans="4:6" ht="15.75" x14ac:dyDescent="0.25">
      <c r="D1226" s="546">
        <v>1</v>
      </c>
      <c r="F1226" s="546">
        <v>1</v>
      </c>
    </row>
    <row r="1227" spans="4:6" ht="15.75" x14ac:dyDescent="0.25">
      <c r="D1227" s="546">
        <v>2</v>
      </c>
      <c r="F1227" s="546">
        <v>1</v>
      </c>
    </row>
    <row r="1228" spans="4:6" ht="15.75" x14ac:dyDescent="0.25">
      <c r="D1228" s="546">
        <v>4</v>
      </c>
      <c r="F1228" s="546">
        <v>10</v>
      </c>
    </row>
    <row r="1229" spans="4:6" ht="15.75" x14ac:dyDescent="0.25">
      <c r="D1229" s="546">
        <v>2</v>
      </c>
      <c r="F1229" s="546">
        <v>6</v>
      </c>
    </row>
    <row r="1230" spans="4:6" ht="15.75" x14ac:dyDescent="0.25">
      <c r="D1230" s="546">
        <v>1</v>
      </c>
      <c r="F1230" s="546">
        <v>3</v>
      </c>
    </row>
    <row r="1231" spans="4:6" ht="15.75" x14ac:dyDescent="0.25">
      <c r="D1231" s="546">
        <v>1</v>
      </c>
      <c r="F1231" s="546">
        <v>2</v>
      </c>
    </row>
    <row r="1232" spans="4:6" ht="15.75" x14ac:dyDescent="0.25">
      <c r="D1232" s="546">
        <v>1</v>
      </c>
      <c r="F1232" s="546">
        <v>1</v>
      </c>
    </row>
    <row r="1233" spans="4:6" ht="15.75" x14ac:dyDescent="0.25">
      <c r="D1233" s="546">
        <v>1</v>
      </c>
      <c r="F1233" s="546">
        <v>2</v>
      </c>
    </row>
    <row r="1234" spans="4:6" ht="15.75" x14ac:dyDescent="0.25">
      <c r="D1234" s="546">
        <v>1</v>
      </c>
      <c r="F1234" s="546">
        <v>1</v>
      </c>
    </row>
    <row r="1235" spans="4:6" ht="15.75" x14ac:dyDescent="0.25">
      <c r="D1235" s="546">
        <v>1</v>
      </c>
      <c r="F1235" s="546">
        <v>1</v>
      </c>
    </row>
    <row r="1236" spans="4:6" ht="15.75" x14ac:dyDescent="0.25">
      <c r="D1236" s="546">
        <v>1</v>
      </c>
      <c r="F1236" s="546">
        <v>1</v>
      </c>
    </row>
    <row r="1237" spans="4:6" ht="15.75" x14ac:dyDescent="0.25">
      <c r="D1237" s="546">
        <v>1</v>
      </c>
      <c r="F1237" s="546">
        <v>3</v>
      </c>
    </row>
    <row r="1238" spans="4:6" ht="15.75" x14ac:dyDescent="0.25">
      <c r="D1238">
        <f>SUM(D218:D1237)</f>
        <v>1346</v>
      </c>
      <c r="F1238" s="546">
        <v>1</v>
      </c>
    </row>
    <row r="1239" spans="4:6" ht="15.75" x14ac:dyDescent="0.25">
      <c r="F1239" s="546">
        <v>1</v>
      </c>
    </row>
    <row r="1240" spans="4:6" ht="15.75" x14ac:dyDescent="0.25">
      <c r="F1240" s="546">
        <v>1</v>
      </c>
    </row>
    <row r="1241" spans="4:6" ht="15.75" x14ac:dyDescent="0.25">
      <c r="F1241" s="546">
        <v>1</v>
      </c>
    </row>
    <row r="1242" spans="4:6" ht="15.75" x14ac:dyDescent="0.25">
      <c r="F1242" s="546">
        <v>1</v>
      </c>
    </row>
    <row r="1243" spans="4:6" ht="15.75" x14ac:dyDescent="0.25">
      <c r="F1243" s="546">
        <v>1</v>
      </c>
    </row>
    <row r="1244" spans="4:6" ht="15.75" x14ac:dyDescent="0.25">
      <c r="F1244" s="546">
        <v>1</v>
      </c>
    </row>
    <row r="1245" spans="4:6" ht="15.75" x14ac:dyDescent="0.25">
      <c r="F1245" s="546">
        <v>1</v>
      </c>
    </row>
    <row r="1246" spans="4:6" ht="15.75" x14ac:dyDescent="0.25">
      <c r="F1246" s="546">
        <v>1</v>
      </c>
    </row>
    <row r="1247" spans="4:6" ht="15.75" x14ac:dyDescent="0.25">
      <c r="F1247" s="546">
        <v>2</v>
      </c>
    </row>
    <row r="1248" spans="4:6" ht="15.75" x14ac:dyDescent="0.25">
      <c r="F1248" s="546">
        <v>1</v>
      </c>
    </row>
    <row r="1249" spans="6:6" ht="15.75" x14ac:dyDescent="0.25">
      <c r="F1249" s="546">
        <v>1</v>
      </c>
    </row>
    <row r="1250" spans="6:6" ht="15.75" x14ac:dyDescent="0.25">
      <c r="F1250" s="546">
        <v>2</v>
      </c>
    </row>
    <row r="1251" spans="6:6" ht="15.75" x14ac:dyDescent="0.25">
      <c r="F1251" s="546">
        <v>1</v>
      </c>
    </row>
    <row r="1252" spans="6:6" ht="15.75" x14ac:dyDescent="0.25">
      <c r="F1252" s="546">
        <v>1</v>
      </c>
    </row>
    <row r="1253" spans="6:6" ht="15.75" x14ac:dyDescent="0.25">
      <c r="F1253" s="546">
        <v>1</v>
      </c>
    </row>
    <row r="1254" spans="6:6" ht="15.75" x14ac:dyDescent="0.25">
      <c r="F1254" s="546">
        <v>1</v>
      </c>
    </row>
    <row r="1255" spans="6:6" ht="15.75" x14ac:dyDescent="0.25">
      <c r="F1255" s="546">
        <v>1</v>
      </c>
    </row>
    <row r="1256" spans="6:6" ht="15.75" x14ac:dyDescent="0.25">
      <c r="F1256" s="546">
        <v>1</v>
      </c>
    </row>
    <row r="1257" spans="6:6" ht="15.75" x14ac:dyDescent="0.25">
      <c r="F1257" s="546">
        <v>1</v>
      </c>
    </row>
    <row r="1258" spans="6:6" ht="15.75" x14ac:dyDescent="0.25">
      <c r="F1258" s="546">
        <v>1</v>
      </c>
    </row>
    <row r="1259" spans="6:6" ht="15.75" x14ac:dyDescent="0.25">
      <c r="F1259" s="546">
        <v>1</v>
      </c>
    </row>
    <row r="1260" spans="6:6" ht="15.75" x14ac:dyDescent="0.25">
      <c r="F1260" s="546">
        <v>1</v>
      </c>
    </row>
    <row r="1261" spans="6:6" ht="15.75" x14ac:dyDescent="0.25">
      <c r="F1261" s="546">
        <v>1</v>
      </c>
    </row>
    <row r="1262" spans="6:6" ht="15.75" x14ac:dyDescent="0.25">
      <c r="F1262" s="546">
        <v>1</v>
      </c>
    </row>
    <row r="1263" spans="6:6" ht="15.75" x14ac:dyDescent="0.25">
      <c r="F1263" s="546">
        <v>1</v>
      </c>
    </row>
    <row r="1264" spans="6:6" ht="15.75" x14ac:dyDescent="0.25">
      <c r="F1264" s="546">
        <v>1</v>
      </c>
    </row>
    <row r="1265" spans="6:6" ht="15.75" x14ac:dyDescent="0.25">
      <c r="F1265" s="546">
        <v>1</v>
      </c>
    </row>
    <row r="1266" spans="6:6" ht="15.75" x14ac:dyDescent="0.25">
      <c r="F1266" s="546">
        <v>1</v>
      </c>
    </row>
    <row r="1267" spans="6:6" ht="15.75" x14ac:dyDescent="0.25">
      <c r="F1267" s="546">
        <v>1</v>
      </c>
    </row>
    <row r="1268" spans="6:6" ht="15.75" x14ac:dyDescent="0.25">
      <c r="F1268" s="546">
        <v>1</v>
      </c>
    </row>
    <row r="1269" spans="6:6" ht="15.75" x14ac:dyDescent="0.25">
      <c r="F1269" s="546">
        <v>1</v>
      </c>
    </row>
    <row r="1270" spans="6:6" ht="15.75" x14ac:dyDescent="0.25">
      <c r="F1270" s="546">
        <v>1</v>
      </c>
    </row>
    <row r="1271" spans="6:6" ht="15.75" x14ac:dyDescent="0.25">
      <c r="F1271" s="546">
        <v>1</v>
      </c>
    </row>
    <row r="1272" spans="6:6" ht="15.75" x14ac:dyDescent="0.25">
      <c r="F1272" s="546">
        <v>1</v>
      </c>
    </row>
    <row r="1273" spans="6:6" ht="15.75" x14ac:dyDescent="0.25">
      <c r="F1273" s="546">
        <v>0</v>
      </c>
    </row>
    <row r="1274" spans="6:6" ht="15.75" x14ac:dyDescent="0.25">
      <c r="F1274" s="546">
        <v>0</v>
      </c>
    </row>
    <row r="1275" spans="6:6" ht="15.75" x14ac:dyDescent="0.25">
      <c r="F1275" s="547">
        <v>1</v>
      </c>
    </row>
    <row r="1276" spans="6:6" ht="15.75" x14ac:dyDescent="0.25">
      <c r="F1276" s="546">
        <v>1</v>
      </c>
    </row>
    <row r="1277" spans="6:6" ht="15.75" x14ac:dyDescent="0.25">
      <c r="F1277" s="546">
        <v>0</v>
      </c>
    </row>
    <row r="1278" spans="6:6" ht="15.75" x14ac:dyDescent="0.25">
      <c r="F1278" s="546">
        <v>0</v>
      </c>
    </row>
    <row r="1279" spans="6:6" ht="15.75" x14ac:dyDescent="0.25">
      <c r="F1279" s="546">
        <v>0</v>
      </c>
    </row>
    <row r="1280" spans="6:6" ht="15.75" x14ac:dyDescent="0.25">
      <c r="F1280" s="546">
        <v>0</v>
      </c>
    </row>
    <row r="1281" spans="6:6" ht="15.75" x14ac:dyDescent="0.25">
      <c r="F1281" s="546">
        <v>0</v>
      </c>
    </row>
    <row r="1282" spans="6:6" ht="15.75" x14ac:dyDescent="0.25">
      <c r="F1282" s="546">
        <v>0</v>
      </c>
    </row>
    <row r="1283" spans="6:6" ht="15.75" x14ac:dyDescent="0.25">
      <c r="F1283" s="546">
        <v>0</v>
      </c>
    </row>
    <row r="1284" spans="6:6" ht="15.75" x14ac:dyDescent="0.25">
      <c r="F1284" s="546">
        <v>0</v>
      </c>
    </row>
    <row r="1285" spans="6:6" ht="15.75" x14ac:dyDescent="0.25">
      <c r="F1285" s="546">
        <v>0</v>
      </c>
    </row>
    <row r="1286" spans="6:6" ht="15.75" x14ac:dyDescent="0.25">
      <c r="F1286" s="546">
        <v>1</v>
      </c>
    </row>
    <row r="1287" spans="6:6" ht="15.75" x14ac:dyDescent="0.25">
      <c r="F1287" s="546">
        <v>0</v>
      </c>
    </row>
    <row r="1288" spans="6:6" ht="15.75" x14ac:dyDescent="0.25">
      <c r="F1288" s="546">
        <v>0</v>
      </c>
    </row>
    <row r="1289" spans="6:6" ht="15.75" x14ac:dyDescent="0.25">
      <c r="F1289" s="546">
        <v>0</v>
      </c>
    </row>
    <row r="1290" spans="6:6" ht="15.75" x14ac:dyDescent="0.25">
      <c r="F1290" s="546">
        <v>0</v>
      </c>
    </row>
    <row r="1291" spans="6:6" ht="15.75" x14ac:dyDescent="0.25">
      <c r="F1291" s="546">
        <v>1</v>
      </c>
    </row>
    <row r="1292" spans="6:6" ht="15.75" x14ac:dyDescent="0.25">
      <c r="F1292" s="546">
        <v>0</v>
      </c>
    </row>
    <row r="1293" spans="6:6" ht="15.75" x14ac:dyDescent="0.25">
      <c r="F1293" s="546">
        <v>1</v>
      </c>
    </row>
    <row r="1294" spans="6:6" ht="15.75" x14ac:dyDescent="0.25">
      <c r="F1294" s="546">
        <v>0</v>
      </c>
    </row>
    <row r="1295" spans="6:6" ht="15.75" x14ac:dyDescent="0.25">
      <c r="F1295" s="546">
        <v>0</v>
      </c>
    </row>
    <row r="1296" spans="6:6" ht="15.75" x14ac:dyDescent="0.25">
      <c r="F1296" s="546">
        <v>1</v>
      </c>
    </row>
    <row r="1297" spans="6:6" ht="15.75" x14ac:dyDescent="0.25">
      <c r="F1297" s="546">
        <v>1</v>
      </c>
    </row>
    <row r="1298" spans="6:6" ht="15.75" x14ac:dyDescent="0.25">
      <c r="F1298" s="546">
        <v>1</v>
      </c>
    </row>
    <row r="1299" spans="6:6" ht="15.75" x14ac:dyDescent="0.25">
      <c r="F1299" s="546">
        <v>1</v>
      </c>
    </row>
    <row r="1300" spans="6:6" ht="15.75" x14ac:dyDescent="0.25">
      <c r="F1300" s="546">
        <v>1</v>
      </c>
    </row>
    <row r="1301" spans="6:6" ht="15.75" x14ac:dyDescent="0.25">
      <c r="F1301" s="546">
        <v>4</v>
      </c>
    </row>
    <row r="1302" spans="6:6" ht="15.75" x14ac:dyDescent="0.25">
      <c r="F1302" s="546">
        <v>0</v>
      </c>
    </row>
    <row r="1303" spans="6:6" ht="15.75" x14ac:dyDescent="0.25">
      <c r="F1303" s="546">
        <v>1</v>
      </c>
    </row>
    <row r="1304" spans="6:6" ht="15.75" x14ac:dyDescent="0.25">
      <c r="F1304" s="546">
        <v>1</v>
      </c>
    </row>
    <row r="1305" spans="6:6" ht="15.75" x14ac:dyDescent="0.25">
      <c r="F1305" s="546">
        <v>3</v>
      </c>
    </row>
    <row r="1306" spans="6:6" ht="15.75" x14ac:dyDescent="0.25">
      <c r="F1306" s="546">
        <v>2</v>
      </c>
    </row>
    <row r="1307" spans="6:6" ht="15.75" x14ac:dyDescent="0.25">
      <c r="F1307" s="546">
        <v>1</v>
      </c>
    </row>
    <row r="1308" spans="6:6" ht="15.75" x14ac:dyDescent="0.25">
      <c r="F1308" s="546">
        <v>1</v>
      </c>
    </row>
    <row r="1309" spans="6:6" ht="15.75" x14ac:dyDescent="0.25">
      <c r="F1309" s="546">
        <v>3</v>
      </c>
    </row>
    <row r="1310" spans="6:6" ht="15.75" x14ac:dyDescent="0.25">
      <c r="F1310" s="546">
        <v>1</v>
      </c>
    </row>
    <row r="1311" spans="6:6" ht="15.75" x14ac:dyDescent="0.25">
      <c r="F1311" s="546">
        <v>1</v>
      </c>
    </row>
    <row r="1312" spans="6:6" ht="15.75" x14ac:dyDescent="0.25">
      <c r="F1312" s="546">
        <v>2</v>
      </c>
    </row>
    <row r="1313" spans="6:6" ht="15.75" x14ac:dyDescent="0.25">
      <c r="F1313" s="546">
        <v>3</v>
      </c>
    </row>
    <row r="1314" spans="6:6" ht="15.75" x14ac:dyDescent="0.25">
      <c r="F1314" s="546">
        <v>1</v>
      </c>
    </row>
    <row r="1315" spans="6:6" ht="15.75" x14ac:dyDescent="0.25">
      <c r="F1315" s="546">
        <v>1</v>
      </c>
    </row>
    <row r="1316" spans="6:6" ht="15.75" x14ac:dyDescent="0.25">
      <c r="F1316" s="546">
        <v>1</v>
      </c>
    </row>
    <row r="1317" spans="6:6" ht="15.75" x14ac:dyDescent="0.25">
      <c r="F1317" s="546">
        <v>0</v>
      </c>
    </row>
    <row r="1318" spans="6:6" ht="15.75" x14ac:dyDescent="0.25">
      <c r="F1318" s="546">
        <v>0</v>
      </c>
    </row>
    <row r="1319" spans="6:6" ht="15.75" x14ac:dyDescent="0.25">
      <c r="F1319" s="546">
        <v>0</v>
      </c>
    </row>
    <row r="1320" spans="6:6" ht="15.75" x14ac:dyDescent="0.25">
      <c r="F1320" s="546">
        <v>0</v>
      </c>
    </row>
    <row r="1321" spans="6:6" ht="15.75" x14ac:dyDescent="0.25">
      <c r="F1321" s="546">
        <v>0</v>
      </c>
    </row>
    <row r="1322" spans="6:6" ht="15.75" x14ac:dyDescent="0.25">
      <c r="F1322" s="546">
        <v>0</v>
      </c>
    </row>
    <row r="1323" spans="6:6" ht="15.75" x14ac:dyDescent="0.25">
      <c r="F1323" s="546">
        <v>0</v>
      </c>
    </row>
    <row r="1324" spans="6:6" ht="15.75" x14ac:dyDescent="0.25">
      <c r="F1324" s="546">
        <v>0</v>
      </c>
    </row>
    <row r="1325" spans="6:6" ht="15.75" x14ac:dyDescent="0.25">
      <c r="F1325" s="546">
        <v>1</v>
      </c>
    </row>
    <row r="1326" spans="6:6" ht="15.75" x14ac:dyDescent="0.25">
      <c r="F1326" s="546">
        <v>1</v>
      </c>
    </row>
    <row r="1327" spans="6:6" ht="15.75" x14ac:dyDescent="0.25">
      <c r="F1327" s="546">
        <v>1</v>
      </c>
    </row>
    <row r="1328" spans="6:6" ht="15.75" x14ac:dyDescent="0.25">
      <c r="F1328" s="546">
        <v>1</v>
      </c>
    </row>
    <row r="1329" spans="6:6" ht="15.75" x14ac:dyDescent="0.25">
      <c r="F1329" s="546">
        <v>2</v>
      </c>
    </row>
    <row r="1330" spans="6:6" ht="15.75" x14ac:dyDescent="0.25">
      <c r="F1330" s="546">
        <v>2</v>
      </c>
    </row>
    <row r="1331" spans="6:6" ht="15.75" x14ac:dyDescent="0.25">
      <c r="F1331" s="546">
        <v>1</v>
      </c>
    </row>
    <row r="1332" spans="6:6" ht="15.75" x14ac:dyDescent="0.25">
      <c r="F1332" s="546">
        <v>1</v>
      </c>
    </row>
    <row r="1333" spans="6:6" ht="15.75" x14ac:dyDescent="0.25">
      <c r="F1333" s="546">
        <v>1</v>
      </c>
    </row>
    <row r="1334" spans="6:6" ht="15.75" x14ac:dyDescent="0.25">
      <c r="F1334" s="546">
        <v>1</v>
      </c>
    </row>
    <row r="1335" spans="6:6" ht="15.75" x14ac:dyDescent="0.25">
      <c r="F1335" s="546">
        <v>1</v>
      </c>
    </row>
    <row r="1336" spans="6:6" ht="15.75" x14ac:dyDescent="0.25">
      <c r="F1336" s="546">
        <v>3</v>
      </c>
    </row>
    <row r="1337" spans="6:6" ht="15.75" x14ac:dyDescent="0.25">
      <c r="F1337" s="546">
        <v>0</v>
      </c>
    </row>
    <row r="1338" spans="6:6" ht="15.75" x14ac:dyDescent="0.25">
      <c r="F1338" s="546">
        <v>0</v>
      </c>
    </row>
    <row r="1339" spans="6:6" ht="15.75" x14ac:dyDescent="0.25">
      <c r="F1339" s="546">
        <v>0</v>
      </c>
    </row>
    <row r="1340" spans="6:6" ht="15.75" x14ac:dyDescent="0.25">
      <c r="F1340" s="546">
        <v>0</v>
      </c>
    </row>
    <row r="1341" spans="6:6" ht="15.75" x14ac:dyDescent="0.25">
      <c r="F1341" s="546">
        <v>0</v>
      </c>
    </row>
    <row r="1342" spans="6:6" ht="15.75" x14ac:dyDescent="0.25">
      <c r="F1342" s="546">
        <v>0</v>
      </c>
    </row>
    <row r="1343" spans="6:6" ht="15.75" x14ac:dyDescent="0.25">
      <c r="F1343" s="546">
        <v>0</v>
      </c>
    </row>
    <row r="1344" spans="6:6" ht="15.75" x14ac:dyDescent="0.25">
      <c r="F1344" s="546">
        <v>0</v>
      </c>
    </row>
    <row r="1345" spans="6:6" ht="15.75" x14ac:dyDescent="0.25">
      <c r="F1345" s="546">
        <v>0</v>
      </c>
    </row>
    <row r="1346" spans="6:6" ht="15.75" x14ac:dyDescent="0.25">
      <c r="F1346" s="546">
        <v>0</v>
      </c>
    </row>
    <row r="1347" spans="6:6" ht="15.75" x14ac:dyDescent="0.25">
      <c r="F1347" s="546">
        <v>0</v>
      </c>
    </row>
    <row r="1348" spans="6:6" ht="15.75" x14ac:dyDescent="0.25">
      <c r="F1348" s="546">
        <v>0</v>
      </c>
    </row>
    <row r="1349" spans="6:6" ht="15.75" x14ac:dyDescent="0.25">
      <c r="F1349" s="546">
        <v>0</v>
      </c>
    </row>
    <row r="1350" spans="6:6" ht="15.75" x14ac:dyDescent="0.25">
      <c r="F1350" s="546">
        <v>0</v>
      </c>
    </row>
    <row r="1351" spans="6:6" ht="15.75" x14ac:dyDescent="0.25">
      <c r="F1351" s="546">
        <v>0</v>
      </c>
    </row>
    <row r="1352" spans="6:6" ht="15.75" x14ac:dyDescent="0.25">
      <c r="F1352" s="546">
        <v>0</v>
      </c>
    </row>
    <row r="1353" spans="6:6" ht="15.75" x14ac:dyDescent="0.25">
      <c r="F1353" s="546">
        <v>0</v>
      </c>
    </row>
    <row r="1354" spans="6:6" ht="15.75" x14ac:dyDescent="0.25">
      <c r="F1354" s="546">
        <v>0</v>
      </c>
    </row>
    <row r="1355" spans="6:6" ht="15.75" x14ac:dyDescent="0.25">
      <c r="F1355" s="546">
        <v>0</v>
      </c>
    </row>
    <row r="1356" spans="6:6" ht="15.75" x14ac:dyDescent="0.25">
      <c r="F1356" s="546">
        <v>0</v>
      </c>
    </row>
    <row r="1357" spans="6:6" ht="15.75" x14ac:dyDescent="0.25">
      <c r="F1357" s="546">
        <v>0</v>
      </c>
    </row>
    <row r="1358" spans="6:6" ht="15.75" x14ac:dyDescent="0.25">
      <c r="F1358" s="546">
        <v>0</v>
      </c>
    </row>
    <row r="1359" spans="6:6" ht="15.75" x14ac:dyDescent="0.25">
      <c r="F1359" s="546">
        <v>0</v>
      </c>
    </row>
    <row r="1360" spans="6:6" ht="15.75" x14ac:dyDescent="0.25">
      <c r="F1360" s="546">
        <v>0</v>
      </c>
    </row>
    <row r="1361" spans="6:6" ht="15.75" x14ac:dyDescent="0.25">
      <c r="F1361" s="546">
        <v>0</v>
      </c>
    </row>
    <row r="1362" spans="6:6" ht="15.75" x14ac:dyDescent="0.25">
      <c r="F1362" s="546">
        <v>0</v>
      </c>
    </row>
    <row r="1363" spans="6:6" ht="15.75" x14ac:dyDescent="0.25">
      <c r="F1363" s="546">
        <v>0</v>
      </c>
    </row>
    <row r="1364" spans="6:6" ht="15.75" x14ac:dyDescent="0.25">
      <c r="F1364" s="546">
        <v>0</v>
      </c>
    </row>
    <row r="1365" spans="6:6" ht="15.75" x14ac:dyDescent="0.25">
      <c r="F1365" s="546">
        <v>0</v>
      </c>
    </row>
    <row r="1366" spans="6:6" ht="15.75" x14ac:dyDescent="0.25">
      <c r="F1366" s="546">
        <v>0</v>
      </c>
    </row>
    <row r="1367" spans="6:6" ht="15.75" x14ac:dyDescent="0.25">
      <c r="F1367" s="546">
        <v>0</v>
      </c>
    </row>
    <row r="1368" spans="6:6" ht="15.75" x14ac:dyDescent="0.25">
      <c r="F1368" s="546">
        <v>0</v>
      </c>
    </row>
    <row r="1369" spans="6:6" ht="15.75" x14ac:dyDescent="0.25">
      <c r="F1369" s="546">
        <v>0</v>
      </c>
    </row>
    <row r="1370" spans="6:6" ht="15.75" x14ac:dyDescent="0.25">
      <c r="F1370" s="546">
        <v>0</v>
      </c>
    </row>
    <row r="1371" spans="6:6" ht="15.75" x14ac:dyDescent="0.25">
      <c r="F1371" s="546">
        <v>0</v>
      </c>
    </row>
    <row r="1372" spans="6:6" ht="15.75" x14ac:dyDescent="0.25">
      <c r="F1372" s="546">
        <v>0</v>
      </c>
    </row>
    <row r="1373" spans="6:6" ht="15.75" x14ac:dyDescent="0.25">
      <c r="F1373" s="546">
        <v>0</v>
      </c>
    </row>
    <row r="1374" spans="6:6" ht="15.75" x14ac:dyDescent="0.25">
      <c r="F1374" s="546">
        <v>0</v>
      </c>
    </row>
    <row r="1375" spans="6:6" ht="15.75" x14ac:dyDescent="0.25">
      <c r="F1375" s="546">
        <v>0</v>
      </c>
    </row>
    <row r="1376" spans="6:6" ht="15.75" x14ac:dyDescent="0.25">
      <c r="F1376" s="546">
        <v>0</v>
      </c>
    </row>
    <row r="1377" spans="6:6" ht="15.75" x14ac:dyDescent="0.25">
      <c r="F1377" s="546">
        <v>0</v>
      </c>
    </row>
    <row r="1378" spans="6:6" ht="15.75" x14ac:dyDescent="0.25">
      <c r="F1378" s="546">
        <v>0</v>
      </c>
    </row>
    <row r="1379" spans="6:6" ht="15.75" x14ac:dyDescent="0.25">
      <c r="F1379" s="546">
        <v>0</v>
      </c>
    </row>
    <row r="1380" spans="6:6" ht="15.75" x14ac:dyDescent="0.25">
      <c r="F1380" s="546">
        <v>0</v>
      </c>
    </row>
    <row r="1381" spans="6:6" ht="15.75" x14ac:dyDescent="0.25">
      <c r="F1381" s="546">
        <v>0</v>
      </c>
    </row>
    <row r="1382" spans="6:6" ht="15.75" x14ac:dyDescent="0.25">
      <c r="F1382" s="546">
        <v>0</v>
      </c>
    </row>
    <row r="1383" spans="6:6" ht="15.75" x14ac:dyDescent="0.25">
      <c r="F1383" s="546">
        <v>0</v>
      </c>
    </row>
    <row r="1384" spans="6:6" ht="15.75" x14ac:dyDescent="0.25">
      <c r="F1384" s="546">
        <v>0</v>
      </c>
    </row>
    <row r="1385" spans="6:6" ht="15.75" x14ac:dyDescent="0.25">
      <c r="F1385" s="546">
        <v>1</v>
      </c>
    </row>
    <row r="1386" spans="6:6" ht="15.75" x14ac:dyDescent="0.25">
      <c r="F1386" s="546">
        <v>1</v>
      </c>
    </row>
    <row r="1387" spans="6:6" ht="15.75" x14ac:dyDescent="0.25">
      <c r="F1387" s="546">
        <v>1</v>
      </c>
    </row>
    <row r="1388" spans="6:6" ht="15.75" x14ac:dyDescent="0.25">
      <c r="F1388" s="546">
        <v>1</v>
      </c>
    </row>
    <row r="1389" spans="6:6" ht="15.75" x14ac:dyDescent="0.25">
      <c r="F1389" s="546">
        <v>1</v>
      </c>
    </row>
    <row r="1390" spans="6:6" ht="15.75" x14ac:dyDescent="0.25">
      <c r="F1390" s="546">
        <v>1</v>
      </c>
    </row>
    <row r="1391" spans="6:6" ht="15.75" x14ac:dyDescent="0.25">
      <c r="F1391" s="546">
        <v>2</v>
      </c>
    </row>
    <row r="1392" spans="6:6" ht="15.75" x14ac:dyDescent="0.25">
      <c r="F1392" s="546">
        <v>1</v>
      </c>
    </row>
    <row r="1393" spans="6:6" ht="15.75" x14ac:dyDescent="0.25">
      <c r="F1393" s="546">
        <v>1</v>
      </c>
    </row>
    <row r="1394" spans="6:6" ht="15.75" x14ac:dyDescent="0.25">
      <c r="F1394" s="546">
        <v>1</v>
      </c>
    </row>
    <row r="1395" spans="6:6" ht="15.75" x14ac:dyDescent="0.25">
      <c r="F1395" s="546">
        <v>1</v>
      </c>
    </row>
    <row r="1396" spans="6:6" ht="15.75" x14ac:dyDescent="0.25">
      <c r="F1396" s="546">
        <v>1</v>
      </c>
    </row>
    <row r="1397" spans="6:6" ht="15.75" x14ac:dyDescent="0.25">
      <c r="F1397" s="546">
        <v>2</v>
      </c>
    </row>
    <row r="1398" spans="6:6" ht="15.75" x14ac:dyDescent="0.25">
      <c r="F1398" s="546">
        <v>0</v>
      </c>
    </row>
    <row r="1399" spans="6:6" ht="15.75" x14ac:dyDescent="0.25">
      <c r="F1399" s="546">
        <v>1</v>
      </c>
    </row>
    <row r="1400" spans="6:6" ht="15.75" x14ac:dyDescent="0.25">
      <c r="F1400" s="546">
        <v>1</v>
      </c>
    </row>
    <row r="1401" spans="6:6" ht="15.75" x14ac:dyDescent="0.25">
      <c r="F1401" s="546">
        <v>1</v>
      </c>
    </row>
    <row r="1402" spans="6:6" ht="15.75" x14ac:dyDescent="0.25">
      <c r="F1402" s="546">
        <v>1</v>
      </c>
    </row>
    <row r="1403" spans="6:6" ht="15.75" x14ac:dyDescent="0.25">
      <c r="F1403" s="546">
        <v>2</v>
      </c>
    </row>
    <row r="1404" spans="6:6" ht="15.75" x14ac:dyDescent="0.25">
      <c r="F1404" s="546">
        <v>1</v>
      </c>
    </row>
    <row r="1405" spans="6:6" ht="15.75" x14ac:dyDescent="0.25">
      <c r="F1405" s="546">
        <v>2</v>
      </c>
    </row>
    <row r="1406" spans="6:6" ht="15.75" x14ac:dyDescent="0.25">
      <c r="F1406" s="546">
        <v>2</v>
      </c>
    </row>
    <row r="1407" spans="6:6" ht="15.75" x14ac:dyDescent="0.25">
      <c r="F1407" s="546">
        <v>1</v>
      </c>
    </row>
    <row r="1408" spans="6:6" ht="15.75" x14ac:dyDescent="0.25">
      <c r="F1408" s="546">
        <v>1</v>
      </c>
    </row>
    <row r="1409" spans="6:6" ht="15.75" x14ac:dyDescent="0.25">
      <c r="F1409" s="546">
        <v>2</v>
      </c>
    </row>
    <row r="1410" spans="6:6" ht="15.75" x14ac:dyDescent="0.25">
      <c r="F1410" s="546">
        <v>1</v>
      </c>
    </row>
    <row r="1411" spans="6:6" ht="15.75" x14ac:dyDescent="0.25">
      <c r="F1411" s="546">
        <v>1</v>
      </c>
    </row>
    <row r="1412" spans="6:6" ht="15.75" x14ac:dyDescent="0.25">
      <c r="F1412" s="546">
        <v>1</v>
      </c>
    </row>
    <row r="1413" spans="6:6" ht="15.75" x14ac:dyDescent="0.25">
      <c r="F1413" s="546">
        <v>1</v>
      </c>
    </row>
    <row r="1414" spans="6:6" ht="15.75" x14ac:dyDescent="0.25">
      <c r="F1414" s="546">
        <v>1</v>
      </c>
    </row>
    <row r="1415" spans="6:6" ht="15.75" x14ac:dyDescent="0.25">
      <c r="F1415" s="546">
        <v>1</v>
      </c>
    </row>
    <row r="1416" spans="6:6" ht="15.75" x14ac:dyDescent="0.25">
      <c r="F1416" s="546">
        <v>1</v>
      </c>
    </row>
    <row r="1417" spans="6:6" ht="15.75" x14ac:dyDescent="0.25">
      <c r="F1417" s="546">
        <v>1</v>
      </c>
    </row>
    <row r="1418" spans="6:6" ht="15.75" x14ac:dyDescent="0.25">
      <c r="F1418" s="546">
        <v>1</v>
      </c>
    </row>
    <row r="1419" spans="6:6" ht="15.75" x14ac:dyDescent="0.25">
      <c r="F1419" s="546">
        <v>1</v>
      </c>
    </row>
    <row r="1420" spans="6:6" ht="15.75" x14ac:dyDescent="0.25">
      <c r="F1420" s="546">
        <v>1</v>
      </c>
    </row>
    <row r="1421" spans="6:6" ht="15.75" x14ac:dyDescent="0.25">
      <c r="F1421" s="546">
        <v>1</v>
      </c>
    </row>
    <row r="1422" spans="6:6" ht="15.75" x14ac:dyDescent="0.25">
      <c r="F1422" s="546">
        <v>2</v>
      </c>
    </row>
    <row r="1423" spans="6:6" ht="15.75" x14ac:dyDescent="0.25">
      <c r="F1423" s="546">
        <v>3</v>
      </c>
    </row>
    <row r="1424" spans="6:6" ht="15.75" x14ac:dyDescent="0.25">
      <c r="F1424" s="546">
        <v>1</v>
      </c>
    </row>
    <row r="1425" spans="6:6" ht="15.75" x14ac:dyDescent="0.25">
      <c r="F1425" s="546">
        <v>1</v>
      </c>
    </row>
    <row r="1426" spans="6:6" ht="15.75" x14ac:dyDescent="0.25">
      <c r="F1426" s="546">
        <v>1</v>
      </c>
    </row>
    <row r="1427" spans="6:6" ht="15.75" x14ac:dyDescent="0.25">
      <c r="F1427" s="546">
        <v>0</v>
      </c>
    </row>
    <row r="1428" spans="6:6" ht="15.75" x14ac:dyDescent="0.25">
      <c r="F1428" s="546">
        <v>1</v>
      </c>
    </row>
    <row r="1429" spans="6:6" ht="15.75" x14ac:dyDescent="0.25">
      <c r="F1429" s="546">
        <v>1</v>
      </c>
    </row>
    <row r="1430" spans="6:6" ht="15.75" x14ac:dyDescent="0.25">
      <c r="F1430" s="546">
        <v>3</v>
      </c>
    </row>
    <row r="1431" spans="6:6" ht="15.75" x14ac:dyDescent="0.25">
      <c r="F1431" s="546">
        <v>1</v>
      </c>
    </row>
    <row r="1432" spans="6:6" ht="15.75" x14ac:dyDescent="0.25">
      <c r="F1432" s="546">
        <v>1</v>
      </c>
    </row>
    <row r="1433" spans="6:6" ht="15.75" x14ac:dyDescent="0.25">
      <c r="F1433" s="546">
        <v>1</v>
      </c>
    </row>
    <row r="1434" spans="6:6" ht="15.75" x14ac:dyDescent="0.25">
      <c r="F1434" s="546">
        <v>1</v>
      </c>
    </row>
    <row r="1435" spans="6:6" ht="15.75" x14ac:dyDescent="0.25">
      <c r="F1435" s="546">
        <v>1</v>
      </c>
    </row>
    <row r="1436" spans="6:6" ht="15.75" x14ac:dyDescent="0.25">
      <c r="F1436" s="546">
        <v>1</v>
      </c>
    </row>
    <row r="1437" spans="6:6" ht="15.75" x14ac:dyDescent="0.25">
      <c r="F1437" s="546">
        <v>1</v>
      </c>
    </row>
    <row r="1438" spans="6:6" ht="15.75" x14ac:dyDescent="0.25">
      <c r="F1438" s="546">
        <v>1</v>
      </c>
    </row>
    <row r="1439" spans="6:6" ht="15.75" x14ac:dyDescent="0.25">
      <c r="F1439" s="546">
        <v>1</v>
      </c>
    </row>
    <row r="1440" spans="6:6" ht="15.75" x14ac:dyDescent="0.25">
      <c r="F1440" s="546">
        <v>1</v>
      </c>
    </row>
    <row r="1441" spans="6:6" ht="15.75" x14ac:dyDescent="0.25">
      <c r="F1441" s="546">
        <v>1</v>
      </c>
    </row>
    <row r="1442" spans="6:6" ht="15.75" x14ac:dyDescent="0.25">
      <c r="F1442" s="546">
        <v>1</v>
      </c>
    </row>
    <row r="1443" spans="6:6" ht="15.75" x14ac:dyDescent="0.25">
      <c r="F1443" s="546">
        <v>1</v>
      </c>
    </row>
    <row r="1444" spans="6:6" ht="15.75" x14ac:dyDescent="0.25">
      <c r="F1444" s="546">
        <v>1</v>
      </c>
    </row>
    <row r="1445" spans="6:6" ht="15.75" x14ac:dyDescent="0.25">
      <c r="F1445" s="546">
        <v>1</v>
      </c>
    </row>
    <row r="1446" spans="6:6" ht="15.75" x14ac:dyDescent="0.25">
      <c r="F1446" s="546">
        <v>1</v>
      </c>
    </row>
    <row r="1447" spans="6:6" ht="15.75" x14ac:dyDescent="0.25">
      <c r="F1447" s="546">
        <v>1</v>
      </c>
    </row>
    <row r="1448" spans="6:6" ht="15.75" x14ac:dyDescent="0.25">
      <c r="F1448" s="546">
        <v>1</v>
      </c>
    </row>
    <row r="1449" spans="6:6" ht="15.75" x14ac:dyDescent="0.25">
      <c r="F1449" s="546">
        <v>1</v>
      </c>
    </row>
    <row r="1450" spans="6:6" ht="15.75" x14ac:dyDescent="0.25">
      <c r="F1450" s="546">
        <v>1</v>
      </c>
    </row>
    <row r="1451" spans="6:6" ht="15.75" x14ac:dyDescent="0.25">
      <c r="F1451" s="546">
        <v>1</v>
      </c>
    </row>
    <row r="1452" spans="6:6" ht="15.75" x14ac:dyDescent="0.25">
      <c r="F1452" s="546">
        <v>1</v>
      </c>
    </row>
    <row r="1453" spans="6:6" ht="15.75" x14ac:dyDescent="0.25">
      <c r="F1453" s="546">
        <v>1</v>
      </c>
    </row>
    <row r="1454" spans="6:6" ht="15.75" x14ac:dyDescent="0.25">
      <c r="F1454" s="546">
        <v>3</v>
      </c>
    </row>
    <row r="1455" spans="6:6" ht="15.75" x14ac:dyDescent="0.25">
      <c r="F1455" s="546">
        <v>1</v>
      </c>
    </row>
    <row r="1456" spans="6:6" ht="15.75" x14ac:dyDescent="0.25">
      <c r="F1456" s="546">
        <v>1</v>
      </c>
    </row>
    <row r="1457" spans="6:6" ht="15.75" x14ac:dyDescent="0.25">
      <c r="F1457" s="546">
        <v>1</v>
      </c>
    </row>
    <row r="1458" spans="6:6" ht="15.75" x14ac:dyDescent="0.25">
      <c r="F1458" s="546">
        <v>1</v>
      </c>
    </row>
    <row r="1459" spans="6:6" ht="15.75" x14ac:dyDescent="0.25">
      <c r="F1459" s="546">
        <v>1</v>
      </c>
    </row>
    <row r="1460" spans="6:6" ht="15.75" x14ac:dyDescent="0.25">
      <c r="F1460" s="546">
        <v>1</v>
      </c>
    </row>
    <row r="1461" spans="6:6" ht="15.75" x14ac:dyDescent="0.25">
      <c r="F1461" s="546">
        <v>2</v>
      </c>
    </row>
    <row r="1462" spans="6:6" ht="15.75" x14ac:dyDescent="0.25">
      <c r="F1462" s="546">
        <v>0</v>
      </c>
    </row>
    <row r="1463" spans="6:6" ht="15.75" x14ac:dyDescent="0.25">
      <c r="F1463" s="546">
        <v>0</v>
      </c>
    </row>
    <row r="1464" spans="6:6" ht="15.75" x14ac:dyDescent="0.25">
      <c r="F1464" s="546">
        <v>1</v>
      </c>
    </row>
    <row r="1465" spans="6:6" ht="15.75" x14ac:dyDescent="0.25">
      <c r="F1465" s="546">
        <v>1</v>
      </c>
    </row>
    <row r="1466" spans="6:6" ht="15.75" x14ac:dyDescent="0.25">
      <c r="F1466" s="546">
        <v>1</v>
      </c>
    </row>
    <row r="1467" spans="6:6" ht="15.75" x14ac:dyDescent="0.25">
      <c r="F1467" s="546">
        <v>1</v>
      </c>
    </row>
    <row r="1468" spans="6:6" ht="15.75" x14ac:dyDescent="0.25">
      <c r="F1468" s="546">
        <v>1</v>
      </c>
    </row>
    <row r="1469" spans="6:6" ht="15.75" x14ac:dyDescent="0.25">
      <c r="F1469" s="546">
        <v>1</v>
      </c>
    </row>
    <row r="1470" spans="6:6" ht="15.75" x14ac:dyDescent="0.25">
      <c r="F1470" s="546">
        <v>1</v>
      </c>
    </row>
    <row r="1471" spans="6:6" ht="15.75" x14ac:dyDescent="0.25">
      <c r="F1471" s="546">
        <v>1</v>
      </c>
    </row>
    <row r="1472" spans="6:6" ht="15.75" x14ac:dyDescent="0.25">
      <c r="F1472" s="546">
        <v>1</v>
      </c>
    </row>
    <row r="1473" spans="6:6" ht="15.75" x14ac:dyDescent="0.25">
      <c r="F1473" s="546">
        <v>1</v>
      </c>
    </row>
    <row r="1474" spans="6:6" ht="15.75" x14ac:dyDescent="0.25">
      <c r="F1474" s="546">
        <v>1</v>
      </c>
    </row>
    <row r="1475" spans="6:6" ht="15.75" x14ac:dyDescent="0.25">
      <c r="F1475" s="546">
        <v>1</v>
      </c>
    </row>
    <row r="1476" spans="6:6" ht="15.75" x14ac:dyDescent="0.25">
      <c r="F1476" s="546">
        <v>1</v>
      </c>
    </row>
    <row r="1477" spans="6:6" ht="15.75" x14ac:dyDescent="0.25">
      <c r="F1477" s="546">
        <v>1</v>
      </c>
    </row>
    <row r="1478" spans="6:6" ht="15.75" x14ac:dyDescent="0.25">
      <c r="F1478" s="546">
        <v>1</v>
      </c>
    </row>
    <row r="1479" spans="6:6" ht="15.75" x14ac:dyDescent="0.25">
      <c r="F1479" s="546">
        <v>6</v>
      </c>
    </row>
    <row r="1480" spans="6:6" ht="15.75" x14ac:dyDescent="0.25">
      <c r="F1480" s="546">
        <v>1</v>
      </c>
    </row>
    <row r="1481" spans="6:6" ht="15.75" x14ac:dyDescent="0.25">
      <c r="F1481" s="546">
        <v>8</v>
      </c>
    </row>
    <row r="1482" spans="6:6" ht="15.75" x14ac:dyDescent="0.25">
      <c r="F1482" s="546">
        <v>1</v>
      </c>
    </row>
    <row r="1483" spans="6:6" ht="15.75" x14ac:dyDescent="0.25">
      <c r="F1483" s="546">
        <v>1</v>
      </c>
    </row>
    <row r="1484" spans="6:6" ht="15.75" x14ac:dyDescent="0.25">
      <c r="F1484" s="546">
        <v>1</v>
      </c>
    </row>
    <row r="1485" spans="6:6" ht="15.75" x14ac:dyDescent="0.25">
      <c r="F1485" s="546">
        <v>1</v>
      </c>
    </row>
    <row r="1486" spans="6:6" ht="15.75" x14ac:dyDescent="0.25">
      <c r="F1486" s="546">
        <v>1</v>
      </c>
    </row>
    <row r="1487" spans="6:6" ht="15.75" x14ac:dyDescent="0.25">
      <c r="F1487" s="546">
        <v>1</v>
      </c>
    </row>
    <row r="1488" spans="6:6" ht="15.75" x14ac:dyDescent="0.25">
      <c r="F1488" s="546">
        <v>1</v>
      </c>
    </row>
    <row r="1489" spans="6:6" ht="15.75" x14ac:dyDescent="0.25">
      <c r="F1489" s="546">
        <v>1</v>
      </c>
    </row>
    <row r="1490" spans="6:6" ht="15.75" x14ac:dyDescent="0.25">
      <c r="F1490" s="546">
        <v>1</v>
      </c>
    </row>
    <row r="1491" spans="6:6" ht="15.75" x14ac:dyDescent="0.25">
      <c r="F1491" s="546">
        <v>1</v>
      </c>
    </row>
    <row r="1492" spans="6:6" ht="15.75" x14ac:dyDescent="0.25">
      <c r="F1492" s="546">
        <v>1</v>
      </c>
    </row>
    <row r="1493" spans="6:6" ht="15.75" x14ac:dyDescent="0.25">
      <c r="F1493" s="546">
        <v>1</v>
      </c>
    </row>
    <row r="1494" spans="6:6" ht="15.75" x14ac:dyDescent="0.25">
      <c r="F1494" s="546">
        <v>1</v>
      </c>
    </row>
    <row r="1495" spans="6:6" ht="15.75" x14ac:dyDescent="0.25">
      <c r="F1495" s="546">
        <v>1</v>
      </c>
    </row>
    <row r="1496" spans="6:6" ht="15.75" x14ac:dyDescent="0.25">
      <c r="F1496" s="546">
        <v>1</v>
      </c>
    </row>
    <row r="1497" spans="6:6" ht="15.75" x14ac:dyDescent="0.25">
      <c r="F1497" s="546">
        <v>1</v>
      </c>
    </row>
    <row r="1498" spans="6:6" ht="15.75" x14ac:dyDescent="0.25">
      <c r="F1498" s="546">
        <v>2</v>
      </c>
    </row>
    <row r="1499" spans="6:6" ht="15.75" x14ac:dyDescent="0.25">
      <c r="F1499" s="546">
        <v>1</v>
      </c>
    </row>
    <row r="1500" spans="6:6" ht="15.75" x14ac:dyDescent="0.25">
      <c r="F1500" s="546">
        <v>0</v>
      </c>
    </row>
    <row r="1501" spans="6:6" ht="15.75" x14ac:dyDescent="0.25">
      <c r="F1501" s="546">
        <v>1</v>
      </c>
    </row>
    <row r="1502" spans="6:6" ht="15.75" x14ac:dyDescent="0.25">
      <c r="F1502" s="546">
        <v>1</v>
      </c>
    </row>
    <row r="1503" spans="6:6" ht="15.75" x14ac:dyDescent="0.25">
      <c r="F1503" s="546">
        <v>1</v>
      </c>
    </row>
    <row r="1504" spans="6:6" ht="15.75" x14ac:dyDescent="0.25">
      <c r="F1504" s="546">
        <v>1</v>
      </c>
    </row>
    <row r="1505" spans="6:6" ht="15.75" x14ac:dyDescent="0.25">
      <c r="F1505" s="546">
        <v>2</v>
      </c>
    </row>
    <row r="1506" spans="6:6" ht="15.75" x14ac:dyDescent="0.25">
      <c r="F1506" s="546">
        <v>1</v>
      </c>
    </row>
    <row r="1507" spans="6:6" ht="15.75" x14ac:dyDescent="0.25">
      <c r="F1507" s="546">
        <v>1</v>
      </c>
    </row>
    <row r="1508" spans="6:6" ht="15.75" x14ac:dyDescent="0.25">
      <c r="F1508" s="546">
        <v>1</v>
      </c>
    </row>
    <row r="1509" spans="6:6" ht="15.75" x14ac:dyDescent="0.25">
      <c r="F1509" s="546">
        <v>1</v>
      </c>
    </row>
    <row r="1510" spans="6:6" ht="15.75" x14ac:dyDescent="0.25">
      <c r="F1510" s="546">
        <v>1</v>
      </c>
    </row>
    <row r="1511" spans="6:6" ht="15.75" x14ac:dyDescent="0.25">
      <c r="F1511" s="546">
        <v>1</v>
      </c>
    </row>
    <row r="1512" spans="6:6" ht="15.75" x14ac:dyDescent="0.25">
      <c r="F1512" s="546">
        <v>1</v>
      </c>
    </row>
    <row r="1513" spans="6:6" ht="15.75" x14ac:dyDescent="0.25">
      <c r="F1513" s="546">
        <v>1</v>
      </c>
    </row>
    <row r="1514" spans="6:6" ht="15.75" x14ac:dyDescent="0.25">
      <c r="F1514" s="546">
        <v>1</v>
      </c>
    </row>
    <row r="1515" spans="6:6" ht="15.75" x14ac:dyDescent="0.25">
      <c r="F1515" s="546">
        <v>1</v>
      </c>
    </row>
    <row r="1516" spans="6:6" ht="15.75" x14ac:dyDescent="0.25">
      <c r="F1516" s="546">
        <v>1</v>
      </c>
    </row>
    <row r="1517" spans="6:6" ht="15.75" x14ac:dyDescent="0.25">
      <c r="F1517" s="546">
        <v>1</v>
      </c>
    </row>
    <row r="1518" spans="6:6" ht="15.75" x14ac:dyDescent="0.25">
      <c r="F1518" s="546">
        <v>1</v>
      </c>
    </row>
    <row r="1519" spans="6:6" ht="15.75" x14ac:dyDescent="0.25">
      <c r="F1519" s="546">
        <v>1</v>
      </c>
    </row>
    <row r="1520" spans="6:6" ht="15.75" x14ac:dyDescent="0.25">
      <c r="F1520" s="546">
        <v>1</v>
      </c>
    </row>
    <row r="1521" spans="6:6" ht="15.75" x14ac:dyDescent="0.25">
      <c r="F1521" s="546">
        <v>0</v>
      </c>
    </row>
    <row r="1522" spans="6:6" ht="15.75" x14ac:dyDescent="0.25">
      <c r="F1522" s="546">
        <v>0</v>
      </c>
    </row>
    <row r="1523" spans="6:6" ht="15.75" x14ac:dyDescent="0.25">
      <c r="F1523" s="546">
        <v>1</v>
      </c>
    </row>
    <row r="1524" spans="6:6" ht="15.75" x14ac:dyDescent="0.25">
      <c r="F1524" s="546">
        <v>0</v>
      </c>
    </row>
    <row r="1525" spans="6:6" ht="15.75" x14ac:dyDescent="0.25">
      <c r="F1525" s="546">
        <v>0</v>
      </c>
    </row>
    <row r="1526" spans="6:6" ht="15.75" x14ac:dyDescent="0.25">
      <c r="F1526" s="546">
        <v>0</v>
      </c>
    </row>
    <row r="1527" spans="6:6" ht="15.75" x14ac:dyDescent="0.25">
      <c r="F1527" s="546">
        <v>1</v>
      </c>
    </row>
    <row r="1528" spans="6:6" ht="15.75" x14ac:dyDescent="0.25">
      <c r="F1528" s="546">
        <v>1</v>
      </c>
    </row>
    <row r="1529" spans="6:6" ht="15.75" x14ac:dyDescent="0.25">
      <c r="F1529" s="546">
        <v>1</v>
      </c>
    </row>
    <row r="1530" spans="6:6" ht="15.75" x14ac:dyDescent="0.25">
      <c r="F1530" s="546">
        <v>1</v>
      </c>
    </row>
    <row r="1531" spans="6:6" ht="15.75" x14ac:dyDescent="0.25">
      <c r="F1531" s="546">
        <v>1</v>
      </c>
    </row>
    <row r="1532" spans="6:6" ht="15.75" x14ac:dyDescent="0.25">
      <c r="F1532" s="546">
        <v>1</v>
      </c>
    </row>
    <row r="1533" spans="6:6" ht="15.75" x14ac:dyDescent="0.25">
      <c r="F1533" s="546">
        <v>1</v>
      </c>
    </row>
    <row r="1534" spans="6:6" ht="15.75" x14ac:dyDescent="0.25">
      <c r="F1534" s="546">
        <v>0</v>
      </c>
    </row>
    <row r="1535" spans="6:6" ht="15.75" x14ac:dyDescent="0.25">
      <c r="F1535" s="546">
        <v>0</v>
      </c>
    </row>
    <row r="1536" spans="6:6" ht="15.75" x14ac:dyDescent="0.25">
      <c r="F1536" s="546">
        <v>4</v>
      </c>
    </row>
    <row r="1537" spans="6:6" ht="15.75" x14ac:dyDescent="0.25">
      <c r="F1537" s="546">
        <v>1</v>
      </c>
    </row>
    <row r="1538" spans="6:6" ht="15.75" x14ac:dyDescent="0.25">
      <c r="F1538" s="546">
        <v>1</v>
      </c>
    </row>
    <row r="1539" spans="6:6" ht="15.75" x14ac:dyDescent="0.25">
      <c r="F1539" s="546">
        <v>1</v>
      </c>
    </row>
    <row r="1540" spans="6:6" ht="15.75" x14ac:dyDescent="0.25">
      <c r="F1540" s="546">
        <v>0</v>
      </c>
    </row>
    <row r="1541" spans="6:6" ht="15.75" x14ac:dyDescent="0.25">
      <c r="F1541" s="546">
        <v>1</v>
      </c>
    </row>
    <row r="1542" spans="6:6" ht="15.75" x14ac:dyDescent="0.25">
      <c r="F1542" s="546">
        <v>1</v>
      </c>
    </row>
    <row r="1543" spans="6:6" ht="15.75" x14ac:dyDescent="0.25">
      <c r="F1543" s="546">
        <v>0</v>
      </c>
    </row>
    <row r="1544" spans="6:6" ht="15.75" x14ac:dyDescent="0.25">
      <c r="F1544" s="546">
        <v>3</v>
      </c>
    </row>
    <row r="1545" spans="6:6" ht="15.75" x14ac:dyDescent="0.25">
      <c r="F1545" s="546">
        <v>1</v>
      </c>
    </row>
    <row r="1546" spans="6:6" ht="15.75" x14ac:dyDescent="0.25">
      <c r="F1546" s="546">
        <v>0</v>
      </c>
    </row>
    <row r="1547" spans="6:6" ht="15.75" x14ac:dyDescent="0.25">
      <c r="F1547" s="546">
        <v>0</v>
      </c>
    </row>
    <row r="1548" spans="6:6" ht="15.75" x14ac:dyDescent="0.25">
      <c r="F1548" s="546">
        <v>0</v>
      </c>
    </row>
    <row r="1549" spans="6:6" ht="15.75" x14ac:dyDescent="0.25">
      <c r="F1549" s="546">
        <v>1</v>
      </c>
    </row>
    <row r="1550" spans="6:6" ht="15.75" x14ac:dyDescent="0.25">
      <c r="F1550" s="546">
        <v>0</v>
      </c>
    </row>
    <row r="1551" spans="6:6" ht="15.75" x14ac:dyDescent="0.25">
      <c r="F1551" s="546">
        <v>0</v>
      </c>
    </row>
    <row r="1552" spans="6:6" ht="15.75" x14ac:dyDescent="0.25">
      <c r="F1552" s="546">
        <v>1</v>
      </c>
    </row>
    <row r="1553" spans="6:6" ht="15.75" x14ac:dyDescent="0.25">
      <c r="F1553" s="546">
        <v>1</v>
      </c>
    </row>
    <row r="1554" spans="6:6" ht="15.75" x14ac:dyDescent="0.25">
      <c r="F1554" s="546">
        <v>1</v>
      </c>
    </row>
    <row r="1555" spans="6:6" ht="15.75" x14ac:dyDescent="0.25">
      <c r="F1555" s="546">
        <v>0</v>
      </c>
    </row>
    <row r="1556" spans="6:6" ht="15.75" x14ac:dyDescent="0.25">
      <c r="F1556" s="546">
        <v>1</v>
      </c>
    </row>
    <row r="1557" spans="6:6" ht="15.75" x14ac:dyDescent="0.25">
      <c r="F1557" s="546">
        <v>1</v>
      </c>
    </row>
    <row r="1558" spans="6:6" ht="15.75" x14ac:dyDescent="0.25">
      <c r="F1558" s="546">
        <v>1</v>
      </c>
    </row>
    <row r="1559" spans="6:6" ht="15.75" x14ac:dyDescent="0.25">
      <c r="F1559" s="546">
        <v>1</v>
      </c>
    </row>
    <row r="1560" spans="6:6" ht="15.75" x14ac:dyDescent="0.25">
      <c r="F1560" s="546">
        <v>1</v>
      </c>
    </row>
    <row r="1561" spans="6:6" ht="15.75" x14ac:dyDescent="0.25">
      <c r="F1561" s="546">
        <v>1</v>
      </c>
    </row>
    <row r="1562" spans="6:6" ht="15.75" x14ac:dyDescent="0.25">
      <c r="F1562" s="546">
        <v>1</v>
      </c>
    </row>
    <row r="1563" spans="6:6" ht="15.75" x14ac:dyDescent="0.25">
      <c r="F1563" s="546">
        <v>0</v>
      </c>
    </row>
    <row r="1564" spans="6:6" ht="15.75" x14ac:dyDescent="0.25">
      <c r="F1564" s="546">
        <v>0</v>
      </c>
    </row>
    <row r="1565" spans="6:6" ht="15.75" x14ac:dyDescent="0.25">
      <c r="F1565" s="546">
        <v>0</v>
      </c>
    </row>
    <row r="1566" spans="6:6" ht="15.75" x14ac:dyDescent="0.25">
      <c r="F1566" s="546">
        <v>0</v>
      </c>
    </row>
    <row r="1567" spans="6:6" ht="15.75" x14ac:dyDescent="0.25">
      <c r="F1567" s="546">
        <v>0</v>
      </c>
    </row>
    <row r="1568" spans="6:6" ht="15.75" x14ac:dyDescent="0.25">
      <c r="F1568" s="546">
        <v>0</v>
      </c>
    </row>
    <row r="1569" spans="6:6" ht="15.75" x14ac:dyDescent="0.25">
      <c r="F1569" s="546">
        <v>0</v>
      </c>
    </row>
    <row r="1570" spans="6:6" ht="15.75" x14ac:dyDescent="0.25">
      <c r="F1570" s="546">
        <v>0</v>
      </c>
    </row>
    <row r="1571" spans="6:6" ht="15.75" x14ac:dyDescent="0.25">
      <c r="F1571" s="546">
        <v>0</v>
      </c>
    </row>
    <row r="1572" spans="6:6" ht="15.75" x14ac:dyDescent="0.25">
      <c r="F1572" s="546">
        <v>0</v>
      </c>
    </row>
    <row r="1573" spans="6:6" ht="15.75" x14ac:dyDescent="0.25">
      <c r="F1573" s="546">
        <v>0</v>
      </c>
    </row>
    <row r="1574" spans="6:6" ht="15.75" x14ac:dyDescent="0.25">
      <c r="F1574" s="546">
        <v>0</v>
      </c>
    </row>
    <row r="1575" spans="6:6" ht="15.75" x14ac:dyDescent="0.25">
      <c r="F1575" s="546">
        <v>0</v>
      </c>
    </row>
    <row r="1576" spans="6:6" ht="15.75" x14ac:dyDescent="0.25">
      <c r="F1576" s="546">
        <v>1</v>
      </c>
    </row>
    <row r="1577" spans="6:6" ht="15.75" x14ac:dyDescent="0.25">
      <c r="F1577" s="546">
        <v>1</v>
      </c>
    </row>
    <row r="1578" spans="6:6" ht="15.75" x14ac:dyDescent="0.25">
      <c r="F1578" s="546">
        <v>1</v>
      </c>
    </row>
    <row r="1579" spans="6:6" ht="15.75" x14ac:dyDescent="0.25">
      <c r="F1579" s="546">
        <v>7</v>
      </c>
    </row>
    <row r="1580" spans="6:6" ht="15.75" x14ac:dyDescent="0.25">
      <c r="F1580" s="546">
        <v>1</v>
      </c>
    </row>
    <row r="1581" spans="6:6" ht="15.75" x14ac:dyDescent="0.25">
      <c r="F1581" s="546">
        <v>1</v>
      </c>
    </row>
    <row r="1582" spans="6:6" ht="15.75" x14ac:dyDescent="0.25">
      <c r="F1582" s="546">
        <v>1</v>
      </c>
    </row>
    <row r="1583" spans="6:6" ht="15.75" x14ac:dyDescent="0.25">
      <c r="F1583" s="546">
        <v>1</v>
      </c>
    </row>
    <row r="1584" spans="6:6" ht="15.75" x14ac:dyDescent="0.25">
      <c r="F1584" s="546">
        <v>1</v>
      </c>
    </row>
    <row r="1585" spans="6:6" ht="15.75" x14ac:dyDescent="0.25">
      <c r="F1585" s="546">
        <v>1</v>
      </c>
    </row>
    <row r="1586" spans="6:6" ht="15.75" x14ac:dyDescent="0.25">
      <c r="F1586" s="546">
        <v>1</v>
      </c>
    </row>
    <row r="1587" spans="6:6" ht="15.75" x14ac:dyDescent="0.25">
      <c r="F1587" s="546">
        <v>0</v>
      </c>
    </row>
    <row r="1588" spans="6:6" ht="15.75" x14ac:dyDescent="0.25">
      <c r="F1588" s="546">
        <v>0</v>
      </c>
    </row>
    <row r="1589" spans="6:6" ht="15.75" x14ac:dyDescent="0.25">
      <c r="F1589" s="546">
        <v>0</v>
      </c>
    </row>
    <row r="1590" spans="6:6" ht="15.75" x14ac:dyDescent="0.25">
      <c r="F1590" s="546">
        <v>0</v>
      </c>
    </row>
    <row r="1591" spans="6:6" ht="15.75" x14ac:dyDescent="0.25">
      <c r="F1591" s="546">
        <v>0</v>
      </c>
    </row>
    <row r="1592" spans="6:6" ht="15.75" x14ac:dyDescent="0.25">
      <c r="F1592" s="546">
        <v>0</v>
      </c>
    </row>
    <row r="1593" spans="6:6" ht="15.75" x14ac:dyDescent="0.25">
      <c r="F1593" s="546">
        <v>0</v>
      </c>
    </row>
    <row r="1594" spans="6:6" ht="15.75" x14ac:dyDescent="0.25">
      <c r="F1594" s="546">
        <v>0</v>
      </c>
    </row>
    <row r="1595" spans="6:6" ht="15.75" x14ac:dyDescent="0.25">
      <c r="F1595" s="546">
        <v>0</v>
      </c>
    </row>
    <row r="1596" spans="6:6" ht="15.75" x14ac:dyDescent="0.25">
      <c r="F1596" s="546">
        <v>0</v>
      </c>
    </row>
    <row r="1597" spans="6:6" ht="15.75" x14ac:dyDescent="0.25">
      <c r="F1597" s="546">
        <v>0</v>
      </c>
    </row>
    <row r="1598" spans="6:6" ht="15.75" x14ac:dyDescent="0.25">
      <c r="F1598" s="546">
        <v>0</v>
      </c>
    </row>
    <row r="1599" spans="6:6" ht="15.75" x14ac:dyDescent="0.25">
      <c r="F1599" s="546">
        <v>0</v>
      </c>
    </row>
    <row r="1600" spans="6:6" ht="15.75" x14ac:dyDescent="0.25">
      <c r="F1600" s="546">
        <v>0</v>
      </c>
    </row>
    <row r="1601" spans="6:6" ht="15.75" x14ac:dyDescent="0.25">
      <c r="F1601" s="546">
        <v>0</v>
      </c>
    </row>
    <row r="1602" spans="6:6" ht="15.75" x14ac:dyDescent="0.25">
      <c r="F1602" s="546">
        <v>0</v>
      </c>
    </row>
    <row r="1603" spans="6:6" ht="15.75" x14ac:dyDescent="0.25">
      <c r="F1603" s="546">
        <v>0</v>
      </c>
    </row>
    <row r="1604" spans="6:6" ht="15.75" x14ac:dyDescent="0.25">
      <c r="F1604" s="546">
        <v>0</v>
      </c>
    </row>
    <row r="1605" spans="6:6" ht="15.75" x14ac:dyDescent="0.25">
      <c r="F1605" s="546">
        <v>0</v>
      </c>
    </row>
    <row r="1606" spans="6:6" ht="15.75" x14ac:dyDescent="0.25">
      <c r="F1606" s="546">
        <v>0</v>
      </c>
    </row>
    <row r="1607" spans="6:6" ht="15.75" x14ac:dyDescent="0.25">
      <c r="F1607" s="546">
        <v>0</v>
      </c>
    </row>
    <row r="1608" spans="6:6" ht="15.75" x14ac:dyDescent="0.25">
      <c r="F1608" s="546">
        <v>0</v>
      </c>
    </row>
    <row r="1609" spans="6:6" ht="15.75" x14ac:dyDescent="0.25">
      <c r="F1609" s="546">
        <v>0</v>
      </c>
    </row>
    <row r="1610" spans="6:6" ht="15.75" x14ac:dyDescent="0.25">
      <c r="F1610" s="546">
        <v>0</v>
      </c>
    </row>
    <row r="1611" spans="6:6" ht="15.75" x14ac:dyDescent="0.25">
      <c r="F1611" s="546">
        <v>0</v>
      </c>
    </row>
    <row r="1612" spans="6:6" ht="15.75" x14ac:dyDescent="0.25">
      <c r="F1612" s="546">
        <v>0</v>
      </c>
    </row>
    <row r="1613" spans="6:6" ht="15.75" x14ac:dyDescent="0.25">
      <c r="F1613" s="546">
        <v>0</v>
      </c>
    </row>
    <row r="1614" spans="6:6" ht="15.75" x14ac:dyDescent="0.25">
      <c r="F1614" s="546">
        <v>0</v>
      </c>
    </row>
    <row r="1615" spans="6:6" ht="15.75" x14ac:dyDescent="0.25">
      <c r="F1615" s="546">
        <v>0</v>
      </c>
    </row>
    <row r="1616" spans="6:6" ht="15.75" x14ac:dyDescent="0.25">
      <c r="F1616" s="546">
        <v>0</v>
      </c>
    </row>
    <row r="1617" spans="6:6" ht="15.75" x14ac:dyDescent="0.25">
      <c r="F1617" s="546">
        <v>0</v>
      </c>
    </row>
    <row r="1618" spans="6:6" ht="15.75" x14ac:dyDescent="0.25">
      <c r="F1618" s="546">
        <v>0</v>
      </c>
    </row>
    <row r="1619" spans="6:6" ht="15.75" x14ac:dyDescent="0.25">
      <c r="F1619" s="546">
        <v>0</v>
      </c>
    </row>
    <row r="1620" spans="6:6" ht="15.75" x14ac:dyDescent="0.25">
      <c r="F1620" s="546">
        <v>0</v>
      </c>
    </row>
    <row r="1621" spans="6:6" ht="15.75" x14ac:dyDescent="0.25">
      <c r="F1621" s="546">
        <v>0</v>
      </c>
    </row>
    <row r="1622" spans="6:6" ht="15.75" x14ac:dyDescent="0.25">
      <c r="F1622" s="546">
        <v>0</v>
      </c>
    </row>
    <row r="1623" spans="6:6" ht="15.75" x14ac:dyDescent="0.25">
      <c r="F1623" s="546">
        <v>0</v>
      </c>
    </row>
    <row r="1624" spans="6:6" ht="15.75" x14ac:dyDescent="0.25">
      <c r="F1624" s="546">
        <v>0</v>
      </c>
    </row>
    <row r="1625" spans="6:6" ht="15.75" x14ac:dyDescent="0.25">
      <c r="F1625" s="546">
        <v>0</v>
      </c>
    </row>
    <row r="1626" spans="6:6" ht="15.75" x14ac:dyDescent="0.25">
      <c r="F1626" s="546">
        <v>0</v>
      </c>
    </row>
    <row r="1627" spans="6:6" ht="15.75" x14ac:dyDescent="0.25">
      <c r="F1627" s="546">
        <v>0</v>
      </c>
    </row>
    <row r="1628" spans="6:6" ht="15.75" x14ac:dyDescent="0.25">
      <c r="F1628" s="546">
        <v>1</v>
      </c>
    </row>
    <row r="1629" spans="6:6" ht="15.75" x14ac:dyDescent="0.25">
      <c r="F1629" s="546">
        <v>2</v>
      </c>
    </row>
    <row r="1630" spans="6:6" ht="15.75" x14ac:dyDescent="0.25">
      <c r="F1630" s="546">
        <v>1</v>
      </c>
    </row>
    <row r="1631" spans="6:6" ht="15.75" x14ac:dyDescent="0.25">
      <c r="F1631" s="546">
        <v>1</v>
      </c>
    </row>
    <row r="1632" spans="6:6" ht="15.75" x14ac:dyDescent="0.25">
      <c r="F1632" s="546">
        <v>1</v>
      </c>
    </row>
    <row r="1633" spans="6:6" ht="15.75" x14ac:dyDescent="0.25">
      <c r="F1633" s="546">
        <v>2</v>
      </c>
    </row>
    <row r="1634" spans="6:6" ht="15.75" x14ac:dyDescent="0.25">
      <c r="F1634" s="546">
        <v>1</v>
      </c>
    </row>
    <row r="1635" spans="6:6" ht="15.75" x14ac:dyDescent="0.25">
      <c r="F1635" s="546">
        <v>3</v>
      </c>
    </row>
    <row r="1636" spans="6:6" ht="15.75" x14ac:dyDescent="0.25">
      <c r="F1636" s="546">
        <v>1</v>
      </c>
    </row>
    <row r="1637" spans="6:6" ht="15.75" x14ac:dyDescent="0.25">
      <c r="F1637" s="546">
        <v>1</v>
      </c>
    </row>
    <row r="1638" spans="6:6" ht="15.75" x14ac:dyDescent="0.25">
      <c r="F1638" s="546">
        <v>4</v>
      </c>
    </row>
    <row r="1639" spans="6:6" ht="15.75" x14ac:dyDescent="0.25">
      <c r="F1639" s="546">
        <v>1</v>
      </c>
    </row>
    <row r="1640" spans="6:6" ht="15.75" x14ac:dyDescent="0.25">
      <c r="F1640" s="546">
        <v>1</v>
      </c>
    </row>
    <row r="1641" spans="6:6" ht="15.75" x14ac:dyDescent="0.25">
      <c r="F1641" s="546">
        <v>1</v>
      </c>
    </row>
    <row r="1642" spans="6:6" ht="15.75" x14ac:dyDescent="0.25">
      <c r="F1642" s="546">
        <v>5</v>
      </c>
    </row>
    <row r="1643" spans="6:6" ht="15.75" x14ac:dyDescent="0.25">
      <c r="F1643" s="546">
        <v>1</v>
      </c>
    </row>
    <row r="1644" spans="6:6" ht="15.75" x14ac:dyDescent="0.25">
      <c r="F1644" s="546">
        <v>1</v>
      </c>
    </row>
    <row r="1645" spans="6:6" ht="15.75" x14ac:dyDescent="0.25">
      <c r="F1645" s="546">
        <v>1</v>
      </c>
    </row>
    <row r="1646" spans="6:6" ht="15.75" x14ac:dyDescent="0.25">
      <c r="F1646" s="546">
        <v>2</v>
      </c>
    </row>
    <row r="1647" spans="6:6" ht="15.75" x14ac:dyDescent="0.25">
      <c r="F1647" s="546">
        <v>1</v>
      </c>
    </row>
    <row r="1648" spans="6:6" ht="15.75" x14ac:dyDescent="0.25">
      <c r="F1648" s="546">
        <v>2</v>
      </c>
    </row>
    <row r="1649" spans="6:6" ht="15.75" x14ac:dyDescent="0.25">
      <c r="F1649" s="546">
        <v>1</v>
      </c>
    </row>
    <row r="1650" spans="6:6" ht="15.75" x14ac:dyDescent="0.25">
      <c r="F1650" s="546">
        <v>2</v>
      </c>
    </row>
    <row r="1651" spans="6:6" ht="15.75" x14ac:dyDescent="0.25">
      <c r="F1651" s="546">
        <v>1</v>
      </c>
    </row>
    <row r="1652" spans="6:6" ht="15.75" x14ac:dyDescent="0.25">
      <c r="F1652" s="546">
        <v>1</v>
      </c>
    </row>
    <row r="1653" spans="6:6" ht="15.75" x14ac:dyDescent="0.25">
      <c r="F1653" s="546">
        <v>1</v>
      </c>
    </row>
    <row r="1654" spans="6:6" ht="15.75" x14ac:dyDescent="0.25">
      <c r="F1654" s="546">
        <v>1</v>
      </c>
    </row>
    <row r="1655" spans="6:6" ht="15.75" x14ac:dyDescent="0.25">
      <c r="F1655" s="546">
        <v>2</v>
      </c>
    </row>
    <row r="1656" spans="6:6" ht="15.75" x14ac:dyDescent="0.25">
      <c r="F1656" s="546">
        <v>2</v>
      </c>
    </row>
    <row r="1657" spans="6:6" ht="15.75" x14ac:dyDescent="0.25">
      <c r="F1657" s="546">
        <v>1</v>
      </c>
    </row>
    <row r="1658" spans="6:6" ht="15.75" x14ac:dyDescent="0.25">
      <c r="F1658" s="546">
        <v>1</v>
      </c>
    </row>
    <row r="1659" spans="6:6" ht="15.75" x14ac:dyDescent="0.25">
      <c r="F1659" s="546">
        <v>1</v>
      </c>
    </row>
    <row r="1660" spans="6:6" ht="15.75" x14ac:dyDescent="0.25">
      <c r="F1660" s="546">
        <v>1</v>
      </c>
    </row>
    <row r="1661" spans="6:6" ht="15.75" x14ac:dyDescent="0.25">
      <c r="F1661" s="546">
        <v>2</v>
      </c>
    </row>
    <row r="1662" spans="6:6" ht="15.75" x14ac:dyDescent="0.25">
      <c r="F1662" s="546">
        <v>1</v>
      </c>
    </row>
    <row r="1663" spans="6:6" ht="15.75" x14ac:dyDescent="0.25">
      <c r="F1663" s="546">
        <v>2</v>
      </c>
    </row>
    <row r="1664" spans="6:6" ht="15.75" x14ac:dyDescent="0.25">
      <c r="F1664" s="546">
        <v>1</v>
      </c>
    </row>
    <row r="1665" spans="6:6" ht="15.75" x14ac:dyDescent="0.25">
      <c r="F1665" s="546">
        <v>1</v>
      </c>
    </row>
    <row r="1666" spans="6:6" ht="15.75" x14ac:dyDescent="0.25">
      <c r="F1666" s="546">
        <v>17</v>
      </c>
    </row>
    <row r="1667" spans="6:6" ht="15.75" x14ac:dyDescent="0.25">
      <c r="F1667" s="546">
        <v>1</v>
      </c>
    </row>
    <row r="1668" spans="6:6" ht="15.75" x14ac:dyDescent="0.25">
      <c r="F1668" s="546">
        <v>1</v>
      </c>
    </row>
    <row r="1669" spans="6:6" ht="15.75" x14ac:dyDescent="0.25">
      <c r="F1669" s="546">
        <v>1</v>
      </c>
    </row>
    <row r="1670" spans="6:6" ht="15.75" x14ac:dyDescent="0.25">
      <c r="F1670" s="546">
        <v>1</v>
      </c>
    </row>
    <row r="1671" spans="6:6" ht="15.75" x14ac:dyDescent="0.25">
      <c r="F1671" s="546">
        <v>1</v>
      </c>
    </row>
    <row r="1672" spans="6:6" ht="15.75" x14ac:dyDescent="0.25">
      <c r="F1672" s="546">
        <v>1</v>
      </c>
    </row>
    <row r="1673" spans="6:6" ht="15.75" x14ac:dyDescent="0.25">
      <c r="F1673" s="546">
        <v>1</v>
      </c>
    </row>
    <row r="1674" spans="6:6" ht="15.75" x14ac:dyDescent="0.25">
      <c r="F1674" s="546">
        <v>1</v>
      </c>
    </row>
    <row r="1675" spans="6:6" ht="15.75" x14ac:dyDescent="0.25">
      <c r="F1675" s="546">
        <v>1</v>
      </c>
    </row>
    <row r="1676" spans="6:6" ht="15.75" x14ac:dyDescent="0.25">
      <c r="F1676" s="546">
        <v>1</v>
      </c>
    </row>
    <row r="1677" spans="6:6" ht="15.75" x14ac:dyDescent="0.25">
      <c r="F1677" s="546">
        <v>1</v>
      </c>
    </row>
    <row r="1678" spans="6:6" ht="15.75" x14ac:dyDescent="0.25">
      <c r="F1678" s="546">
        <v>1</v>
      </c>
    </row>
    <row r="1679" spans="6:6" ht="15.75" x14ac:dyDescent="0.25">
      <c r="F1679" s="546">
        <v>1</v>
      </c>
    </row>
    <row r="1680" spans="6:6" ht="15.75" x14ac:dyDescent="0.25">
      <c r="F1680" s="546">
        <v>1</v>
      </c>
    </row>
    <row r="1681" spans="6:6" ht="15.75" x14ac:dyDescent="0.25">
      <c r="F1681" s="546">
        <v>1</v>
      </c>
    </row>
    <row r="1682" spans="6:6" ht="15.75" x14ac:dyDescent="0.25">
      <c r="F1682" s="546">
        <v>1</v>
      </c>
    </row>
    <row r="1683" spans="6:6" ht="15.75" x14ac:dyDescent="0.25">
      <c r="F1683" s="546">
        <v>1</v>
      </c>
    </row>
    <row r="1684" spans="6:6" ht="15.75" x14ac:dyDescent="0.25">
      <c r="F1684" s="546">
        <v>2</v>
      </c>
    </row>
    <row r="1685" spans="6:6" ht="15.75" x14ac:dyDescent="0.25">
      <c r="F1685" s="546">
        <v>3</v>
      </c>
    </row>
    <row r="1686" spans="6:6" ht="15.75" x14ac:dyDescent="0.25">
      <c r="F1686" s="546">
        <v>1</v>
      </c>
    </row>
    <row r="1687" spans="6:6" ht="15.75" x14ac:dyDescent="0.25">
      <c r="F1687" s="546">
        <v>1</v>
      </c>
    </row>
    <row r="1688" spans="6:6" ht="15.75" x14ac:dyDescent="0.25">
      <c r="F1688" s="546">
        <v>1</v>
      </c>
    </row>
    <row r="1689" spans="6:6" ht="15.75" x14ac:dyDescent="0.25">
      <c r="F1689" s="546">
        <v>2</v>
      </c>
    </row>
    <row r="1690" spans="6:6" ht="15.75" x14ac:dyDescent="0.25">
      <c r="F1690" s="546">
        <v>1</v>
      </c>
    </row>
    <row r="1691" spans="6:6" ht="15.75" x14ac:dyDescent="0.25">
      <c r="F1691" s="546">
        <v>1</v>
      </c>
    </row>
    <row r="1692" spans="6:6" ht="15.75" x14ac:dyDescent="0.25">
      <c r="F1692" s="546">
        <v>3</v>
      </c>
    </row>
    <row r="1693" spans="6:6" ht="15.75" x14ac:dyDescent="0.25">
      <c r="F1693" s="546">
        <v>1</v>
      </c>
    </row>
    <row r="1694" spans="6:6" ht="15.75" x14ac:dyDescent="0.25">
      <c r="F1694" s="546">
        <v>4</v>
      </c>
    </row>
    <row r="1695" spans="6:6" ht="15.75" x14ac:dyDescent="0.25">
      <c r="F1695" s="546">
        <v>2</v>
      </c>
    </row>
    <row r="1696" spans="6:6" ht="15.75" x14ac:dyDescent="0.25">
      <c r="F1696" s="546">
        <v>1</v>
      </c>
    </row>
    <row r="1697" spans="6:6" ht="15.75" x14ac:dyDescent="0.25">
      <c r="F1697" s="546">
        <v>2</v>
      </c>
    </row>
    <row r="1698" spans="6:6" ht="15.75" x14ac:dyDescent="0.25">
      <c r="F1698" s="546">
        <v>1</v>
      </c>
    </row>
    <row r="1699" spans="6:6" ht="15.75" x14ac:dyDescent="0.25">
      <c r="F1699" s="546">
        <v>2</v>
      </c>
    </row>
    <row r="1700" spans="6:6" ht="15.75" x14ac:dyDescent="0.25">
      <c r="F1700" s="546">
        <v>1</v>
      </c>
    </row>
    <row r="1701" spans="6:6" ht="15.75" x14ac:dyDescent="0.25">
      <c r="F1701" s="546">
        <v>1</v>
      </c>
    </row>
    <row r="1702" spans="6:6" ht="15.75" x14ac:dyDescent="0.25">
      <c r="F1702" s="546">
        <v>1</v>
      </c>
    </row>
    <row r="1703" spans="6:6" ht="15.75" x14ac:dyDescent="0.25">
      <c r="F1703" s="546">
        <v>1</v>
      </c>
    </row>
    <row r="1704" spans="6:6" ht="15.75" x14ac:dyDescent="0.25">
      <c r="F1704" s="546">
        <v>3</v>
      </c>
    </row>
    <row r="1705" spans="6:6" ht="15.75" x14ac:dyDescent="0.25">
      <c r="F1705" s="546">
        <v>1</v>
      </c>
    </row>
    <row r="1706" spans="6:6" ht="15.75" x14ac:dyDescent="0.25">
      <c r="F1706" s="546">
        <v>1</v>
      </c>
    </row>
    <row r="1707" spans="6:6" ht="15.75" x14ac:dyDescent="0.25">
      <c r="F1707" s="546">
        <v>3</v>
      </c>
    </row>
    <row r="1708" spans="6:6" ht="15.75" x14ac:dyDescent="0.25">
      <c r="F1708" s="546">
        <v>1</v>
      </c>
    </row>
    <row r="1709" spans="6:6" ht="15.75" x14ac:dyDescent="0.25">
      <c r="F1709" s="546">
        <v>2</v>
      </c>
    </row>
    <row r="1710" spans="6:6" ht="15.75" x14ac:dyDescent="0.25">
      <c r="F1710" s="546">
        <v>1</v>
      </c>
    </row>
    <row r="1711" spans="6:6" ht="15.75" x14ac:dyDescent="0.25">
      <c r="F1711" s="546">
        <v>2</v>
      </c>
    </row>
    <row r="1712" spans="6:6" ht="15.75" x14ac:dyDescent="0.25">
      <c r="F1712" s="546">
        <v>1</v>
      </c>
    </row>
    <row r="1713" spans="6:6" ht="15.75" x14ac:dyDescent="0.25">
      <c r="F1713" s="546">
        <v>2</v>
      </c>
    </row>
    <row r="1714" spans="6:6" ht="15.75" x14ac:dyDescent="0.25">
      <c r="F1714" s="546">
        <v>3</v>
      </c>
    </row>
    <row r="1715" spans="6:6" ht="15.75" x14ac:dyDescent="0.25">
      <c r="F1715" s="546">
        <v>1</v>
      </c>
    </row>
    <row r="1716" spans="6:6" ht="15.75" x14ac:dyDescent="0.25">
      <c r="F1716" s="546">
        <v>1</v>
      </c>
    </row>
    <row r="1717" spans="6:6" ht="15.75" x14ac:dyDescent="0.25">
      <c r="F1717" s="546">
        <v>1</v>
      </c>
    </row>
    <row r="1718" spans="6:6" ht="15.75" x14ac:dyDescent="0.25">
      <c r="F1718" s="546">
        <v>1</v>
      </c>
    </row>
    <row r="1719" spans="6:6" ht="15.75" x14ac:dyDescent="0.25">
      <c r="F1719" s="546">
        <v>1</v>
      </c>
    </row>
    <row r="1720" spans="6:6" ht="15.75" x14ac:dyDescent="0.25">
      <c r="F1720" s="546">
        <v>1</v>
      </c>
    </row>
    <row r="1721" spans="6:6" ht="15.75" x14ac:dyDescent="0.25">
      <c r="F1721" s="546">
        <v>1</v>
      </c>
    </row>
    <row r="1722" spans="6:6" ht="15.75" x14ac:dyDescent="0.25">
      <c r="F1722" s="546">
        <v>1</v>
      </c>
    </row>
    <row r="1723" spans="6:6" ht="15.75" x14ac:dyDescent="0.25">
      <c r="F1723" s="546">
        <v>1</v>
      </c>
    </row>
    <row r="1724" spans="6:6" ht="15.75" x14ac:dyDescent="0.25">
      <c r="F1724" s="546">
        <v>1</v>
      </c>
    </row>
    <row r="1725" spans="6:6" ht="15.75" x14ac:dyDescent="0.25">
      <c r="F1725" s="546">
        <v>2</v>
      </c>
    </row>
    <row r="1726" spans="6:6" ht="15.75" x14ac:dyDescent="0.25">
      <c r="F1726" s="546">
        <v>1</v>
      </c>
    </row>
    <row r="1727" spans="6:6" ht="15.75" x14ac:dyDescent="0.25">
      <c r="F1727" s="546">
        <v>2</v>
      </c>
    </row>
    <row r="1728" spans="6:6" ht="15.75" x14ac:dyDescent="0.25">
      <c r="F1728" s="546">
        <v>1</v>
      </c>
    </row>
    <row r="1729" spans="6:6" ht="15.75" x14ac:dyDescent="0.25">
      <c r="F1729" s="546">
        <v>1</v>
      </c>
    </row>
    <row r="1730" spans="6:6" ht="15.75" x14ac:dyDescent="0.25">
      <c r="F1730" s="546">
        <v>1</v>
      </c>
    </row>
    <row r="1731" spans="6:6" ht="15.75" x14ac:dyDescent="0.25">
      <c r="F1731" s="546">
        <v>1</v>
      </c>
    </row>
    <row r="1732" spans="6:6" ht="15.75" x14ac:dyDescent="0.25">
      <c r="F1732" s="546">
        <v>1</v>
      </c>
    </row>
    <row r="1733" spans="6:6" ht="15.75" x14ac:dyDescent="0.25">
      <c r="F1733" s="546">
        <v>1</v>
      </c>
    </row>
    <row r="1734" spans="6:6" ht="15.75" x14ac:dyDescent="0.25">
      <c r="F1734" s="546">
        <v>1</v>
      </c>
    </row>
    <row r="1735" spans="6:6" ht="15.75" x14ac:dyDescent="0.25">
      <c r="F1735" s="546">
        <v>1</v>
      </c>
    </row>
    <row r="1736" spans="6:6" ht="15.75" x14ac:dyDescent="0.25">
      <c r="F1736" s="546">
        <v>1</v>
      </c>
    </row>
    <row r="1737" spans="6:6" ht="15.75" x14ac:dyDescent="0.25">
      <c r="F1737" s="546">
        <v>1</v>
      </c>
    </row>
    <row r="1738" spans="6:6" ht="15.75" x14ac:dyDescent="0.25">
      <c r="F1738" s="546">
        <v>1</v>
      </c>
    </row>
    <row r="1739" spans="6:6" ht="15.75" x14ac:dyDescent="0.25">
      <c r="F1739" s="546">
        <v>1</v>
      </c>
    </row>
    <row r="1740" spans="6:6" ht="15.75" x14ac:dyDescent="0.25">
      <c r="F1740" s="546">
        <v>1</v>
      </c>
    </row>
    <row r="1741" spans="6:6" ht="15.75" x14ac:dyDescent="0.25">
      <c r="F1741" s="546">
        <v>1</v>
      </c>
    </row>
    <row r="1742" spans="6:6" ht="15.75" x14ac:dyDescent="0.25">
      <c r="F1742" s="546">
        <v>1</v>
      </c>
    </row>
    <row r="1743" spans="6:6" ht="15.75" x14ac:dyDescent="0.25">
      <c r="F1743" s="546">
        <v>1</v>
      </c>
    </row>
    <row r="1744" spans="6:6" ht="15.75" x14ac:dyDescent="0.25">
      <c r="F1744" s="546">
        <v>1</v>
      </c>
    </row>
    <row r="1745" spans="6:6" ht="15.75" x14ac:dyDescent="0.25">
      <c r="F1745" s="546">
        <v>1</v>
      </c>
    </row>
    <row r="1746" spans="6:6" ht="15.75" x14ac:dyDescent="0.25">
      <c r="F1746" s="546">
        <v>1</v>
      </c>
    </row>
    <row r="1747" spans="6:6" ht="15.75" x14ac:dyDescent="0.25">
      <c r="F1747" s="546">
        <v>1</v>
      </c>
    </row>
    <row r="1748" spans="6:6" ht="15.75" x14ac:dyDescent="0.25">
      <c r="F1748" s="546">
        <v>5</v>
      </c>
    </row>
    <row r="1749" spans="6:6" ht="15.75" x14ac:dyDescent="0.25">
      <c r="F1749" s="546">
        <v>1</v>
      </c>
    </row>
    <row r="1750" spans="6:6" ht="15.75" x14ac:dyDescent="0.25">
      <c r="F1750" s="546">
        <v>1</v>
      </c>
    </row>
    <row r="1751" spans="6:6" ht="15.75" x14ac:dyDescent="0.25">
      <c r="F1751" s="546">
        <v>1</v>
      </c>
    </row>
    <row r="1752" spans="6:6" ht="15.75" x14ac:dyDescent="0.25">
      <c r="F1752" s="546">
        <v>1</v>
      </c>
    </row>
    <row r="1753" spans="6:6" ht="15.75" x14ac:dyDescent="0.25">
      <c r="F1753" s="546">
        <v>1</v>
      </c>
    </row>
    <row r="1754" spans="6:6" ht="15.75" x14ac:dyDescent="0.25">
      <c r="F1754" s="546">
        <v>1</v>
      </c>
    </row>
    <row r="1755" spans="6:6" ht="15.75" x14ac:dyDescent="0.25">
      <c r="F1755" s="546">
        <v>3</v>
      </c>
    </row>
    <row r="1756" spans="6:6" ht="15.75" x14ac:dyDescent="0.25">
      <c r="F1756" s="546">
        <v>1</v>
      </c>
    </row>
    <row r="1757" spans="6:6" ht="15.75" x14ac:dyDescent="0.25">
      <c r="F1757" s="546">
        <v>1</v>
      </c>
    </row>
    <row r="1758" spans="6:6" ht="15.75" x14ac:dyDescent="0.25">
      <c r="F1758" s="546">
        <v>1</v>
      </c>
    </row>
    <row r="1759" spans="6:6" ht="15.75" x14ac:dyDescent="0.25">
      <c r="F1759" s="546">
        <v>1</v>
      </c>
    </row>
    <row r="1760" spans="6:6" ht="15.75" x14ac:dyDescent="0.25">
      <c r="F1760" s="546">
        <v>1</v>
      </c>
    </row>
    <row r="1761" spans="6:6" x14ac:dyDescent="0.25">
      <c r="F1761" s="483">
        <v>1</v>
      </c>
    </row>
    <row r="1762" spans="6:6" ht="15.75" x14ac:dyDescent="0.25">
      <c r="F1762" s="546">
        <v>1</v>
      </c>
    </row>
    <row r="1763" spans="6:6" ht="15.75" x14ac:dyDescent="0.25">
      <c r="F1763" s="546">
        <v>2</v>
      </c>
    </row>
    <row r="1764" spans="6:6" ht="15.75" x14ac:dyDescent="0.25">
      <c r="F1764" s="546">
        <v>1</v>
      </c>
    </row>
    <row r="1765" spans="6:6" ht="15.75" x14ac:dyDescent="0.25">
      <c r="F1765" s="546">
        <v>1</v>
      </c>
    </row>
    <row r="1766" spans="6:6" ht="15.75" x14ac:dyDescent="0.25">
      <c r="F1766" s="546">
        <v>1</v>
      </c>
    </row>
    <row r="1767" spans="6:6" ht="15.75" x14ac:dyDescent="0.25">
      <c r="F1767" s="546">
        <v>1</v>
      </c>
    </row>
    <row r="1768" spans="6:6" ht="15.75" x14ac:dyDescent="0.25">
      <c r="F1768" s="546">
        <v>1</v>
      </c>
    </row>
    <row r="1769" spans="6:6" ht="15.75" x14ac:dyDescent="0.25">
      <c r="F1769" s="546">
        <v>1</v>
      </c>
    </row>
    <row r="1770" spans="6:6" ht="15.75" x14ac:dyDescent="0.25">
      <c r="F1770" s="546">
        <v>2</v>
      </c>
    </row>
    <row r="1771" spans="6:6" ht="15.75" x14ac:dyDescent="0.25">
      <c r="F1771" s="546">
        <v>1</v>
      </c>
    </row>
    <row r="1772" spans="6:6" ht="15.75" x14ac:dyDescent="0.25">
      <c r="F1772" s="546">
        <v>1</v>
      </c>
    </row>
    <row r="1773" spans="6:6" ht="15.75" x14ac:dyDescent="0.25">
      <c r="F1773" s="546">
        <v>1</v>
      </c>
    </row>
    <row r="1774" spans="6:6" ht="15.75" x14ac:dyDescent="0.25">
      <c r="F1774" s="546">
        <v>1</v>
      </c>
    </row>
    <row r="1775" spans="6:6" ht="15.75" x14ac:dyDescent="0.25">
      <c r="F1775" s="546">
        <v>1</v>
      </c>
    </row>
    <row r="1776" spans="6:6" ht="15.75" x14ac:dyDescent="0.25">
      <c r="F1776" s="546">
        <v>2</v>
      </c>
    </row>
    <row r="1777" spans="6:6" ht="15.75" x14ac:dyDescent="0.25">
      <c r="F1777" s="546">
        <v>1</v>
      </c>
    </row>
    <row r="1778" spans="6:6" ht="15.75" x14ac:dyDescent="0.25">
      <c r="F1778" s="546">
        <v>1</v>
      </c>
    </row>
    <row r="1779" spans="6:6" ht="15.75" x14ac:dyDescent="0.25">
      <c r="F1779" s="546">
        <v>1</v>
      </c>
    </row>
    <row r="1780" spans="6:6" ht="15.75" x14ac:dyDescent="0.25">
      <c r="F1780" s="546">
        <v>1</v>
      </c>
    </row>
    <row r="1781" spans="6:6" ht="15.75" x14ac:dyDescent="0.25">
      <c r="F1781" s="546">
        <v>1</v>
      </c>
    </row>
    <row r="1782" spans="6:6" ht="15.75" x14ac:dyDescent="0.25">
      <c r="F1782" s="546">
        <v>1</v>
      </c>
    </row>
    <row r="1783" spans="6:6" ht="15.75" x14ac:dyDescent="0.25">
      <c r="F1783" s="546">
        <v>1</v>
      </c>
    </row>
    <row r="1784" spans="6:6" ht="15.75" x14ac:dyDescent="0.25">
      <c r="F1784" s="546">
        <v>1</v>
      </c>
    </row>
    <row r="1785" spans="6:6" ht="15.75" x14ac:dyDescent="0.25">
      <c r="F1785" s="546">
        <v>1</v>
      </c>
    </row>
    <row r="1786" spans="6:6" ht="15.75" x14ac:dyDescent="0.25">
      <c r="F1786" s="546">
        <v>1</v>
      </c>
    </row>
    <row r="1787" spans="6:6" ht="15.75" x14ac:dyDescent="0.25">
      <c r="F1787" s="546">
        <v>3</v>
      </c>
    </row>
    <row r="1788" spans="6:6" ht="15.75" x14ac:dyDescent="0.25">
      <c r="F1788" s="546">
        <v>1</v>
      </c>
    </row>
    <row r="1789" spans="6:6" ht="15.75" x14ac:dyDescent="0.25">
      <c r="F1789" s="546">
        <v>1</v>
      </c>
    </row>
    <row r="1790" spans="6:6" ht="15.75" x14ac:dyDescent="0.25">
      <c r="F1790" s="546">
        <v>1</v>
      </c>
    </row>
    <row r="1791" spans="6:6" ht="15.75" x14ac:dyDescent="0.25">
      <c r="F1791" s="546">
        <v>1</v>
      </c>
    </row>
    <row r="1792" spans="6:6" ht="15.75" x14ac:dyDescent="0.25">
      <c r="F1792" s="546">
        <v>2</v>
      </c>
    </row>
    <row r="1793" spans="6:6" ht="15.75" x14ac:dyDescent="0.25">
      <c r="F1793" s="546">
        <v>1</v>
      </c>
    </row>
    <row r="1794" spans="6:6" ht="15.75" x14ac:dyDescent="0.25">
      <c r="F1794" s="546">
        <v>1</v>
      </c>
    </row>
    <row r="1795" spans="6:6" ht="15.75" x14ac:dyDescent="0.25">
      <c r="F1795" s="546">
        <v>1</v>
      </c>
    </row>
    <row r="1796" spans="6:6" ht="15.75" x14ac:dyDescent="0.25">
      <c r="F1796" s="546">
        <v>1</v>
      </c>
    </row>
    <row r="1797" spans="6:6" ht="15.75" x14ac:dyDescent="0.25">
      <c r="F1797" s="546">
        <v>1</v>
      </c>
    </row>
    <row r="1798" spans="6:6" ht="15.75" x14ac:dyDescent="0.25">
      <c r="F1798" s="546">
        <v>1</v>
      </c>
    </row>
    <row r="1799" spans="6:6" ht="15.75" x14ac:dyDescent="0.25">
      <c r="F1799" s="546">
        <v>3</v>
      </c>
    </row>
    <row r="1800" spans="6:6" ht="15.75" x14ac:dyDescent="0.25">
      <c r="F1800" s="546">
        <v>1</v>
      </c>
    </row>
    <row r="1801" spans="6:6" ht="15.75" x14ac:dyDescent="0.25">
      <c r="F1801" s="546">
        <v>10</v>
      </c>
    </row>
    <row r="1802" spans="6:6" ht="15.75" x14ac:dyDescent="0.25">
      <c r="F1802" s="546">
        <v>1</v>
      </c>
    </row>
    <row r="1803" spans="6:6" ht="15.75" x14ac:dyDescent="0.25">
      <c r="F1803" s="546">
        <v>1</v>
      </c>
    </row>
    <row r="1804" spans="6:6" ht="15.75" x14ac:dyDescent="0.25">
      <c r="F1804" s="546">
        <v>7</v>
      </c>
    </row>
    <row r="1805" spans="6:6" ht="15.75" x14ac:dyDescent="0.25">
      <c r="F1805" s="546">
        <v>1</v>
      </c>
    </row>
    <row r="1806" spans="6:6" ht="15.75" x14ac:dyDescent="0.25">
      <c r="F1806" s="546">
        <v>1</v>
      </c>
    </row>
    <row r="1807" spans="6:6" ht="15.75" x14ac:dyDescent="0.25">
      <c r="F1807" s="546">
        <v>1</v>
      </c>
    </row>
    <row r="1808" spans="6:6" ht="15.75" x14ac:dyDescent="0.25">
      <c r="F1808" s="546">
        <v>1</v>
      </c>
    </row>
    <row r="1809" spans="6:6" ht="15.75" x14ac:dyDescent="0.25">
      <c r="F1809" s="546">
        <v>1</v>
      </c>
    </row>
    <row r="1810" spans="6:6" ht="15.75" x14ac:dyDescent="0.25">
      <c r="F1810" s="546">
        <v>3</v>
      </c>
    </row>
    <row r="1811" spans="6:6" ht="15.75" x14ac:dyDescent="0.25">
      <c r="F1811" s="546">
        <v>1</v>
      </c>
    </row>
    <row r="1812" spans="6:6" ht="15.75" x14ac:dyDescent="0.25">
      <c r="F1812" s="546">
        <v>1</v>
      </c>
    </row>
    <row r="1813" spans="6:6" ht="15.75" x14ac:dyDescent="0.25">
      <c r="F1813" s="546">
        <v>1</v>
      </c>
    </row>
    <row r="1814" spans="6:6" ht="15.75" x14ac:dyDescent="0.25">
      <c r="F1814" s="546">
        <v>1</v>
      </c>
    </row>
    <row r="1815" spans="6:6" ht="15.75" x14ac:dyDescent="0.25">
      <c r="F1815" s="546">
        <v>1</v>
      </c>
    </row>
    <row r="1816" spans="6:6" ht="15.75" x14ac:dyDescent="0.25">
      <c r="F1816" s="546">
        <v>1</v>
      </c>
    </row>
    <row r="1817" spans="6:6" ht="15.75" x14ac:dyDescent="0.25">
      <c r="F1817" s="546">
        <v>1</v>
      </c>
    </row>
    <row r="1818" spans="6:6" ht="15.75" x14ac:dyDescent="0.25">
      <c r="F1818" s="546">
        <v>1</v>
      </c>
    </row>
    <row r="1819" spans="6:6" ht="15.75" x14ac:dyDescent="0.25">
      <c r="F1819" s="546">
        <v>2</v>
      </c>
    </row>
    <row r="1820" spans="6:6" ht="15.75" x14ac:dyDescent="0.25">
      <c r="F1820" s="546">
        <v>1</v>
      </c>
    </row>
    <row r="1821" spans="6:6" ht="15.75" x14ac:dyDescent="0.25">
      <c r="F1821" s="546">
        <v>1</v>
      </c>
    </row>
    <row r="1822" spans="6:6" ht="15.75" x14ac:dyDescent="0.25">
      <c r="F1822" s="546">
        <v>1</v>
      </c>
    </row>
    <row r="1823" spans="6:6" ht="15.75" x14ac:dyDescent="0.25">
      <c r="F1823" s="546">
        <v>3</v>
      </c>
    </row>
    <row r="1824" spans="6:6" ht="15.75" x14ac:dyDescent="0.25">
      <c r="F1824" s="546">
        <v>1</v>
      </c>
    </row>
    <row r="1825" spans="6:6" ht="15.75" x14ac:dyDescent="0.25">
      <c r="F1825" s="546">
        <v>2</v>
      </c>
    </row>
    <row r="1826" spans="6:6" ht="15.75" x14ac:dyDescent="0.25">
      <c r="F1826" s="546">
        <v>3</v>
      </c>
    </row>
    <row r="1827" spans="6:6" ht="15.75" x14ac:dyDescent="0.25">
      <c r="F1827" s="546">
        <v>1</v>
      </c>
    </row>
    <row r="1828" spans="6:6" ht="15.75" x14ac:dyDescent="0.25">
      <c r="F1828" s="546">
        <v>1</v>
      </c>
    </row>
    <row r="1829" spans="6:6" ht="15.75" x14ac:dyDescent="0.25">
      <c r="F1829" s="546">
        <v>1</v>
      </c>
    </row>
    <row r="1830" spans="6:6" ht="15.75" x14ac:dyDescent="0.25">
      <c r="F1830" s="546">
        <v>2</v>
      </c>
    </row>
    <row r="1831" spans="6:6" ht="15.75" x14ac:dyDescent="0.25">
      <c r="F1831" s="546">
        <v>2</v>
      </c>
    </row>
    <row r="1832" spans="6:6" ht="15.75" x14ac:dyDescent="0.25">
      <c r="F1832" s="546">
        <v>1</v>
      </c>
    </row>
    <row r="1833" spans="6:6" ht="15.75" x14ac:dyDescent="0.25">
      <c r="F1833" s="546">
        <v>1</v>
      </c>
    </row>
    <row r="1834" spans="6:6" ht="15.75" x14ac:dyDescent="0.25">
      <c r="F1834" s="546">
        <v>0</v>
      </c>
    </row>
    <row r="1835" spans="6:6" ht="15.75" x14ac:dyDescent="0.25">
      <c r="F1835" s="546">
        <v>0</v>
      </c>
    </row>
    <row r="1836" spans="6:6" ht="15.75" x14ac:dyDescent="0.25">
      <c r="F1836" s="546">
        <v>0</v>
      </c>
    </row>
    <row r="1837" spans="6:6" ht="15.75" x14ac:dyDescent="0.25">
      <c r="F1837" s="546">
        <v>0</v>
      </c>
    </row>
    <row r="1838" spans="6:6" ht="15.75" x14ac:dyDescent="0.25">
      <c r="F1838" s="546">
        <v>0</v>
      </c>
    </row>
    <row r="1839" spans="6:6" ht="15.75" x14ac:dyDescent="0.25">
      <c r="F1839" s="546">
        <v>0</v>
      </c>
    </row>
    <row r="1840" spans="6:6" ht="15.75" x14ac:dyDescent="0.25">
      <c r="F1840" s="546">
        <v>0</v>
      </c>
    </row>
    <row r="1841" spans="6:6" ht="15.75" x14ac:dyDescent="0.25">
      <c r="F1841" s="546">
        <v>0</v>
      </c>
    </row>
    <row r="1842" spans="6:6" ht="15.75" x14ac:dyDescent="0.25">
      <c r="F1842" s="546">
        <v>0</v>
      </c>
    </row>
    <row r="1843" spans="6:6" ht="15.75" x14ac:dyDescent="0.25">
      <c r="F1843" s="546">
        <v>0</v>
      </c>
    </row>
    <row r="1844" spans="6:6" ht="15.75" x14ac:dyDescent="0.25">
      <c r="F1844" s="546">
        <v>0</v>
      </c>
    </row>
    <row r="1845" spans="6:6" ht="15.75" x14ac:dyDescent="0.25">
      <c r="F1845" s="546">
        <v>0</v>
      </c>
    </row>
    <row r="1846" spans="6:6" ht="15.75" x14ac:dyDescent="0.25">
      <c r="F1846" s="546">
        <v>0</v>
      </c>
    </row>
    <row r="1847" spans="6:6" ht="15.75" x14ac:dyDescent="0.25">
      <c r="F1847" s="546">
        <v>0</v>
      </c>
    </row>
    <row r="1848" spans="6:6" ht="15.75" x14ac:dyDescent="0.25">
      <c r="F1848" s="546">
        <v>0</v>
      </c>
    </row>
    <row r="1849" spans="6:6" ht="15.75" x14ac:dyDescent="0.25">
      <c r="F1849" s="546">
        <v>0</v>
      </c>
    </row>
    <row r="1850" spans="6:6" ht="15.75" x14ac:dyDescent="0.25">
      <c r="F1850" s="546">
        <v>0</v>
      </c>
    </row>
    <row r="1851" spans="6:6" ht="15.75" x14ac:dyDescent="0.25">
      <c r="F1851" s="546">
        <v>0</v>
      </c>
    </row>
    <row r="1852" spans="6:6" ht="15.75" x14ac:dyDescent="0.25">
      <c r="F1852" s="546">
        <v>0</v>
      </c>
    </row>
    <row r="1853" spans="6:6" ht="15.75" x14ac:dyDescent="0.25">
      <c r="F1853" s="546">
        <v>0</v>
      </c>
    </row>
    <row r="1854" spans="6:6" ht="15.75" x14ac:dyDescent="0.25">
      <c r="F1854" s="546">
        <v>0</v>
      </c>
    </row>
    <row r="1855" spans="6:6" ht="15.75" x14ac:dyDescent="0.25">
      <c r="F1855" s="546">
        <v>0</v>
      </c>
    </row>
    <row r="1856" spans="6:6" ht="15.75" x14ac:dyDescent="0.25">
      <c r="F1856" s="546">
        <v>0</v>
      </c>
    </row>
    <row r="1857" spans="6:6" ht="15.75" x14ac:dyDescent="0.25">
      <c r="F1857" s="546">
        <v>0</v>
      </c>
    </row>
    <row r="1858" spans="6:6" ht="15.75" x14ac:dyDescent="0.25">
      <c r="F1858" s="546">
        <v>0</v>
      </c>
    </row>
    <row r="1859" spans="6:6" ht="15.75" x14ac:dyDescent="0.25">
      <c r="F1859" s="546">
        <v>0</v>
      </c>
    </row>
    <row r="1860" spans="6:6" ht="15.75" x14ac:dyDescent="0.25">
      <c r="F1860" s="546">
        <v>0</v>
      </c>
    </row>
    <row r="1861" spans="6:6" ht="15.75" x14ac:dyDescent="0.25">
      <c r="F1861" s="546">
        <v>0</v>
      </c>
    </row>
    <row r="1862" spans="6:6" ht="15.75" x14ac:dyDescent="0.25">
      <c r="F1862" s="546">
        <v>0</v>
      </c>
    </row>
    <row r="1863" spans="6:6" ht="15.75" x14ac:dyDescent="0.25">
      <c r="F1863" s="546">
        <v>0</v>
      </c>
    </row>
    <row r="1864" spans="6:6" ht="15.75" x14ac:dyDescent="0.25">
      <c r="F1864" s="546">
        <v>0</v>
      </c>
    </row>
    <row r="1865" spans="6:6" ht="15.75" x14ac:dyDescent="0.25">
      <c r="F1865" s="546">
        <v>0</v>
      </c>
    </row>
    <row r="1866" spans="6:6" ht="15.75" x14ac:dyDescent="0.25">
      <c r="F1866" s="546">
        <v>0</v>
      </c>
    </row>
    <row r="1867" spans="6:6" ht="15.75" x14ac:dyDescent="0.25">
      <c r="F1867" s="546">
        <v>0</v>
      </c>
    </row>
    <row r="1868" spans="6:6" ht="15.75" x14ac:dyDescent="0.25">
      <c r="F1868" s="546">
        <v>0</v>
      </c>
    </row>
    <row r="1869" spans="6:6" ht="15.75" x14ac:dyDescent="0.25">
      <c r="F1869" s="546">
        <v>1</v>
      </c>
    </row>
    <row r="1870" spans="6:6" ht="15.75" x14ac:dyDescent="0.25">
      <c r="F1870" s="546">
        <v>1</v>
      </c>
    </row>
    <row r="1871" spans="6:6" ht="15.75" x14ac:dyDescent="0.25">
      <c r="F1871" s="546">
        <v>1</v>
      </c>
    </row>
    <row r="1872" spans="6:6" ht="15.75" x14ac:dyDescent="0.25">
      <c r="F1872" s="546">
        <v>1</v>
      </c>
    </row>
    <row r="1873" spans="6:6" ht="15.75" x14ac:dyDescent="0.25">
      <c r="F1873" s="546">
        <v>2</v>
      </c>
    </row>
    <row r="1874" spans="6:6" ht="15.75" x14ac:dyDescent="0.25">
      <c r="F1874" s="546">
        <v>1</v>
      </c>
    </row>
    <row r="1875" spans="6:6" ht="15.75" x14ac:dyDescent="0.25">
      <c r="F1875" s="546">
        <v>1</v>
      </c>
    </row>
    <row r="1876" spans="6:6" ht="15.75" x14ac:dyDescent="0.25">
      <c r="F1876" s="546">
        <v>1</v>
      </c>
    </row>
    <row r="1877" spans="6:6" ht="15.75" x14ac:dyDescent="0.25">
      <c r="F1877" s="546">
        <v>2</v>
      </c>
    </row>
    <row r="1878" spans="6:6" ht="15.75" x14ac:dyDescent="0.25">
      <c r="F1878" s="546">
        <v>3</v>
      </c>
    </row>
    <row r="1879" spans="6:6" ht="15.75" x14ac:dyDescent="0.25">
      <c r="F1879" s="546">
        <v>1</v>
      </c>
    </row>
    <row r="1880" spans="6:6" ht="15.75" x14ac:dyDescent="0.25">
      <c r="F1880" s="546">
        <v>1</v>
      </c>
    </row>
    <row r="1881" spans="6:6" ht="15.75" x14ac:dyDescent="0.25">
      <c r="F1881" s="546">
        <v>1</v>
      </c>
    </row>
    <row r="1882" spans="6:6" ht="15.75" x14ac:dyDescent="0.25">
      <c r="F1882" s="546">
        <v>1</v>
      </c>
    </row>
    <row r="1883" spans="6:6" ht="15.75" x14ac:dyDescent="0.25">
      <c r="F1883" s="546">
        <v>1</v>
      </c>
    </row>
    <row r="1884" spans="6:6" ht="15.75" x14ac:dyDescent="0.25">
      <c r="F1884" s="546">
        <v>1</v>
      </c>
    </row>
    <row r="1885" spans="6:6" ht="15.75" x14ac:dyDescent="0.25">
      <c r="F1885" s="546">
        <v>1</v>
      </c>
    </row>
    <row r="1886" spans="6:6" ht="15.75" x14ac:dyDescent="0.25">
      <c r="F1886" s="546">
        <v>1</v>
      </c>
    </row>
    <row r="1887" spans="6:6" ht="15.75" x14ac:dyDescent="0.25">
      <c r="F1887" s="546">
        <v>1</v>
      </c>
    </row>
    <row r="1888" spans="6:6" ht="15.75" x14ac:dyDescent="0.25">
      <c r="F1888" s="546">
        <v>6</v>
      </c>
    </row>
    <row r="1889" spans="6:6" ht="15.75" x14ac:dyDescent="0.25">
      <c r="F1889" s="546">
        <v>1</v>
      </c>
    </row>
    <row r="1890" spans="6:6" ht="15.75" x14ac:dyDescent="0.25">
      <c r="F1890" s="546">
        <v>1</v>
      </c>
    </row>
    <row r="1891" spans="6:6" ht="15.75" x14ac:dyDescent="0.25">
      <c r="F1891" s="546">
        <v>1</v>
      </c>
    </row>
    <row r="1892" spans="6:6" ht="15.75" x14ac:dyDescent="0.25">
      <c r="F1892" s="546">
        <v>1</v>
      </c>
    </row>
    <row r="1893" spans="6:6" ht="15.75" x14ac:dyDescent="0.25">
      <c r="F1893" s="546">
        <v>1</v>
      </c>
    </row>
    <row r="1894" spans="6:6" ht="15.75" x14ac:dyDescent="0.25">
      <c r="F1894" s="546">
        <v>1</v>
      </c>
    </row>
    <row r="1895" spans="6:6" ht="15.75" x14ac:dyDescent="0.25">
      <c r="F1895" s="546">
        <v>1</v>
      </c>
    </row>
    <row r="1896" spans="6:6" ht="15.75" x14ac:dyDescent="0.25">
      <c r="F1896" s="546">
        <v>1</v>
      </c>
    </row>
    <row r="1897" spans="6:6" ht="15.75" x14ac:dyDescent="0.25">
      <c r="F1897" s="546">
        <v>1</v>
      </c>
    </row>
    <row r="1898" spans="6:6" ht="15.75" x14ac:dyDescent="0.25">
      <c r="F1898" s="546">
        <v>2</v>
      </c>
    </row>
    <row r="1899" spans="6:6" ht="15.75" x14ac:dyDescent="0.25">
      <c r="F1899" s="546">
        <v>1</v>
      </c>
    </row>
    <row r="1900" spans="6:6" ht="15.75" x14ac:dyDescent="0.25">
      <c r="F1900" s="546">
        <v>1</v>
      </c>
    </row>
    <row r="1901" spans="6:6" ht="15.75" x14ac:dyDescent="0.25">
      <c r="F1901" s="546">
        <v>1</v>
      </c>
    </row>
    <row r="1902" spans="6:6" ht="15.75" x14ac:dyDescent="0.25">
      <c r="F1902" s="546">
        <v>1</v>
      </c>
    </row>
    <row r="1903" spans="6:6" ht="15.75" x14ac:dyDescent="0.25">
      <c r="F1903" s="546">
        <v>1</v>
      </c>
    </row>
    <row r="1904" spans="6:6" ht="15.75" x14ac:dyDescent="0.25">
      <c r="F1904" s="546">
        <v>1</v>
      </c>
    </row>
    <row r="1905" spans="6:6" ht="15.75" x14ac:dyDescent="0.25">
      <c r="F1905" s="546">
        <v>1</v>
      </c>
    </row>
    <row r="1906" spans="6:6" ht="15.75" x14ac:dyDescent="0.25">
      <c r="F1906" s="546">
        <v>1</v>
      </c>
    </row>
    <row r="1907" spans="6:6" ht="15.75" x14ac:dyDescent="0.25">
      <c r="F1907" s="546">
        <v>1</v>
      </c>
    </row>
    <row r="1908" spans="6:6" ht="15.75" x14ac:dyDescent="0.25">
      <c r="F1908" s="546">
        <v>1</v>
      </c>
    </row>
    <row r="1909" spans="6:6" ht="15.75" x14ac:dyDescent="0.25">
      <c r="F1909" s="546">
        <v>2</v>
      </c>
    </row>
    <row r="1910" spans="6:6" ht="15.75" x14ac:dyDescent="0.25">
      <c r="F1910" s="546">
        <v>2</v>
      </c>
    </row>
    <row r="1911" spans="6:6" ht="15.75" x14ac:dyDescent="0.25">
      <c r="F1911" s="546">
        <v>1</v>
      </c>
    </row>
    <row r="1912" spans="6:6" ht="15.75" x14ac:dyDescent="0.25">
      <c r="F1912" s="546">
        <v>1</v>
      </c>
    </row>
    <row r="1913" spans="6:6" ht="15.75" x14ac:dyDescent="0.25">
      <c r="F1913" s="546">
        <v>1</v>
      </c>
    </row>
    <row r="1914" spans="6:6" ht="15.75" x14ac:dyDescent="0.25">
      <c r="F1914" s="546">
        <v>2</v>
      </c>
    </row>
    <row r="1915" spans="6:6" ht="15.75" x14ac:dyDescent="0.25">
      <c r="F1915" s="546">
        <v>1</v>
      </c>
    </row>
    <row r="1916" spans="6:6" ht="15.75" x14ac:dyDescent="0.25">
      <c r="F1916" s="546">
        <v>1</v>
      </c>
    </row>
    <row r="1917" spans="6:6" ht="15.75" x14ac:dyDescent="0.25">
      <c r="F1917" s="546">
        <v>1</v>
      </c>
    </row>
    <row r="1918" spans="6:6" ht="15.75" x14ac:dyDescent="0.25">
      <c r="F1918" s="546">
        <v>1</v>
      </c>
    </row>
    <row r="1919" spans="6:6" ht="15.75" x14ac:dyDescent="0.25">
      <c r="F1919" s="546">
        <v>2</v>
      </c>
    </row>
    <row r="1920" spans="6:6" ht="15.75" x14ac:dyDescent="0.25">
      <c r="F1920" s="546">
        <v>1</v>
      </c>
    </row>
    <row r="1921" spans="6:6" ht="15.75" x14ac:dyDescent="0.25">
      <c r="F1921" s="546">
        <v>1</v>
      </c>
    </row>
    <row r="1922" spans="6:6" ht="15.75" x14ac:dyDescent="0.25">
      <c r="F1922" s="546">
        <v>1</v>
      </c>
    </row>
    <row r="1923" spans="6:6" ht="15.75" x14ac:dyDescent="0.25">
      <c r="F1923" s="546">
        <v>1</v>
      </c>
    </row>
    <row r="1924" spans="6:6" ht="15.75" x14ac:dyDescent="0.25">
      <c r="F1924" s="546">
        <v>3</v>
      </c>
    </row>
    <row r="1925" spans="6:6" ht="15.75" x14ac:dyDescent="0.25">
      <c r="F1925" s="546">
        <v>3</v>
      </c>
    </row>
    <row r="1926" spans="6:6" ht="15.75" x14ac:dyDescent="0.25">
      <c r="F1926" s="546">
        <v>1</v>
      </c>
    </row>
    <row r="1927" spans="6:6" ht="15.75" x14ac:dyDescent="0.25">
      <c r="F1927" s="546">
        <v>3</v>
      </c>
    </row>
    <row r="1928" spans="6:6" ht="15.75" x14ac:dyDescent="0.25">
      <c r="F1928" s="546">
        <v>1</v>
      </c>
    </row>
    <row r="1929" spans="6:6" ht="15.75" x14ac:dyDescent="0.25">
      <c r="F1929" s="546">
        <v>3</v>
      </c>
    </row>
    <row r="1930" spans="6:6" ht="15.75" x14ac:dyDescent="0.25">
      <c r="F1930" s="546">
        <v>1</v>
      </c>
    </row>
    <row r="1931" spans="6:6" ht="15.75" x14ac:dyDescent="0.25">
      <c r="F1931" s="546">
        <v>1</v>
      </c>
    </row>
    <row r="1932" spans="6:6" ht="15.75" x14ac:dyDescent="0.25">
      <c r="F1932" s="546">
        <v>1</v>
      </c>
    </row>
    <row r="1933" spans="6:6" ht="15.75" x14ac:dyDescent="0.25">
      <c r="F1933" s="546">
        <v>1</v>
      </c>
    </row>
    <row r="1934" spans="6:6" ht="15.75" x14ac:dyDescent="0.25">
      <c r="F1934" s="546">
        <v>5</v>
      </c>
    </row>
    <row r="1935" spans="6:6" ht="15.75" x14ac:dyDescent="0.25">
      <c r="F1935" s="546">
        <v>2</v>
      </c>
    </row>
    <row r="1936" spans="6:6" ht="15.75" x14ac:dyDescent="0.25">
      <c r="F1936" s="546">
        <v>1</v>
      </c>
    </row>
    <row r="1937" spans="6:6" ht="15.75" x14ac:dyDescent="0.25">
      <c r="F1937" s="546">
        <v>1</v>
      </c>
    </row>
    <row r="1938" spans="6:6" ht="15.75" x14ac:dyDescent="0.25">
      <c r="F1938" s="546">
        <v>2</v>
      </c>
    </row>
    <row r="1939" spans="6:6" ht="15.75" x14ac:dyDescent="0.25">
      <c r="F1939" s="546">
        <v>1</v>
      </c>
    </row>
    <row r="1940" spans="6:6" ht="15.75" x14ac:dyDescent="0.25">
      <c r="F1940" s="546">
        <v>1</v>
      </c>
    </row>
    <row r="1941" spans="6:6" ht="15.75" x14ac:dyDescent="0.25">
      <c r="F1941" s="546">
        <v>1</v>
      </c>
    </row>
    <row r="1942" spans="6:6" ht="15.75" x14ac:dyDescent="0.25">
      <c r="F1942" s="546">
        <v>1</v>
      </c>
    </row>
    <row r="1943" spans="6:6" ht="15.75" x14ac:dyDescent="0.25">
      <c r="F1943" s="546">
        <v>1</v>
      </c>
    </row>
    <row r="1944" spans="6:6" ht="15.75" x14ac:dyDescent="0.25">
      <c r="F1944" s="546">
        <v>1</v>
      </c>
    </row>
    <row r="1945" spans="6:6" ht="15.75" x14ac:dyDescent="0.25">
      <c r="F1945" s="546">
        <v>1</v>
      </c>
    </row>
    <row r="1946" spans="6:6" ht="15.75" x14ac:dyDescent="0.25">
      <c r="F1946" s="546">
        <v>1</v>
      </c>
    </row>
    <row r="1947" spans="6:6" ht="15.75" x14ac:dyDescent="0.25">
      <c r="F1947" s="546">
        <v>1</v>
      </c>
    </row>
    <row r="1948" spans="6:6" ht="15.75" x14ac:dyDescent="0.25">
      <c r="F1948" s="546">
        <v>1</v>
      </c>
    </row>
    <row r="1949" spans="6:6" ht="15.75" x14ac:dyDescent="0.25">
      <c r="F1949" s="546">
        <v>1</v>
      </c>
    </row>
    <row r="1950" spans="6:6" ht="15.75" x14ac:dyDescent="0.25">
      <c r="F1950" s="546">
        <v>2</v>
      </c>
    </row>
    <row r="1951" spans="6:6" ht="15.75" x14ac:dyDescent="0.25">
      <c r="F1951" s="546">
        <v>1</v>
      </c>
    </row>
    <row r="1952" spans="6:6" ht="15.75" x14ac:dyDescent="0.25">
      <c r="F1952" s="546">
        <v>1</v>
      </c>
    </row>
    <row r="1953" spans="6:6" ht="15.75" x14ac:dyDescent="0.25">
      <c r="F1953" s="546">
        <v>1</v>
      </c>
    </row>
    <row r="1954" spans="6:6" ht="15.75" x14ac:dyDescent="0.25">
      <c r="F1954" s="546">
        <v>1</v>
      </c>
    </row>
    <row r="1955" spans="6:6" ht="15.75" x14ac:dyDescent="0.25">
      <c r="F1955" s="546">
        <v>1</v>
      </c>
    </row>
    <row r="1956" spans="6:6" ht="15.75" x14ac:dyDescent="0.25">
      <c r="F1956" s="546">
        <v>2</v>
      </c>
    </row>
    <row r="1957" spans="6:6" ht="15.75" x14ac:dyDescent="0.25">
      <c r="F1957" s="546">
        <v>1</v>
      </c>
    </row>
    <row r="1958" spans="6:6" ht="15.75" x14ac:dyDescent="0.25">
      <c r="F1958" s="546">
        <v>2</v>
      </c>
    </row>
    <row r="1959" spans="6:6" ht="15.75" x14ac:dyDescent="0.25">
      <c r="F1959" s="546">
        <v>1</v>
      </c>
    </row>
    <row r="1960" spans="6:6" ht="15.75" x14ac:dyDescent="0.25">
      <c r="F1960" s="546">
        <v>1</v>
      </c>
    </row>
    <row r="1961" spans="6:6" ht="15.75" x14ac:dyDescent="0.25">
      <c r="F1961" s="546">
        <v>1</v>
      </c>
    </row>
    <row r="1962" spans="6:6" ht="15.75" x14ac:dyDescent="0.25">
      <c r="F1962" s="546">
        <v>2</v>
      </c>
    </row>
    <row r="1963" spans="6:6" ht="15.75" x14ac:dyDescent="0.25">
      <c r="F1963" s="546">
        <v>1</v>
      </c>
    </row>
    <row r="1964" spans="6:6" ht="15.75" x14ac:dyDescent="0.25">
      <c r="F1964" s="546">
        <v>1</v>
      </c>
    </row>
    <row r="1965" spans="6:6" ht="15.75" x14ac:dyDescent="0.25">
      <c r="F1965" s="546">
        <v>1</v>
      </c>
    </row>
    <row r="1966" spans="6:6" ht="15.75" x14ac:dyDescent="0.25">
      <c r="F1966" s="546">
        <v>1</v>
      </c>
    </row>
    <row r="1967" spans="6:6" ht="15.75" x14ac:dyDescent="0.25">
      <c r="F1967" s="546">
        <v>1</v>
      </c>
    </row>
    <row r="1968" spans="6:6" ht="15.75" x14ac:dyDescent="0.25">
      <c r="F1968" s="546">
        <v>2</v>
      </c>
    </row>
    <row r="1969" spans="6:6" ht="15.75" x14ac:dyDescent="0.25">
      <c r="F1969" s="546">
        <v>1</v>
      </c>
    </row>
    <row r="1970" spans="6:6" ht="15.75" x14ac:dyDescent="0.25">
      <c r="F1970" s="546">
        <v>1</v>
      </c>
    </row>
    <row r="1971" spans="6:6" ht="15.75" x14ac:dyDescent="0.25">
      <c r="F1971" s="546">
        <v>1</v>
      </c>
    </row>
    <row r="1972" spans="6:6" ht="15.75" x14ac:dyDescent="0.25">
      <c r="F1972" s="546">
        <v>1</v>
      </c>
    </row>
    <row r="1973" spans="6:6" ht="15.75" x14ac:dyDescent="0.25">
      <c r="F1973" s="546">
        <v>1</v>
      </c>
    </row>
    <row r="1974" spans="6:6" ht="15.75" x14ac:dyDescent="0.25">
      <c r="F1974" s="546">
        <v>2</v>
      </c>
    </row>
    <row r="1975" spans="6:6" ht="15.75" x14ac:dyDescent="0.25">
      <c r="F1975" s="546">
        <v>2</v>
      </c>
    </row>
    <row r="1976" spans="6:6" ht="15.75" x14ac:dyDescent="0.25">
      <c r="F1976" s="546">
        <v>1</v>
      </c>
    </row>
    <row r="1977" spans="6:6" ht="15.75" x14ac:dyDescent="0.25">
      <c r="F1977" s="546">
        <v>2</v>
      </c>
    </row>
    <row r="1978" spans="6:6" ht="15.75" x14ac:dyDescent="0.25">
      <c r="F1978" s="546">
        <v>1</v>
      </c>
    </row>
    <row r="1979" spans="6:6" ht="15.75" x14ac:dyDescent="0.25">
      <c r="F1979" s="546">
        <v>1</v>
      </c>
    </row>
    <row r="1980" spans="6:6" ht="15.75" x14ac:dyDescent="0.25">
      <c r="F1980" s="546">
        <v>1</v>
      </c>
    </row>
    <row r="1981" spans="6:6" ht="15.75" x14ac:dyDescent="0.25">
      <c r="F1981" s="546">
        <v>1</v>
      </c>
    </row>
    <row r="1982" spans="6:6" ht="15.75" x14ac:dyDescent="0.25">
      <c r="F1982" s="546">
        <v>2</v>
      </c>
    </row>
    <row r="1983" spans="6:6" ht="15.75" x14ac:dyDescent="0.25">
      <c r="F1983" s="546">
        <v>1</v>
      </c>
    </row>
    <row r="1984" spans="6:6" ht="15.75" x14ac:dyDescent="0.25">
      <c r="F1984" s="546">
        <v>1</v>
      </c>
    </row>
    <row r="1985" spans="6:6" ht="15.75" x14ac:dyDescent="0.25">
      <c r="F1985" s="546">
        <v>1</v>
      </c>
    </row>
    <row r="1986" spans="6:6" ht="15.75" x14ac:dyDescent="0.25">
      <c r="F1986" s="546">
        <v>1</v>
      </c>
    </row>
    <row r="1987" spans="6:6" ht="15.75" x14ac:dyDescent="0.25">
      <c r="F1987" s="546">
        <v>1</v>
      </c>
    </row>
    <row r="1988" spans="6:6" ht="15.75" x14ac:dyDescent="0.25">
      <c r="F1988" s="546">
        <v>1</v>
      </c>
    </row>
    <row r="1989" spans="6:6" ht="15.75" x14ac:dyDescent="0.25">
      <c r="F1989" s="546">
        <v>1</v>
      </c>
    </row>
    <row r="1990" spans="6:6" ht="15.75" x14ac:dyDescent="0.25">
      <c r="F1990" s="546">
        <v>1</v>
      </c>
    </row>
    <row r="1991" spans="6:6" ht="15.75" x14ac:dyDescent="0.25">
      <c r="F1991" s="546">
        <v>1</v>
      </c>
    </row>
    <row r="1992" spans="6:6" ht="15.75" x14ac:dyDescent="0.25">
      <c r="F1992" s="546">
        <v>3</v>
      </c>
    </row>
    <row r="1993" spans="6:6" ht="15.75" x14ac:dyDescent="0.25">
      <c r="F1993" s="546">
        <v>1</v>
      </c>
    </row>
    <row r="1994" spans="6:6" ht="15.75" x14ac:dyDescent="0.25">
      <c r="F1994" s="546">
        <v>1</v>
      </c>
    </row>
    <row r="1995" spans="6:6" ht="15.75" x14ac:dyDescent="0.25">
      <c r="F1995" s="546">
        <v>2</v>
      </c>
    </row>
    <row r="1996" spans="6:6" ht="15.75" x14ac:dyDescent="0.25">
      <c r="F1996" s="546">
        <v>2</v>
      </c>
    </row>
    <row r="1997" spans="6:6" ht="15.75" x14ac:dyDescent="0.25">
      <c r="F1997" s="546">
        <v>1</v>
      </c>
    </row>
    <row r="1998" spans="6:6" ht="15.75" x14ac:dyDescent="0.25">
      <c r="F1998" s="546">
        <v>1</v>
      </c>
    </row>
    <row r="1999" spans="6:6" ht="15.75" x14ac:dyDescent="0.25">
      <c r="F1999" s="546">
        <v>1</v>
      </c>
    </row>
    <row r="2000" spans="6:6" ht="15.75" x14ac:dyDescent="0.25">
      <c r="F2000" s="546">
        <v>1</v>
      </c>
    </row>
    <row r="2001" spans="6:6" ht="15.75" x14ac:dyDescent="0.25">
      <c r="F2001" s="546">
        <v>1</v>
      </c>
    </row>
    <row r="2002" spans="6:6" ht="15.75" x14ac:dyDescent="0.25">
      <c r="F2002" s="546">
        <v>3</v>
      </c>
    </row>
    <row r="2003" spans="6:6" ht="15.75" x14ac:dyDescent="0.25">
      <c r="F2003" s="546">
        <v>2</v>
      </c>
    </row>
    <row r="2004" spans="6:6" ht="15.75" x14ac:dyDescent="0.25">
      <c r="F2004" s="546">
        <v>1</v>
      </c>
    </row>
    <row r="2005" spans="6:6" ht="15.75" x14ac:dyDescent="0.25">
      <c r="F2005" s="546">
        <v>1</v>
      </c>
    </row>
    <row r="2006" spans="6:6" ht="15.75" x14ac:dyDescent="0.25">
      <c r="F2006" s="546">
        <v>1</v>
      </c>
    </row>
    <row r="2007" spans="6:6" ht="15.75" x14ac:dyDescent="0.25">
      <c r="F2007" s="546">
        <v>1</v>
      </c>
    </row>
    <row r="2008" spans="6:6" ht="15.75" x14ac:dyDescent="0.25">
      <c r="F2008" s="546">
        <v>1</v>
      </c>
    </row>
    <row r="2009" spans="6:6" ht="15.75" x14ac:dyDescent="0.25">
      <c r="F2009" s="546">
        <v>1</v>
      </c>
    </row>
    <row r="2010" spans="6:6" ht="15.75" x14ac:dyDescent="0.25">
      <c r="F2010" s="546">
        <v>1</v>
      </c>
    </row>
    <row r="2011" spans="6:6" ht="15.75" x14ac:dyDescent="0.25">
      <c r="F2011" s="546">
        <v>1</v>
      </c>
    </row>
    <row r="2012" spans="6:6" ht="15.75" x14ac:dyDescent="0.25">
      <c r="F2012" s="546">
        <v>1</v>
      </c>
    </row>
    <row r="2013" spans="6:6" ht="15.75" x14ac:dyDescent="0.25">
      <c r="F2013" s="546">
        <v>1</v>
      </c>
    </row>
    <row r="2014" spans="6:6" ht="15.75" x14ac:dyDescent="0.25">
      <c r="F2014" s="546">
        <v>1</v>
      </c>
    </row>
    <row r="2015" spans="6:6" ht="15.75" x14ac:dyDescent="0.25">
      <c r="F2015" s="546">
        <v>1</v>
      </c>
    </row>
    <row r="2016" spans="6:6" ht="15.75" x14ac:dyDescent="0.25">
      <c r="F2016" s="546">
        <v>2</v>
      </c>
    </row>
    <row r="2017" spans="6:6" ht="15.75" x14ac:dyDescent="0.25">
      <c r="F2017" s="546">
        <v>3</v>
      </c>
    </row>
    <row r="2018" spans="6:6" ht="15.75" x14ac:dyDescent="0.25">
      <c r="F2018" s="546">
        <v>1</v>
      </c>
    </row>
    <row r="2019" spans="6:6" ht="15.75" x14ac:dyDescent="0.25">
      <c r="F2019" s="546">
        <v>1</v>
      </c>
    </row>
    <row r="2020" spans="6:6" ht="15.75" x14ac:dyDescent="0.25">
      <c r="F2020" s="546">
        <v>2</v>
      </c>
    </row>
    <row r="2021" spans="6:6" ht="15.75" x14ac:dyDescent="0.25">
      <c r="F2021" s="546">
        <v>2</v>
      </c>
    </row>
    <row r="2022" spans="6:6" ht="15.75" x14ac:dyDescent="0.25">
      <c r="F2022" s="546">
        <v>1</v>
      </c>
    </row>
    <row r="2023" spans="6:6" ht="15.75" x14ac:dyDescent="0.25">
      <c r="F2023" s="546">
        <v>1</v>
      </c>
    </row>
    <row r="2024" spans="6:6" ht="15.75" x14ac:dyDescent="0.25">
      <c r="F2024" s="546">
        <v>1</v>
      </c>
    </row>
    <row r="2025" spans="6:6" ht="15.75" x14ac:dyDescent="0.25">
      <c r="F2025" s="546">
        <v>1</v>
      </c>
    </row>
    <row r="2026" spans="6:6" ht="15.75" x14ac:dyDescent="0.25">
      <c r="F2026" s="546">
        <v>1</v>
      </c>
    </row>
    <row r="2027" spans="6:6" ht="15.75" x14ac:dyDescent="0.25">
      <c r="F2027" s="546">
        <v>1</v>
      </c>
    </row>
    <row r="2028" spans="6:6" ht="15.75" x14ac:dyDescent="0.25">
      <c r="F2028" s="546">
        <v>1</v>
      </c>
    </row>
    <row r="2029" spans="6:6" ht="15.75" x14ac:dyDescent="0.25">
      <c r="F2029" s="546">
        <v>1</v>
      </c>
    </row>
    <row r="2030" spans="6:6" ht="15.75" x14ac:dyDescent="0.25">
      <c r="F2030" s="546">
        <v>1</v>
      </c>
    </row>
    <row r="2031" spans="6:6" ht="15.75" x14ac:dyDescent="0.25">
      <c r="F2031" s="546">
        <v>1</v>
      </c>
    </row>
    <row r="2032" spans="6:6" ht="15.75" x14ac:dyDescent="0.25">
      <c r="F2032" s="546">
        <v>1</v>
      </c>
    </row>
    <row r="2033" spans="6:6" ht="15.75" x14ac:dyDescent="0.25">
      <c r="F2033" s="546">
        <v>1</v>
      </c>
    </row>
    <row r="2034" spans="6:6" ht="15.75" x14ac:dyDescent="0.25">
      <c r="F2034" s="546">
        <v>2</v>
      </c>
    </row>
    <row r="2035" spans="6:6" ht="15.75" x14ac:dyDescent="0.25">
      <c r="F2035" s="546">
        <v>1</v>
      </c>
    </row>
    <row r="2036" spans="6:6" ht="15.75" x14ac:dyDescent="0.25">
      <c r="F2036" s="546">
        <v>1</v>
      </c>
    </row>
    <row r="2037" spans="6:6" ht="15.75" x14ac:dyDescent="0.25">
      <c r="F2037" s="546">
        <v>1</v>
      </c>
    </row>
    <row r="2038" spans="6:6" ht="15.75" x14ac:dyDescent="0.25">
      <c r="F2038" s="546">
        <v>1</v>
      </c>
    </row>
    <row r="2039" spans="6:6" ht="15.75" x14ac:dyDescent="0.25">
      <c r="F2039" s="546">
        <v>1</v>
      </c>
    </row>
    <row r="2040" spans="6:6" ht="15.75" x14ac:dyDescent="0.25">
      <c r="F2040" s="546">
        <v>4</v>
      </c>
    </row>
    <row r="2041" spans="6:6" ht="15.75" x14ac:dyDescent="0.25">
      <c r="F2041" s="546">
        <v>1</v>
      </c>
    </row>
    <row r="2042" spans="6:6" ht="15.75" x14ac:dyDescent="0.25">
      <c r="F2042" s="546">
        <v>1</v>
      </c>
    </row>
    <row r="2043" spans="6:6" ht="15.75" x14ac:dyDescent="0.25">
      <c r="F2043" s="546">
        <v>1</v>
      </c>
    </row>
    <row r="2044" spans="6:6" ht="15.75" x14ac:dyDescent="0.25">
      <c r="F2044" s="546">
        <v>1</v>
      </c>
    </row>
    <row r="2045" spans="6:6" ht="15.75" x14ac:dyDescent="0.25">
      <c r="F2045" s="546">
        <v>1</v>
      </c>
    </row>
    <row r="2046" spans="6:6" ht="15.75" x14ac:dyDescent="0.25">
      <c r="F2046" s="546">
        <v>1</v>
      </c>
    </row>
    <row r="2047" spans="6:6" ht="15.75" x14ac:dyDescent="0.25">
      <c r="F2047" s="546">
        <v>1</v>
      </c>
    </row>
    <row r="2048" spans="6:6" ht="15.75" x14ac:dyDescent="0.25">
      <c r="F2048" s="546">
        <v>1</v>
      </c>
    </row>
    <row r="2049" spans="6:6" ht="15.75" x14ac:dyDescent="0.25">
      <c r="F2049" s="546">
        <v>1</v>
      </c>
    </row>
    <row r="2050" spans="6:6" ht="15.75" x14ac:dyDescent="0.25">
      <c r="F2050" s="546">
        <v>1</v>
      </c>
    </row>
    <row r="2051" spans="6:6" ht="15.75" x14ac:dyDescent="0.25">
      <c r="F2051" s="546">
        <v>1</v>
      </c>
    </row>
    <row r="2052" spans="6:6" ht="15.75" x14ac:dyDescent="0.25">
      <c r="F2052" s="546">
        <v>2</v>
      </c>
    </row>
    <row r="2053" spans="6:6" ht="15.75" x14ac:dyDescent="0.25">
      <c r="F2053" s="546">
        <v>2</v>
      </c>
    </row>
    <row r="2054" spans="6:6" ht="15.75" x14ac:dyDescent="0.25">
      <c r="F2054" s="546">
        <v>1</v>
      </c>
    </row>
    <row r="2055" spans="6:6" ht="15.75" x14ac:dyDescent="0.25">
      <c r="F2055" s="546">
        <v>1</v>
      </c>
    </row>
    <row r="2056" spans="6:6" ht="15.75" x14ac:dyDescent="0.25">
      <c r="F2056" s="546">
        <v>1</v>
      </c>
    </row>
    <row r="2057" spans="6:6" ht="15.75" x14ac:dyDescent="0.25">
      <c r="F2057" s="546">
        <v>1</v>
      </c>
    </row>
    <row r="2058" spans="6:6" ht="15.75" x14ac:dyDescent="0.25">
      <c r="F2058" s="546">
        <v>1</v>
      </c>
    </row>
    <row r="2059" spans="6:6" ht="15.75" x14ac:dyDescent="0.25">
      <c r="F2059" s="546">
        <v>1</v>
      </c>
    </row>
    <row r="2060" spans="6:6" ht="15.75" x14ac:dyDescent="0.25">
      <c r="F2060" s="546">
        <v>1</v>
      </c>
    </row>
    <row r="2061" spans="6:6" ht="15.75" x14ac:dyDescent="0.25">
      <c r="F2061" s="546">
        <v>1</v>
      </c>
    </row>
    <row r="2062" spans="6:6" ht="15.75" x14ac:dyDescent="0.25">
      <c r="F2062" s="546">
        <v>1</v>
      </c>
    </row>
    <row r="2063" spans="6:6" ht="15.75" x14ac:dyDescent="0.25">
      <c r="F2063" s="546">
        <v>1</v>
      </c>
    </row>
    <row r="2064" spans="6:6" ht="15.75" x14ac:dyDescent="0.25">
      <c r="F2064" s="546">
        <v>1</v>
      </c>
    </row>
    <row r="2065" spans="6:6" ht="15.75" x14ac:dyDescent="0.25">
      <c r="F2065" s="546">
        <v>1</v>
      </c>
    </row>
    <row r="2066" spans="6:6" ht="15.75" x14ac:dyDescent="0.25">
      <c r="F2066" s="546">
        <v>2</v>
      </c>
    </row>
    <row r="2067" spans="6:6" ht="15.75" x14ac:dyDescent="0.25">
      <c r="F2067" s="546">
        <v>1</v>
      </c>
    </row>
    <row r="2068" spans="6:6" ht="15.75" x14ac:dyDescent="0.25">
      <c r="F2068" s="546">
        <v>2</v>
      </c>
    </row>
    <row r="2069" spans="6:6" ht="15.75" x14ac:dyDescent="0.25">
      <c r="F2069" s="546">
        <v>1</v>
      </c>
    </row>
    <row r="2070" spans="6:6" ht="15.75" x14ac:dyDescent="0.25">
      <c r="F2070" s="546">
        <v>1</v>
      </c>
    </row>
    <row r="2071" spans="6:6" ht="15.75" x14ac:dyDescent="0.25">
      <c r="F2071" s="546">
        <v>1</v>
      </c>
    </row>
    <row r="2072" spans="6:6" ht="15.75" x14ac:dyDescent="0.25">
      <c r="F2072" s="546">
        <v>2</v>
      </c>
    </row>
    <row r="2073" spans="6:6" ht="15.75" x14ac:dyDescent="0.25">
      <c r="F2073" s="546">
        <v>1</v>
      </c>
    </row>
    <row r="2074" spans="6:6" ht="15.75" x14ac:dyDescent="0.25">
      <c r="F2074" s="546">
        <v>1</v>
      </c>
    </row>
    <row r="2075" spans="6:6" ht="15.75" x14ac:dyDescent="0.25">
      <c r="F2075" s="546">
        <v>2</v>
      </c>
    </row>
    <row r="2076" spans="6:6" ht="15.75" x14ac:dyDescent="0.25">
      <c r="F2076" s="546">
        <v>3</v>
      </c>
    </row>
    <row r="2077" spans="6:6" ht="15.75" x14ac:dyDescent="0.25">
      <c r="F2077" s="546">
        <v>1</v>
      </c>
    </row>
    <row r="2078" spans="6:6" ht="15.75" x14ac:dyDescent="0.25">
      <c r="F2078" s="546">
        <v>1</v>
      </c>
    </row>
    <row r="2079" spans="6:6" ht="15.75" x14ac:dyDescent="0.25">
      <c r="F2079" s="546">
        <v>1</v>
      </c>
    </row>
    <row r="2080" spans="6:6" ht="15.75" x14ac:dyDescent="0.25">
      <c r="F2080" s="546">
        <v>2</v>
      </c>
    </row>
    <row r="2081" spans="6:6" ht="15.75" x14ac:dyDescent="0.25">
      <c r="F2081" s="546">
        <v>1</v>
      </c>
    </row>
    <row r="2082" spans="6:6" ht="15.75" x14ac:dyDescent="0.25">
      <c r="F2082" s="546">
        <v>1</v>
      </c>
    </row>
    <row r="2083" spans="6:6" ht="15.75" x14ac:dyDescent="0.25">
      <c r="F2083" s="546">
        <v>1</v>
      </c>
    </row>
    <row r="2084" spans="6:6" ht="15.75" x14ac:dyDescent="0.25">
      <c r="F2084" s="546">
        <v>1</v>
      </c>
    </row>
    <row r="2085" spans="6:6" ht="15.75" x14ac:dyDescent="0.25">
      <c r="F2085" s="546">
        <v>1</v>
      </c>
    </row>
    <row r="2086" spans="6:6" ht="15.75" x14ac:dyDescent="0.25">
      <c r="F2086" s="546">
        <v>1</v>
      </c>
    </row>
    <row r="2087" spans="6:6" ht="15.75" x14ac:dyDescent="0.25">
      <c r="F2087" s="546">
        <v>1</v>
      </c>
    </row>
    <row r="2088" spans="6:6" ht="15.75" x14ac:dyDescent="0.25">
      <c r="F2088" s="546">
        <v>2</v>
      </c>
    </row>
    <row r="2089" spans="6:6" ht="15.75" x14ac:dyDescent="0.25">
      <c r="F2089" s="546">
        <v>2</v>
      </c>
    </row>
    <row r="2090" spans="6:6" ht="15.75" x14ac:dyDescent="0.25">
      <c r="F2090" s="546">
        <v>1</v>
      </c>
    </row>
    <row r="2091" spans="6:6" ht="15.75" x14ac:dyDescent="0.25">
      <c r="F2091" s="546">
        <v>2</v>
      </c>
    </row>
    <row r="2092" spans="6:6" ht="15.75" x14ac:dyDescent="0.25">
      <c r="F2092" s="546">
        <v>1</v>
      </c>
    </row>
    <row r="2093" spans="6:6" ht="15.75" x14ac:dyDescent="0.25">
      <c r="F2093" s="546">
        <v>2</v>
      </c>
    </row>
    <row r="2094" spans="6:6" ht="15.75" x14ac:dyDescent="0.25">
      <c r="F2094" s="546">
        <v>1</v>
      </c>
    </row>
    <row r="2095" spans="6:6" ht="15.75" x14ac:dyDescent="0.25">
      <c r="F2095" s="546">
        <v>1</v>
      </c>
    </row>
    <row r="2096" spans="6:6" ht="15.75" x14ac:dyDescent="0.25">
      <c r="F2096" s="546">
        <v>1</v>
      </c>
    </row>
    <row r="2097" spans="6:6" ht="15.75" x14ac:dyDescent="0.25">
      <c r="F2097" s="546">
        <v>1</v>
      </c>
    </row>
    <row r="2098" spans="6:6" ht="15.75" x14ac:dyDescent="0.25">
      <c r="F2098" s="546">
        <v>1</v>
      </c>
    </row>
    <row r="2099" spans="6:6" ht="15.75" x14ac:dyDescent="0.25">
      <c r="F2099" s="546">
        <v>1</v>
      </c>
    </row>
    <row r="2100" spans="6:6" ht="15.75" x14ac:dyDescent="0.25">
      <c r="F2100" s="546">
        <v>1</v>
      </c>
    </row>
    <row r="2101" spans="6:6" ht="15.75" x14ac:dyDescent="0.25">
      <c r="F2101" s="546">
        <v>1</v>
      </c>
    </row>
    <row r="2102" spans="6:6" ht="15.75" x14ac:dyDescent="0.25">
      <c r="F2102" s="546">
        <v>1</v>
      </c>
    </row>
    <row r="2103" spans="6:6" ht="15.75" x14ac:dyDescent="0.25">
      <c r="F2103" s="546">
        <v>2</v>
      </c>
    </row>
    <row r="2104" spans="6:6" ht="15.75" x14ac:dyDescent="0.25">
      <c r="F2104" s="546">
        <v>1</v>
      </c>
    </row>
    <row r="2105" spans="6:6" ht="15.75" x14ac:dyDescent="0.25">
      <c r="F2105" s="546">
        <v>1</v>
      </c>
    </row>
    <row r="2106" spans="6:6" ht="15.75" x14ac:dyDescent="0.25">
      <c r="F2106" s="546">
        <v>1</v>
      </c>
    </row>
    <row r="2107" spans="6:6" ht="15.75" x14ac:dyDescent="0.25">
      <c r="F2107" s="546">
        <v>1</v>
      </c>
    </row>
    <row r="2108" spans="6:6" ht="15.75" x14ac:dyDescent="0.25">
      <c r="F2108" s="546">
        <v>2</v>
      </c>
    </row>
    <row r="2109" spans="6:6" ht="15.75" x14ac:dyDescent="0.25">
      <c r="F2109" s="546">
        <v>1</v>
      </c>
    </row>
    <row r="2110" spans="6:6" ht="15.75" x14ac:dyDescent="0.25">
      <c r="F2110" s="546">
        <v>1</v>
      </c>
    </row>
    <row r="2111" spans="6:6" ht="15.75" x14ac:dyDescent="0.25">
      <c r="F2111" s="546">
        <v>1</v>
      </c>
    </row>
    <row r="2112" spans="6:6" ht="15.75" x14ac:dyDescent="0.25">
      <c r="F2112" s="546">
        <v>2</v>
      </c>
    </row>
    <row r="2113" spans="6:6" ht="15.75" x14ac:dyDescent="0.25">
      <c r="F2113" s="546">
        <v>1</v>
      </c>
    </row>
    <row r="2114" spans="6:6" ht="15.75" x14ac:dyDescent="0.25">
      <c r="F2114" s="546">
        <v>2</v>
      </c>
    </row>
    <row r="2115" spans="6:6" ht="15.75" x14ac:dyDescent="0.25">
      <c r="F2115" s="546">
        <v>3</v>
      </c>
    </row>
    <row r="2116" spans="6:6" ht="15.75" x14ac:dyDescent="0.25">
      <c r="F2116" s="546">
        <v>1</v>
      </c>
    </row>
    <row r="2117" spans="6:6" ht="15.75" x14ac:dyDescent="0.25">
      <c r="F2117" s="546">
        <v>1</v>
      </c>
    </row>
    <row r="2118" spans="6:6" ht="15.75" x14ac:dyDescent="0.25">
      <c r="F2118" s="546">
        <v>1</v>
      </c>
    </row>
    <row r="2119" spans="6:6" ht="15.75" x14ac:dyDescent="0.25">
      <c r="F2119" s="546">
        <v>1</v>
      </c>
    </row>
    <row r="2120" spans="6:6" ht="15.75" x14ac:dyDescent="0.25">
      <c r="F2120" s="546">
        <v>1</v>
      </c>
    </row>
    <row r="2121" spans="6:6" ht="15.75" x14ac:dyDescent="0.25">
      <c r="F2121" s="546">
        <v>1</v>
      </c>
    </row>
    <row r="2122" spans="6:6" ht="15.75" x14ac:dyDescent="0.25">
      <c r="F2122" s="546">
        <v>1</v>
      </c>
    </row>
    <row r="2123" spans="6:6" ht="15.75" x14ac:dyDescent="0.25">
      <c r="F2123" s="546">
        <v>1</v>
      </c>
    </row>
    <row r="2124" spans="6:6" ht="15.75" x14ac:dyDescent="0.25">
      <c r="F2124" s="546">
        <v>1</v>
      </c>
    </row>
    <row r="2125" spans="6:6" ht="15.75" x14ac:dyDescent="0.25">
      <c r="F2125" s="546">
        <v>1</v>
      </c>
    </row>
    <row r="2126" spans="6:6" ht="15.75" x14ac:dyDescent="0.25">
      <c r="F2126" s="546">
        <v>1</v>
      </c>
    </row>
    <row r="2127" spans="6:6" ht="15.75" x14ac:dyDescent="0.25">
      <c r="F2127" s="546">
        <v>1</v>
      </c>
    </row>
    <row r="2128" spans="6:6" ht="15.75" x14ac:dyDescent="0.25">
      <c r="F2128" s="546">
        <v>1</v>
      </c>
    </row>
    <row r="2129" spans="6:6" ht="15.75" x14ac:dyDescent="0.25">
      <c r="F2129" s="546">
        <v>1</v>
      </c>
    </row>
    <row r="2130" spans="6:6" ht="15.75" x14ac:dyDescent="0.25">
      <c r="F2130" s="546">
        <v>1</v>
      </c>
    </row>
    <row r="2131" spans="6:6" ht="15.75" x14ac:dyDescent="0.25">
      <c r="F2131" s="546">
        <v>1</v>
      </c>
    </row>
    <row r="2132" spans="6:6" ht="15.75" x14ac:dyDescent="0.25">
      <c r="F2132" s="546">
        <v>1</v>
      </c>
    </row>
    <row r="2133" spans="6:6" ht="15.75" x14ac:dyDescent="0.25">
      <c r="F2133" s="546">
        <v>1</v>
      </c>
    </row>
    <row r="2134" spans="6:6" ht="15.75" x14ac:dyDescent="0.25">
      <c r="F2134" s="546">
        <v>1</v>
      </c>
    </row>
    <row r="2135" spans="6:6" ht="15.75" x14ac:dyDescent="0.25">
      <c r="F2135" s="546">
        <v>1</v>
      </c>
    </row>
    <row r="2136" spans="6:6" ht="15.75" x14ac:dyDescent="0.25">
      <c r="F2136" s="546">
        <v>1</v>
      </c>
    </row>
    <row r="2137" spans="6:6" ht="15.75" x14ac:dyDescent="0.25">
      <c r="F2137" s="546">
        <v>2</v>
      </c>
    </row>
    <row r="2138" spans="6:6" ht="15.75" x14ac:dyDescent="0.25">
      <c r="F2138" s="546">
        <v>1</v>
      </c>
    </row>
    <row r="2139" spans="6:6" ht="15.75" x14ac:dyDescent="0.25">
      <c r="F2139" s="546">
        <v>1</v>
      </c>
    </row>
    <row r="2140" spans="6:6" ht="15.75" x14ac:dyDescent="0.25">
      <c r="F2140" s="546">
        <v>1</v>
      </c>
    </row>
    <row r="2141" spans="6:6" ht="15.75" x14ac:dyDescent="0.25">
      <c r="F2141" s="546">
        <v>1</v>
      </c>
    </row>
    <row r="2142" spans="6:6" ht="15.75" x14ac:dyDescent="0.25">
      <c r="F2142" s="546">
        <v>0</v>
      </c>
    </row>
    <row r="2143" spans="6:6" ht="15.75" x14ac:dyDescent="0.25">
      <c r="F2143" s="546">
        <v>1</v>
      </c>
    </row>
    <row r="2144" spans="6:6" ht="15.75" x14ac:dyDescent="0.25">
      <c r="F2144" s="546">
        <v>1</v>
      </c>
    </row>
    <row r="2145" spans="6:6" ht="15.75" x14ac:dyDescent="0.25">
      <c r="F2145" s="546">
        <v>1</v>
      </c>
    </row>
    <row r="2146" spans="6:6" ht="15.75" x14ac:dyDescent="0.25">
      <c r="F2146" s="546">
        <v>1</v>
      </c>
    </row>
    <row r="2147" spans="6:6" ht="15.75" x14ac:dyDescent="0.25">
      <c r="F2147" s="546">
        <v>1</v>
      </c>
    </row>
    <row r="2148" spans="6:6" ht="15.75" x14ac:dyDescent="0.25">
      <c r="F2148" s="546">
        <v>3</v>
      </c>
    </row>
    <row r="2149" spans="6:6" ht="15.75" x14ac:dyDescent="0.25">
      <c r="F2149" s="546">
        <v>0</v>
      </c>
    </row>
    <row r="2150" spans="6:6" ht="15.75" x14ac:dyDescent="0.25">
      <c r="F2150" s="546">
        <v>1</v>
      </c>
    </row>
    <row r="2151" spans="6:6" ht="15.75" x14ac:dyDescent="0.25">
      <c r="F2151" s="546">
        <v>2</v>
      </c>
    </row>
    <row r="2152" spans="6:6" ht="15.75" x14ac:dyDescent="0.25">
      <c r="F2152" s="546">
        <v>1</v>
      </c>
    </row>
    <row r="2153" spans="6:6" ht="15.75" x14ac:dyDescent="0.25">
      <c r="F2153" s="546">
        <v>1</v>
      </c>
    </row>
    <row r="2154" spans="6:6" ht="15.75" x14ac:dyDescent="0.25">
      <c r="F2154" s="546">
        <v>1</v>
      </c>
    </row>
    <row r="2155" spans="6:6" ht="15.75" x14ac:dyDescent="0.25">
      <c r="F2155" s="546">
        <v>1</v>
      </c>
    </row>
    <row r="2156" spans="6:6" ht="15.75" x14ac:dyDescent="0.25">
      <c r="F2156" s="546">
        <v>1</v>
      </c>
    </row>
    <row r="2157" spans="6:6" ht="15.75" x14ac:dyDescent="0.25">
      <c r="F2157" s="546">
        <v>1</v>
      </c>
    </row>
    <row r="2158" spans="6:6" ht="15.75" x14ac:dyDescent="0.25">
      <c r="F2158" s="546">
        <v>1</v>
      </c>
    </row>
    <row r="2159" spans="6:6" ht="15.75" x14ac:dyDescent="0.25">
      <c r="F2159" s="546">
        <v>2</v>
      </c>
    </row>
    <row r="2160" spans="6:6" ht="15.75" x14ac:dyDescent="0.25">
      <c r="F2160" s="546">
        <v>1</v>
      </c>
    </row>
    <row r="2161" spans="6:6" ht="15.75" x14ac:dyDescent="0.25">
      <c r="F2161" s="546">
        <v>2</v>
      </c>
    </row>
    <row r="2162" spans="6:6" ht="15.75" x14ac:dyDescent="0.25">
      <c r="F2162" s="546">
        <v>1</v>
      </c>
    </row>
    <row r="2163" spans="6:6" ht="15.75" x14ac:dyDescent="0.25">
      <c r="F2163" s="546">
        <v>1</v>
      </c>
    </row>
    <row r="2164" spans="6:6" ht="15.75" x14ac:dyDescent="0.25">
      <c r="F2164" s="546">
        <v>1</v>
      </c>
    </row>
    <row r="2165" spans="6:6" ht="15.75" x14ac:dyDescent="0.25">
      <c r="F2165" s="546">
        <v>1</v>
      </c>
    </row>
    <row r="2166" spans="6:6" ht="15.75" x14ac:dyDescent="0.25">
      <c r="F2166" s="546">
        <v>1</v>
      </c>
    </row>
    <row r="2167" spans="6:6" ht="15.75" x14ac:dyDescent="0.25">
      <c r="F2167" s="546">
        <v>1</v>
      </c>
    </row>
    <row r="2168" spans="6:6" ht="15.75" x14ac:dyDescent="0.25">
      <c r="F2168" s="546">
        <v>1</v>
      </c>
    </row>
    <row r="2169" spans="6:6" ht="15.75" x14ac:dyDescent="0.25">
      <c r="F2169" s="546">
        <v>1</v>
      </c>
    </row>
    <row r="2170" spans="6:6" ht="15.75" x14ac:dyDescent="0.25">
      <c r="F2170" s="546">
        <v>1</v>
      </c>
    </row>
    <row r="2171" spans="6:6" ht="15.75" x14ac:dyDescent="0.25">
      <c r="F2171" s="546">
        <v>1</v>
      </c>
    </row>
    <row r="2172" spans="6:6" ht="15.75" x14ac:dyDescent="0.25">
      <c r="F2172" s="546">
        <v>1</v>
      </c>
    </row>
    <row r="2173" spans="6:6" ht="15.75" x14ac:dyDescent="0.25">
      <c r="F2173" s="546">
        <v>1</v>
      </c>
    </row>
    <row r="2174" spans="6:6" ht="15.75" x14ac:dyDescent="0.25">
      <c r="F2174" s="546">
        <v>1</v>
      </c>
    </row>
    <row r="2175" spans="6:6" ht="15.75" x14ac:dyDescent="0.25">
      <c r="F2175" s="546">
        <v>1</v>
      </c>
    </row>
    <row r="2176" spans="6:6" ht="15.75" x14ac:dyDescent="0.25">
      <c r="F2176" s="546">
        <v>1</v>
      </c>
    </row>
    <row r="2177" spans="6:6" ht="15.75" x14ac:dyDescent="0.25">
      <c r="F2177" s="546">
        <v>2</v>
      </c>
    </row>
    <row r="2178" spans="6:6" ht="15.75" x14ac:dyDescent="0.25">
      <c r="F2178" s="546">
        <v>1</v>
      </c>
    </row>
    <row r="2179" spans="6:6" ht="15.75" x14ac:dyDescent="0.25">
      <c r="F2179" s="546">
        <v>1</v>
      </c>
    </row>
    <row r="2180" spans="6:6" ht="15.75" x14ac:dyDescent="0.25">
      <c r="F2180" s="546">
        <v>1</v>
      </c>
    </row>
    <row r="2181" spans="6:6" ht="15.75" x14ac:dyDescent="0.25">
      <c r="F2181" s="546">
        <v>0</v>
      </c>
    </row>
    <row r="2182" spans="6:6" ht="15.75" x14ac:dyDescent="0.25">
      <c r="F2182" s="546">
        <v>0</v>
      </c>
    </row>
    <row r="2183" spans="6:6" ht="15.75" x14ac:dyDescent="0.25">
      <c r="F2183" s="546">
        <v>0</v>
      </c>
    </row>
    <row r="2184" spans="6:6" ht="15.75" x14ac:dyDescent="0.25">
      <c r="F2184" s="546">
        <v>0</v>
      </c>
    </row>
    <row r="2185" spans="6:6" ht="15.75" x14ac:dyDescent="0.25">
      <c r="F2185" s="546">
        <v>0</v>
      </c>
    </row>
    <row r="2186" spans="6:6" ht="15.75" x14ac:dyDescent="0.25">
      <c r="F2186" s="546">
        <v>0</v>
      </c>
    </row>
    <row r="2187" spans="6:6" ht="15.75" x14ac:dyDescent="0.25">
      <c r="F2187" s="546">
        <v>0</v>
      </c>
    </row>
    <row r="2188" spans="6:6" ht="15.75" x14ac:dyDescent="0.25">
      <c r="F2188" s="546">
        <v>0</v>
      </c>
    </row>
    <row r="2189" spans="6:6" ht="15.75" x14ac:dyDescent="0.25">
      <c r="F2189" s="546">
        <v>0</v>
      </c>
    </row>
    <row r="2190" spans="6:6" ht="15.75" x14ac:dyDescent="0.25">
      <c r="F2190" s="546">
        <v>0</v>
      </c>
    </row>
    <row r="2191" spans="6:6" ht="15.75" x14ac:dyDescent="0.25">
      <c r="F2191" s="546">
        <v>0</v>
      </c>
    </row>
    <row r="2192" spans="6:6" ht="15.75" x14ac:dyDescent="0.25">
      <c r="F2192" s="546">
        <v>0</v>
      </c>
    </row>
    <row r="2193" spans="6:6" ht="15.75" x14ac:dyDescent="0.25">
      <c r="F2193" s="546">
        <v>0</v>
      </c>
    </row>
    <row r="2194" spans="6:6" ht="15.75" x14ac:dyDescent="0.25">
      <c r="F2194" s="546">
        <v>0</v>
      </c>
    </row>
    <row r="2195" spans="6:6" ht="15.75" x14ac:dyDescent="0.25">
      <c r="F2195" s="546">
        <v>0</v>
      </c>
    </row>
    <row r="2196" spans="6:6" ht="15.75" x14ac:dyDescent="0.25">
      <c r="F2196" s="546">
        <v>0</v>
      </c>
    </row>
    <row r="2197" spans="6:6" ht="15.75" x14ac:dyDescent="0.25">
      <c r="F2197" s="546">
        <v>0</v>
      </c>
    </row>
    <row r="2198" spans="6:6" ht="15.75" x14ac:dyDescent="0.25">
      <c r="F2198" s="546">
        <v>0</v>
      </c>
    </row>
    <row r="2199" spans="6:6" ht="15.75" x14ac:dyDescent="0.25">
      <c r="F2199" s="546">
        <v>0</v>
      </c>
    </row>
    <row r="2200" spans="6:6" ht="15.75" x14ac:dyDescent="0.25">
      <c r="F2200" s="546">
        <v>0</v>
      </c>
    </row>
    <row r="2201" spans="6:6" ht="15.75" x14ac:dyDescent="0.25">
      <c r="F2201" s="546">
        <v>0</v>
      </c>
    </row>
    <row r="2202" spans="6:6" ht="15.75" x14ac:dyDescent="0.25">
      <c r="F2202" s="546">
        <v>0</v>
      </c>
    </row>
    <row r="2203" spans="6:6" ht="15.75" x14ac:dyDescent="0.25">
      <c r="F2203" s="546">
        <v>0</v>
      </c>
    </row>
    <row r="2204" spans="6:6" ht="15.75" x14ac:dyDescent="0.25">
      <c r="F2204" s="546">
        <v>0</v>
      </c>
    </row>
    <row r="2205" spans="6:6" ht="15.75" x14ac:dyDescent="0.25">
      <c r="F2205" s="546">
        <v>0</v>
      </c>
    </row>
    <row r="2206" spans="6:6" ht="15.75" x14ac:dyDescent="0.25">
      <c r="F2206" s="546">
        <v>0</v>
      </c>
    </row>
    <row r="2207" spans="6:6" ht="15.75" x14ac:dyDescent="0.25">
      <c r="F2207" s="546">
        <v>0</v>
      </c>
    </row>
    <row r="2208" spans="6:6" ht="15.75" x14ac:dyDescent="0.25">
      <c r="F2208" s="546">
        <v>0</v>
      </c>
    </row>
    <row r="2209" spans="6:6" ht="15.75" x14ac:dyDescent="0.25">
      <c r="F2209" s="546">
        <v>0</v>
      </c>
    </row>
    <row r="2210" spans="6:6" ht="15.75" x14ac:dyDescent="0.25">
      <c r="F2210" s="546">
        <v>0</v>
      </c>
    </row>
    <row r="2211" spans="6:6" ht="15.75" x14ac:dyDescent="0.25">
      <c r="F2211" s="546">
        <v>0</v>
      </c>
    </row>
    <row r="2212" spans="6:6" ht="15.75" x14ac:dyDescent="0.25">
      <c r="F2212" s="546">
        <v>0</v>
      </c>
    </row>
    <row r="2213" spans="6:6" ht="15.75" x14ac:dyDescent="0.25">
      <c r="F2213" s="546">
        <v>0</v>
      </c>
    </row>
    <row r="2214" spans="6:6" ht="15.75" x14ac:dyDescent="0.25">
      <c r="F2214" s="546">
        <v>0</v>
      </c>
    </row>
    <row r="2215" spans="6:6" ht="15.75" x14ac:dyDescent="0.25">
      <c r="F2215" s="546">
        <v>0</v>
      </c>
    </row>
    <row r="2216" spans="6:6" ht="15.75" x14ac:dyDescent="0.25">
      <c r="F2216" s="546">
        <v>0</v>
      </c>
    </row>
    <row r="2217" spans="6:6" ht="15.75" x14ac:dyDescent="0.25">
      <c r="F2217" s="546">
        <v>0</v>
      </c>
    </row>
    <row r="2218" spans="6:6" ht="15.75" x14ac:dyDescent="0.25">
      <c r="F2218" s="546">
        <v>0</v>
      </c>
    </row>
    <row r="2219" spans="6:6" ht="15.75" x14ac:dyDescent="0.25">
      <c r="F2219" s="546">
        <v>0</v>
      </c>
    </row>
    <row r="2220" spans="6:6" ht="15.75" x14ac:dyDescent="0.25">
      <c r="F2220" s="546">
        <v>0</v>
      </c>
    </row>
    <row r="2221" spans="6:6" ht="15.75" x14ac:dyDescent="0.25">
      <c r="F2221" s="546">
        <v>0</v>
      </c>
    </row>
    <row r="2222" spans="6:6" ht="15.75" x14ac:dyDescent="0.25">
      <c r="F2222" s="546">
        <v>0</v>
      </c>
    </row>
    <row r="2223" spans="6:6" ht="15.75" x14ac:dyDescent="0.25">
      <c r="F2223" s="546">
        <v>0</v>
      </c>
    </row>
    <row r="2224" spans="6:6" ht="15.75" x14ac:dyDescent="0.25">
      <c r="F2224" s="546">
        <v>0</v>
      </c>
    </row>
    <row r="2225" spans="6:8" ht="15.75" x14ac:dyDescent="0.25">
      <c r="F2225" s="546">
        <v>0</v>
      </c>
      <c r="H2225" s="546">
        <v>0</v>
      </c>
    </row>
    <row r="2226" spans="6:8" ht="15.75" x14ac:dyDescent="0.25">
      <c r="F2226" s="546">
        <v>0</v>
      </c>
      <c r="H2226" s="546">
        <v>0</v>
      </c>
    </row>
    <row r="2227" spans="6:8" ht="15.75" x14ac:dyDescent="0.25">
      <c r="F2227" s="546">
        <v>0</v>
      </c>
      <c r="H2227" s="546">
        <v>0</v>
      </c>
    </row>
    <row r="2228" spans="6:8" ht="15.75" x14ac:dyDescent="0.25">
      <c r="F2228" s="546">
        <v>1</v>
      </c>
      <c r="H2228" s="546">
        <v>0</v>
      </c>
    </row>
    <row r="2229" spans="6:8" ht="15.75" x14ac:dyDescent="0.25">
      <c r="F2229" s="546">
        <v>1</v>
      </c>
      <c r="H2229" s="546">
        <v>0</v>
      </c>
    </row>
    <row r="2230" spans="6:8" ht="15.75" x14ac:dyDescent="0.25">
      <c r="F2230" s="546">
        <v>1</v>
      </c>
      <c r="H2230" s="546">
        <v>0</v>
      </c>
    </row>
    <row r="2231" spans="6:8" ht="15.75" x14ac:dyDescent="0.25">
      <c r="F2231" s="546">
        <v>1</v>
      </c>
      <c r="H2231" s="546">
        <v>0</v>
      </c>
    </row>
    <row r="2232" spans="6:8" ht="15.75" x14ac:dyDescent="0.25">
      <c r="F2232" s="546">
        <v>1</v>
      </c>
      <c r="H2232" s="546">
        <v>0</v>
      </c>
    </row>
    <row r="2233" spans="6:8" ht="15.75" x14ac:dyDescent="0.25">
      <c r="F2233" s="546">
        <v>1</v>
      </c>
      <c r="H2233" s="546">
        <v>0</v>
      </c>
    </row>
    <row r="2234" spans="6:8" ht="15.75" x14ac:dyDescent="0.25">
      <c r="F2234" s="546">
        <v>1</v>
      </c>
      <c r="H2234" s="546">
        <v>1</v>
      </c>
    </row>
    <row r="2235" spans="6:8" ht="15.75" x14ac:dyDescent="0.25">
      <c r="F2235" s="546">
        <v>1</v>
      </c>
      <c r="H2235" s="546">
        <v>1</v>
      </c>
    </row>
    <row r="2236" spans="6:8" ht="15.75" x14ac:dyDescent="0.25">
      <c r="F2236">
        <f>SUM(F1216:F2235)</f>
        <v>1029</v>
      </c>
      <c r="H2236" s="546">
        <v>1</v>
      </c>
    </row>
    <row r="2237" spans="6:8" ht="15.75" x14ac:dyDescent="0.25">
      <c r="H2237" s="546">
        <v>10</v>
      </c>
    </row>
    <row r="2238" spans="6:8" ht="15.75" x14ac:dyDescent="0.25">
      <c r="H2238" s="546">
        <v>6</v>
      </c>
    </row>
    <row r="2239" spans="6:8" ht="15.75" x14ac:dyDescent="0.25">
      <c r="H2239" s="546">
        <v>3</v>
      </c>
    </row>
    <row r="2240" spans="6:8" ht="15.75" x14ac:dyDescent="0.25">
      <c r="H2240" s="546">
        <v>2</v>
      </c>
    </row>
    <row r="2241" spans="8:8" ht="15.75" x14ac:dyDescent="0.25">
      <c r="H2241" s="546">
        <v>1</v>
      </c>
    </row>
    <row r="2242" spans="8:8" ht="15.75" x14ac:dyDescent="0.25">
      <c r="H2242" s="546">
        <v>2</v>
      </c>
    </row>
    <row r="2243" spans="8:8" ht="15.75" x14ac:dyDescent="0.25">
      <c r="H2243" s="546">
        <v>1</v>
      </c>
    </row>
    <row r="2244" spans="8:8" ht="15.75" x14ac:dyDescent="0.25">
      <c r="H2244" s="546">
        <v>1</v>
      </c>
    </row>
    <row r="2245" spans="8:8" ht="15.75" x14ac:dyDescent="0.25">
      <c r="H2245" s="546">
        <v>1</v>
      </c>
    </row>
    <row r="2246" spans="8:8" ht="15.75" x14ac:dyDescent="0.25">
      <c r="H2246" s="546">
        <v>3</v>
      </c>
    </row>
    <row r="2247" spans="8:8" ht="15.75" x14ac:dyDescent="0.25">
      <c r="H2247" s="546">
        <v>1</v>
      </c>
    </row>
    <row r="2248" spans="8:8" ht="15.75" x14ac:dyDescent="0.25">
      <c r="H2248" s="546">
        <v>1</v>
      </c>
    </row>
    <row r="2249" spans="8:8" ht="15.75" x14ac:dyDescent="0.25">
      <c r="H2249" s="546">
        <v>1</v>
      </c>
    </row>
    <row r="2250" spans="8:8" ht="15.75" x14ac:dyDescent="0.25">
      <c r="H2250" s="546">
        <v>1</v>
      </c>
    </row>
    <row r="2251" spans="8:8" ht="15.75" x14ac:dyDescent="0.25">
      <c r="H2251" s="546">
        <v>1</v>
      </c>
    </row>
    <row r="2252" spans="8:8" ht="15.75" x14ac:dyDescent="0.25">
      <c r="H2252" s="546">
        <v>1</v>
      </c>
    </row>
    <row r="2253" spans="8:8" ht="15.75" x14ac:dyDescent="0.25">
      <c r="H2253" s="546">
        <v>1</v>
      </c>
    </row>
    <row r="2254" spans="8:8" ht="15.75" x14ac:dyDescent="0.25">
      <c r="H2254" s="546">
        <v>1</v>
      </c>
    </row>
    <row r="2255" spans="8:8" ht="15.75" x14ac:dyDescent="0.25">
      <c r="H2255" s="546">
        <v>1</v>
      </c>
    </row>
    <row r="2256" spans="8:8" ht="15.75" x14ac:dyDescent="0.25">
      <c r="H2256" s="546">
        <v>2</v>
      </c>
    </row>
    <row r="2257" spans="8:8" ht="15.75" x14ac:dyDescent="0.25">
      <c r="H2257" s="546">
        <v>1</v>
      </c>
    </row>
    <row r="2258" spans="8:8" ht="15.75" x14ac:dyDescent="0.25">
      <c r="H2258" s="546">
        <v>1</v>
      </c>
    </row>
    <row r="2259" spans="8:8" ht="15.75" x14ac:dyDescent="0.25">
      <c r="H2259" s="546">
        <v>2</v>
      </c>
    </row>
    <row r="2260" spans="8:8" ht="15.75" x14ac:dyDescent="0.25">
      <c r="H2260" s="546">
        <v>1</v>
      </c>
    </row>
    <row r="2261" spans="8:8" ht="15.75" x14ac:dyDescent="0.25">
      <c r="H2261" s="546">
        <v>1</v>
      </c>
    </row>
    <row r="2262" spans="8:8" ht="15.75" x14ac:dyDescent="0.25">
      <c r="H2262" s="546">
        <v>1</v>
      </c>
    </row>
    <row r="2263" spans="8:8" ht="15.75" x14ac:dyDescent="0.25">
      <c r="H2263" s="546">
        <v>1</v>
      </c>
    </row>
    <row r="2264" spans="8:8" ht="15.75" x14ac:dyDescent="0.25">
      <c r="H2264" s="546">
        <v>1</v>
      </c>
    </row>
    <row r="2265" spans="8:8" ht="15.75" x14ac:dyDescent="0.25">
      <c r="H2265" s="546">
        <v>1</v>
      </c>
    </row>
    <row r="2266" spans="8:8" ht="15.75" x14ac:dyDescent="0.25">
      <c r="H2266" s="546">
        <v>1</v>
      </c>
    </row>
    <row r="2267" spans="8:8" ht="15.75" x14ac:dyDescent="0.25">
      <c r="H2267" s="546">
        <v>1</v>
      </c>
    </row>
    <row r="2268" spans="8:8" ht="15.75" x14ac:dyDescent="0.25">
      <c r="H2268" s="546">
        <v>1</v>
      </c>
    </row>
    <row r="2269" spans="8:8" ht="15.75" x14ac:dyDescent="0.25">
      <c r="H2269" s="546">
        <v>1</v>
      </c>
    </row>
    <row r="2270" spans="8:8" ht="15.75" x14ac:dyDescent="0.25">
      <c r="H2270" s="546">
        <v>1</v>
      </c>
    </row>
    <row r="2271" spans="8:8" ht="15.75" x14ac:dyDescent="0.25">
      <c r="H2271" s="546">
        <v>1</v>
      </c>
    </row>
    <row r="2272" spans="8:8" ht="15.75" x14ac:dyDescent="0.25">
      <c r="H2272" s="546">
        <v>1</v>
      </c>
    </row>
    <row r="2273" spans="8:8" ht="15.75" x14ac:dyDescent="0.25">
      <c r="H2273" s="546">
        <v>1</v>
      </c>
    </row>
    <row r="2274" spans="8:8" ht="15.75" x14ac:dyDescent="0.25">
      <c r="H2274" s="546">
        <v>1</v>
      </c>
    </row>
    <row r="2275" spans="8:8" ht="15.75" x14ac:dyDescent="0.25">
      <c r="H2275" s="546">
        <v>1</v>
      </c>
    </row>
    <row r="2276" spans="8:8" ht="15.75" x14ac:dyDescent="0.25">
      <c r="H2276" s="546">
        <v>1</v>
      </c>
    </row>
    <row r="2277" spans="8:8" ht="15.75" x14ac:dyDescent="0.25">
      <c r="H2277" s="546">
        <v>1</v>
      </c>
    </row>
    <row r="2278" spans="8:8" ht="15.75" x14ac:dyDescent="0.25">
      <c r="H2278" s="546">
        <v>1</v>
      </c>
    </row>
    <row r="2279" spans="8:8" ht="15.75" x14ac:dyDescent="0.25">
      <c r="H2279" s="546">
        <v>1</v>
      </c>
    </row>
    <row r="2280" spans="8:8" ht="15.75" x14ac:dyDescent="0.25">
      <c r="H2280" s="546">
        <v>1</v>
      </c>
    </row>
    <row r="2281" spans="8:8" ht="15.75" x14ac:dyDescent="0.25">
      <c r="H2281" s="546">
        <v>1</v>
      </c>
    </row>
    <row r="2282" spans="8:8" ht="15.75" x14ac:dyDescent="0.25">
      <c r="H2282" s="546">
        <v>0</v>
      </c>
    </row>
    <row r="2283" spans="8:8" ht="15.75" x14ac:dyDescent="0.25">
      <c r="H2283" s="546">
        <v>0</v>
      </c>
    </row>
    <row r="2284" spans="8:8" ht="15.75" x14ac:dyDescent="0.25">
      <c r="H2284" s="547">
        <v>1</v>
      </c>
    </row>
    <row r="2285" spans="8:8" ht="15.75" x14ac:dyDescent="0.25">
      <c r="H2285" s="546">
        <v>1</v>
      </c>
    </row>
    <row r="2286" spans="8:8" ht="15.75" x14ac:dyDescent="0.25">
      <c r="H2286" s="546">
        <v>0</v>
      </c>
    </row>
    <row r="2287" spans="8:8" ht="15.75" x14ac:dyDescent="0.25">
      <c r="H2287" s="546">
        <v>0</v>
      </c>
    </row>
    <row r="2288" spans="8:8" ht="15.75" x14ac:dyDescent="0.25">
      <c r="H2288" s="546">
        <v>0</v>
      </c>
    </row>
    <row r="2289" spans="8:8" ht="15.75" x14ac:dyDescent="0.25">
      <c r="H2289" s="546">
        <v>0</v>
      </c>
    </row>
    <row r="2290" spans="8:8" ht="15.75" x14ac:dyDescent="0.25">
      <c r="H2290" s="546">
        <v>0</v>
      </c>
    </row>
    <row r="2291" spans="8:8" ht="15.75" x14ac:dyDescent="0.25">
      <c r="H2291" s="546">
        <v>0</v>
      </c>
    </row>
    <row r="2292" spans="8:8" ht="15.75" x14ac:dyDescent="0.25">
      <c r="H2292" s="546">
        <v>0</v>
      </c>
    </row>
    <row r="2293" spans="8:8" ht="15.75" x14ac:dyDescent="0.25">
      <c r="H2293" s="546">
        <v>0</v>
      </c>
    </row>
    <row r="2294" spans="8:8" ht="15.75" x14ac:dyDescent="0.25">
      <c r="H2294" s="546">
        <v>0</v>
      </c>
    </row>
    <row r="2295" spans="8:8" ht="15.75" x14ac:dyDescent="0.25">
      <c r="H2295" s="546">
        <v>1</v>
      </c>
    </row>
    <row r="2296" spans="8:8" ht="15.75" x14ac:dyDescent="0.25">
      <c r="H2296" s="546">
        <v>0</v>
      </c>
    </row>
    <row r="2297" spans="8:8" ht="15.75" x14ac:dyDescent="0.25">
      <c r="H2297" s="546">
        <v>0</v>
      </c>
    </row>
    <row r="2298" spans="8:8" ht="15.75" x14ac:dyDescent="0.25">
      <c r="H2298" s="546">
        <v>0</v>
      </c>
    </row>
    <row r="2299" spans="8:8" ht="15.75" x14ac:dyDescent="0.25">
      <c r="H2299" s="546">
        <v>0</v>
      </c>
    </row>
    <row r="2300" spans="8:8" ht="15.75" x14ac:dyDescent="0.25">
      <c r="H2300" s="546">
        <v>1</v>
      </c>
    </row>
    <row r="2301" spans="8:8" ht="15.75" x14ac:dyDescent="0.25">
      <c r="H2301" s="546">
        <v>0</v>
      </c>
    </row>
    <row r="2302" spans="8:8" ht="15.75" x14ac:dyDescent="0.25">
      <c r="H2302" s="546">
        <v>1</v>
      </c>
    </row>
    <row r="2303" spans="8:8" ht="15.75" x14ac:dyDescent="0.25">
      <c r="H2303" s="546">
        <v>0</v>
      </c>
    </row>
    <row r="2304" spans="8:8" ht="15.75" x14ac:dyDescent="0.25">
      <c r="H2304" s="546">
        <v>0</v>
      </c>
    </row>
    <row r="2305" spans="8:8" ht="15.75" x14ac:dyDescent="0.25">
      <c r="H2305" s="546">
        <v>1</v>
      </c>
    </row>
    <row r="2306" spans="8:8" ht="15.75" x14ac:dyDescent="0.25">
      <c r="H2306" s="546">
        <v>1</v>
      </c>
    </row>
    <row r="2307" spans="8:8" ht="15.75" x14ac:dyDescent="0.25">
      <c r="H2307" s="546">
        <v>1</v>
      </c>
    </row>
    <row r="2308" spans="8:8" ht="15.75" x14ac:dyDescent="0.25">
      <c r="H2308" s="546">
        <v>1</v>
      </c>
    </row>
    <row r="2309" spans="8:8" ht="15.75" x14ac:dyDescent="0.25">
      <c r="H2309" s="546">
        <v>1</v>
      </c>
    </row>
    <row r="2310" spans="8:8" ht="15.75" x14ac:dyDescent="0.25">
      <c r="H2310" s="546">
        <v>4</v>
      </c>
    </row>
    <row r="2311" spans="8:8" ht="15.75" x14ac:dyDescent="0.25">
      <c r="H2311" s="546">
        <v>0</v>
      </c>
    </row>
    <row r="2312" spans="8:8" ht="15.75" x14ac:dyDescent="0.25">
      <c r="H2312" s="546">
        <v>1</v>
      </c>
    </row>
    <row r="2313" spans="8:8" ht="15.75" x14ac:dyDescent="0.25">
      <c r="H2313" s="546">
        <v>1</v>
      </c>
    </row>
    <row r="2314" spans="8:8" ht="15.75" x14ac:dyDescent="0.25">
      <c r="H2314" s="546">
        <v>3</v>
      </c>
    </row>
    <row r="2315" spans="8:8" ht="15.75" x14ac:dyDescent="0.25">
      <c r="H2315" s="546">
        <v>2</v>
      </c>
    </row>
    <row r="2316" spans="8:8" ht="15.75" x14ac:dyDescent="0.25">
      <c r="H2316" s="546">
        <v>1</v>
      </c>
    </row>
    <row r="2317" spans="8:8" ht="15.75" x14ac:dyDescent="0.25">
      <c r="H2317" s="546">
        <v>1</v>
      </c>
    </row>
    <row r="2318" spans="8:8" ht="15.75" x14ac:dyDescent="0.25">
      <c r="H2318" s="546">
        <v>3</v>
      </c>
    </row>
    <row r="2319" spans="8:8" ht="15.75" x14ac:dyDescent="0.25">
      <c r="H2319" s="546">
        <v>1</v>
      </c>
    </row>
    <row r="2320" spans="8:8" ht="15.75" x14ac:dyDescent="0.25">
      <c r="H2320" s="546">
        <v>1</v>
      </c>
    </row>
    <row r="2321" spans="8:8" ht="15.75" x14ac:dyDescent="0.25">
      <c r="H2321" s="546">
        <v>2</v>
      </c>
    </row>
    <row r="2322" spans="8:8" ht="15.75" x14ac:dyDescent="0.25">
      <c r="H2322" s="546">
        <v>3</v>
      </c>
    </row>
    <row r="2323" spans="8:8" ht="15.75" x14ac:dyDescent="0.25">
      <c r="H2323" s="546">
        <v>1</v>
      </c>
    </row>
    <row r="2324" spans="8:8" ht="15.75" x14ac:dyDescent="0.25">
      <c r="H2324" s="546">
        <v>1</v>
      </c>
    </row>
    <row r="2325" spans="8:8" ht="15.75" x14ac:dyDescent="0.25">
      <c r="H2325" s="546">
        <v>1</v>
      </c>
    </row>
    <row r="2326" spans="8:8" ht="15.75" x14ac:dyDescent="0.25">
      <c r="H2326" s="546">
        <v>0</v>
      </c>
    </row>
    <row r="2327" spans="8:8" ht="15.75" x14ac:dyDescent="0.25">
      <c r="H2327" s="546">
        <v>0</v>
      </c>
    </row>
    <row r="2328" spans="8:8" ht="15.75" x14ac:dyDescent="0.25">
      <c r="H2328" s="546">
        <v>0</v>
      </c>
    </row>
    <row r="2329" spans="8:8" ht="15.75" x14ac:dyDescent="0.25">
      <c r="H2329" s="546">
        <v>0</v>
      </c>
    </row>
    <row r="2330" spans="8:8" ht="15.75" x14ac:dyDescent="0.25">
      <c r="H2330" s="546">
        <v>0</v>
      </c>
    </row>
    <row r="2331" spans="8:8" ht="15.75" x14ac:dyDescent="0.25">
      <c r="H2331" s="546">
        <v>0</v>
      </c>
    </row>
    <row r="2332" spans="8:8" ht="15.75" x14ac:dyDescent="0.25">
      <c r="H2332" s="546">
        <v>0</v>
      </c>
    </row>
    <row r="2333" spans="8:8" ht="15.75" x14ac:dyDescent="0.25">
      <c r="H2333" s="546">
        <v>0</v>
      </c>
    </row>
    <row r="2334" spans="8:8" ht="15.75" x14ac:dyDescent="0.25">
      <c r="H2334" s="546">
        <v>1</v>
      </c>
    </row>
    <row r="2335" spans="8:8" ht="15.75" x14ac:dyDescent="0.25">
      <c r="H2335" s="546">
        <v>1</v>
      </c>
    </row>
    <row r="2336" spans="8:8" ht="15.75" x14ac:dyDescent="0.25">
      <c r="H2336" s="546">
        <v>1</v>
      </c>
    </row>
    <row r="2337" spans="8:8" ht="15.75" x14ac:dyDescent="0.25">
      <c r="H2337" s="546">
        <v>1</v>
      </c>
    </row>
    <row r="2338" spans="8:8" ht="15.75" x14ac:dyDescent="0.25">
      <c r="H2338" s="546">
        <v>2</v>
      </c>
    </row>
    <row r="2339" spans="8:8" ht="15.75" x14ac:dyDescent="0.25">
      <c r="H2339" s="546">
        <v>2</v>
      </c>
    </row>
    <row r="2340" spans="8:8" ht="15.75" x14ac:dyDescent="0.25">
      <c r="H2340" s="546">
        <v>1</v>
      </c>
    </row>
    <row r="2341" spans="8:8" ht="15.75" x14ac:dyDescent="0.25">
      <c r="H2341" s="546">
        <v>1</v>
      </c>
    </row>
    <row r="2342" spans="8:8" ht="15.75" x14ac:dyDescent="0.25">
      <c r="H2342" s="546">
        <v>1</v>
      </c>
    </row>
    <row r="2343" spans="8:8" ht="15.75" x14ac:dyDescent="0.25">
      <c r="H2343" s="546">
        <v>1</v>
      </c>
    </row>
    <row r="2344" spans="8:8" ht="15.75" x14ac:dyDescent="0.25">
      <c r="H2344" s="546">
        <v>1</v>
      </c>
    </row>
    <row r="2345" spans="8:8" ht="15.75" x14ac:dyDescent="0.25">
      <c r="H2345" s="546">
        <v>3</v>
      </c>
    </row>
    <row r="2346" spans="8:8" ht="15.75" x14ac:dyDescent="0.25">
      <c r="H2346" s="546">
        <v>0</v>
      </c>
    </row>
    <row r="2347" spans="8:8" ht="15.75" x14ac:dyDescent="0.25">
      <c r="H2347" s="546">
        <v>0</v>
      </c>
    </row>
    <row r="2348" spans="8:8" ht="15.75" x14ac:dyDescent="0.25">
      <c r="H2348" s="546">
        <v>0</v>
      </c>
    </row>
    <row r="2349" spans="8:8" ht="15.75" x14ac:dyDescent="0.25">
      <c r="H2349" s="546">
        <v>0</v>
      </c>
    </row>
    <row r="2350" spans="8:8" ht="15.75" x14ac:dyDescent="0.25">
      <c r="H2350" s="546">
        <v>0</v>
      </c>
    </row>
    <row r="2351" spans="8:8" ht="15.75" x14ac:dyDescent="0.25">
      <c r="H2351" s="546">
        <v>0</v>
      </c>
    </row>
    <row r="2352" spans="8:8" ht="15.75" x14ac:dyDescent="0.25">
      <c r="H2352" s="546">
        <v>0</v>
      </c>
    </row>
    <row r="2353" spans="8:8" ht="15.75" x14ac:dyDescent="0.25">
      <c r="H2353" s="546">
        <v>0</v>
      </c>
    </row>
    <row r="2354" spans="8:8" ht="15.75" x14ac:dyDescent="0.25">
      <c r="H2354" s="546">
        <v>0</v>
      </c>
    </row>
    <row r="2355" spans="8:8" ht="15.75" x14ac:dyDescent="0.25">
      <c r="H2355" s="546">
        <v>0</v>
      </c>
    </row>
    <row r="2356" spans="8:8" ht="15.75" x14ac:dyDescent="0.25">
      <c r="H2356" s="546">
        <v>0</v>
      </c>
    </row>
    <row r="2357" spans="8:8" ht="15.75" x14ac:dyDescent="0.25">
      <c r="H2357" s="546">
        <v>0</v>
      </c>
    </row>
    <row r="2358" spans="8:8" ht="15.75" x14ac:dyDescent="0.25">
      <c r="H2358" s="546">
        <v>0</v>
      </c>
    </row>
    <row r="2359" spans="8:8" ht="15.75" x14ac:dyDescent="0.25">
      <c r="H2359" s="546">
        <v>0</v>
      </c>
    </row>
    <row r="2360" spans="8:8" ht="15.75" x14ac:dyDescent="0.25">
      <c r="H2360" s="546">
        <v>0</v>
      </c>
    </row>
    <row r="2361" spans="8:8" ht="15.75" x14ac:dyDescent="0.25">
      <c r="H2361" s="546">
        <v>0</v>
      </c>
    </row>
    <row r="2362" spans="8:8" ht="15.75" x14ac:dyDescent="0.25">
      <c r="H2362" s="546">
        <v>0</v>
      </c>
    </row>
    <row r="2363" spans="8:8" ht="15.75" x14ac:dyDescent="0.25">
      <c r="H2363" s="546">
        <v>0</v>
      </c>
    </row>
    <row r="2364" spans="8:8" ht="15.75" x14ac:dyDescent="0.25">
      <c r="H2364" s="546">
        <v>0</v>
      </c>
    </row>
    <row r="2365" spans="8:8" ht="15.75" x14ac:dyDescent="0.25">
      <c r="H2365" s="546">
        <v>0</v>
      </c>
    </row>
    <row r="2366" spans="8:8" ht="15.75" x14ac:dyDescent="0.25">
      <c r="H2366" s="546">
        <v>0</v>
      </c>
    </row>
    <row r="2367" spans="8:8" ht="15.75" x14ac:dyDescent="0.25">
      <c r="H2367" s="546">
        <v>0</v>
      </c>
    </row>
    <row r="2368" spans="8:8" ht="15.75" x14ac:dyDescent="0.25">
      <c r="H2368" s="546">
        <v>0</v>
      </c>
    </row>
    <row r="2369" spans="8:8" ht="15.75" x14ac:dyDescent="0.25">
      <c r="H2369" s="546">
        <v>0</v>
      </c>
    </row>
    <row r="2370" spans="8:8" ht="15.75" x14ac:dyDescent="0.25">
      <c r="H2370" s="546">
        <v>0</v>
      </c>
    </row>
    <row r="2371" spans="8:8" ht="15.75" x14ac:dyDescent="0.25">
      <c r="H2371" s="546">
        <v>0</v>
      </c>
    </row>
    <row r="2372" spans="8:8" ht="15.75" x14ac:dyDescent="0.25">
      <c r="H2372" s="546">
        <v>0</v>
      </c>
    </row>
    <row r="2373" spans="8:8" ht="15.75" x14ac:dyDescent="0.25">
      <c r="H2373" s="546">
        <v>0</v>
      </c>
    </row>
    <row r="2374" spans="8:8" ht="15.75" x14ac:dyDescent="0.25">
      <c r="H2374" s="546">
        <v>0</v>
      </c>
    </row>
    <row r="2375" spans="8:8" ht="15.75" x14ac:dyDescent="0.25">
      <c r="H2375" s="546">
        <v>0</v>
      </c>
    </row>
    <row r="2376" spans="8:8" ht="15.75" x14ac:dyDescent="0.25">
      <c r="H2376" s="546">
        <v>0</v>
      </c>
    </row>
    <row r="2377" spans="8:8" ht="15.75" x14ac:dyDescent="0.25">
      <c r="H2377" s="546">
        <v>0</v>
      </c>
    </row>
    <row r="2378" spans="8:8" ht="15.75" x14ac:dyDescent="0.25">
      <c r="H2378" s="546">
        <v>0</v>
      </c>
    </row>
    <row r="2379" spans="8:8" ht="15.75" x14ac:dyDescent="0.25">
      <c r="H2379" s="546">
        <v>0</v>
      </c>
    </row>
    <row r="2380" spans="8:8" ht="15.75" x14ac:dyDescent="0.25">
      <c r="H2380" s="546">
        <v>0</v>
      </c>
    </row>
    <row r="2381" spans="8:8" ht="15.75" x14ac:dyDescent="0.25">
      <c r="H2381" s="546">
        <v>0</v>
      </c>
    </row>
    <row r="2382" spans="8:8" ht="15.75" x14ac:dyDescent="0.25">
      <c r="H2382" s="546">
        <v>0</v>
      </c>
    </row>
    <row r="2383" spans="8:8" ht="15.75" x14ac:dyDescent="0.25">
      <c r="H2383" s="546">
        <v>0</v>
      </c>
    </row>
    <row r="2384" spans="8:8" ht="15.75" x14ac:dyDescent="0.25">
      <c r="H2384" s="546">
        <v>0</v>
      </c>
    </row>
    <row r="2385" spans="8:8" ht="15.75" x14ac:dyDescent="0.25">
      <c r="H2385" s="546">
        <v>0</v>
      </c>
    </row>
    <row r="2386" spans="8:8" ht="15.75" x14ac:dyDescent="0.25">
      <c r="H2386" s="546">
        <v>0</v>
      </c>
    </row>
    <row r="2387" spans="8:8" ht="15.75" x14ac:dyDescent="0.25">
      <c r="H2387" s="546">
        <v>0</v>
      </c>
    </row>
    <row r="2388" spans="8:8" ht="15.75" x14ac:dyDescent="0.25">
      <c r="H2388" s="546">
        <v>0</v>
      </c>
    </row>
    <row r="2389" spans="8:8" ht="15.75" x14ac:dyDescent="0.25">
      <c r="H2389" s="546">
        <v>0</v>
      </c>
    </row>
    <row r="2390" spans="8:8" ht="15.75" x14ac:dyDescent="0.25">
      <c r="H2390" s="546">
        <v>0</v>
      </c>
    </row>
    <row r="2391" spans="8:8" ht="15.75" x14ac:dyDescent="0.25">
      <c r="H2391" s="546">
        <v>0</v>
      </c>
    </row>
    <row r="2392" spans="8:8" ht="15.75" x14ac:dyDescent="0.25">
      <c r="H2392" s="546">
        <v>0</v>
      </c>
    </row>
    <row r="2393" spans="8:8" ht="15.75" x14ac:dyDescent="0.25">
      <c r="H2393" s="546">
        <v>0</v>
      </c>
    </row>
    <row r="2394" spans="8:8" ht="15.75" x14ac:dyDescent="0.25">
      <c r="H2394" s="546">
        <v>1</v>
      </c>
    </row>
    <row r="2395" spans="8:8" ht="15.75" x14ac:dyDescent="0.25">
      <c r="H2395" s="546">
        <v>1</v>
      </c>
    </row>
    <row r="2396" spans="8:8" ht="15.75" x14ac:dyDescent="0.25">
      <c r="H2396" s="546">
        <v>1</v>
      </c>
    </row>
    <row r="2397" spans="8:8" ht="15.75" x14ac:dyDescent="0.25">
      <c r="H2397" s="546">
        <v>1</v>
      </c>
    </row>
    <row r="2398" spans="8:8" ht="15.75" x14ac:dyDescent="0.25">
      <c r="H2398" s="546">
        <v>1</v>
      </c>
    </row>
    <row r="2399" spans="8:8" ht="15.75" x14ac:dyDescent="0.25">
      <c r="H2399" s="546">
        <v>1</v>
      </c>
    </row>
    <row r="2400" spans="8:8" ht="15.75" x14ac:dyDescent="0.25">
      <c r="H2400" s="546">
        <v>2</v>
      </c>
    </row>
    <row r="2401" spans="8:8" ht="15.75" x14ac:dyDescent="0.25">
      <c r="H2401" s="546">
        <v>1</v>
      </c>
    </row>
    <row r="2402" spans="8:8" ht="15.75" x14ac:dyDescent="0.25">
      <c r="H2402" s="546">
        <v>1</v>
      </c>
    </row>
    <row r="2403" spans="8:8" ht="15.75" x14ac:dyDescent="0.25">
      <c r="H2403" s="546">
        <v>1</v>
      </c>
    </row>
    <row r="2404" spans="8:8" ht="15.75" x14ac:dyDescent="0.25">
      <c r="H2404" s="546">
        <v>1</v>
      </c>
    </row>
    <row r="2405" spans="8:8" ht="15.75" x14ac:dyDescent="0.25">
      <c r="H2405" s="546">
        <v>1</v>
      </c>
    </row>
    <row r="2406" spans="8:8" ht="15.75" x14ac:dyDescent="0.25">
      <c r="H2406" s="546">
        <v>2</v>
      </c>
    </row>
    <row r="2407" spans="8:8" ht="15.75" x14ac:dyDescent="0.25">
      <c r="H2407" s="546">
        <v>0</v>
      </c>
    </row>
    <row r="2408" spans="8:8" ht="15.75" x14ac:dyDescent="0.25">
      <c r="H2408" s="546">
        <v>1</v>
      </c>
    </row>
    <row r="2409" spans="8:8" ht="15.75" x14ac:dyDescent="0.25">
      <c r="H2409" s="546">
        <v>1</v>
      </c>
    </row>
    <row r="2410" spans="8:8" ht="15.75" x14ac:dyDescent="0.25">
      <c r="H2410" s="546">
        <v>1</v>
      </c>
    </row>
    <row r="2411" spans="8:8" ht="15.75" x14ac:dyDescent="0.25">
      <c r="H2411" s="546">
        <v>1</v>
      </c>
    </row>
    <row r="2412" spans="8:8" ht="15.75" x14ac:dyDescent="0.25">
      <c r="H2412" s="546">
        <v>2</v>
      </c>
    </row>
    <row r="2413" spans="8:8" ht="15.75" x14ac:dyDescent="0.25">
      <c r="H2413" s="546">
        <v>1</v>
      </c>
    </row>
    <row r="2414" spans="8:8" ht="15.75" x14ac:dyDescent="0.25">
      <c r="H2414" s="546">
        <v>2</v>
      </c>
    </row>
    <row r="2415" spans="8:8" ht="15.75" x14ac:dyDescent="0.25">
      <c r="H2415" s="546">
        <v>2</v>
      </c>
    </row>
    <row r="2416" spans="8:8" ht="15.75" x14ac:dyDescent="0.25">
      <c r="H2416" s="546">
        <v>1</v>
      </c>
    </row>
    <row r="2417" spans="8:8" ht="15.75" x14ac:dyDescent="0.25">
      <c r="H2417" s="546">
        <v>1</v>
      </c>
    </row>
    <row r="2418" spans="8:8" ht="15.75" x14ac:dyDescent="0.25">
      <c r="H2418" s="546">
        <v>2</v>
      </c>
    </row>
    <row r="2419" spans="8:8" ht="15.75" x14ac:dyDescent="0.25">
      <c r="H2419" s="546">
        <v>1</v>
      </c>
    </row>
    <row r="2420" spans="8:8" ht="15.75" x14ac:dyDescent="0.25">
      <c r="H2420" s="546">
        <v>1</v>
      </c>
    </row>
    <row r="2421" spans="8:8" ht="15.75" x14ac:dyDescent="0.25">
      <c r="H2421" s="546">
        <v>1</v>
      </c>
    </row>
    <row r="2422" spans="8:8" ht="15.75" x14ac:dyDescent="0.25">
      <c r="H2422" s="546">
        <v>1</v>
      </c>
    </row>
    <row r="2423" spans="8:8" ht="15.75" x14ac:dyDescent="0.25">
      <c r="H2423" s="546">
        <v>1</v>
      </c>
    </row>
    <row r="2424" spans="8:8" ht="15.75" x14ac:dyDescent="0.25">
      <c r="H2424" s="546">
        <v>1</v>
      </c>
    </row>
    <row r="2425" spans="8:8" ht="15.75" x14ac:dyDescent="0.25">
      <c r="H2425" s="546">
        <v>1</v>
      </c>
    </row>
    <row r="2426" spans="8:8" ht="15.75" x14ac:dyDescent="0.25">
      <c r="H2426" s="546">
        <v>1</v>
      </c>
    </row>
    <row r="2427" spans="8:8" ht="15.75" x14ac:dyDescent="0.25">
      <c r="H2427" s="546">
        <v>1</v>
      </c>
    </row>
    <row r="2428" spans="8:8" ht="15.75" x14ac:dyDescent="0.25">
      <c r="H2428" s="546">
        <v>1</v>
      </c>
    </row>
    <row r="2429" spans="8:8" ht="15.75" x14ac:dyDescent="0.25">
      <c r="H2429" s="546">
        <v>1</v>
      </c>
    </row>
    <row r="2430" spans="8:8" ht="15.75" x14ac:dyDescent="0.25">
      <c r="H2430" s="546">
        <v>1</v>
      </c>
    </row>
    <row r="2431" spans="8:8" ht="15.75" x14ac:dyDescent="0.25">
      <c r="H2431" s="546">
        <v>2</v>
      </c>
    </row>
    <row r="2432" spans="8:8" ht="15.75" x14ac:dyDescent="0.25">
      <c r="H2432" s="546">
        <v>3</v>
      </c>
    </row>
    <row r="2433" spans="8:8" ht="15.75" x14ac:dyDescent="0.25">
      <c r="H2433" s="546">
        <v>1</v>
      </c>
    </row>
    <row r="2434" spans="8:8" ht="15.75" x14ac:dyDescent="0.25">
      <c r="H2434" s="546">
        <v>1</v>
      </c>
    </row>
    <row r="2435" spans="8:8" ht="15.75" x14ac:dyDescent="0.25">
      <c r="H2435" s="546">
        <v>1</v>
      </c>
    </row>
    <row r="2436" spans="8:8" ht="15.75" x14ac:dyDescent="0.25">
      <c r="H2436" s="546">
        <v>0</v>
      </c>
    </row>
    <row r="2437" spans="8:8" ht="15.75" x14ac:dyDescent="0.25">
      <c r="H2437" s="546">
        <v>1</v>
      </c>
    </row>
    <row r="2438" spans="8:8" ht="15.75" x14ac:dyDescent="0.25">
      <c r="H2438" s="546">
        <v>1</v>
      </c>
    </row>
    <row r="2439" spans="8:8" ht="15.75" x14ac:dyDescent="0.25">
      <c r="H2439" s="546">
        <v>3</v>
      </c>
    </row>
    <row r="2440" spans="8:8" ht="15.75" x14ac:dyDescent="0.25">
      <c r="H2440" s="546">
        <v>1</v>
      </c>
    </row>
    <row r="2441" spans="8:8" ht="15.75" x14ac:dyDescent="0.25">
      <c r="H2441" s="546">
        <v>1</v>
      </c>
    </row>
    <row r="2442" spans="8:8" ht="15.75" x14ac:dyDescent="0.25">
      <c r="H2442" s="546">
        <v>1</v>
      </c>
    </row>
    <row r="2443" spans="8:8" ht="15.75" x14ac:dyDescent="0.25">
      <c r="H2443" s="546">
        <v>1</v>
      </c>
    </row>
    <row r="2444" spans="8:8" ht="15.75" x14ac:dyDescent="0.25">
      <c r="H2444" s="546">
        <v>1</v>
      </c>
    </row>
    <row r="2445" spans="8:8" ht="15.75" x14ac:dyDescent="0.25">
      <c r="H2445" s="546">
        <v>1</v>
      </c>
    </row>
    <row r="2446" spans="8:8" ht="15.75" x14ac:dyDescent="0.25">
      <c r="H2446" s="546">
        <v>1</v>
      </c>
    </row>
    <row r="2447" spans="8:8" ht="15.75" x14ac:dyDescent="0.25">
      <c r="H2447" s="546">
        <v>1</v>
      </c>
    </row>
    <row r="2448" spans="8:8" ht="15.75" x14ac:dyDescent="0.25">
      <c r="H2448" s="546">
        <v>1</v>
      </c>
    </row>
    <row r="2449" spans="8:8" ht="15.75" x14ac:dyDescent="0.25">
      <c r="H2449" s="546">
        <v>1</v>
      </c>
    </row>
    <row r="2450" spans="8:8" ht="15.75" x14ac:dyDescent="0.25">
      <c r="H2450" s="546">
        <v>1</v>
      </c>
    </row>
    <row r="2451" spans="8:8" ht="15.75" x14ac:dyDescent="0.25">
      <c r="H2451" s="546">
        <v>1</v>
      </c>
    </row>
    <row r="2452" spans="8:8" ht="15.75" x14ac:dyDescent="0.25">
      <c r="H2452" s="546">
        <v>1</v>
      </c>
    </row>
    <row r="2453" spans="8:8" ht="15.75" x14ac:dyDescent="0.25">
      <c r="H2453" s="546">
        <v>1</v>
      </c>
    </row>
    <row r="2454" spans="8:8" ht="15.75" x14ac:dyDescent="0.25">
      <c r="H2454" s="546">
        <v>1</v>
      </c>
    </row>
    <row r="2455" spans="8:8" ht="15.75" x14ac:dyDescent="0.25">
      <c r="H2455" s="546">
        <v>1</v>
      </c>
    </row>
    <row r="2456" spans="8:8" ht="15.75" x14ac:dyDescent="0.25">
      <c r="H2456" s="546">
        <v>1</v>
      </c>
    </row>
    <row r="2457" spans="8:8" ht="15.75" x14ac:dyDescent="0.25">
      <c r="H2457" s="546">
        <v>1</v>
      </c>
    </row>
    <row r="2458" spans="8:8" ht="15.75" x14ac:dyDescent="0.25">
      <c r="H2458" s="546">
        <v>1</v>
      </c>
    </row>
    <row r="2459" spans="8:8" ht="15.75" x14ac:dyDescent="0.25">
      <c r="H2459" s="546">
        <v>1</v>
      </c>
    </row>
    <row r="2460" spans="8:8" ht="15.75" x14ac:dyDescent="0.25">
      <c r="H2460" s="546">
        <v>1</v>
      </c>
    </row>
    <row r="2461" spans="8:8" ht="15.75" x14ac:dyDescent="0.25">
      <c r="H2461" s="546">
        <v>1</v>
      </c>
    </row>
    <row r="2462" spans="8:8" ht="15.75" x14ac:dyDescent="0.25">
      <c r="H2462" s="546">
        <v>1</v>
      </c>
    </row>
    <row r="2463" spans="8:8" ht="15.75" x14ac:dyDescent="0.25">
      <c r="H2463" s="546">
        <v>3</v>
      </c>
    </row>
    <row r="2464" spans="8:8" ht="15.75" x14ac:dyDescent="0.25">
      <c r="H2464" s="546">
        <v>1</v>
      </c>
    </row>
    <row r="2465" spans="8:8" ht="15.75" x14ac:dyDescent="0.25">
      <c r="H2465" s="546">
        <v>1</v>
      </c>
    </row>
    <row r="2466" spans="8:8" ht="15.75" x14ac:dyDescent="0.25">
      <c r="H2466" s="546">
        <v>1</v>
      </c>
    </row>
    <row r="2467" spans="8:8" ht="15.75" x14ac:dyDescent="0.25">
      <c r="H2467" s="546">
        <v>1</v>
      </c>
    </row>
    <row r="2468" spans="8:8" ht="15.75" x14ac:dyDescent="0.25">
      <c r="H2468" s="546">
        <v>1</v>
      </c>
    </row>
    <row r="2469" spans="8:8" ht="15.75" x14ac:dyDescent="0.25">
      <c r="H2469" s="546">
        <v>1</v>
      </c>
    </row>
    <row r="2470" spans="8:8" ht="15.75" x14ac:dyDescent="0.25">
      <c r="H2470" s="546">
        <v>2</v>
      </c>
    </row>
    <row r="2471" spans="8:8" ht="15.75" x14ac:dyDescent="0.25">
      <c r="H2471" s="546">
        <v>0</v>
      </c>
    </row>
    <row r="2472" spans="8:8" ht="15.75" x14ac:dyDescent="0.25">
      <c r="H2472" s="546">
        <v>0</v>
      </c>
    </row>
    <row r="2473" spans="8:8" ht="15.75" x14ac:dyDescent="0.25">
      <c r="H2473" s="546">
        <v>1</v>
      </c>
    </row>
    <row r="2474" spans="8:8" ht="15.75" x14ac:dyDescent="0.25">
      <c r="H2474" s="546">
        <v>1</v>
      </c>
    </row>
    <row r="2475" spans="8:8" ht="15.75" x14ac:dyDescent="0.25">
      <c r="H2475" s="546">
        <v>1</v>
      </c>
    </row>
    <row r="2476" spans="8:8" ht="15.75" x14ac:dyDescent="0.25">
      <c r="H2476" s="546">
        <v>1</v>
      </c>
    </row>
    <row r="2477" spans="8:8" ht="15.75" x14ac:dyDescent="0.25">
      <c r="H2477" s="546">
        <v>1</v>
      </c>
    </row>
    <row r="2478" spans="8:8" ht="15.75" x14ac:dyDescent="0.25">
      <c r="H2478" s="546">
        <v>1</v>
      </c>
    </row>
    <row r="2479" spans="8:8" ht="15.75" x14ac:dyDescent="0.25">
      <c r="H2479" s="546">
        <v>1</v>
      </c>
    </row>
    <row r="2480" spans="8:8" ht="15.75" x14ac:dyDescent="0.25">
      <c r="H2480" s="546">
        <v>1</v>
      </c>
    </row>
    <row r="2481" spans="8:8" ht="15.75" x14ac:dyDescent="0.25">
      <c r="H2481" s="546">
        <v>1</v>
      </c>
    </row>
    <row r="2482" spans="8:8" ht="15.75" x14ac:dyDescent="0.25">
      <c r="H2482" s="546">
        <v>1</v>
      </c>
    </row>
    <row r="2483" spans="8:8" ht="15.75" x14ac:dyDescent="0.25">
      <c r="H2483" s="546">
        <v>1</v>
      </c>
    </row>
    <row r="2484" spans="8:8" ht="15.75" x14ac:dyDescent="0.25">
      <c r="H2484" s="546">
        <v>1</v>
      </c>
    </row>
    <row r="2485" spans="8:8" ht="15.75" x14ac:dyDescent="0.25">
      <c r="H2485" s="546">
        <v>1</v>
      </c>
    </row>
    <row r="2486" spans="8:8" ht="15.75" x14ac:dyDescent="0.25">
      <c r="H2486" s="546">
        <v>1</v>
      </c>
    </row>
    <row r="2487" spans="8:8" ht="15.75" x14ac:dyDescent="0.25">
      <c r="H2487" s="546">
        <v>1</v>
      </c>
    </row>
    <row r="2488" spans="8:8" ht="15.75" x14ac:dyDescent="0.25">
      <c r="H2488" s="546">
        <v>6</v>
      </c>
    </row>
    <row r="2489" spans="8:8" ht="15.75" x14ac:dyDescent="0.25">
      <c r="H2489" s="546">
        <v>1</v>
      </c>
    </row>
    <row r="2490" spans="8:8" ht="15.75" x14ac:dyDescent="0.25">
      <c r="H2490" s="546">
        <v>8</v>
      </c>
    </row>
    <row r="2491" spans="8:8" ht="15.75" x14ac:dyDescent="0.25">
      <c r="H2491" s="546">
        <v>1</v>
      </c>
    </row>
    <row r="2492" spans="8:8" ht="15.75" x14ac:dyDescent="0.25">
      <c r="H2492" s="546">
        <v>1</v>
      </c>
    </row>
    <row r="2493" spans="8:8" ht="15.75" x14ac:dyDescent="0.25">
      <c r="H2493" s="546">
        <v>1</v>
      </c>
    </row>
    <row r="2494" spans="8:8" ht="15.75" x14ac:dyDescent="0.25">
      <c r="H2494" s="546">
        <v>1</v>
      </c>
    </row>
    <row r="2495" spans="8:8" ht="15.75" x14ac:dyDescent="0.25">
      <c r="H2495" s="546">
        <v>1</v>
      </c>
    </row>
    <row r="2496" spans="8:8" ht="15.75" x14ac:dyDescent="0.25">
      <c r="H2496" s="546">
        <v>1</v>
      </c>
    </row>
    <row r="2497" spans="8:8" ht="15.75" x14ac:dyDescent="0.25">
      <c r="H2497" s="546">
        <v>1</v>
      </c>
    </row>
    <row r="2498" spans="8:8" ht="15.75" x14ac:dyDescent="0.25">
      <c r="H2498" s="546">
        <v>1</v>
      </c>
    </row>
    <row r="2499" spans="8:8" ht="15.75" x14ac:dyDescent="0.25">
      <c r="H2499" s="546">
        <v>1</v>
      </c>
    </row>
    <row r="2500" spans="8:8" ht="15.75" x14ac:dyDescent="0.25">
      <c r="H2500" s="546">
        <v>1</v>
      </c>
    </row>
    <row r="2501" spans="8:8" ht="15.75" x14ac:dyDescent="0.25">
      <c r="H2501" s="546">
        <v>1</v>
      </c>
    </row>
    <row r="2502" spans="8:8" ht="15.75" x14ac:dyDescent="0.25">
      <c r="H2502" s="546">
        <v>1</v>
      </c>
    </row>
    <row r="2503" spans="8:8" ht="15.75" x14ac:dyDescent="0.25">
      <c r="H2503" s="546">
        <v>1</v>
      </c>
    </row>
    <row r="2504" spans="8:8" ht="15.75" x14ac:dyDescent="0.25">
      <c r="H2504" s="546">
        <v>1</v>
      </c>
    </row>
    <row r="2505" spans="8:8" ht="15.75" x14ac:dyDescent="0.25">
      <c r="H2505" s="546">
        <v>1</v>
      </c>
    </row>
    <row r="2506" spans="8:8" ht="15.75" x14ac:dyDescent="0.25">
      <c r="H2506" s="546">
        <v>1</v>
      </c>
    </row>
    <row r="2507" spans="8:8" ht="15.75" x14ac:dyDescent="0.25">
      <c r="H2507" s="546">
        <v>2</v>
      </c>
    </row>
    <row r="2508" spans="8:8" ht="15.75" x14ac:dyDescent="0.25">
      <c r="H2508" s="546">
        <v>1</v>
      </c>
    </row>
    <row r="2509" spans="8:8" ht="15.75" x14ac:dyDescent="0.25">
      <c r="H2509" s="546">
        <v>0</v>
      </c>
    </row>
    <row r="2510" spans="8:8" ht="15.75" x14ac:dyDescent="0.25">
      <c r="H2510" s="546">
        <v>1</v>
      </c>
    </row>
    <row r="2511" spans="8:8" ht="15.75" x14ac:dyDescent="0.25">
      <c r="H2511" s="546">
        <v>1</v>
      </c>
    </row>
    <row r="2512" spans="8:8" ht="15.75" x14ac:dyDescent="0.25">
      <c r="H2512" s="546">
        <v>1</v>
      </c>
    </row>
    <row r="2513" spans="8:8" ht="15.75" x14ac:dyDescent="0.25">
      <c r="H2513" s="546">
        <v>1</v>
      </c>
    </row>
    <row r="2514" spans="8:8" ht="15.75" x14ac:dyDescent="0.25">
      <c r="H2514" s="546">
        <v>2</v>
      </c>
    </row>
    <row r="2515" spans="8:8" ht="15.75" x14ac:dyDescent="0.25">
      <c r="H2515" s="546">
        <v>1</v>
      </c>
    </row>
    <row r="2516" spans="8:8" ht="15.75" x14ac:dyDescent="0.25">
      <c r="H2516" s="546">
        <v>1</v>
      </c>
    </row>
    <row r="2517" spans="8:8" ht="15.75" x14ac:dyDescent="0.25">
      <c r="H2517" s="546">
        <v>1</v>
      </c>
    </row>
    <row r="2518" spans="8:8" ht="15.75" x14ac:dyDescent="0.25">
      <c r="H2518" s="546">
        <v>1</v>
      </c>
    </row>
    <row r="2519" spans="8:8" ht="15.75" x14ac:dyDescent="0.25">
      <c r="H2519" s="546">
        <v>1</v>
      </c>
    </row>
    <row r="2520" spans="8:8" ht="15.75" x14ac:dyDescent="0.25">
      <c r="H2520" s="546">
        <v>1</v>
      </c>
    </row>
    <row r="2521" spans="8:8" ht="15.75" x14ac:dyDescent="0.25">
      <c r="H2521" s="546">
        <v>1</v>
      </c>
    </row>
    <row r="2522" spans="8:8" ht="15.75" x14ac:dyDescent="0.25">
      <c r="H2522" s="546">
        <v>1</v>
      </c>
    </row>
    <row r="2523" spans="8:8" ht="15.75" x14ac:dyDescent="0.25">
      <c r="H2523" s="546">
        <v>1</v>
      </c>
    </row>
    <row r="2524" spans="8:8" ht="15.75" x14ac:dyDescent="0.25">
      <c r="H2524" s="546">
        <v>1</v>
      </c>
    </row>
    <row r="2525" spans="8:8" ht="15.75" x14ac:dyDescent="0.25">
      <c r="H2525" s="546">
        <v>1</v>
      </c>
    </row>
    <row r="2526" spans="8:8" ht="15.75" x14ac:dyDescent="0.25">
      <c r="H2526" s="546">
        <v>1</v>
      </c>
    </row>
    <row r="2527" spans="8:8" ht="15.75" x14ac:dyDescent="0.25">
      <c r="H2527" s="546">
        <v>1</v>
      </c>
    </row>
    <row r="2528" spans="8:8" ht="15.75" x14ac:dyDescent="0.25">
      <c r="H2528" s="546">
        <v>1</v>
      </c>
    </row>
    <row r="2529" spans="8:8" ht="15.75" x14ac:dyDescent="0.25">
      <c r="H2529" s="546">
        <v>1</v>
      </c>
    </row>
    <row r="2530" spans="8:8" ht="15.75" x14ac:dyDescent="0.25">
      <c r="H2530" s="546">
        <v>0</v>
      </c>
    </row>
    <row r="2531" spans="8:8" ht="15.75" x14ac:dyDescent="0.25">
      <c r="H2531" s="546">
        <v>0</v>
      </c>
    </row>
    <row r="2532" spans="8:8" ht="15.75" x14ac:dyDescent="0.25">
      <c r="H2532" s="546">
        <v>1</v>
      </c>
    </row>
    <row r="2533" spans="8:8" ht="15.75" x14ac:dyDescent="0.25">
      <c r="H2533" s="546">
        <v>0</v>
      </c>
    </row>
    <row r="2534" spans="8:8" ht="15.75" x14ac:dyDescent="0.25">
      <c r="H2534" s="546">
        <v>0</v>
      </c>
    </row>
    <row r="2535" spans="8:8" ht="15.75" x14ac:dyDescent="0.25">
      <c r="H2535" s="546">
        <v>0</v>
      </c>
    </row>
    <row r="2536" spans="8:8" ht="15.75" x14ac:dyDescent="0.25">
      <c r="H2536" s="546">
        <v>1</v>
      </c>
    </row>
    <row r="2537" spans="8:8" ht="15.75" x14ac:dyDescent="0.25">
      <c r="H2537" s="546">
        <v>1</v>
      </c>
    </row>
    <row r="2538" spans="8:8" ht="15.75" x14ac:dyDescent="0.25">
      <c r="H2538" s="546">
        <v>1</v>
      </c>
    </row>
    <row r="2539" spans="8:8" ht="15.75" x14ac:dyDescent="0.25">
      <c r="H2539" s="546">
        <v>1</v>
      </c>
    </row>
    <row r="2540" spans="8:8" ht="15.75" x14ac:dyDescent="0.25">
      <c r="H2540" s="546">
        <v>1</v>
      </c>
    </row>
    <row r="2541" spans="8:8" ht="15.75" x14ac:dyDescent="0.25">
      <c r="H2541" s="546">
        <v>1</v>
      </c>
    </row>
    <row r="2542" spans="8:8" ht="15.75" x14ac:dyDescent="0.25">
      <c r="H2542" s="546">
        <v>1</v>
      </c>
    </row>
    <row r="2543" spans="8:8" ht="15.75" x14ac:dyDescent="0.25">
      <c r="H2543" s="546">
        <v>0</v>
      </c>
    </row>
    <row r="2544" spans="8:8" ht="15.75" x14ac:dyDescent="0.25">
      <c r="H2544" s="546">
        <v>0</v>
      </c>
    </row>
    <row r="2545" spans="8:8" ht="15.75" x14ac:dyDescent="0.25">
      <c r="H2545" s="546">
        <v>4</v>
      </c>
    </row>
    <row r="2546" spans="8:8" ht="15.75" x14ac:dyDescent="0.25">
      <c r="H2546" s="546">
        <v>1</v>
      </c>
    </row>
    <row r="2547" spans="8:8" ht="15.75" x14ac:dyDescent="0.25">
      <c r="H2547" s="546">
        <v>1</v>
      </c>
    </row>
    <row r="2548" spans="8:8" ht="15.75" x14ac:dyDescent="0.25">
      <c r="H2548" s="546">
        <v>1</v>
      </c>
    </row>
    <row r="2549" spans="8:8" ht="15.75" x14ac:dyDescent="0.25">
      <c r="H2549" s="546">
        <v>0</v>
      </c>
    </row>
    <row r="2550" spans="8:8" ht="15.75" x14ac:dyDescent="0.25">
      <c r="H2550" s="546">
        <v>1</v>
      </c>
    </row>
    <row r="2551" spans="8:8" ht="15.75" x14ac:dyDescent="0.25">
      <c r="H2551" s="546">
        <v>1</v>
      </c>
    </row>
    <row r="2552" spans="8:8" ht="15.75" x14ac:dyDescent="0.25">
      <c r="H2552" s="546">
        <v>0</v>
      </c>
    </row>
    <row r="2553" spans="8:8" ht="15.75" x14ac:dyDescent="0.25">
      <c r="H2553" s="546">
        <v>3</v>
      </c>
    </row>
    <row r="2554" spans="8:8" ht="15.75" x14ac:dyDescent="0.25">
      <c r="H2554" s="546">
        <v>1</v>
      </c>
    </row>
    <row r="2555" spans="8:8" ht="15.75" x14ac:dyDescent="0.25">
      <c r="H2555" s="546">
        <v>0</v>
      </c>
    </row>
    <row r="2556" spans="8:8" ht="15.75" x14ac:dyDescent="0.25">
      <c r="H2556" s="546">
        <v>0</v>
      </c>
    </row>
    <row r="2557" spans="8:8" ht="15.75" x14ac:dyDescent="0.25">
      <c r="H2557" s="546">
        <v>0</v>
      </c>
    </row>
    <row r="2558" spans="8:8" ht="15.75" x14ac:dyDescent="0.25">
      <c r="H2558" s="546">
        <v>1</v>
      </c>
    </row>
    <row r="2559" spans="8:8" ht="15.75" x14ac:dyDescent="0.25">
      <c r="H2559" s="546">
        <v>0</v>
      </c>
    </row>
    <row r="2560" spans="8:8" ht="15.75" x14ac:dyDescent="0.25">
      <c r="H2560" s="546">
        <v>0</v>
      </c>
    </row>
    <row r="2561" spans="8:8" ht="15.75" x14ac:dyDescent="0.25">
      <c r="H2561" s="546">
        <v>1</v>
      </c>
    </row>
    <row r="2562" spans="8:8" ht="15.75" x14ac:dyDescent="0.25">
      <c r="H2562" s="546">
        <v>1</v>
      </c>
    </row>
    <row r="2563" spans="8:8" ht="15.75" x14ac:dyDescent="0.25">
      <c r="H2563" s="546">
        <v>1</v>
      </c>
    </row>
    <row r="2564" spans="8:8" ht="15.75" x14ac:dyDescent="0.25">
      <c r="H2564" s="546">
        <v>0</v>
      </c>
    </row>
    <row r="2565" spans="8:8" ht="15.75" x14ac:dyDescent="0.25">
      <c r="H2565" s="546">
        <v>1</v>
      </c>
    </row>
    <row r="2566" spans="8:8" ht="15.75" x14ac:dyDescent="0.25">
      <c r="H2566" s="546">
        <v>1</v>
      </c>
    </row>
    <row r="2567" spans="8:8" ht="15.75" x14ac:dyDescent="0.25">
      <c r="H2567" s="546">
        <v>1</v>
      </c>
    </row>
    <row r="2568" spans="8:8" ht="15.75" x14ac:dyDescent="0.25">
      <c r="H2568" s="546">
        <v>1</v>
      </c>
    </row>
    <row r="2569" spans="8:8" ht="15.75" x14ac:dyDescent="0.25">
      <c r="H2569" s="546">
        <v>1</v>
      </c>
    </row>
    <row r="2570" spans="8:8" ht="15.75" x14ac:dyDescent="0.25">
      <c r="H2570" s="546">
        <v>1</v>
      </c>
    </row>
    <row r="2571" spans="8:8" ht="15.75" x14ac:dyDescent="0.25">
      <c r="H2571" s="546">
        <v>1</v>
      </c>
    </row>
    <row r="2572" spans="8:8" ht="15.75" x14ac:dyDescent="0.25">
      <c r="H2572" s="546">
        <v>0</v>
      </c>
    </row>
    <row r="2573" spans="8:8" ht="15.75" x14ac:dyDescent="0.25">
      <c r="H2573" s="546">
        <v>0</v>
      </c>
    </row>
    <row r="2574" spans="8:8" ht="15.75" x14ac:dyDescent="0.25">
      <c r="H2574" s="546">
        <v>0</v>
      </c>
    </row>
    <row r="2575" spans="8:8" ht="15.75" x14ac:dyDescent="0.25">
      <c r="H2575" s="546">
        <v>0</v>
      </c>
    </row>
    <row r="2576" spans="8:8" ht="15.75" x14ac:dyDescent="0.25">
      <c r="H2576" s="546">
        <v>0</v>
      </c>
    </row>
    <row r="2577" spans="8:8" ht="15.75" x14ac:dyDescent="0.25">
      <c r="H2577" s="546">
        <v>0</v>
      </c>
    </row>
    <row r="2578" spans="8:8" ht="15.75" x14ac:dyDescent="0.25">
      <c r="H2578" s="546">
        <v>0</v>
      </c>
    </row>
    <row r="2579" spans="8:8" ht="15.75" x14ac:dyDescent="0.25">
      <c r="H2579" s="546">
        <v>0</v>
      </c>
    </row>
    <row r="2580" spans="8:8" ht="15.75" x14ac:dyDescent="0.25">
      <c r="H2580" s="546">
        <v>0</v>
      </c>
    </row>
    <row r="2581" spans="8:8" ht="15.75" x14ac:dyDescent="0.25">
      <c r="H2581" s="546">
        <v>0</v>
      </c>
    </row>
    <row r="2582" spans="8:8" ht="15.75" x14ac:dyDescent="0.25">
      <c r="H2582" s="546">
        <v>0</v>
      </c>
    </row>
    <row r="2583" spans="8:8" ht="15.75" x14ac:dyDescent="0.25">
      <c r="H2583" s="546">
        <v>0</v>
      </c>
    </row>
    <row r="2584" spans="8:8" ht="15.75" x14ac:dyDescent="0.25">
      <c r="H2584" s="546">
        <v>0</v>
      </c>
    </row>
    <row r="2585" spans="8:8" ht="15.75" x14ac:dyDescent="0.25">
      <c r="H2585" s="546">
        <v>1</v>
      </c>
    </row>
    <row r="2586" spans="8:8" ht="15.75" x14ac:dyDescent="0.25">
      <c r="H2586" s="546">
        <v>1</v>
      </c>
    </row>
    <row r="2587" spans="8:8" ht="15.75" x14ac:dyDescent="0.25">
      <c r="H2587" s="546">
        <v>1</v>
      </c>
    </row>
    <row r="2588" spans="8:8" ht="15.75" x14ac:dyDescent="0.25">
      <c r="H2588" s="546">
        <v>7</v>
      </c>
    </row>
    <row r="2589" spans="8:8" ht="15.75" x14ac:dyDescent="0.25">
      <c r="H2589" s="546">
        <v>1</v>
      </c>
    </row>
    <row r="2590" spans="8:8" ht="15.75" x14ac:dyDescent="0.25">
      <c r="H2590" s="546">
        <v>1</v>
      </c>
    </row>
    <row r="2591" spans="8:8" ht="15.75" x14ac:dyDescent="0.25">
      <c r="H2591" s="546">
        <v>1</v>
      </c>
    </row>
    <row r="2592" spans="8:8" ht="15.75" x14ac:dyDescent="0.25">
      <c r="H2592" s="546">
        <v>1</v>
      </c>
    </row>
    <row r="2593" spans="8:8" ht="15.75" x14ac:dyDescent="0.25">
      <c r="H2593" s="546">
        <v>1</v>
      </c>
    </row>
    <row r="2594" spans="8:8" ht="15.75" x14ac:dyDescent="0.25">
      <c r="H2594" s="546">
        <v>1</v>
      </c>
    </row>
    <row r="2595" spans="8:8" ht="15.75" x14ac:dyDescent="0.25">
      <c r="H2595" s="546">
        <v>1</v>
      </c>
    </row>
    <row r="2596" spans="8:8" ht="15.75" x14ac:dyDescent="0.25">
      <c r="H2596" s="546">
        <v>0</v>
      </c>
    </row>
    <row r="2597" spans="8:8" ht="15.75" x14ac:dyDescent="0.25">
      <c r="H2597" s="546">
        <v>0</v>
      </c>
    </row>
    <row r="2598" spans="8:8" ht="15.75" x14ac:dyDescent="0.25">
      <c r="H2598" s="546">
        <v>0</v>
      </c>
    </row>
    <row r="2599" spans="8:8" ht="15.75" x14ac:dyDescent="0.25">
      <c r="H2599" s="546">
        <v>0</v>
      </c>
    </row>
    <row r="2600" spans="8:8" ht="15.75" x14ac:dyDescent="0.25">
      <c r="H2600" s="546">
        <v>0</v>
      </c>
    </row>
    <row r="2601" spans="8:8" ht="15.75" x14ac:dyDescent="0.25">
      <c r="H2601" s="546">
        <v>0</v>
      </c>
    </row>
    <row r="2602" spans="8:8" ht="15.75" x14ac:dyDescent="0.25">
      <c r="H2602" s="546">
        <v>0</v>
      </c>
    </row>
    <row r="2603" spans="8:8" ht="15.75" x14ac:dyDescent="0.25">
      <c r="H2603" s="546">
        <v>0</v>
      </c>
    </row>
    <row r="2604" spans="8:8" ht="15.75" x14ac:dyDescent="0.25">
      <c r="H2604" s="546">
        <v>0</v>
      </c>
    </row>
    <row r="2605" spans="8:8" ht="15.75" x14ac:dyDescent="0.25">
      <c r="H2605" s="546">
        <v>0</v>
      </c>
    </row>
    <row r="2606" spans="8:8" ht="15.75" x14ac:dyDescent="0.25">
      <c r="H2606" s="546">
        <v>0</v>
      </c>
    </row>
    <row r="2607" spans="8:8" ht="15.75" x14ac:dyDescent="0.25">
      <c r="H2607" s="546">
        <v>0</v>
      </c>
    </row>
    <row r="2608" spans="8:8" ht="15.75" x14ac:dyDescent="0.25">
      <c r="H2608" s="546">
        <v>0</v>
      </c>
    </row>
    <row r="2609" spans="8:8" ht="15.75" x14ac:dyDescent="0.25">
      <c r="H2609" s="546">
        <v>0</v>
      </c>
    </row>
    <row r="2610" spans="8:8" ht="15.75" x14ac:dyDescent="0.25">
      <c r="H2610" s="546">
        <v>0</v>
      </c>
    </row>
    <row r="2611" spans="8:8" ht="15.75" x14ac:dyDescent="0.25">
      <c r="H2611" s="546">
        <v>0</v>
      </c>
    </row>
    <row r="2612" spans="8:8" ht="15.75" x14ac:dyDescent="0.25">
      <c r="H2612" s="546">
        <v>0</v>
      </c>
    </row>
    <row r="2613" spans="8:8" ht="15.75" x14ac:dyDescent="0.25">
      <c r="H2613" s="546">
        <v>0</v>
      </c>
    </row>
    <row r="2614" spans="8:8" ht="15.75" x14ac:dyDescent="0.25">
      <c r="H2614" s="546">
        <v>0</v>
      </c>
    </row>
    <row r="2615" spans="8:8" ht="15.75" x14ac:dyDescent="0.25">
      <c r="H2615" s="546">
        <v>0</v>
      </c>
    </row>
    <row r="2616" spans="8:8" ht="15.75" x14ac:dyDescent="0.25">
      <c r="H2616" s="546">
        <v>0</v>
      </c>
    </row>
    <row r="2617" spans="8:8" ht="15.75" x14ac:dyDescent="0.25">
      <c r="H2617" s="546">
        <v>0</v>
      </c>
    </row>
    <row r="2618" spans="8:8" ht="15.75" x14ac:dyDescent="0.25">
      <c r="H2618" s="546">
        <v>0</v>
      </c>
    </row>
    <row r="2619" spans="8:8" ht="15.75" x14ac:dyDescent="0.25">
      <c r="H2619" s="546">
        <v>0</v>
      </c>
    </row>
    <row r="2620" spans="8:8" ht="15.75" x14ac:dyDescent="0.25">
      <c r="H2620" s="546">
        <v>0</v>
      </c>
    </row>
    <row r="2621" spans="8:8" ht="15.75" x14ac:dyDescent="0.25">
      <c r="H2621" s="546">
        <v>0</v>
      </c>
    </row>
    <row r="2622" spans="8:8" ht="15.75" x14ac:dyDescent="0.25">
      <c r="H2622" s="546">
        <v>0</v>
      </c>
    </row>
    <row r="2623" spans="8:8" ht="15.75" x14ac:dyDescent="0.25">
      <c r="H2623" s="546">
        <v>0</v>
      </c>
    </row>
    <row r="2624" spans="8:8" ht="15.75" x14ac:dyDescent="0.25">
      <c r="H2624" s="546">
        <v>0</v>
      </c>
    </row>
    <row r="2625" spans="8:8" ht="15.75" x14ac:dyDescent="0.25">
      <c r="H2625" s="546">
        <v>0</v>
      </c>
    </row>
    <row r="2626" spans="8:8" ht="15.75" x14ac:dyDescent="0.25">
      <c r="H2626" s="546">
        <v>0</v>
      </c>
    </row>
    <row r="2627" spans="8:8" ht="15.75" x14ac:dyDescent="0.25">
      <c r="H2627" s="546">
        <v>0</v>
      </c>
    </row>
    <row r="2628" spans="8:8" ht="15.75" x14ac:dyDescent="0.25">
      <c r="H2628" s="546">
        <v>0</v>
      </c>
    </row>
    <row r="2629" spans="8:8" ht="15.75" x14ac:dyDescent="0.25">
      <c r="H2629" s="546">
        <v>0</v>
      </c>
    </row>
    <row r="2630" spans="8:8" ht="15.75" x14ac:dyDescent="0.25">
      <c r="H2630" s="546">
        <v>0</v>
      </c>
    </row>
    <row r="2631" spans="8:8" ht="15.75" x14ac:dyDescent="0.25">
      <c r="H2631" s="546">
        <v>0</v>
      </c>
    </row>
    <row r="2632" spans="8:8" ht="15.75" x14ac:dyDescent="0.25">
      <c r="H2632" s="546">
        <v>0</v>
      </c>
    </row>
    <row r="2633" spans="8:8" ht="15.75" x14ac:dyDescent="0.25">
      <c r="H2633" s="546">
        <v>0</v>
      </c>
    </row>
    <row r="2634" spans="8:8" ht="15.75" x14ac:dyDescent="0.25">
      <c r="H2634" s="546">
        <v>0</v>
      </c>
    </row>
    <row r="2635" spans="8:8" ht="15.75" x14ac:dyDescent="0.25">
      <c r="H2635" s="546">
        <v>0</v>
      </c>
    </row>
    <row r="2636" spans="8:8" ht="15.75" x14ac:dyDescent="0.25">
      <c r="H2636" s="546">
        <v>0</v>
      </c>
    </row>
    <row r="2637" spans="8:8" ht="15.75" x14ac:dyDescent="0.25">
      <c r="H2637" s="546">
        <v>1</v>
      </c>
    </row>
    <row r="2638" spans="8:8" ht="15.75" x14ac:dyDescent="0.25">
      <c r="H2638" s="546">
        <v>2</v>
      </c>
    </row>
    <row r="2639" spans="8:8" ht="15.75" x14ac:dyDescent="0.25">
      <c r="H2639" s="546">
        <v>1</v>
      </c>
    </row>
    <row r="2640" spans="8:8" ht="15.75" x14ac:dyDescent="0.25">
      <c r="H2640" s="546">
        <v>1</v>
      </c>
    </row>
    <row r="2641" spans="8:8" ht="15.75" x14ac:dyDescent="0.25">
      <c r="H2641" s="546">
        <v>1</v>
      </c>
    </row>
    <row r="2642" spans="8:8" ht="15.75" x14ac:dyDescent="0.25">
      <c r="H2642" s="546">
        <v>2</v>
      </c>
    </row>
    <row r="2643" spans="8:8" ht="15.75" x14ac:dyDescent="0.25">
      <c r="H2643" s="546">
        <v>1</v>
      </c>
    </row>
    <row r="2644" spans="8:8" ht="15.75" x14ac:dyDescent="0.25">
      <c r="H2644" s="546">
        <v>3</v>
      </c>
    </row>
    <row r="2645" spans="8:8" ht="15.75" x14ac:dyDescent="0.25">
      <c r="H2645" s="546">
        <v>1</v>
      </c>
    </row>
    <row r="2646" spans="8:8" ht="15.75" x14ac:dyDescent="0.25">
      <c r="H2646" s="546">
        <v>1</v>
      </c>
    </row>
    <row r="2647" spans="8:8" ht="15.75" x14ac:dyDescent="0.25">
      <c r="H2647" s="546">
        <v>4</v>
      </c>
    </row>
    <row r="2648" spans="8:8" ht="15.75" x14ac:dyDescent="0.25">
      <c r="H2648" s="546">
        <v>1</v>
      </c>
    </row>
    <row r="2649" spans="8:8" ht="15.75" x14ac:dyDescent="0.25">
      <c r="H2649" s="546">
        <v>1</v>
      </c>
    </row>
    <row r="2650" spans="8:8" ht="15.75" x14ac:dyDescent="0.25">
      <c r="H2650" s="546">
        <v>1</v>
      </c>
    </row>
    <row r="2651" spans="8:8" ht="15.75" x14ac:dyDescent="0.25">
      <c r="H2651" s="546">
        <v>5</v>
      </c>
    </row>
    <row r="2652" spans="8:8" ht="15.75" x14ac:dyDescent="0.25">
      <c r="H2652" s="546">
        <v>1</v>
      </c>
    </row>
    <row r="2653" spans="8:8" ht="15.75" x14ac:dyDescent="0.25">
      <c r="H2653" s="546">
        <v>1</v>
      </c>
    </row>
    <row r="2654" spans="8:8" ht="15.75" x14ac:dyDescent="0.25">
      <c r="H2654" s="546">
        <v>1</v>
      </c>
    </row>
    <row r="2655" spans="8:8" ht="15.75" x14ac:dyDescent="0.25">
      <c r="H2655" s="546">
        <v>2</v>
      </c>
    </row>
    <row r="2656" spans="8:8" ht="15.75" x14ac:dyDescent="0.25">
      <c r="H2656" s="546">
        <v>1</v>
      </c>
    </row>
    <row r="2657" spans="8:8" ht="15.75" x14ac:dyDescent="0.25">
      <c r="H2657" s="546">
        <v>2</v>
      </c>
    </row>
    <row r="2658" spans="8:8" ht="15.75" x14ac:dyDescent="0.25">
      <c r="H2658" s="546">
        <v>1</v>
      </c>
    </row>
    <row r="2659" spans="8:8" ht="15.75" x14ac:dyDescent="0.25">
      <c r="H2659" s="546">
        <v>2</v>
      </c>
    </row>
    <row r="2660" spans="8:8" ht="15.75" x14ac:dyDescent="0.25">
      <c r="H2660" s="546">
        <v>1</v>
      </c>
    </row>
    <row r="2661" spans="8:8" ht="15.75" x14ac:dyDescent="0.25">
      <c r="H2661" s="546">
        <v>1</v>
      </c>
    </row>
    <row r="2662" spans="8:8" ht="15.75" x14ac:dyDescent="0.25">
      <c r="H2662" s="546">
        <v>1</v>
      </c>
    </row>
    <row r="2663" spans="8:8" ht="15.75" x14ac:dyDescent="0.25">
      <c r="H2663" s="546">
        <v>1</v>
      </c>
    </row>
    <row r="2664" spans="8:8" ht="15.75" x14ac:dyDescent="0.25">
      <c r="H2664" s="546">
        <v>2</v>
      </c>
    </row>
    <row r="2665" spans="8:8" ht="15.75" x14ac:dyDescent="0.25">
      <c r="H2665" s="546">
        <v>2</v>
      </c>
    </row>
    <row r="2666" spans="8:8" ht="15.75" x14ac:dyDescent="0.25">
      <c r="H2666" s="546">
        <v>1</v>
      </c>
    </row>
    <row r="2667" spans="8:8" ht="15.75" x14ac:dyDescent="0.25">
      <c r="H2667" s="546">
        <v>1</v>
      </c>
    </row>
    <row r="2668" spans="8:8" ht="15.75" x14ac:dyDescent="0.25">
      <c r="H2668" s="546">
        <v>1</v>
      </c>
    </row>
    <row r="2669" spans="8:8" ht="15.75" x14ac:dyDescent="0.25">
      <c r="H2669" s="546">
        <v>1</v>
      </c>
    </row>
    <row r="2670" spans="8:8" ht="15.75" x14ac:dyDescent="0.25">
      <c r="H2670" s="546">
        <v>2</v>
      </c>
    </row>
    <row r="2671" spans="8:8" ht="15.75" x14ac:dyDescent="0.25">
      <c r="H2671" s="546">
        <v>1</v>
      </c>
    </row>
    <row r="2672" spans="8:8" ht="15.75" x14ac:dyDescent="0.25">
      <c r="H2672" s="546">
        <v>2</v>
      </c>
    </row>
    <row r="2673" spans="8:8" ht="15.75" x14ac:dyDescent="0.25">
      <c r="H2673" s="546">
        <v>1</v>
      </c>
    </row>
    <row r="2674" spans="8:8" ht="15.75" x14ac:dyDescent="0.25">
      <c r="H2674" s="546">
        <v>1</v>
      </c>
    </row>
    <row r="2675" spans="8:8" ht="15.75" x14ac:dyDescent="0.25">
      <c r="H2675" s="546">
        <v>17</v>
      </c>
    </row>
    <row r="2676" spans="8:8" ht="15.75" x14ac:dyDescent="0.25">
      <c r="H2676" s="546">
        <v>1</v>
      </c>
    </row>
    <row r="2677" spans="8:8" ht="15.75" x14ac:dyDescent="0.25">
      <c r="H2677" s="546">
        <v>1</v>
      </c>
    </row>
    <row r="2678" spans="8:8" ht="15.75" x14ac:dyDescent="0.25">
      <c r="H2678" s="546">
        <v>1</v>
      </c>
    </row>
    <row r="2679" spans="8:8" ht="15.75" x14ac:dyDescent="0.25">
      <c r="H2679" s="546">
        <v>1</v>
      </c>
    </row>
    <row r="2680" spans="8:8" ht="15.75" x14ac:dyDescent="0.25">
      <c r="H2680" s="546">
        <v>1</v>
      </c>
    </row>
    <row r="2681" spans="8:8" ht="15.75" x14ac:dyDescent="0.25">
      <c r="H2681" s="546">
        <v>1</v>
      </c>
    </row>
    <row r="2682" spans="8:8" ht="15.75" x14ac:dyDescent="0.25">
      <c r="H2682" s="546">
        <v>1</v>
      </c>
    </row>
    <row r="2683" spans="8:8" ht="15.75" x14ac:dyDescent="0.25">
      <c r="H2683" s="546">
        <v>1</v>
      </c>
    </row>
    <row r="2684" spans="8:8" ht="15.75" x14ac:dyDescent="0.25">
      <c r="H2684" s="546">
        <v>1</v>
      </c>
    </row>
    <row r="2685" spans="8:8" ht="15.75" x14ac:dyDescent="0.25">
      <c r="H2685" s="546">
        <v>1</v>
      </c>
    </row>
    <row r="2686" spans="8:8" ht="15.75" x14ac:dyDescent="0.25">
      <c r="H2686" s="546">
        <v>1</v>
      </c>
    </row>
    <row r="2687" spans="8:8" ht="15.75" x14ac:dyDescent="0.25">
      <c r="H2687" s="546">
        <v>1</v>
      </c>
    </row>
    <row r="2688" spans="8:8" ht="15.75" x14ac:dyDescent="0.25">
      <c r="H2688" s="546">
        <v>1</v>
      </c>
    </row>
    <row r="2689" spans="8:8" ht="15.75" x14ac:dyDescent="0.25">
      <c r="H2689" s="546">
        <v>1</v>
      </c>
    </row>
    <row r="2690" spans="8:8" ht="15.75" x14ac:dyDescent="0.25">
      <c r="H2690" s="546">
        <v>1</v>
      </c>
    </row>
    <row r="2691" spans="8:8" ht="15.75" x14ac:dyDescent="0.25">
      <c r="H2691" s="546">
        <v>1</v>
      </c>
    </row>
    <row r="2692" spans="8:8" ht="15.75" x14ac:dyDescent="0.25">
      <c r="H2692" s="546">
        <v>1</v>
      </c>
    </row>
    <row r="2693" spans="8:8" ht="15.75" x14ac:dyDescent="0.25">
      <c r="H2693" s="546">
        <v>2</v>
      </c>
    </row>
    <row r="2694" spans="8:8" ht="15.75" x14ac:dyDescent="0.25">
      <c r="H2694" s="546">
        <v>3</v>
      </c>
    </row>
    <row r="2695" spans="8:8" ht="15.75" x14ac:dyDescent="0.25">
      <c r="H2695" s="546">
        <v>1</v>
      </c>
    </row>
    <row r="2696" spans="8:8" ht="15.75" x14ac:dyDescent="0.25">
      <c r="H2696" s="546">
        <v>1</v>
      </c>
    </row>
    <row r="2697" spans="8:8" ht="15.75" x14ac:dyDescent="0.25">
      <c r="H2697" s="546">
        <v>1</v>
      </c>
    </row>
    <row r="2698" spans="8:8" ht="15.75" x14ac:dyDescent="0.25">
      <c r="H2698" s="546">
        <v>2</v>
      </c>
    </row>
    <row r="2699" spans="8:8" ht="15.75" x14ac:dyDescent="0.25">
      <c r="H2699" s="546">
        <v>1</v>
      </c>
    </row>
    <row r="2700" spans="8:8" ht="15.75" x14ac:dyDescent="0.25">
      <c r="H2700" s="546">
        <v>1</v>
      </c>
    </row>
    <row r="2701" spans="8:8" ht="15.75" x14ac:dyDescent="0.25">
      <c r="H2701" s="546">
        <v>3</v>
      </c>
    </row>
    <row r="2702" spans="8:8" ht="15.75" x14ac:dyDescent="0.25">
      <c r="H2702" s="546">
        <v>1</v>
      </c>
    </row>
    <row r="2703" spans="8:8" ht="15.75" x14ac:dyDescent="0.25">
      <c r="H2703" s="546">
        <v>4</v>
      </c>
    </row>
    <row r="2704" spans="8:8" ht="15.75" x14ac:dyDescent="0.25">
      <c r="H2704" s="546">
        <v>2</v>
      </c>
    </row>
    <row r="2705" spans="8:8" ht="15.75" x14ac:dyDescent="0.25">
      <c r="H2705" s="546">
        <v>1</v>
      </c>
    </row>
    <row r="2706" spans="8:8" ht="15.75" x14ac:dyDescent="0.25">
      <c r="H2706" s="546">
        <v>2</v>
      </c>
    </row>
    <row r="2707" spans="8:8" ht="15.75" x14ac:dyDescent="0.25">
      <c r="H2707" s="546">
        <v>1</v>
      </c>
    </row>
    <row r="2708" spans="8:8" ht="15.75" x14ac:dyDescent="0.25">
      <c r="H2708" s="546">
        <v>2</v>
      </c>
    </row>
    <row r="2709" spans="8:8" ht="15.75" x14ac:dyDescent="0.25">
      <c r="H2709" s="546">
        <v>1</v>
      </c>
    </row>
    <row r="2710" spans="8:8" ht="15.75" x14ac:dyDescent="0.25">
      <c r="H2710" s="546">
        <v>1</v>
      </c>
    </row>
    <row r="2711" spans="8:8" ht="15.75" x14ac:dyDescent="0.25">
      <c r="H2711" s="546">
        <v>1</v>
      </c>
    </row>
    <row r="2712" spans="8:8" ht="15.75" x14ac:dyDescent="0.25">
      <c r="H2712" s="546">
        <v>1</v>
      </c>
    </row>
    <row r="2713" spans="8:8" ht="15.75" x14ac:dyDescent="0.25">
      <c r="H2713" s="546">
        <v>3</v>
      </c>
    </row>
    <row r="2714" spans="8:8" ht="15.75" x14ac:dyDescent="0.25">
      <c r="H2714" s="546">
        <v>1</v>
      </c>
    </row>
    <row r="2715" spans="8:8" ht="15.75" x14ac:dyDescent="0.25">
      <c r="H2715" s="546">
        <v>1</v>
      </c>
    </row>
    <row r="2716" spans="8:8" ht="15.75" x14ac:dyDescent="0.25">
      <c r="H2716" s="546">
        <v>3</v>
      </c>
    </row>
    <row r="2717" spans="8:8" ht="15.75" x14ac:dyDescent="0.25">
      <c r="H2717" s="546">
        <v>1</v>
      </c>
    </row>
    <row r="2718" spans="8:8" ht="15.75" x14ac:dyDescent="0.25">
      <c r="H2718" s="546">
        <v>2</v>
      </c>
    </row>
    <row r="2719" spans="8:8" ht="15.75" x14ac:dyDescent="0.25">
      <c r="H2719" s="546">
        <v>1</v>
      </c>
    </row>
    <row r="2720" spans="8:8" ht="15.75" x14ac:dyDescent="0.25">
      <c r="H2720" s="546">
        <v>2</v>
      </c>
    </row>
    <row r="2721" spans="8:8" ht="15.75" x14ac:dyDescent="0.25">
      <c r="H2721" s="546">
        <v>1</v>
      </c>
    </row>
    <row r="2722" spans="8:8" ht="15.75" x14ac:dyDescent="0.25">
      <c r="H2722" s="546">
        <v>2</v>
      </c>
    </row>
    <row r="2723" spans="8:8" ht="15.75" x14ac:dyDescent="0.25">
      <c r="H2723" s="546">
        <v>3</v>
      </c>
    </row>
    <row r="2724" spans="8:8" ht="15.75" x14ac:dyDescent="0.25">
      <c r="H2724" s="546">
        <v>1</v>
      </c>
    </row>
    <row r="2725" spans="8:8" ht="15.75" x14ac:dyDescent="0.25">
      <c r="H2725" s="546">
        <v>1</v>
      </c>
    </row>
    <row r="2726" spans="8:8" ht="15.75" x14ac:dyDescent="0.25">
      <c r="H2726" s="546">
        <v>1</v>
      </c>
    </row>
    <row r="2727" spans="8:8" ht="15.75" x14ac:dyDescent="0.25">
      <c r="H2727" s="546">
        <v>1</v>
      </c>
    </row>
    <row r="2728" spans="8:8" ht="15.75" x14ac:dyDescent="0.25">
      <c r="H2728" s="546">
        <v>1</v>
      </c>
    </row>
    <row r="2729" spans="8:8" ht="15.75" x14ac:dyDescent="0.25">
      <c r="H2729" s="546">
        <v>1</v>
      </c>
    </row>
    <row r="2730" spans="8:8" ht="15.75" x14ac:dyDescent="0.25">
      <c r="H2730" s="546">
        <v>1</v>
      </c>
    </row>
    <row r="2731" spans="8:8" ht="15.75" x14ac:dyDescent="0.25">
      <c r="H2731" s="546">
        <v>1</v>
      </c>
    </row>
    <row r="2732" spans="8:8" ht="15.75" x14ac:dyDescent="0.25">
      <c r="H2732" s="546">
        <v>1</v>
      </c>
    </row>
    <row r="2733" spans="8:8" ht="15.75" x14ac:dyDescent="0.25">
      <c r="H2733" s="546">
        <v>1</v>
      </c>
    </row>
    <row r="2734" spans="8:8" ht="15.75" x14ac:dyDescent="0.25">
      <c r="H2734" s="546">
        <v>2</v>
      </c>
    </row>
    <row r="2735" spans="8:8" ht="15.75" x14ac:dyDescent="0.25">
      <c r="H2735" s="546">
        <v>1</v>
      </c>
    </row>
    <row r="2736" spans="8:8" ht="15.75" x14ac:dyDescent="0.25">
      <c r="H2736" s="546">
        <v>2</v>
      </c>
    </row>
    <row r="2737" spans="8:8" ht="15.75" x14ac:dyDescent="0.25">
      <c r="H2737" s="546">
        <v>1</v>
      </c>
    </row>
    <row r="2738" spans="8:8" ht="15.75" x14ac:dyDescent="0.25">
      <c r="H2738" s="546">
        <v>1</v>
      </c>
    </row>
    <row r="2739" spans="8:8" ht="15.75" x14ac:dyDescent="0.25">
      <c r="H2739" s="546">
        <v>1</v>
      </c>
    </row>
    <row r="2740" spans="8:8" ht="15.75" x14ac:dyDescent="0.25">
      <c r="H2740" s="546">
        <v>1</v>
      </c>
    </row>
    <row r="2741" spans="8:8" ht="15.75" x14ac:dyDescent="0.25">
      <c r="H2741" s="546">
        <v>1</v>
      </c>
    </row>
    <row r="2742" spans="8:8" ht="15.75" x14ac:dyDescent="0.25">
      <c r="H2742" s="546">
        <v>1</v>
      </c>
    </row>
    <row r="2743" spans="8:8" ht="15.75" x14ac:dyDescent="0.25">
      <c r="H2743" s="546">
        <v>1</v>
      </c>
    </row>
    <row r="2744" spans="8:8" ht="15.75" x14ac:dyDescent="0.25">
      <c r="H2744" s="546">
        <v>1</v>
      </c>
    </row>
    <row r="2745" spans="8:8" ht="15.75" x14ac:dyDescent="0.25">
      <c r="H2745" s="546">
        <v>1</v>
      </c>
    </row>
    <row r="2746" spans="8:8" ht="15.75" x14ac:dyDescent="0.25">
      <c r="H2746" s="546">
        <v>1</v>
      </c>
    </row>
    <row r="2747" spans="8:8" ht="15.75" x14ac:dyDescent="0.25">
      <c r="H2747" s="546">
        <v>1</v>
      </c>
    </row>
    <row r="2748" spans="8:8" ht="15.75" x14ac:dyDescent="0.25">
      <c r="H2748" s="546">
        <v>1</v>
      </c>
    </row>
    <row r="2749" spans="8:8" ht="15.75" x14ac:dyDescent="0.25">
      <c r="H2749" s="546">
        <v>1</v>
      </c>
    </row>
    <row r="2750" spans="8:8" ht="15.75" x14ac:dyDescent="0.25">
      <c r="H2750" s="546">
        <v>1</v>
      </c>
    </row>
    <row r="2751" spans="8:8" ht="15.75" x14ac:dyDescent="0.25">
      <c r="H2751" s="546">
        <v>1</v>
      </c>
    </row>
    <row r="2752" spans="8:8" ht="15.75" x14ac:dyDescent="0.25">
      <c r="H2752" s="546">
        <v>1</v>
      </c>
    </row>
    <row r="2753" spans="8:8" ht="15.75" x14ac:dyDescent="0.25">
      <c r="H2753" s="546">
        <v>1</v>
      </c>
    </row>
    <row r="2754" spans="8:8" ht="15.75" x14ac:dyDescent="0.25">
      <c r="H2754" s="546">
        <v>1</v>
      </c>
    </row>
    <row r="2755" spans="8:8" ht="15.75" x14ac:dyDescent="0.25">
      <c r="H2755" s="546">
        <v>1</v>
      </c>
    </row>
    <row r="2756" spans="8:8" ht="15.75" x14ac:dyDescent="0.25">
      <c r="H2756" s="546">
        <v>1</v>
      </c>
    </row>
    <row r="2757" spans="8:8" ht="15.75" x14ac:dyDescent="0.25">
      <c r="H2757" s="546">
        <v>5</v>
      </c>
    </row>
    <row r="2758" spans="8:8" ht="15.75" x14ac:dyDescent="0.25">
      <c r="H2758" s="546">
        <v>1</v>
      </c>
    </row>
    <row r="2759" spans="8:8" ht="15.75" x14ac:dyDescent="0.25">
      <c r="H2759" s="546">
        <v>1</v>
      </c>
    </row>
    <row r="2760" spans="8:8" ht="15.75" x14ac:dyDescent="0.25">
      <c r="H2760" s="546">
        <v>1</v>
      </c>
    </row>
    <row r="2761" spans="8:8" ht="15.75" x14ac:dyDescent="0.25">
      <c r="H2761" s="546">
        <v>1</v>
      </c>
    </row>
    <row r="2762" spans="8:8" ht="15.75" x14ac:dyDescent="0.25">
      <c r="H2762" s="546">
        <v>1</v>
      </c>
    </row>
    <row r="2763" spans="8:8" ht="15.75" x14ac:dyDescent="0.25">
      <c r="H2763" s="546">
        <v>1</v>
      </c>
    </row>
    <row r="2764" spans="8:8" ht="15.75" x14ac:dyDescent="0.25">
      <c r="H2764" s="546">
        <v>3</v>
      </c>
    </row>
    <row r="2765" spans="8:8" ht="15.75" x14ac:dyDescent="0.25">
      <c r="H2765" s="546">
        <v>1</v>
      </c>
    </row>
    <row r="2766" spans="8:8" ht="15.75" x14ac:dyDescent="0.25">
      <c r="H2766" s="546">
        <v>1</v>
      </c>
    </row>
    <row r="2767" spans="8:8" ht="15.75" x14ac:dyDescent="0.25">
      <c r="H2767" s="546">
        <v>1</v>
      </c>
    </row>
    <row r="2768" spans="8:8" ht="15.75" x14ac:dyDescent="0.25">
      <c r="H2768" s="546">
        <v>1</v>
      </c>
    </row>
    <row r="2769" spans="8:8" ht="15.75" x14ac:dyDescent="0.25">
      <c r="H2769" s="546">
        <v>1</v>
      </c>
    </row>
    <row r="2770" spans="8:8" x14ac:dyDescent="0.25">
      <c r="H2770" s="483">
        <v>1</v>
      </c>
    </row>
    <row r="2771" spans="8:8" ht="15.75" x14ac:dyDescent="0.25">
      <c r="H2771" s="546">
        <v>1</v>
      </c>
    </row>
    <row r="2772" spans="8:8" ht="15.75" x14ac:dyDescent="0.25">
      <c r="H2772" s="546">
        <v>2</v>
      </c>
    </row>
    <row r="2773" spans="8:8" ht="15.75" x14ac:dyDescent="0.25">
      <c r="H2773" s="546">
        <v>1</v>
      </c>
    </row>
    <row r="2774" spans="8:8" ht="15.75" x14ac:dyDescent="0.25">
      <c r="H2774" s="546">
        <v>1</v>
      </c>
    </row>
    <row r="2775" spans="8:8" ht="15.75" x14ac:dyDescent="0.25">
      <c r="H2775" s="546">
        <v>1</v>
      </c>
    </row>
    <row r="2776" spans="8:8" ht="15.75" x14ac:dyDescent="0.25">
      <c r="H2776" s="546">
        <v>1</v>
      </c>
    </row>
    <row r="2777" spans="8:8" ht="15.75" x14ac:dyDescent="0.25">
      <c r="H2777" s="546">
        <v>1</v>
      </c>
    </row>
    <row r="2778" spans="8:8" ht="15.75" x14ac:dyDescent="0.25">
      <c r="H2778" s="546">
        <v>1</v>
      </c>
    </row>
    <row r="2779" spans="8:8" ht="15.75" x14ac:dyDescent="0.25">
      <c r="H2779" s="546">
        <v>2</v>
      </c>
    </row>
    <row r="2780" spans="8:8" ht="15.75" x14ac:dyDescent="0.25">
      <c r="H2780" s="546">
        <v>1</v>
      </c>
    </row>
    <row r="2781" spans="8:8" ht="15.75" x14ac:dyDescent="0.25">
      <c r="H2781" s="546">
        <v>1</v>
      </c>
    </row>
    <row r="2782" spans="8:8" ht="15.75" x14ac:dyDescent="0.25">
      <c r="H2782" s="546">
        <v>1</v>
      </c>
    </row>
    <row r="2783" spans="8:8" ht="15.75" x14ac:dyDescent="0.25">
      <c r="H2783" s="546">
        <v>1</v>
      </c>
    </row>
    <row r="2784" spans="8:8" ht="15.75" x14ac:dyDescent="0.25">
      <c r="H2784" s="546">
        <v>1</v>
      </c>
    </row>
    <row r="2785" spans="8:8" ht="15.75" x14ac:dyDescent="0.25">
      <c r="H2785" s="546">
        <v>2</v>
      </c>
    </row>
    <row r="2786" spans="8:8" ht="15.75" x14ac:dyDescent="0.25">
      <c r="H2786" s="546">
        <v>1</v>
      </c>
    </row>
    <row r="2787" spans="8:8" ht="15.75" x14ac:dyDescent="0.25">
      <c r="H2787" s="546">
        <v>1</v>
      </c>
    </row>
    <row r="2788" spans="8:8" ht="15.75" x14ac:dyDescent="0.25">
      <c r="H2788" s="546">
        <v>1</v>
      </c>
    </row>
    <row r="2789" spans="8:8" ht="15.75" x14ac:dyDescent="0.25">
      <c r="H2789" s="546">
        <v>1</v>
      </c>
    </row>
    <row r="2790" spans="8:8" ht="15.75" x14ac:dyDescent="0.25">
      <c r="H2790" s="546">
        <v>1</v>
      </c>
    </row>
    <row r="2791" spans="8:8" ht="15.75" x14ac:dyDescent="0.25">
      <c r="H2791" s="546">
        <v>1</v>
      </c>
    </row>
    <row r="2792" spans="8:8" ht="15.75" x14ac:dyDescent="0.25">
      <c r="H2792" s="546">
        <v>1</v>
      </c>
    </row>
    <row r="2793" spans="8:8" ht="15.75" x14ac:dyDescent="0.25">
      <c r="H2793" s="546">
        <v>1</v>
      </c>
    </row>
    <row r="2794" spans="8:8" ht="15.75" x14ac:dyDescent="0.25">
      <c r="H2794" s="546">
        <v>1</v>
      </c>
    </row>
    <row r="2795" spans="8:8" ht="15.75" x14ac:dyDescent="0.25">
      <c r="H2795" s="546">
        <v>1</v>
      </c>
    </row>
    <row r="2796" spans="8:8" ht="15.75" x14ac:dyDescent="0.25">
      <c r="H2796" s="546">
        <v>3</v>
      </c>
    </row>
    <row r="2797" spans="8:8" ht="15.75" x14ac:dyDescent="0.25">
      <c r="H2797" s="546">
        <v>1</v>
      </c>
    </row>
    <row r="2798" spans="8:8" ht="15.75" x14ac:dyDescent="0.25">
      <c r="H2798" s="546">
        <v>1</v>
      </c>
    </row>
    <row r="2799" spans="8:8" ht="15.75" x14ac:dyDescent="0.25">
      <c r="H2799" s="546">
        <v>1</v>
      </c>
    </row>
    <row r="2800" spans="8:8" ht="15.75" x14ac:dyDescent="0.25">
      <c r="H2800" s="546">
        <v>1</v>
      </c>
    </row>
    <row r="2801" spans="8:8" ht="15.75" x14ac:dyDescent="0.25">
      <c r="H2801" s="546">
        <v>2</v>
      </c>
    </row>
    <row r="2802" spans="8:8" ht="15.75" x14ac:dyDescent="0.25">
      <c r="H2802" s="546">
        <v>1</v>
      </c>
    </row>
    <row r="2803" spans="8:8" ht="15.75" x14ac:dyDescent="0.25">
      <c r="H2803" s="546">
        <v>1</v>
      </c>
    </row>
    <row r="2804" spans="8:8" ht="15.75" x14ac:dyDescent="0.25">
      <c r="H2804" s="546">
        <v>1</v>
      </c>
    </row>
    <row r="2805" spans="8:8" ht="15.75" x14ac:dyDescent="0.25">
      <c r="H2805" s="546">
        <v>1</v>
      </c>
    </row>
    <row r="2806" spans="8:8" ht="15.75" x14ac:dyDescent="0.25">
      <c r="H2806" s="546">
        <v>1</v>
      </c>
    </row>
    <row r="2807" spans="8:8" ht="15.75" x14ac:dyDescent="0.25">
      <c r="H2807" s="546">
        <v>1</v>
      </c>
    </row>
    <row r="2808" spans="8:8" ht="15.75" x14ac:dyDescent="0.25">
      <c r="H2808" s="546">
        <v>3</v>
      </c>
    </row>
    <row r="2809" spans="8:8" ht="15.75" x14ac:dyDescent="0.25">
      <c r="H2809" s="546">
        <v>1</v>
      </c>
    </row>
    <row r="2810" spans="8:8" ht="15.75" x14ac:dyDescent="0.25">
      <c r="H2810" s="546">
        <v>10</v>
      </c>
    </row>
    <row r="2811" spans="8:8" ht="15.75" x14ac:dyDescent="0.25">
      <c r="H2811" s="546">
        <v>1</v>
      </c>
    </row>
    <row r="2812" spans="8:8" ht="15.75" x14ac:dyDescent="0.25">
      <c r="H2812" s="546">
        <v>1</v>
      </c>
    </row>
    <row r="2813" spans="8:8" ht="15.75" x14ac:dyDescent="0.25">
      <c r="H2813" s="546">
        <v>7</v>
      </c>
    </row>
    <row r="2814" spans="8:8" ht="15.75" x14ac:dyDescent="0.25">
      <c r="H2814" s="546">
        <v>1</v>
      </c>
    </row>
    <row r="2815" spans="8:8" ht="15.75" x14ac:dyDescent="0.25">
      <c r="H2815" s="546">
        <v>1</v>
      </c>
    </row>
    <row r="2816" spans="8:8" ht="15.75" x14ac:dyDescent="0.25">
      <c r="H2816" s="546">
        <v>1</v>
      </c>
    </row>
    <row r="2817" spans="8:8" ht="15.75" x14ac:dyDescent="0.25">
      <c r="H2817" s="546">
        <v>1</v>
      </c>
    </row>
    <row r="2818" spans="8:8" ht="15.75" x14ac:dyDescent="0.25">
      <c r="H2818" s="546">
        <v>1</v>
      </c>
    </row>
    <row r="2819" spans="8:8" ht="15.75" x14ac:dyDescent="0.25">
      <c r="H2819" s="546">
        <v>3</v>
      </c>
    </row>
    <row r="2820" spans="8:8" ht="15.75" x14ac:dyDescent="0.25">
      <c r="H2820" s="546">
        <v>1</v>
      </c>
    </row>
    <row r="2821" spans="8:8" ht="15.75" x14ac:dyDescent="0.25">
      <c r="H2821" s="546">
        <v>1</v>
      </c>
    </row>
    <row r="2822" spans="8:8" ht="15.75" x14ac:dyDescent="0.25">
      <c r="H2822" s="546">
        <v>1</v>
      </c>
    </row>
    <row r="2823" spans="8:8" ht="15.75" x14ac:dyDescent="0.25">
      <c r="H2823" s="546">
        <v>1</v>
      </c>
    </row>
    <row r="2824" spans="8:8" ht="15.75" x14ac:dyDescent="0.25">
      <c r="H2824" s="546">
        <v>1</v>
      </c>
    </row>
    <row r="2825" spans="8:8" ht="15.75" x14ac:dyDescent="0.25">
      <c r="H2825" s="546">
        <v>1</v>
      </c>
    </row>
    <row r="2826" spans="8:8" ht="15.75" x14ac:dyDescent="0.25">
      <c r="H2826" s="546">
        <v>1</v>
      </c>
    </row>
    <row r="2827" spans="8:8" ht="15.75" x14ac:dyDescent="0.25">
      <c r="H2827" s="546">
        <v>1</v>
      </c>
    </row>
    <row r="2828" spans="8:8" ht="15.75" x14ac:dyDescent="0.25">
      <c r="H2828" s="546">
        <v>2</v>
      </c>
    </row>
    <row r="2829" spans="8:8" ht="15.75" x14ac:dyDescent="0.25">
      <c r="H2829" s="546">
        <v>1</v>
      </c>
    </row>
    <row r="2830" spans="8:8" ht="15.75" x14ac:dyDescent="0.25">
      <c r="H2830" s="546">
        <v>1</v>
      </c>
    </row>
    <row r="2831" spans="8:8" ht="15.75" x14ac:dyDescent="0.25">
      <c r="H2831" s="546">
        <v>1</v>
      </c>
    </row>
    <row r="2832" spans="8:8" ht="15.75" x14ac:dyDescent="0.25">
      <c r="H2832" s="546">
        <v>3</v>
      </c>
    </row>
    <row r="2833" spans="8:8" ht="15.75" x14ac:dyDescent="0.25">
      <c r="H2833" s="546">
        <v>1</v>
      </c>
    </row>
    <row r="2834" spans="8:8" ht="15.75" x14ac:dyDescent="0.25">
      <c r="H2834" s="546">
        <v>2</v>
      </c>
    </row>
    <row r="2835" spans="8:8" ht="15.75" x14ac:dyDescent="0.25">
      <c r="H2835" s="546">
        <v>3</v>
      </c>
    </row>
    <row r="2836" spans="8:8" ht="15.75" x14ac:dyDescent="0.25">
      <c r="H2836" s="546">
        <v>1</v>
      </c>
    </row>
    <row r="2837" spans="8:8" ht="15.75" x14ac:dyDescent="0.25">
      <c r="H2837" s="546">
        <v>1</v>
      </c>
    </row>
    <row r="2838" spans="8:8" ht="15.75" x14ac:dyDescent="0.25">
      <c r="H2838" s="546">
        <v>1</v>
      </c>
    </row>
    <row r="2839" spans="8:8" ht="15.75" x14ac:dyDescent="0.25">
      <c r="H2839" s="546">
        <v>2</v>
      </c>
    </row>
    <row r="2840" spans="8:8" ht="15.75" x14ac:dyDescent="0.25">
      <c r="H2840" s="546">
        <v>2</v>
      </c>
    </row>
    <row r="2841" spans="8:8" ht="15.75" x14ac:dyDescent="0.25">
      <c r="H2841" s="546">
        <v>1</v>
      </c>
    </row>
    <row r="2842" spans="8:8" ht="15.75" x14ac:dyDescent="0.25">
      <c r="H2842" s="546">
        <v>1</v>
      </c>
    </row>
    <row r="2843" spans="8:8" ht="15.75" x14ac:dyDescent="0.25">
      <c r="H2843" s="546">
        <v>0</v>
      </c>
    </row>
    <row r="2844" spans="8:8" ht="15.75" x14ac:dyDescent="0.25">
      <c r="H2844" s="546">
        <v>0</v>
      </c>
    </row>
    <row r="2845" spans="8:8" ht="15.75" x14ac:dyDescent="0.25">
      <c r="H2845" s="546">
        <v>0</v>
      </c>
    </row>
    <row r="2846" spans="8:8" ht="15.75" x14ac:dyDescent="0.25">
      <c r="H2846" s="546">
        <v>0</v>
      </c>
    </row>
    <row r="2847" spans="8:8" ht="15.75" x14ac:dyDescent="0.25">
      <c r="H2847" s="546">
        <v>0</v>
      </c>
    </row>
    <row r="2848" spans="8:8" ht="15.75" x14ac:dyDescent="0.25">
      <c r="H2848" s="546">
        <v>0</v>
      </c>
    </row>
    <row r="2849" spans="8:8" ht="15.75" x14ac:dyDescent="0.25">
      <c r="H2849" s="546">
        <v>0</v>
      </c>
    </row>
    <row r="2850" spans="8:8" ht="15.75" x14ac:dyDescent="0.25">
      <c r="H2850" s="546">
        <v>0</v>
      </c>
    </row>
    <row r="2851" spans="8:8" ht="15.75" x14ac:dyDescent="0.25">
      <c r="H2851" s="546">
        <v>0</v>
      </c>
    </row>
    <row r="2852" spans="8:8" ht="15.75" x14ac:dyDescent="0.25">
      <c r="H2852" s="546">
        <v>0</v>
      </c>
    </row>
    <row r="2853" spans="8:8" ht="15.75" x14ac:dyDescent="0.25">
      <c r="H2853" s="546">
        <v>0</v>
      </c>
    </row>
    <row r="2854" spans="8:8" ht="15.75" x14ac:dyDescent="0.25">
      <c r="H2854" s="546">
        <v>0</v>
      </c>
    </row>
    <row r="2855" spans="8:8" ht="15.75" x14ac:dyDescent="0.25">
      <c r="H2855" s="546">
        <v>0</v>
      </c>
    </row>
    <row r="2856" spans="8:8" ht="15.75" x14ac:dyDescent="0.25">
      <c r="H2856" s="546">
        <v>0</v>
      </c>
    </row>
    <row r="2857" spans="8:8" ht="15.75" x14ac:dyDescent="0.25">
      <c r="H2857" s="546">
        <v>0</v>
      </c>
    </row>
    <row r="2858" spans="8:8" ht="15.75" x14ac:dyDescent="0.25">
      <c r="H2858" s="546">
        <v>0</v>
      </c>
    </row>
    <row r="2859" spans="8:8" ht="15.75" x14ac:dyDescent="0.25">
      <c r="H2859" s="546">
        <v>0</v>
      </c>
    </row>
    <row r="2860" spans="8:8" ht="15.75" x14ac:dyDescent="0.25">
      <c r="H2860" s="546">
        <v>0</v>
      </c>
    </row>
    <row r="2861" spans="8:8" ht="15.75" x14ac:dyDescent="0.25">
      <c r="H2861" s="546">
        <v>0</v>
      </c>
    </row>
    <row r="2862" spans="8:8" ht="15.75" x14ac:dyDescent="0.25">
      <c r="H2862" s="546">
        <v>0</v>
      </c>
    </row>
    <row r="2863" spans="8:8" ht="15.75" x14ac:dyDescent="0.25">
      <c r="H2863" s="546">
        <v>0</v>
      </c>
    </row>
    <row r="2864" spans="8:8" ht="15.75" x14ac:dyDescent="0.25">
      <c r="H2864" s="546">
        <v>0</v>
      </c>
    </row>
    <row r="2865" spans="8:8" ht="15.75" x14ac:dyDescent="0.25">
      <c r="H2865" s="546">
        <v>0</v>
      </c>
    </row>
    <row r="2866" spans="8:8" ht="15.75" x14ac:dyDescent="0.25">
      <c r="H2866" s="546">
        <v>0</v>
      </c>
    </row>
    <row r="2867" spans="8:8" ht="15.75" x14ac:dyDescent="0.25">
      <c r="H2867" s="546">
        <v>0</v>
      </c>
    </row>
    <row r="2868" spans="8:8" ht="15.75" x14ac:dyDescent="0.25">
      <c r="H2868" s="546">
        <v>0</v>
      </c>
    </row>
    <row r="2869" spans="8:8" ht="15.75" x14ac:dyDescent="0.25">
      <c r="H2869" s="546">
        <v>0</v>
      </c>
    </row>
    <row r="2870" spans="8:8" ht="15.75" x14ac:dyDescent="0.25">
      <c r="H2870" s="546">
        <v>0</v>
      </c>
    </row>
    <row r="2871" spans="8:8" ht="15.75" x14ac:dyDescent="0.25">
      <c r="H2871" s="546">
        <v>0</v>
      </c>
    </row>
    <row r="2872" spans="8:8" ht="15.75" x14ac:dyDescent="0.25">
      <c r="H2872" s="546">
        <v>0</v>
      </c>
    </row>
    <row r="2873" spans="8:8" ht="15.75" x14ac:dyDescent="0.25">
      <c r="H2873" s="546">
        <v>0</v>
      </c>
    </row>
    <row r="2874" spans="8:8" ht="15.75" x14ac:dyDescent="0.25">
      <c r="H2874" s="546">
        <v>0</v>
      </c>
    </row>
    <row r="2875" spans="8:8" ht="15.75" x14ac:dyDescent="0.25">
      <c r="H2875" s="546">
        <v>0</v>
      </c>
    </row>
    <row r="2876" spans="8:8" ht="15.75" x14ac:dyDescent="0.25">
      <c r="H2876" s="546">
        <v>0</v>
      </c>
    </row>
    <row r="2877" spans="8:8" ht="15.75" x14ac:dyDescent="0.25">
      <c r="H2877" s="546">
        <v>0</v>
      </c>
    </row>
    <row r="2878" spans="8:8" ht="15.75" x14ac:dyDescent="0.25">
      <c r="H2878" s="546">
        <v>1</v>
      </c>
    </row>
    <row r="2879" spans="8:8" ht="15.75" x14ac:dyDescent="0.25">
      <c r="H2879" s="546">
        <v>1</v>
      </c>
    </row>
    <row r="2880" spans="8:8" ht="15.75" x14ac:dyDescent="0.25">
      <c r="H2880" s="546">
        <v>1</v>
      </c>
    </row>
    <row r="2881" spans="8:8" ht="15.75" x14ac:dyDescent="0.25">
      <c r="H2881" s="546">
        <v>1</v>
      </c>
    </row>
    <row r="2882" spans="8:8" ht="15.75" x14ac:dyDescent="0.25">
      <c r="H2882" s="546">
        <v>2</v>
      </c>
    </row>
    <row r="2883" spans="8:8" ht="15.75" x14ac:dyDescent="0.25">
      <c r="H2883" s="546">
        <v>1</v>
      </c>
    </row>
    <row r="2884" spans="8:8" ht="15.75" x14ac:dyDescent="0.25">
      <c r="H2884" s="546">
        <v>1</v>
      </c>
    </row>
    <row r="2885" spans="8:8" ht="15.75" x14ac:dyDescent="0.25">
      <c r="H2885" s="546">
        <v>1</v>
      </c>
    </row>
    <row r="2886" spans="8:8" ht="15.75" x14ac:dyDescent="0.25">
      <c r="H2886" s="546">
        <v>2</v>
      </c>
    </row>
    <row r="2887" spans="8:8" ht="15.75" x14ac:dyDescent="0.25">
      <c r="H2887" s="546">
        <v>3</v>
      </c>
    </row>
    <row r="2888" spans="8:8" ht="15.75" x14ac:dyDescent="0.25">
      <c r="H2888" s="546">
        <v>1</v>
      </c>
    </row>
    <row r="2889" spans="8:8" ht="15.75" x14ac:dyDescent="0.25">
      <c r="H2889" s="546">
        <v>1</v>
      </c>
    </row>
    <row r="2890" spans="8:8" ht="15.75" x14ac:dyDescent="0.25">
      <c r="H2890" s="546">
        <v>1</v>
      </c>
    </row>
    <row r="2891" spans="8:8" ht="15.75" x14ac:dyDescent="0.25">
      <c r="H2891" s="546">
        <v>1</v>
      </c>
    </row>
    <row r="2892" spans="8:8" ht="15.75" x14ac:dyDescent="0.25">
      <c r="H2892" s="546">
        <v>1</v>
      </c>
    </row>
    <row r="2893" spans="8:8" ht="15.75" x14ac:dyDescent="0.25">
      <c r="H2893" s="546">
        <v>1</v>
      </c>
    </row>
    <row r="2894" spans="8:8" ht="15.75" x14ac:dyDescent="0.25">
      <c r="H2894" s="546">
        <v>1</v>
      </c>
    </row>
    <row r="2895" spans="8:8" ht="15.75" x14ac:dyDescent="0.25">
      <c r="H2895" s="546">
        <v>1</v>
      </c>
    </row>
    <row r="2896" spans="8:8" ht="15.75" x14ac:dyDescent="0.25">
      <c r="H2896" s="546">
        <v>1</v>
      </c>
    </row>
    <row r="2897" spans="8:8" ht="15.75" x14ac:dyDescent="0.25">
      <c r="H2897" s="546">
        <v>6</v>
      </c>
    </row>
    <row r="2898" spans="8:8" ht="15.75" x14ac:dyDescent="0.25">
      <c r="H2898" s="546">
        <v>1</v>
      </c>
    </row>
    <row r="2899" spans="8:8" ht="15.75" x14ac:dyDescent="0.25">
      <c r="H2899" s="546">
        <v>1</v>
      </c>
    </row>
    <row r="2900" spans="8:8" ht="15.75" x14ac:dyDescent="0.25">
      <c r="H2900" s="546">
        <v>1</v>
      </c>
    </row>
    <row r="2901" spans="8:8" ht="15.75" x14ac:dyDescent="0.25">
      <c r="H2901" s="546">
        <v>1</v>
      </c>
    </row>
    <row r="2902" spans="8:8" ht="15.75" x14ac:dyDescent="0.25">
      <c r="H2902" s="546">
        <v>1</v>
      </c>
    </row>
    <row r="2903" spans="8:8" ht="15.75" x14ac:dyDescent="0.25">
      <c r="H2903" s="546">
        <v>1</v>
      </c>
    </row>
    <row r="2904" spans="8:8" ht="15.75" x14ac:dyDescent="0.25">
      <c r="H2904" s="546">
        <v>1</v>
      </c>
    </row>
    <row r="2905" spans="8:8" ht="15.75" x14ac:dyDescent="0.25">
      <c r="H2905" s="546">
        <v>1</v>
      </c>
    </row>
    <row r="2906" spans="8:8" ht="15.75" x14ac:dyDescent="0.25">
      <c r="H2906" s="546">
        <v>1</v>
      </c>
    </row>
    <row r="2907" spans="8:8" ht="15.75" x14ac:dyDescent="0.25">
      <c r="H2907" s="546">
        <v>2</v>
      </c>
    </row>
    <row r="2908" spans="8:8" ht="15.75" x14ac:dyDescent="0.25">
      <c r="H2908" s="546">
        <v>1</v>
      </c>
    </row>
    <row r="2909" spans="8:8" ht="15.75" x14ac:dyDescent="0.25">
      <c r="H2909" s="546">
        <v>1</v>
      </c>
    </row>
    <row r="2910" spans="8:8" ht="15.75" x14ac:dyDescent="0.25">
      <c r="H2910" s="546">
        <v>1</v>
      </c>
    </row>
    <row r="2911" spans="8:8" ht="15.75" x14ac:dyDescent="0.25">
      <c r="H2911" s="546">
        <v>1</v>
      </c>
    </row>
    <row r="2912" spans="8:8" ht="15.75" x14ac:dyDescent="0.25">
      <c r="H2912" s="546">
        <v>1</v>
      </c>
    </row>
    <row r="2913" spans="8:8" ht="15.75" x14ac:dyDescent="0.25">
      <c r="H2913" s="546">
        <v>1</v>
      </c>
    </row>
    <row r="2914" spans="8:8" ht="15.75" x14ac:dyDescent="0.25">
      <c r="H2914" s="546">
        <v>1</v>
      </c>
    </row>
    <row r="2915" spans="8:8" ht="15.75" x14ac:dyDescent="0.25">
      <c r="H2915" s="546">
        <v>1</v>
      </c>
    </row>
    <row r="2916" spans="8:8" ht="15.75" x14ac:dyDescent="0.25">
      <c r="H2916" s="546">
        <v>1</v>
      </c>
    </row>
    <row r="2917" spans="8:8" ht="15.75" x14ac:dyDescent="0.25">
      <c r="H2917" s="546">
        <v>1</v>
      </c>
    </row>
    <row r="2918" spans="8:8" ht="15.75" x14ac:dyDescent="0.25">
      <c r="H2918" s="546">
        <v>2</v>
      </c>
    </row>
    <row r="2919" spans="8:8" ht="15.75" x14ac:dyDescent="0.25">
      <c r="H2919" s="546">
        <v>2</v>
      </c>
    </row>
    <row r="2920" spans="8:8" ht="15.75" x14ac:dyDescent="0.25">
      <c r="H2920" s="546">
        <v>1</v>
      </c>
    </row>
    <row r="2921" spans="8:8" ht="15.75" x14ac:dyDescent="0.25">
      <c r="H2921" s="546">
        <v>1</v>
      </c>
    </row>
    <row r="2922" spans="8:8" ht="15.75" x14ac:dyDescent="0.25">
      <c r="H2922" s="546">
        <v>1</v>
      </c>
    </row>
    <row r="2923" spans="8:8" ht="15.75" x14ac:dyDescent="0.25">
      <c r="H2923" s="546">
        <v>2</v>
      </c>
    </row>
    <row r="2924" spans="8:8" ht="15.75" x14ac:dyDescent="0.25">
      <c r="H2924" s="546">
        <v>1</v>
      </c>
    </row>
    <row r="2925" spans="8:8" ht="15.75" x14ac:dyDescent="0.25">
      <c r="H2925" s="546">
        <v>1</v>
      </c>
    </row>
    <row r="2926" spans="8:8" ht="15.75" x14ac:dyDescent="0.25">
      <c r="H2926" s="546">
        <v>1</v>
      </c>
    </row>
    <row r="2927" spans="8:8" ht="15.75" x14ac:dyDescent="0.25">
      <c r="H2927" s="546">
        <v>1</v>
      </c>
    </row>
    <row r="2928" spans="8:8" ht="15.75" x14ac:dyDescent="0.25">
      <c r="H2928" s="546">
        <v>2</v>
      </c>
    </row>
    <row r="2929" spans="8:8" ht="15.75" x14ac:dyDescent="0.25">
      <c r="H2929" s="546">
        <v>1</v>
      </c>
    </row>
    <row r="2930" spans="8:8" ht="15.75" x14ac:dyDescent="0.25">
      <c r="H2930" s="546">
        <v>1</v>
      </c>
    </row>
    <row r="2931" spans="8:8" ht="15.75" x14ac:dyDescent="0.25">
      <c r="H2931" s="546">
        <v>1</v>
      </c>
    </row>
    <row r="2932" spans="8:8" ht="15.75" x14ac:dyDescent="0.25">
      <c r="H2932" s="546">
        <v>1</v>
      </c>
    </row>
    <row r="2933" spans="8:8" ht="15.75" x14ac:dyDescent="0.25">
      <c r="H2933" s="546">
        <v>3</v>
      </c>
    </row>
    <row r="2934" spans="8:8" ht="15.75" x14ac:dyDescent="0.25">
      <c r="H2934" s="546">
        <v>3</v>
      </c>
    </row>
    <row r="2935" spans="8:8" ht="15.75" x14ac:dyDescent="0.25">
      <c r="H2935" s="546">
        <v>1</v>
      </c>
    </row>
    <row r="2936" spans="8:8" ht="15.75" x14ac:dyDescent="0.25">
      <c r="H2936" s="546">
        <v>3</v>
      </c>
    </row>
    <row r="2937" spans="8:8" ht="15.75" x14ac:dyDescent="0.25">
      <c r="H2937" s="546">
        <v>1</v>
      </c>
    </row>
    <row r="2938" spans="8:8" ht="15.75" x14ac:dyDescent="0.25">
      <c r="H2938" s="546">
        <v>3</v>
      </c>
    </row>
    <row r="2939" spans="8:8" ht="15.75" x14ac:dyDescent="0.25">
      <c r="H2939" s="546">
        <v>1</v>
      </c>
    </row>
    <row r="2940" spans="8:8" ht="15.75" x14ac:dyDescent="0.25">
      <c r="H2940" s="546">
        <v>1</v>
      </c>
    </row>
    <row r="2941" spans="8:8" ht="15.75" x14ac:dyDescent="0.25">
      <c r="H2941" s="546">
        <v>1</v>
      </c>
    </row>
    <row r="2942" spans="8:8" ht="15.75" x14ac:dyDescent="0.25">
      <c r="H2942" s="546">
        <v>1</v>
      </c>
    </row>
    <row r="2943" spans="8:8" ht="15.75" x14ac:dyDescent="0.25">
      <c r="H2943" s="546">
        <v>5</v>
      </c>
    </row>
    <row r="2944" spans="8:8" ht="15.75" x14ac:dyDescent="0.25">
      <c r="H2944" s="546">
        <v>2</v>
      </c>
    </row>
    <row r="2945" spans="8:8" ht="15.75" x14ac:dyDescent="0.25">
      <c r="H2945" s="546">
        <v>1</v>
      </c>
    </row>
    <row r="2946" spans="8:8" ht="15.75" x14ac:dyDescent="0.25">
      <c r="H2946" s="546">
        <v>1</v>
      </c>
    </row>
    <row r="2947" spans="8:8" ht="15.75" x14ac:dyDescent="0.25">
      <c r="H2947" s="546">
        <v>2</v>
      </c>
    </row>
    <row r="2948" spans="8:8" ht="15.75" x14ac:dyDescent="0.25">
      <c r="H2948" s="546">
        <v>1</v>
      </c>
    </row>
    <row r="2949" spans="8:8" ht="15.75" x14ac:dyDescent="0.25">
      <c r="H2949" s="546">
        <v>1</v>
      </c>
    </row>
    <row r="2950" spans="8:8" ht="15.75" x14ac:dyDescent="0.25">
      <c r="H2950" s="546">
        <v>1</v>
      </c>
    </row>
    <row r="2951" spans="8:8" ht="15.75" x14ac:dyDescent="0.25">
      <c r="H2951" s="546">
        <v>1</v>
      </c>
    </row>
    <row r="2952" spans="8:8" ht="15.75" x14ac:dyDescent="0.25">
      <c r="H2952" s="546">
        <v>1</v>
      </c>
    </row>
    <row r="2953" spans="8:8" ht="15.75" x14ac:dyDescent="0.25">
      <c r="H2953" s="546">
        <v>1</v>
      </c>
    </row>
    <row r="2954" spans="8:8" ht="15.75" x14ac:dyDescent="0.25">
      <c r="H2954" s="546">
        <v>1</v>
      </c>
    </row>
    <row r="2955" spans="8:8" ht="15.75" x14ac:dyDescent="0.25">
      <c r="H2955" s="546">
        <v>1</v>
      </c>
    </row>
    <row r="2956" spans="8:8" ht="15.75" x14ac:dyDescent="0.25">
      <c r="H2956" s="546">
        <v>1</v>
      </c>
    </row>
    <row r="2957" spans="8:8" ht="15.75" x14ac:dyDescent="0.25">
      <c r="H2957" s="546">
        <v>1</v>
      </c>
    </row>
    <row r="2958" spans="8:8" ht="15.75" x14ac:dyDescent="0.25">
      <c r="H2958" s="546">
        <v>1</v>
      </c>
    </row>
    <row r="2959" spans="8:8" ht="15.75" x14ac:dyDescent="0.25">
      <c r="H2959" s="546">
        <v>2</v>
      </c>
    </row>
    <row r="2960" spans="8:8" ht="15.75" x14ac:dyDescent="0.25">
      <c r="H2960" s="546">
        <v>1</v>
      </c>
    </row>
    <row r="2961" spans="8:8" ht="15.75" x14ac:dyDescent="0.25">
      <c r="H2961" s="546">
        <v>1</v>
      </c>
    </row>
    <row r="2962" spans="8:8" ht="15.75" x14ac:dyDescent="0.25">
      <c r="H2962" s="546">
        <v>1</v>
      </c>
    </row>
    <row r="2963" spans="8:8" ht="15.75" x14ac:dyDescent="0.25">
      <c r="H2963" s="546">
        <v>1</v>
      </c>
    </row>
    <row r="2964" spans="8:8" ht="15.75" x14ac:dyDescent="0.25">
      <c r="H2964" s="546">
        <v>1</v>
      </c>
    </row>
    <row r="2965" spans="8:8" ht="15.75" x14ac:dyDescent="0.25">
      <c r="H2965" s="546">
        <v>2</v>
      </c>
    </row>
    <row r="2966" spans="8:8" ht="15.75" x14ac:dyDescent="0.25">
      <c r="H2966" s="546">
        <v>1</v>
      </c>
    </row>
    <row r="2967" spans="8:8" ht="15.75" x14ac:dyDescent="0.25">
      <c r="H2967" s="546">
        <v>2</v>
      </c>
    </row>
    <row r="2968" spans="8:8" ht="15.75" x14ac:dyDescent="0.25">
      <c r="H2968" s="546">
        <v>1</v>
      </c>
    </row>
    <row r="2969" spans="8:8" ht="15.75" x14ac:dyDescent="0.25">
      <c r="H2969" s="546">
        <v>1</v>
      </c>
    </row>
    <row r="2970" spans="8:8" ht="15.75" x14ac:dyDescent="0.25">
      <c r="H2970" s="546">
        <v>1</v>
      </c>
    </row>
    <row r="2971" spans="8:8" ht="15.75" x14ac:dyDescent="0.25">
      <c r="H2971" s="546">
        <v>2</v>
      </c>
    </row>
    <row r="2972" spans="8:8" ht="15.75" x14ac:dyDescent="0.25">
      <c r="H2972" s="546">
        <v>1</v>
      </c>
    </row>
    <row r="2973" spans="8:8" ht="15.75" x14ac:dyDescent="0.25">
      <c r="H2973" s="546">
        <v>1</v>
      </c>
    </row>
    <row r="2974" spans="8:8" ht="15.75" x14ac:dyDescent="0.25">
      <c r="H2974" s="546">
        <v>1</v>
      </c>
    </row>
    <row r="2975" spans="8:8" ht="15.75" x14ac:dyDescent="0.25">
      <c r="H2975" s="546">
        <v>1</v>
      </c>
    </row>
    <row r="2976" spans="8:8" ht="15.75" x14ac:dyDescent="0.25">
      <c r="H2976" s="546">
        <v>1</v>
      </c>
    </row>
    <row r="2977" spans="8:8" ht="15.75" x14ac:dyDescent="0.25">
      <c r="H2977" s="546">
        <v>2</v>
      </c>
    </row>
    <row r="2978" spans="8:8" ht="15.75" x14ac:dyDescent="0.25">
      <c r="H2978" s="546">
        <v>1</v>
      </c>
    </row>
    <row r="2979" spans="8:8" ht="15.75" x14ac:dyDescent="0.25">
      <c r="H2979" s="546">
        <v>1</v>
      </c>
    </row>
    <row r="2980" spans="8:8" ht="15.75" x14ac:dyDescent="0.25">
      <c r="H2980" s="546">
        <v>1</v>
      </c>
    </row>
    <row r="2981" spans="8:8" ht="15.75" x14ac:dyDescent="0.25">
      <c r="H2981" s="546">
        <v>1</v>
      </c>
    </row>
    <row r="2982" spans="8:8" ht="15.75" x14ac:dyDescent="0.25">
      <c r="H2982" s="546">
        <v>1</v>
      </c>
    </row>
    <row r="2983" spans="8:8" ht="15.75" x14ac:dyDescent="0.25">
      <c r="H2983" s="546">
        <v>2</v>
      </c>
    </row>
    <row r="2984" spans="8:8" ht="15.75" x14ac:dyDescent="0.25">
      <c r="H2984" s="546">
        <v>2</v>
      </c>
    </row>
    <row r="2985" spans="8:8" ht="15.75" x14ac:dyDescent="0.25">
      <c r="H2985" s="546">
        <v>1</v>
      </c>
    </row>
    <row r="2986" spans="8:8" ht="15.75" x14ac:dyDescent="0.25">
      <c r="H2986" s="546">
        <v>2</v>
      </c>
    </row>
    <row r="2987" spans="8:8" ht="15.75" x14ac:dyDescent="0.25">
      <c r="H2987" s="546">
        <v>1</v>
      </c>
    </row>
    <row r="2988" spans="8:8" ht="15.75" x14ac:dyDescent="0.25">
      <c r="H2988" s="546">
        <v>1</v>
      </c>
    </row>
    <row r="2989" spans="8:8" ht="15.75" x14ac:dyDescent="0.25">
      <c r="H2989" s="546">
        <v>1</v>
      </c>
    </row>
    <row r="2990" spans="8:8" ht="15.75" x14ac:dyDescent="0.25">
      <c r="H2990" s="546">
        <v>1</v>
      </c>
    </row>
    <row r="2991" spans="8:8" ht="15.75" x14ac:dyDescent="0.25">
      <c r="H2991" s="546">
        <v>2</v>
      </c>
    </row>
    <row r="2992" spans="8:8" ht="15.75" x14ac:dyDescent="0.25">
      <c r="H2992" s="546">
        <v>1</v>
      </c>
    </row>
    <row r="2993" spans="8:8" ht="15.75" x14ac:dyDescent="0.25">
      <c r="H2993" s="546">
        <v>1</v>
      </c>
    </row>
    <row r="2994" spans="8:8" ht="15.75" x14ac:dyDescent="0.25">
      <c r="H2994" s="546">
        <v>1</v>
      </c>
    </row>
    <row r="2995" spans="8:8" ht="15.75" x14ac:dyDescent="0.25">
      <c r="H2995" s="546">
        <v>1</v>
      </c>
    </row>
    <row r="2996" spans="8:8" ht="15.75" x14ac:dyDescent="0.25">
      <c r="H2996" s="546">
        <v>1</v>
      </c>
    </row>
    <row r="2997" spans="8:8" ht="15.75" x14ac:dyDescent="0.25">
      <c r="H2997" s="546">
        <v>1</v>
      </c>
    </row>
    <row r="2998" spans="8:8" ht="15.75" x14ac:dyDescent="0.25">
      <c r="H2998" s="546">
        <v>1</v>
      </c>
    </row>
    <row r="2999" spans="8:8" ht="15.75" x14ac:dyDescent="0.25">
      <c r="H2999" s="546">
        <v>1</v>
      </c>
    </row>
    <row r="3000" spans="8:8" ht="15.75" x14ac:dyDescent="0.25">
      <c r="H3000" s="546">
        <v>1</v>
      </c>
    </row>
    <row r="3001" spans="8:8" ht="15.75" x14ac:dyDescent="0.25">
      <c r="H3001" s="546">
        <v>3</v>
      </c>
    </row>
    <row r="3002" spans="8:8" ht="15.75" x14ac:dyDescent="0.25">
      <c r="H3002" s="546">
        <v>1</v>
      </c>
    </row>
    <row r="3003" spans="8:8" ht="15.75" x14ac:dyDescent="0.25">
      <c r="H3003" s="546">
        <v>1</v>
      </c>
    </row>
    <row r="3004" spans="8:8" ht="15.75" x14ac:dyDescent="0.25">
      <c r="H3004" s="546">
        <v>2</v>
      </c>
    </row>
    <row r="3005" spans="8:8" ht="15.75" x14ac:dyDescent="0.25">
      <c r="H3005" s="546">
        <v>2</v>
      </c>
    </row>
    <row r="3006" spans="8:8" ht="15.75" x14ac:dyDescent="0.25">
      <c r="H3006" s="546">
        <v>1</v>
      </c>
    </row>
    <row r="3007" spans="8:8" ht="15.75" x14ac:dyDescent="0.25">
      <c r="H3007" s="546">
        <v>1</v>
      </c>
    </row>
    <row r="3008" spans="8:8" ht="15.75" x14ac:dyDescent="0.25">
      <c r="H3008" s="546">
        <v>1</v>
      </c>
    </row>
    <row r="3009" spans="8:8" ht="15.75" x14ac:dyDescent="0.25">
      <c r="H3009" s="546">
        <v>1</v>
      </c>
    </row>
    <row r="3010" spans="8:8" ht="15.75" x14ac:dyDescent="0.25">
      <c r="H3010" s="546">
        <v>1</v>
      </c>
    </row>
    <row r="3011" spans="8:8" ht="15.75" x14ac:dyDescent="0.25">
      <c r="H3011" s="546">
        <v>3</v>
      </c>
    </row>
    <row r="3012" spans="8:8" ht="15.75" x14ac:dyDescent="0.25">
      <c r="H3012" s="546">
        <v>2</v>
      </c>
    </row>
    <row r="3013" spans="8:8" ht="15.75" x14ac:dyDescent="0.25">
      <c r="H3013" s="546">
        <v>1</v>
      </c>
    </row>
    <row r="3014" spans="8:8" ht="15.75" x14ac:dyDescent="0.25">
      <c r="H3014" s="546">
        <v>1</v>
      </c>
    </row>
    <row r="3015" spans="8:8" ht="15.75" x14ac:dyDescent="0.25">
      <c r="H3015" s="546">
        <v>1</v>
      </c>
    </row>
    <row r="3016" spans="8:8" ht="15.75" x14ac:dyDescent="0.25">
      <c r="H3016" s="546">
        <v>1</v>
      </c>
    </row>
    <row r="3017" spans="8:8" ht="15.75" x14ac:dyDescent="0.25">
      <c r="H3017" s="546">
        <v>1</v>
      </c>
    </row>
    <row r="3018" spans="8:8" ht="15.75" x14ac:dyDescent="0.25">
      <c r="H3018" s="546">
        <v>1</v>
      </c>
    </row>
    <row r="3019" spans="8:8" ht="15.75" x14ac:dyDescent="0.25">
      <c r="H3019" s="546">
        <v>1</v>
      </c>
    </row>
    <row r="3020" spans="8:8" ht="15.75" x14ac:dyDescent="0.25">
      <c r="H3020" s="546">
        <v>1</v>
      </c>
    </row>
    <row r="3021" spans="8:8" ht="15.75" x14ac:dyDescent="0.25">
      <c r="H3021" s="546">
        <v>1</v>
      </c>
    </row>
    <row r="3022" spans="8:8" ht="15.75" x14ac:dyDescent="0.25">
      <c r="H3022" s="546">
        <v>1</v>
      </c>
    </row>
    <row r="3023" spans="8:8" ht="15.75" x14ac:dyDescent="0.25">
      <c r="H3023" s="546">
        <v>1</v>
      </c>
    </row>
    <row r="3024" spans="8:8" ht="15.75" x14ac:dyDescent="0.25">
      <c r="H3024" s="546">
        <v>1</v>
      </c>
    </row>
    <row r="3025" spans="8:8" ht="15.75" x14ac:dyDescent="0.25">
      <c r="H3025" s="546">
        <v>2</v>
      </c>
    </row>
    <row r="3026" spans="8:8" ht="15.75" x14ac:dyDescent="0.25">
      <c r="H3026" s="546">
        <v>3</v>
      </c>
    </row>
    <row r="3027" spans="8:8" ht="15.75" x14ac:dyDescent="0.25">
      <c r="H3027" s="546">
        <v>1</v>
      </c>
    </row>
    <row r="3028" spans="8:8" ht="15.75" x14ac:dyDescent="0.25">
      <c r="H3028" s="546">
        <v>1</v>
      </c>
    </row>
    <row r="3029" spans="8:8" ht="15.75" x14ac:dyDescent="0.25">
      <c r="H3029" s="546">
        <v>2</v>
      </c>
    </row>
    <row r="3030" spans="8:8" ht="15.75" x14ac:dyDescent="0.25">
      <c r="H3030" s="546">
        <v>2</v>
      </c>
    </row>
    <row r="3031" spans="8:8" ht="15.75" x14ac:dyDescent="0.25">
      <c r="H3031" s="546">
        <v>1</v>
      </c>
    </row>
    <row r="3032" spans="8:8" ht="15.75" x14ac:dyDescent="0.25">
      <c r="H3032" s="546">
        <v>1</v>
      </c>
    </row>
    <row r="3033" spans="8:8" ht="15.75" x14ac:dyDescent="0.25">
      <c r="H3033" s="546">
        <v>1</v>
      </c>
    </row>
    <row r="3034" spans="8:8" ht="15.75" x14ac:dyDescent="0.25">
      <c r="H3034" s="546">
        <v>1</v>
      </c>
    </row>
    <row r="3035" spans="8:8" ht="15.75" x14ac:dyDescent="0.25">
      <c r="H3035" s="546">
        <v>1</v>
      </c>
    </row>
    <row r="3036" spans="8:8" ht="15.75" x14ac:dyDescent="0.25">
      <c r="H3036" s="546">
        <v>1</v>
      </c>
    </row>
    <row r="3037" spans="8:8" ht="15.75" x14ac:dyDescent="0.25">
      <c r="H3037" s="546">
        <v>1</v>
      </c>
    </row>
    <row r="3038" spans="8:8" ht="15.75" x14ac:dyDescent="0.25">
      <c r="H3038" s="546">
        <v>1</v>
      </c>
    </row>
    <row r="3039" spans="8:8" ht="15.75" x14ac:dyDescent="0.25">
      <c r="H3039" s="546">
        <v>1</v>
      </c>
    </row>
    <row r="3040" spans="8:8" ht="15.75" x14ac:dyDescent="0.25">
      <c r="H3040" s="546">
        <v>1</v>
      </c>
    </row>
    <row r="3041" spans="8:8" ht="15.75" x14ac:dyDescent="0.25">
      <c r="H3041" s="546">
        <v>1</v>
      </c>
    </row>
    <row r="3042" spans="8:8" ht="15.75" x14ac:dyDescent="0.25">
      <c r="H3042" s="546">
        <v>1</v>
      </c>
    </row>
    <row r="3043" spans="8:8" ht="15.75" x14ac:dyDescent="0.25">
      <c r="H3043" s="546">
        <v>2</v>
      </c>
    </row>
    <row r="3044" spans="8:8" ht="15.75" x14ac:dyDescent="0.25">
      <c r="H3044" s="546">
        <v>1</v>
      </c>
    </row>
    <row r="3045" spans="8:8" ht="15.75" x14ac:dyDescent="0.25">
      <c r="H3045" s="546">
        <v>1</v>
      </c>
    </row>
    <row r="3046" spans="8:8" ht="15.75" x14ac:dyDescent="0.25">
      <c r="H3046" s="546">
        <v>1</v>
      </c>
    </row>
    <row r="3047" spans="8:8" ht="15.75" x14ac:dyDescent="0.25">
      <c r="H3047" s="546">
        <v>1</v>
      </c>
    </row>
    <row r="3048" spans="8:8" ht="15.75" x14ac:dyDescent="0.25">
      <c r="H3048" s="546">
        <v>1</v>
      </c>
    </row>
    <row r="3049" spans="8:8" ht="15.75" x14ac:dyDescent="0.25">
      <c r="H3049" s="546">
        <v>4</v>
      </c>
    </row>
    <row r="3050" spans="8:8" ht="15.75" x14ac:dyDescent="0.25">
      <c r="H3050" s="546">
        <v>1</v>
      </c>
    </row>
    <row r="3051" spans="8:8" ht="15.75" x14ac:dyDescent="0.25">
      <c r="H3051" s="546">
        <v>1</v>
      </c>
    </row>
    <row r="3052" spans="8:8" ht="15.75" x14ac:dyDescent="0.25">
      <c r="H3052" s="546">
        <v>1</v>
      </c>
    </row>
    <row r="3053" spans="8:8" ht="15.75" x14ac:dyDescent="0.25">
      <c r="H3053" s="546">
        <v>1</v>
      </c>
    </row>
    <row r="3054" spans="8:8" ht="15.75" x14ac:dyDescent="0.25">
      <c r="H3054" s="546">
        <v>1</v>
      </c>
    </row>
    <row r="3055" spans="8:8" ht="15.75" x14ac:dyDescent="0.25">
      <c r="H3055" s="546">
        <v>1</v>
      </c>
    </row>
    <row r="3056" spans="8:8" ht="15.75" x14ac:dyDescent="0.25">
      <c r="H3056" s="546">
        <v>1</v>
      </c>
    </row>
    <row r="3057" spans="8:8" ht="15.75" x14ac:dyDescent="0.25">
      <c r="H3057" s="546">
        <v>1</v>
      </c>
    </row>
    <row r="3058" spans="8:8" ht="15.75" x14ac:dyDescent="0.25">
      <c r="H3058" s="546">
        <v>1</v>
      </c>
    </row>
    <row r="3059" spans="8:8" ht="15.75" x14ac:dyDescent="0.25">
      <c r="H3059" s="546">
        <v>1</v>
      </c>
    </row>
    <row r="3060" spans="8:8" ht="15.75" x14ac:dyDescent="0.25">
      <c r="H3060" s="546">
        <v>1</v>
      </c>
    </row>
    <row r="3061" spans="8:8" ht="15.75" x14ac:dyDescent="0.25">
      <c r="H3061" s="546">
        <v>2</v>
      </c>
    </row>
    <row r="3062" spans="8:8" ht="15.75" x14ac:dyDescent="0.25">
      <c r="H3062" s="546">
        <v>2</v>
      </c>
    </row>
    <row r="3063" spans="8:8" ht="15.75" x14ac:dyDescent="0.25">
      <c r="H3063" s="546">
        <v>1</v>
      </c>
    </row>
    <row r="3064" spans="8:8" ht="15.75" x14ac:dyDescent="0.25">
      <c r="H3064" s="546">
        <v>1</v>
      </c>
    </row>
    <row r="3065" spans="8:8" ht="15.75" x14ac:dyDescent="0.25">
      <c r="H3065" s="546">
        <v>1</v>
      </c>
    </row>
    <row r="3066" spans="8:8" ht="15.75" x14ac:dyDescent="0.25">
      <c r="H3066" s="546">
        <v>1</v>
      </c>
    </row>
    <row r="3067" spans="8:8" ht="15.75" x14ac:dyDescent="0.25">
      <c r="H3067" s="546">
        <v>1</v>
      </c>
    </row>
    <row r="3068" spans="8:8" ht="15.75" x14ac:dyDescent="0.25">
      <c r="H3068" s="546">
        <v>1</v>
      </c>
    </row>
    <row r="3069" spans="8:8" ht="15.75" x14ac:dyDescent="0.25">
      <c r="H3069" s="546">
        <v>1</v>
      </c>
    </row>
    <row r="3070" spans="8:8" ht="15.75" x14ac:dyDescent="0.25">
      <c r="H3070" s="546">
        <v>1</v>
      </c>
    </row>
    <row r="3071" spans="8:8" ht="15.75" x14ac:dyDescent="0.25">
      <c r="H3071" s="546">
        <v>1</v>
      </c>
    </row>
    <row r="3072" spans="8:8" ht="15.75" x14ac:dyDescent="0.25">
      <c r="H3072" s="546">
        <v>1</v>
      </c>
    </row>
    <row r="3073" spans="8:8" ht="15.75" x14ac:dyDescent="0.25">
      <c r="H3073" s="546">
        <v>1</v>
      </c>
    </row>
    <row r="3074" spans="8:8" ht="15.75" x14ac:dyDescent="0.25">
      <c r="H3074" s="546">
        <v>1</v>
      </c>
    </row>
    <row r="3075" spans="8:8" ht="15.75" x14ac:dyDescent="0.25">
      <c r="H3075" s="546">
        <v>2</v>
      </c>
    </row>
    <row r="3076" spans="8:8" ht="15.75" x14ac:dyDescent="0.25">
      <c r="H3076" s="546">
        <v>1</v>
      </c>
    </row>
    <row r="3077" spans="8:8" ht="15.75" x14ac:dyDescent="0.25">
      <c r="H3077" s="546">
        <v>2</v>
      </c>
    </row>
    <row r="3078" spans="8:8" ht="15.75" x14ac:dyDescent="0.25">
      <c r="H3078" s="546">
        <v>1</v>
      </c>
    </row>
    <row r="3079" spans="8:8" ht="15.75" x14ac:dyDescent="0.25">
      <c r="H3079" s="546">
        <v>1</v>
      </c>
    </row>
    <row r="3080" spans="8:8" ht="15.75" x14ac:dyDescent="0.25">
      <c r="H3080" s="546">
        <v>1</v>
      </c>
    </row>
    <row r="3081" spans="8:8" ht="15.75" x14ac:dyDescent="0.25">
      <c r="H3081" s="546">
        <v>2</v>
      </c>
    </row>
    <row r="3082" spans="8:8" ht="15.75" x14ac:dyDescent="0.25">
      <c r="H3082" s="546">
        <v>1</v>
      </c>
    </row>
    <row r="3083" spans="8:8" ht="15.75" x14ac:dyDescent="0.25">
      <c r="H3083" s="546">
        <v>1</v>
      </c>
    </row>
    <row r="3084" spans="8:8" ht="15.75" x14ac:dyDescent="0.25">
      <c r="H3084" s="546">
        <v>2</v>
      </c>
    </row>
    <row r="3085" spans="8:8" ht="15.75" x14ac:dyDescent="0.25">
      <c r="H3085" s="546">
        <v>3</v>
      </c>
    </row>
    <row r="3086" spans="8:8" ht="15.75" x14ac:dyDescent="0.25">
      <c r="H3086" s="546">
        <v>1</v>
      </c>
    </row>
    <row r="3087" spans="8:8" ht="15.75" x14ac:dyDescent="0.25">
      <c r="H3087" s="546">
        <v>1</v>
      </c>
    </row>
    <row r="3088" spans="8:8" ht="15.75" x14ac:dyDescent="0.25">
      <c r="H3088" s="546">
        <v>1</v>
      </c>
    </row>
    <row r="3089" spans="8:8" ht="15.75" x14ac:dyDescent="0.25">
      <c r="H3089" s="546">
        <v>2</v>
      </c>
    </row>
    <row r="3090" spans="8:8" ht="15.75" x14ac:dyDescent="0.25">
      <c r="H3090" s="546">
        <v>1</v>
      </c>
    </row>
    <row r="3091" spans="8:8" ht="15.75" x14ac:dyDescent="0.25">
      <c r="H3091" s="546">
        <v>1</v>
      </c>
    </row>
    <row r="3092" spans="8:8" ht="15.75" x14ac:dyDescent="0.25">
      <c r="H3092" s="546">
        <v>1</v>
      </c>
    </row>
    <row r="3093" spans="8:8" ht="15.75" x14ac:dyDescent="0.25">
      <c r="H3093" s="546">
        <v>1</v>
      </c>
    </row>
    <row r="3094" spans="8:8" ht="15.75" x14ac:dyDescent="0.25">
      <c r="H3094" s="546">
        <v>1</v>
      </c>
    </row>
    <row r="3095" spans="8:8" ht="15.75" x14ac:dyDescent="0.25">
      <c r="H3095" s="546">
        <v>1</v>
      </c>
    </row>
    <row r="3096" spans="8:8" ht="15.75" x14ac:dyDescent="0.25">
      <c r="H3096" s="546">
        <v>1</v>
      </c>
    </row>
    <row r="3097" spans="8:8" ht="15.75" x14ac:dyDescent="0.25">
      <c r="H3097" s="546">
        <v>2</v>
      </c>
    </row>
    <row r="3098" spans="8:8" ht="15.75" x14ac:dyDescent="0.25">
      <c r="H3098" s="546">
        <v>2</v>
      </c>
    </row>
    <row r="3099" spans="8:8" ht="15.75" x14ac:dyDescent="0.25">
      <c r="H3099" s="546">
        <v>1</v>
      </c>
    </row>
    <row r="3100" spans="8:8" ht="15.75" x14ac:dyDescent="0.25">
      <c r="H3100" s="546">
        <v>2</v>
      </c>
    </row>
    <row r="3101" spans="8:8" ht="15.75" x14ac:dyDescent="0.25">
      <c r="H3101" s="546">
        <v>1</v>
      </c>
    </row>
    <row r="3102" spans="8:8" ht="15.75" x14ac:dyDescent="0.25">
      <c r="H3102" s="546">
        <v>2</v>
      </c>
    </row>
    <row r="3103" spans="8:8" ht="15.75" x14ac:dyDescent="0.25">
      <c r="H3103" s="546">
        <v>1</v>
      </c>
    </row>
    <row r="3104" spans="8:8" ht="15.75" x14ac:dyDescent="0.25">
      <c r="H3104" s="546">
        <v>1</v>
      </c>
    </row>
    <row r="3105" spans="8:8" ht="15.75" x14ac:dyDescent="0.25">
      <c r="H3105" s="546">
        <v>1</v>
      </c>
    </row>
    <row r="3106" spans="8:8" ht="15.75" x14ac:dyDescent="0.25">
      <c r="H3106" s="546">
        <v>1</v>
      </c>
    </row>
    <row r="3107" spans="8:8" ht="15.75" x14ac:dyDescent="0.25">
      <c r="H3107" s="546">
        <v>1</v>
      </c>
    </row>
    <row r="3108" spans="8:8" ht="15.75" x14ac:dyDescent="0.25">
      <c r="H3108" s="546">
        <v>1</v>
      </c>
    </row>
    <row r="3109" spans="8:8" ht="15.75" x14ac:dyDescent="0.25">
      <c r="H3109" s="546">
        <v>1</v>
      </c>
    </row>
    <row r="3110" spans="8:8" ht="15.75" x14ac:dyDescent="0.25">
      <c r="H3110" s="546">
        <v>1</v>
      </c>
    </row>
    <row r="3111" spans="8:8" ht="15.75" x14ac:dyDescent="0.25">
      <c r="H3111" s="546">
        <v>1</v>
      </c>
    </row>
    <row r="3112" spans="8:8" ht="15.75" x14ac:dyDescent="0.25">
      <c r="H3112" s="546">
        <v>2</v>
      </c>
    </row>
    <row r="3113" spans="8:8" ht="15.75" x14ac:dyDescent="0.25">
      <c r="H3113" s="546">
        <v>1</v>
      </c>
    </row>
    <row r="3114" spans="8:8" ht="15.75" x14ac:dyDescent="0.25">
      <c r="H3114" s="546">
        <v>1</v>
      </c>
    </row>
    <row r="3115" spans="8:8" ht="15.75" x14ac:dyDescent="0.25">
      <c r="H3115" s="546">
        <v>1</v>
      </c>
    </row>
    <row r="3116" spans="8:8" ht="15.75" x14ac:dyDescent="0.25">
      <c r="H3116" s="546">
        <v>1</v>
      </c>
    </row>
    <row r="3117" spans="8:8" ht="15.75" x14ac:dyDescent="0.25">
      <c r="H3117" s="546">
        <v>2</v>
      </c>
    </row>
    <row r="3118" spans="8:8" ht="15.75" x14ac:dyDescent="0.25">
      <c r="H3118" s="546">
        <v>1</v>
      </c>
    </row>
    <row r="3119" spans="8:8" ht="15.75" x14ac:dyDescent="0.25">
      <c r="H3119" s="546">
        <v>1</v>
      </c>
    </row>
    <row r="3120" spans="8:8" ht="15.75" x14ac:dyDescent="0.25">
      <c r="H3120" s="546">
        <v>1</v>
      </c>
    </row>
    <row r="3121" spans="8:8" ht="15.75" x14ac:dyDescent="0.25">
      <c r="H3121" s="546">
        <v>2</v>
      </c>
    </row>
    <row r="3122" spans="8:8" ht="15.75" x14ac:dyDescent="0.25">
      <c r="H3122" s="546">
        <v>1</v>
      </c>
    </row>
    <row r="3123" spans="8:8" ht="15.75" x14ac:dyDescent="0.25">
      <c r="H3123" s="546">
        <v>2</v>
      </c>
    </row>
    <row r="3124" spans="8:8" ht="15.75" x14ac:dyDescent="0.25">
      <c r="H3124" s="546">
        <v>3</v>
      </c>
    </row>
    <row r="3125" spans="8:8" ht="15.75" x14ac:dyDescent="0.25">
      <c r="H3125" s="546">
        <v>1</v>
      </c>
    </row>
    <row r="3126" spans="8:8" ht="15.75" x14ac:dyDescent="0.25">
      <c r="H3126" s="546">
        <v>1</v>
      </c>
    </row>
    <row r="3127" spans="8:8" ht="15.75" x14ac:dyDescent="0.25">
      <c r="H3127" s="546">
        <v>1</v>
      </c>
    </row>
    <row r="3128" spans="8:8" ht="15.75" x14ac:dyDescent="0.25">
      <c r="H3128" s="546">
        <v>1</v>
      </c>
    </row>
    <row r="3129" spans="8:8" ht="15.75" x14ac:dyDescent="0.25">
      <c r="H3129" s="546">
        <v>1</v>
      </c>
    </row>
    <row r="3130" spans="8:8" ht="15.75" x14ac:dyDescent="0.25">
      <c r="H3130" s="546">
        <v>1</v>
      </c>
    </row>
    <row r="3131" spans="8:8" ht="15.75" x14ac:dyDescent="0.25">
      <c r="H3131" s="546">
        <v>1</v>
      </c>
    </row>
    <row r="3132" spans="8:8" ht="15.75" x14ac:dyDescent="0.25">
      <c r="H3132" s="546">
        <v>1</v>
      </c>
    </row>
    <row r="3133" spans="8:8" ht="15.75" x14ac:dyDescent="0.25">
      <c r="H3133" s="546">
        <v>1</v>
      </c>
    </row>
    <row r="3134" spans="8:8" ht="15.75" x14ac:dyDescent="0.25">
      <c r="H3134" s="546">
        <v>1</v>
      </c>
    </row>
    <row r="3135" spans="8:8" ht="15.75" x14ac:dyDescent="0.25">
      <c r="H3135" s="546">
        <v>1</v>
      </c>
    </row>
    <row r="3136" spans="8:8" ht="15.75" x14ac:dyDescent="0.25">
      <c r="H3136" s="546">
        <v>1</v>
      </c>
    </row>
    <row r="3137" spans="8:8" ht="15.75" x14ac:dyDescent="0.25">
      <c r="H3137" s="546">
        <v>1</v>
      </c>
    </row>
    <row r="3138" spans="8:8" ht="15.75" x14ac:dyDescent="0.25">
      <c r="H3138" s="546">
        <v>1</v>
      </c>
    </row>
    <row r="3139" spans="8:8" ht="15.75" x14ac:dyDescent="0.25">
      <c r="H3139" s="546">
        <v>1</v>
      </c>
    </row>
    <row r="3140" spans="8:8" ht="15.75" x14ac:dyDescent="0.25">
      <c r="H3140" s="546">
        <v>1</v>
      </c>
    </row>
    <row r="3141" spans="8:8" ht="15.75" x14ac:dyDescent="0.25">
      <c r="H3141" s="546">
        <v>1</v>
      </c>
    </row>
    <row r="3142" spans="8:8" ht="15.75" x14ac:dyDescent="0.25">
      <c r="H3142" s="546">
        <v>1</v>
      </c>
    </row>
    <row r="3143" spans="8:8" ht="15.75" x14ac:dyDescent="0.25">
      <c r="H3143" s="546">
        <v>1</v>
      </c>
    </row>
    <row r="3144" spans="8:8" ht="15.75" x14ac:dyDescent="0.25">
      <c r="H3144" s="546">
        <v>1</v>
      </c>
    </row>
    <row r="3145" spans="8:8" ht="15.75" x14ac:dyDescent="0.25">
      <c r="H3145" s="546">
        <v>1</v>
      </c>
    </row>
    <row r="3146" spans="8:8" ht="15.75" x14ac:dyDescent="0.25">
      <c r="H3146" s="546">
        <v>2</v>
      </c>
    </row>
    <row r="3147" spans="8:8" ht="15.75" x14ac:dyDescent="0.25">
      <c r="H3147" s="546">
        <v>1</v>
      </c>
    </row>
    <row r="3148" spans="8:8" ht="15.75" x14ac:dyDescent="0.25">
      <c r="H3148" s="546">
        <v>1</v>
      </c>
    </row>
    <row r="3149" spans="8:8" ht="15.75" x14ac:dyDescent="0.25">
      <c r="H3149" s="546">
        <v>1</v>
      </c>
    </row>
    <row r="3150" spans="8:8" ht="15.75" x14ac:dyDescent="0.25">
      <c r="H3150" s="546">
        <v>1</v>
      </c>
    </row>
    <row r="3151" spans="8:8" ht="15.75" x14ac:dyDescent="0.25">
      <c r="H3151" s="546">
        <v>0</v>
      </c>
    </row>
    <row r="3152" spans="8:8" ht="15.75" x14ac:dyDescent="0.25">
      <c r="H3152" s="546">
        <v>1</v>
      </c>
    </row>
    <row r="3153" spans="8:8" ht="15.75" x14ac:dyDescent="0.25">
      <c r="H3153" s="546">
        <v>1</v>
      </c>
    </row>
    <row r="3154" spans="8:8" ht="15.75" x14ac:dyDescent="0.25">
      <c r="H3154" s="546">
        <v>1</v>
      </c>
    </row>
    <row r="3155" spans="8:8" ht="15.75" x14ac:dyDescent="0.25">
      <c r="H3155" s="546">
        <v>1</v>
      </c>
    </row>
    <row r="3156" spans="8:8" ht="15.75" x14ac:dyDescent="0.25">
      <c r="H3156" s="546">
        <v>1</v>
      </c>
    </row>
    <row r="3157" spans="8:8" ht="15.75" x14ac:dyDescent="0.25">
      <c r="H3157" s="546">
        <v>3</v>
      </c>
    </row>
    <row r="3158" spans="8:8" ht="15.75" x14ac:dyDescent="0.25">
      <c r="H3158" s="546">
        <v>0</v>
      </c>
    </row>
    <row r="3159" spans="8:8" ht="15.75" x14ac:dyDescent="0.25">
      <c r="H3159" s="546">
        <v>1</v>
      </c>
    </row>
    <row r="3160" spans="8:8" ht="15.75" x14ac:dyDescent="0.25">
      <c r="H3160" s="546">
        <v>2</v>
      </c>
    </row>
    <row r="3161" spans="8:8" ht="15.75" x14ac:dyDescent="0.25">
      <c r="H3161" s="546">
        <v>1</v>
      </c>
    </row>
    <row r="3162" spans="8:8" ht="15.75" x14ac:dyDescent="0.25">
      <c r="H3162" s="546">
        <v>1</v>
      </c>
    </row>
    <row r="3163" spans="8:8" ht="15.75" x14ac:dyDescent="0.25">
      <c r="H3163" s="546">
        <v>1</v>
      </c>
    </row>
    <row r="3164" spans="8:8" ht="15.75" x14ac:dyDescent="0.25">
      <c r="H3164" s="546">
        <v>1</v>
      </c>
    </row>
    <row r="3165" spans="8:8" ht="15.75" x14ac:dyDescent="0.25">
      <c r="H3165" s="546">
        <v>1</v>
      </c>
    </row>
    <row r="3166" spans="8:8" ht="15.75" x14ac:dyDescent="0.25">
      <c r="H3166" s="546">
        <v>1</v>
      </c>
    </row>
    <row r="3167" spans="8:8" ht="15.75" x14ac:dyDescent="0.25">
      <c r="H3167" s="546">
        <v>1</v>
      </c>
    </row>
    <row r="3168" spans="8:8" ht="15.75" x14ac:dyDescent="0.25">
      <c r="H3168" s="546">
        <v>2</v>
      </c>
    </row>
    <row r="3169" spans="8:8" ht="15.75" x14ac:dyDescent="0.25">
      <c r="H3169" s="546">
        <v>1</v>
      </c>
    </row>
    <row r="3170" spans="8:8" ht="15.75" x14ac:dyDescent="0.25">
      <c r="H3170" s="546">
        <v>2</v>
      </c>
    </row>
    <row r="3171" spans="8:8" ht="15.75" x14ac:dyDescent="0.25">
      <c r="H3171" s="546">
        <v>1</v>
      </c>
    </row>
    <row r="3172" spans="8:8" ht="15.75" x14ac:dyDescent="0.25">
      <c r="H3172" s="546">
        <v>1</v>
      </c>
    </row>
    <row r="3173" spans="8:8" ht="15.75" x14ac:dyDescent="0.25">
      <c r="H3173" s="546">
        <v>1</v>
      </c>
    </row>
    <row r="3174" spans="8:8" ht="15.75" x14ac:dyDescent="0.25">
      <c r="H3174" s="546">
        <v>1</v>
      </c>
    </row>
    <row r="3175" spans="8:8" ht="15.75" x14ac:dyDescent="0.25">
      <c r="H3175" s="546">
        <v>1</v>
      </c>
    </row>
    <row r="3176" spans="8:8" ht="15.75" x14ac:dyDescent="0.25">
      <c r="H3176" s="546">
        <v>1</v>
      </c>
    </row>
    <row r="3177" spans="8:8" ht="15.75" x14ac:dyDescent="0.25">
      <c r="H3177" s="546">
        <v>1</v>
      </c>
    </row>
    <row r="3178" spans="8:8" ht="15.75" x14ac:dyDescent="0.25">
      <c r="H3178" s="546">
        <v>1</v>
      </c>
    </row>
    <row r="3179" spans="8:8" ht="15.75" x14ac:dyDescent="0.25">
      <c r="H3179" s="546">
        <v>1</v>
      </c>
    </row>
    <row r="3180" spans="8:8" ht="15.75" x14ac:dyDescent="0.25">
      <c r="H3180" s="546">
        <v>1</v>
      </c>
    </row>
    <row r="3181" spans="8:8" ht="15.75" x14ac:dyDescent="0.25">
      <c r="H3181" s="546">
        <v>1</v>
      </c>
    </row>
    <row r="3182" spans="8:8" ht="15.75" x14ac:dyDescent="0.25">
      <c r="H3182" s="546">
        <v>1</v>
      </c>
    </row>
    <row r="3183" spans="8:8" ht="15.75" x14ac:dyDescent="0.25">
      <c r="H3183" s="546">
        <v>1</v>
      </c>
    </row>
    <row r="3184" spans="8:8" ht="15.75" x14ac:dyDescent="0.25">
      <c r="H3184" s="546">
        <v>1</v>
      </c>
    </row>
    <row r="3185" spans="8:8" ht="15.75" x14ac:dyDescent="0.25">
      <c r="H3185" s="546">
        <v>1</v>
      </c>
    </row>
    <row r="3186" spans="8:8" ht="15.75" x14ac:dyDescent="0.25">
      <c r="H3186" s="546">
        <v>2</v>
      </c>
    </row>
    <row r="3187" spans="8:8" ht="15.75" x14ac:dyDescent="0.25">
      <c r="H3187" s="546">
        <v>1</v>
      </c>
    </row>
    <row r="3188" spans="8:8" ht="15.75" x14ac:dyDescent="0.25">
      <c r="H3188" s="546">
        <v>1</v>
      </c>
    </row>
    <row r="3189" spans="8:8" ht="15.75" x14ac:dyDescent="0.25">
      <c r="H3189" s="546">
        <v>1</v>
      </c>
    </row>
    <row r="3190" spans="8:8" ht="15.75" x14ac:dyDescent="0.25">
      <c r="H3190" s="546">
        <v>0</v>
      </c>
    </row>
    <row r="3191" spans="8:8" ht="15.75" x14ac:dyDescent="0.25">
      <c r="H3191" s="546">
        <v>0</v>
      </c>
    </row>
    <row r="3192" spans="8:8" ht="15.75" x14ac:dyDescent="0.25">
      <c r="H3192" s="546">
        <v>0</v>
      </c>
    </row>
    <row r="3193" spans="8:8" ht="15.75" x14ac:dyDescent="0.25">
      <c r="H3193" s="546">
        <v>0</v>
      </c>
    </row>
    <row r="3194" spans="8:8" ht="15.75" x14ac:dyDescent="0.25">
      <c r="H3194" s="546">
        <v>0</v>
      </c>
    </row>
    <row r="3195" spans="8:8" ht="15.75" x14ac:dyDescent="0.25">
      <c r="H3195" s="546">
        <v>0</v>
      </c>
    </row>
    <row r="3196" spans="8:8" ht="15.75" x14ac:dyDescent="0.25">
      <c r="H3196" s="546">
        <v>0</v>
      </c>
    </row>
    <row r="3197" spans="8:8" ht="15.75" x14ac:dyDescent="0.25">
      <c r="H3197" s="546">
        <v>0</v>
      </c>
    </row>
    <row r="3198" spans="8:8" ht="15.75" x14ac:dyDescent="0.25">
      <c r="H3198" s="546">
        <v>0</v>
      </c>
    </row>
    <row r="3199" spans="8:8" ht="15.75" x14ac:dyDescent="0.25">
      <c r="H3199" s="546">
        <v>0</v>
      </c>
    </row>
    <row r="3200" spans="8:8" ht="15.75" x14ac:dyDescent="0.25">
      <c r="H3200" s="546">
        <v>0</v>
      </c>
    </row>
    <row r="3201" spans="8:8" ht="15.75" x14ac:dyDescent="0.25">
      <c r="H3201" s="546">
        <v>0</v>
      </c>
    </row>
    <row r="3202" spans="8:8" ht="15.75" x14ac:dyDescent="0.25">
      <c r="H3202" s="546">
        <v>0</v>
      </c>
    </row>
    <row r="3203" spans="8:8" ht="15.75" x14ac:dyDescent="0.25">
      <c r="H3203" s="546">
        <v>0</v>
      </c>
    </row>
    <row r="3204" spans="8:8" ht="15.75" x14ac:dyDescent="0.25">
      <c r="H3204" s="546">
        <v>0</v>
      </c>
    </row>
    <row r="3205" spans="8:8" ht="15.75" x14ac:dyDescent="0.25">
      <c r="H3205" s="546">
        <v>0</v>
      </c>
    </row>
    <row r="3206" spans="8:8" ht="15.75" x14ac:dyDescent="0.25">
      <c r="H3206" s="546">
        <v>0</v>
      </c>
    </row>
    <row r="3207" spans="8:8" ht="15.75" x14ac:dyDescent="0.25">
      <c r="H3207" s="546">
        <v>0</v>
      </c>
    </row>
    <row r="3208" spans="8:8" ht="15.75" x14ac:dyDescent="0.25">
      <c r="H3208" s="546">
        <v>0</v>
      </c>
    </row>
    <row r="3209" spans="8:8" ht="15.75" x14ac:dyDescent="0.25">
      <c r="H3209" s="546">
        <v>0</v>
      </c>
    </row>
    <row r="3210" spans="8:8" ht="15.75" x14ac:dyDescent="0.25">
      <c r="H3210" s="546">
        <v>0</v>
      </c>
    </row>
    <row r="3211" spans="8:8" ht="15.75" x14ac:dyDescent="0.25">
      <c r="H3211" s="546">
        <v>0</v>
      </c>
    </row>
    <row r="3212" spans="8:8" ht="15.75" x14ac:dyDescent="0.25">
      <c r="H3212" s="546">
        <v>0</v>
      </c>
    </row>
    <row r="3213" spans="8:8" ht="15.75" x14ac:dyDescent="0.25">
      <c r="H3213" s="546">
        <v>0</v>
      </c>
    </row>
    <row r="3214" spans="8:8" ht="15.75" x14ac:dyDescent="0.25">
      <c r="H3214" s="546">
        <v>0</v>
      </c>
    </row>
    <row r="3215" spans="8:8" ht="15.75" x14ac:dyDescent="0.25">
      <c r="H3215" s="546">
        <v>0</v>
      </c>
    </row>
    <row r="3216" spans="8:8" ht="15.75" x14ac:dyDescent="0.25">
      <c r="H3216" s="546">
        <v>0</v>
      </c>
    </row>
    <row r="3217" spans="8:13" ht="15.75" x14ac:dyDescent="0.25">
      <c r="H3217" s="546">
        <v>0</v>
      </c>
    </row>
    <row r="3218" spans="8:13" ht="15.75" x14ac:dyDescent="0.25">
      <c r="H3218" s="546">
        <v>0</v>
      </c>
    </row>
    <row r="3219" spans="8:13" ht="15.75" x14ac:dyDescent="0.25">
      <c r="H3219" s="546">
        <v>0</v>
      </c>
    </row>
    <row r="3220" spans="8:13" ht="15.75" x14ac:dyDescent="0.25">
      <c r="H3220" s="546">
        <v>0</v>
      </c>
    </row>
    <row r="3221" spans="8:13" ht="15.75" x14ac:dyDescent="0.25">
      <c r="H3221" s="546">
        <v>0</v>
      </c>
    </row>
    <row r="3222" spans="8:13" ht="15.75" x14ac:dyDescent="0.25">
      <c r="H3222" s="546">
        <v>0</v>
      </c>
    </row>
    <row r="3223" spans="8:13" ht="15.75" x14ac:dyDescent="0.25">
      <c r="H3223" s="546">
        <v>0</v>
      </c>
      <c r="M3223" s="546">
        <v>1</v>
      </c>
    </row>
    <row r="3224" spans="8:13" ht="15.75" x14ac:dyDescent="0.25">
      <c r="H3224" s="546">
        <v>0</v>
      </c>
      <c r="M3224" s="546">
        <v>2</v>
      </c>
    </row>
    <row r="3225" spans="8:13" ht="15.75" x14ac:dyDescent="0.25">
      <c r="H3225" s="546">
        <v>0</v>
      </c>
      <c r="M3225" s="546">
        <v>1</v>
      </c>
    </row>
    <row r="3226" spans="8:13" ht="15.75" x14ac:dyDescent="0.25">
      <c r="H3226" s="546">
        <v>0</v>
      </c>
      <c r="M3226" s="546">
        <v>1</v>
      </c>
    </row>
    <row r="3227" spans="8:13" ht="15.75" x14ac:dyDescent="0.25">
      <c r="H3227" s="546">
        <v>0</v>
      </c>
      <c r="M3227" s="546">
        <v>1</v>
      </c>
    </row>
    <row r="3228" spans="8:13" ht="15.75" x14ac:dyDescent="0.25">
      <c r="H3228" s="546">
        <v>0</v>
      </c>
      <c r="M3228" s="546">
        <v>1</v>
      </c>
    </row>
    <row r="3229" spans="8:13" ht="15.75" x14ac:dyDescent="0.25">
      <c r="H3229" s="546">
        <v>0</v>
      </c>
      <c r="K3229" s="546">
        <v>1</v>
      </c>
      <c r="M3229" s="546">
        <v>1</v>
      </c>
    </row>
    <row r="3230" spans="8:13" ht="15.75" x14ac:dyDescent="0.25">
      <c r="H3230" s="546">
        <v>0</v>
      </c>
      <c r="K3230" s="546">
        <v>1</v>
      </c>
      <c r="M3230" s="546">
        <v>2</v>
      </c>
    </row>
    <row r="3231" spans="8:13" ht="15.75" x14ac:dyDescent="0.25">
      <c r="H3231" s="546">
        <v>0</v>
      </c>
      <c r="K3231" s="546">
        <v>1</v>
      </c>
      <c r="M3231" s="546">
        <v>1</v>
      </c>
    </row>
    <row r="3232" spans="8:13" ht="15.75" x14ac:dyDescent="0.25">
      <c r="H3232" s="546">
        <v>0</v>
      </c>
      <c r="K3232" s="546">
        <v>1</v>
      </c>
      <c r="M3232" s="546">
        <v>1</v>
      </c>
    </row>
    <row r="3233" spans="8:13" ht="15.75" x14ac:dyDescent="0.25">
      <c r="H3233" s="546">
        <v>0</v>
      </c>
      <c r="K3233" s="546">
        <v>1</v>
      </c>
      <c r="M3233" s="546">
        <v>1</v>
      </c>
    </row>
    <row r="3234" spans="8:13" ht="15.75" x14ac:dyDescent="0.25">
      <c r="H3234" s="546">
        <v>0</v>
      </c>
      <c r="K3234" s="546">
        <v>1</v>
      </c>
      <c r="M3234" s="546">
        <v>1</v>
      </c>
    </row>
    <row r="3235" spans="8:13" ht="15.75" x14ac:dyDescent="0.25">
      <c r="H3235" s="546">
        <v>0</v>
      </c>
      <c r="K3235" s="546">
        <v>2</v>
      </c>
      <c r="M3235" s="546">
        <v>1</v>
      </c>
    </row>
    <row r="3236" spans="8:13" ht="15.75" x14ac:dyDescent="0.25">
      <c r="H3236" s="546">
        <v>0</v>
      </c>
      <c r="K3236" s="546">
        <v>1</v>
      </c>
      <c r="M3236" s="546">
        <v>1</v>
      </c>
    </row>
    <row r="3237" spans="8:13" ht="15.75" x14ac:dyDescent="0.25">
      <c r="H3237" s="546">
        <v>1</v>
      </c>
      <c r="K3237" s="546">
        <v>1</v>
      </c>
      <c r="M3237" s="546">
        <v>1</v>
      </c>
    </row>
    <row r="3238" spans="8:13" ht="15.75" x14ac:dyDescent="0.25">
      <c r="H3238" s="546">
        <v>1</v>
      </c>
      <c r="K3238" s="546">
        <v>1</v>
      </c>
      <c r="M3238" s="546">
        <v>1</v>
      </c>
    </row>
    <row r="3239" spans="8:13" ht="15.75" x14ac:dyDescent="0.25">
      <c r="H3239" s="546">
        <v>1</v>
      </c>
      <c r="K3239" s="546">
        <v>1</v>
      </c>
      <c r="M3239" s="546">
        <v>1</v>
      </c>
    </row>
    <row r="3240" spans="8:13" ht="15.75" x14ac:dyDescent="0.25">
      <c r="H3240" s="546">
        <v>1</v>
      </c>
      <c r="K3240" s="546">
        <v>1</v>
      </c>
      <c r="M3240" s="546">
        <v>1</v>
      </c>
    </row>
    <row r="3241" spans="8:13" ht="15.75" x14ac:dyDescent="0.25">
      <c r="H3241" s="546">
        <v>1</v>
      </c>
      <c r="K3241" s="546">
        <v>1</v>
      </c>
      <c r="M3241" s="546">
        <v>1</v>
      </c>
    </row>
    <row r="3242" spans="8:13" ht="15.75" x14ac:dyDescent="0.25">
      <c r="H3242" s="546">
        <v>1</v>
      </c>
      <c r="K3242" s="546">
        <v>1</v>
      </c>
      <c r="M3242" s="546">
        <v>1</v>
      </c>
    </row>
    <row r="3243" spans="8:13" ht="15.75" x14ac:dyDescent="0.25">
      <c r="H3243" s="546">
        <v>1</v>
      </c>
      <c r="K3243" s="546">
        <v>1</v>
      </c>
      <c r="M3243" s="546">
        <v>1</v>
      </c>
    </row>
    <row r="3244" spans="8:13" ht="15.75" x14ac:dyDescent="0.25">
      <c r="H3244" s="546">
        <v>1</v>
      </c>
      <c r="K3244" s="546">
        <v>1</v>
      </c>
      <c r="M3244" s="546">
        <v>1</v>
      </c>
    </row>
    <row r="3245" spans="8:13" ht="15.75" x14ac:dyDescent="0.25">
      <c r="H3245">
        <f>SUM(H2225:H3244)</f>
        <v>1029</v>
      </c>
      <c r="K3245">
        <f>SUM(K3229:K3244)</f>
        <v>17</v>
      </c>
      <c r="M3245" s="546">
        <v>1</v>
      </c>
    </row>
    <row r="3246" spans="8:13" ht="15.75" x14ac:dyDescent="0.25">
      <c r="M3246" s="546">
        <v>1</v>
      </c>
    </row>
    <row r="3247" spans="8:13" ht="15.75" x14ac:dyDescent="0.25">
      <c r="M3247" s="546">
        <v>1</v>
      </c>
    </row>
    <row r="3248" spans="8:13" ht="15.75" x14ac:dyDescent="0.25">
      <c r="M3248" s="546">
        <v>1</v>
      </c>
    </row>
    <row r="3249" spans="13:13" ht="15.75" x14ac:dyDescent="0.25">
      <c r="M3249" s="546">
        <v>1</v>
      </c>
    </row>
    <row r="3250" spans="13:13" ht="15.75" x14ac:dyDescent="0.25">
      <c r="M3250" s="546">
        <v>1</v>
      </c>
    </row>
    <row r="3251" spans="13:13" ht="15.75" x14ac:dyDescent="0.25">
      <c r="M3251" s="546">
        <v>1</v>
      </c>
    </row>
    <row r="3252" spans="13:13" ht="15.75" x14ac:dyDescent="0.25">
      <c r="M3252" s="546">
        <v>1</v>
      </c>
    </row>
    <row r="3253" spans="13:13" ht="15.75" x14ac:dyDescent="0.25">
      <c r="M3253" s="546">
        <v>1</v>
      </c>
    </row>
    <row r="3254" spans="13:13" ht="15.75" x14ac:dyDescent="0.25">
      <c r="M3254" s="546">
        <v>1</v>
      </c>
    </row>
    <row r="3255" spans="13:13" ht="15.75" x14ac:dyDescent="0.25">
      <c r="M3255" s="546">
        <v>1</v>
      </c>
    </row>
    <row r="3256" spans="13:13" ht="15.75" x14ac:dyDescent="0.25">
      <c r="M3256" s="546">
        <v>1</v>
      </c>
    </row>
    <row r="3257" spans="13:13" ht="15.75" x14ac:dyDescent="0.25">
      <c r="M3257" s="546">
        <v>1</v>
      </c>
    </row>
    <row r="3258" spans="13:13" ht="15.75" x14ac:dyDescent="0.25">
      <c r="M3258" s="546">
        <v>1</v>
      </c>
    </row>
    <row r="3259" spans="13:13" ht="15.75" x14ac:dyDescent="0.25">
      <c r="M3259" s="546">
        <v>1</v>
      </c>
    </row>
    <row r="3260" spans="13:13" ht="15.75" x14ac:dyDescent="0.25">
      <c r="M3260" s="546">
        <v>1</v>
      </c>
    </row>
    <row r="3261" spans="13:13" ht="15.75" x14ac:dyDescent="0.25">
      <c r="M3261" s="546">
        <v>1</v>
      </c>
    </row>
    <row r="3262" spans="13:13" ht="15.75" x14ac:dyDescent="0.25">
      <c r="M3262" s="546">
        <v>1</v>
      </c>
    </row>
    <row r="3263" spans="13:13" ht="15.75" x14ac:dyDescent="0.25">
      <c r="M3263" s="546">
        <v>1</v>
      </c>
    </row>
    <row r="3264" spans="13:13" ht="15.75" x14ac:dyDescent="0.25">
      <c r="M3264" s="546">
        <v>1</v>
      </c>
    </row>
    <row r="3265" spans="13:19" ht="15.75" x14ac:dyDescent="0.25">
      <c r="M3265" s="546">
        <v>1</v>
      </c>
    </row>
    <row r="3266" spans="13:19" ht="15.75" x14ac:dyDescent="0.25">
      <c r="M3266" s="546">
        <v>1</v>
      </c>
    </row>
    <row r="3267" spans="13:19" ht="15.75" x14ac:dyDescent="0.25">
      <c r="M3267" s="546">
        <v>1</v>
      </c>
    </row>
    <row r="3268" spans="13:19" ht="15.75" x14ac:dyDescent="0.25">
      <c r="M3268" s="546">
        <v>1</v>
      </c>
    </row>
    <row r="3269" spans="13:19" ht="15.75" x14ac:dyDescent="0.25">
      <c r="M3269" s="546">
        <v>1</v>
      </c>
    </row>
    <row r="3270" spans="13:19" ht="15.75" x14ac:dyDescent="0.25">
      <c r="M3270" s="546">
        <v>1</v>
      </c>
      <c r="O3270" s="546">
        <v>1</v>
      </c>
      <c r="Q3270" s="546">
        <v>1</v>
      </c>
      <c r="S3270" s="546">
        <v>1</v>
      </c>
    </row>
    <row r="3271" spans="13:19" ht="15.75" x14ac:dyDescent="0.25">
      <c r="M3271" s="546">
        <v>1</v>
      </c>
      <c r="O3271" s="546">
        <v>1</v>
      </c>
      <c r="Q3271" s="546">
        <v>3</v>
      </c>
      <c r="S3271" s="546">
        <v>1</v>
      </c>
    </row>
    <row r="3272" spans="13:19" ht="15.75" x14ac:dyDescent="0.25">
      <c r="M3272" s="546">
        <v>1</v>
      </c>
      <c r="O3272" s="546">
        <v>1</v>
      </c>
      <c r="Q3272" s="546">
        <v>1</v>
      </c>
      <c r="S3272" s="546">
        <v>1</v>
      </c>
    </row>
    <row r="3273" spans="13:19" ht="15.75" x14ac:dyDescent="0.25">
      <c r="M3273" s="546">
        <v>1</v>
      </c>
      <c r="O3273" s="546">
        <v>1</v>
      </c>
      <c r="Q3273" s="546">
        <v>1</v>
      </c>
      <c r="S3273" s="546">
        <v>1</v>
      </c>
    </row>
    <row r="3274" spans="13:19" ht="15.75" x14ac:dyDescent="0.25">
      <c r="M3274" s="546">
        <v>1</v>
      </c>
      <c r="O3274" s="546">
        <v>1</v>
      </c>
      <c r="Q3274" s="546">
        <v>1</v>
      </c>
      <c r="S3274" s="546">
        <v>1</v>
      </c>
    </row>
    <row r="3275" spans="13:19" ht="15.75" x14ac:dyDescent="0.25">
      <c r="M3275" s="546">
        <v>2</v>
      </c>
      <c r="O3275" s="546">
        <v>1</v>
      </c>
      <c r="Q3275" s="546">
        <v>1</v>
      </c>
      <c r="S3275" s="546">
        <v>1</v>
      </c>
    </row>
    <row r="3276" spans="13:19" ht="15.75" x14ac:dyDescent="0.25">
      <c r="M3276" s="546">
        <v>1</v>
      </c>
      <c r="O3276" s="546">
        <v>1</v>
      </c>
      <c r="Q3276" s="546">
        <v>3</v>
      </c>
      <c r="S3276" s="546">
        <v>1</v>
      </c>
    </row>
    <row r="3277" spans="13:19" ht="15.75" x14ac:dyDescent="0.25">
      <c r="M3277" s="546">
        <v>1</v>
      </c>
      <c r="O3277" s="546">
        <v>1</v>
      </c>
      <c r="Q3277" s="546">
        <v>2</v>
      </c>
      <c r="S3277" s="546">
        <v>1</v>
      </c>
    </row>
    <row r="3278" spans="13:19" ht="15.75" x14ac:dyDescent="0.25">
      <c r="M3278" s="546">
        <v>2</v>
      </c>
      <c r="O3278" s="546">
        <v>1</v>
      </c>
      <c r="Q3278" s="546">
        <v>2</v>
      </c>
      <c r="S3278" s="546">
        <v>1</v>
      </c>
    </row>
    <row r="3279" spans="13:19" ht="15.75" x14ac:dyDescent="0.25">
      <c r="M3279" s="546">
        <v>1</v>
      </c>
      <c r="O3279">
        <f>SUM(O3270:O3278)</f>
        <v>9</v>
      </c>
      <c r="Q3279" s="546">
        <v>1</v>
      </c>
      <c r="S3279" s="546">
        <v>1</v>
      </c>
    </row>
    <row r="3280" spans="13:19" ht="15.75" x14ac:dyDescent="0.25">
      <c r="M3280" s="546">
        <v>1</v>
      </c>
      <c r="Q3280" s="546">
        <v>1</v>
      </c>
      <c r="S3280" s="546">
        <v>1</v>
      </c>
    </row>
    <row r="3281" spans="13:19" ht="15.75" x14ac:dyDescent="0.25">
      <c r="M3281" s="546">
        <v>1</v>
      </c>
      <c r="Q3281" s="546">
        <v>2</v>
      </c>
      <c r="S3281" s="546">
        <v>1</v>
      </c>
    </row>
    <row r="3282" spans="13:19" ht="15.75" x14ac:dyDescent="0.25">
      <c r="M3282" s="546">
        <v>1</v>
      </c>
      <c r="Q3282">
        <f>SUM(Q3270:Q3281)</f>
        <v>19</v>
      </c>
      <c r="S3282" s="546">
        <v>1</v>
      </c>
    </row>
    <row r="3283" spans="13:19" ht="15.75" x14ac:dyDescent="0.25">
      <c r="M3283" s="546">
        <v>1</v>
      </c>
      <c r="S3283" s="546">
        <v>1</v>
      </c>
    </row>
    <row r="3284" spans="13:19" ht="15.75" x14ac:dyDescent="0.25">
      <c r="M3284" s="546">
        <v>1</v>
      </c>
      <c r="S3284" s="546">
        <v>1</v>
      </c>
    </row>
    <row r="3285" spans="13:19" ht="15.75" x14ac:dyDescent="0.25">
      <c r="M3285" s="546">
        <v>1</v>
      </c>
      <c r="S3285" s="546">
        <v>1</v>
      </c>
    </row>
    <row r="3286" spans="13:19" ht="15.75" x14ac:dyDescent="0.25">
      <c r="M3286" s="546">
        <v>1</v>
      </c>
      <c r="S3286" s="546">
        <v>2</v>
      </c>
    </row>
    <row r="3287" spans="13:19" ht="15.75" x14ac:dyDescent="0.25">
      <c r="M3287" s="546">
        <v>1</v>
      </c>
      <c r="S3287" s="546">
        <v>1</v>
      </c>
    </row>
    <row r="3288" spans="13:19" ht="15.75" x14ac:dyDescent="0.25">
      <c r="M3288" s="546">
        <v>1</v>
      </c>
      <c r="S3288" s="546">
        <v>1</v>
      </c>
    </row>
    <row r="3289" spans="13:19" ht="15.75" x14ac:dyDescent="0.25">
      <c r="M3289" s="546">
        <v>1</v>
      </c>
      <c r="S3289" s="546">
        <v>1</v>
      </c>
    </row>
    <row r="3290" spans="13:19" ht="15.75" x14ac:dyDescent="0.25">
      <c r="M3290" s="546">
        <v>1</v>
      </c>
      <c r="S3290" s="546">
        <v>1</v>
      </c>
    </row>
    <row r="3291" spans="13:19" ht="15.75" x14ac:dyDescent="0.25">
      <c r="M3291" s="546">
        <v>1</v>
      </c>
      <c r="S3291" s="546">
        <v>1</v>
      </c>
    </row>
    <row r="3292" spans="13:19" ht="15.75" x14ac:dyDescent="0.25">
      <c r="M3292" s="546">
        <v>1</v>
      </c>
      <c r="S3292" s="546">
        <v>1</v>
      </c>
    </row>
    <row r="3293" spans="13:19" ht="15.75" x14ac:dyDescent="0.25">
      <c r="M3293">
        <f>SUM(M3223:M3292)</f>
        <v>74</v>
      </c>
      <c r="S3293" s="546">
        <v>1</v>
      </c>
    </row>
    <row r="3294" spans="13:19" ht="15.75" x14ac:dyDescent="0.25">
      <c r="S3294" s="546">
        <v>1</v>
      </c>
    </row>
    <row r="3295" spans="13:19" ht="15.75" x14ac:dyDescent="0.25">
      <c r="S3295" s="546">
        <v>1</v>
      </c>
    </row>
    <row r="3296" spans="13:19" ht="15.75" x14ac:dyDescent="0.25">
      <c r="S3296" s="546">
        <v>1</v>
      </c>
    </row>
    <row r="3297" spans="19:19" ht="15.75" x14ac:dyDescent="0.25">
      <c r="S3297" s="546">
        <v>1</v>
      </c>
    </row>
    <row r="3298" spans="19:19" ht="15.75" x14ac:dyDescent="0.25">
      <c r="S3298" s="546">
        <v>1</v>
      </c>
    </row>
    <row r="3299" spans="19:19" ht="15.75" x14ac:dyDescent="0.25">
      <c r="S3299" s="546">
        <v>1</v>
      </c>
    </row>
    <row r="3300" spans="19:19" ht="15.75" x14ac:dyDescent="0.25">
      <c r="S3300" s="546">
        <v>1</v>
      </c>
    </row>
    <row r="3301" spans="19:19" ht="15.75" x14ac:dyDescent="0.25">
      <c r="S3301" s="546">
        <v>1</v>
      </c>
    </row>
    <row r="3302" spans="19:19" ht="15.75" x14ac:dyDescent="0.25">
      <c r="S3302" s="546">
        <v>1</v>
      </c>
    </row>
    <row r="3303" spans="19:19" ht="15.75" x14ac:dyDescent="0.25">
      <c r="S3303" s="546">
        <v>2</v>
      </c>
    </row>
    <row r="3304" spans="19:19" ht="15.75" x14ac:dyDescent="0.25">
      <c r="S3304" s="546">
        <v>2</v>
      </c>
    </row>
    <row r="3305" spans="19:19" ht="15.75" x14ac:dyDescent="0.25">
      <c r="S3305" s="546">
        <v>1</v>
      </c>
    </row>
    <row r="3306" spans="19:19" ht="15.75" x14ac:dyDescent="0.25">
      <c r="S3306" s="546">
        <v>1</v>
      </c>
    </row>
    <row r="3307" spans="19:19" ht="15.75" x14ac:dyDescent="0.25">
      <c r="S3307" s="546">
        <v>1</v>
      </c>
    </row>
    <row r="3308" spans="19:19" ht="15.75" x14ac:dyDescent="0.25">
      <c r="S3308" s="546">
        <v>1</v>
      </c>
    </row>
    <row r="3309" spans="19:19" ht="15.75" x14ac:dyDescent="0.25">
      <c r="S3309" s="546">
        <v>1</v>
      </c>
    </row>
    <row r="3310" spans="19:19" ht="15.75" x14ac:dyDescent="0.25">
      <c r="S3310" s="546">
        <v>1</v>
      </c>
    </row>
    <row r="3311" spans="19:19" ht="15.75" x14ac:dyDescent="0.25">
      <c r="S3311" s="546">
        <v>1</v>
      </c>
    </row>
    <row r="3312" spans="19:19" ht="15.75" x14ac:dyDescent="0.25">
      <c r="S3312" s="546">
        <v>1</v>
      </c>
    </row>
    <row r="3313" spans="19:19" ht="15.75" x14ac:dyDescent="0.25">
      <c r="S3313" s="546">
        <v>1</v>
      </c>
    </row>
    <row r="3314" spans="19:19" ht="15.75" x14ac:dyDescent="0.25">
      <c r="S3314" s="546">
        <v>1</v>
      </c>
    </row>
    <row r="3315" spans="19:19" ht="15.75" x14ac:dyDescent="0.25">
      <c r="S3315" s="546">
        <v>1</v>
      </c>
    </row>
    <row r="3316" spans="19:19" ht="15.75" x14ac:dyDescent="0.25">
      <c r="S3316" s="546">
        <v>1</v>
      </c>
    </row>
    <row r="3317" spans="19:19" ht="15.75" x14ac:dyDescent="0.25">
      <c r="S3317" s="546">
        <v>2</v>
      </c>
    </row>
    <row r="3318" spans="19:19" ht="15.75" x14ac:dyDescent="0.25">
      <c r="S3318" s="546">
        <v>1</v>
      </c>
    </row>
    <row r="3319" spans="19:19" ht="15.75" x14ac:dyDescent="0.25">
      <c r="S3319" s="546">
        <v>1</v>
      </c>
    </row>
    <row r="3320" spans="19:19" ht="15.75" x14ac:dyDescent="0.25">
      <c r="S3320" s="546">
        <v>1</v>
      </c>
    </row>
    <row r="3321" spans="19:19" ht="15.75" x14ac:dyDescent="0.25">
      <c r="S3321" s="546">
        <v>1</v>
      </c>
    </row>
    <row r="3322" spans="19:19" ht="15.75" x14ac:dyDescent="0.25">
      <c r="S3322" s="546">
        <v>1</v>
      </c>
    </row>
    <row r="3323" spans="19:19" ht="15.75" x14ac:dyDescent="0.25">
      <c r="S3323" s="546">
        <v>1</v>
      </c>
    </row>
    <row r="3324" spans="19:19" ht="15.75" x14ac:dyDescent="0.25">
      <c r="S3324" s="546">
        <v>1</v>
      </c>
    </row>
    <row r="3325" spans="19:19" ht="15.75" x14ac:dyDescent="0.25">
      <c r="S3325" s="546">
        <v>1</v>
      </c>
    </row>
    <row r="3326" spans="19:19" ht="15.75" x14ac:dyDescent="0.25">
      <c r="S3326" s="546">
        <v>2</v>
      </c>
    </row>
    <row r="3327" spans="19:19" ht="15.75" x14ac:dyDescent="0.25">
      <c r="S3327" s="546">
        <v>1</v>
      </c>
    </row>
    <row r="3328" spans="19:19" ht="15.75" x14ac:dyDescent="0.25">
      <c r="S3328" s="546">
        <v>1</v>
      </c>
    </row>
    <row r="3329" spans="19:19" ht="15.75" x14ac:dyDescent="0.25">
      <c r="S3329" s="546">
        <v>1</v>
      </c>
    </row>
    <row r="3330" spans="19:19" ht="15.75" x14ac:dyDescent="0.25">
      <c r="S3330" s="546">
        <v>1</v>
      </c>
    </row>
    <row r="3331" spans="19:19" ht="15.75" x14ac:dyDescent="0.25">
      <c r="S3331" s="546">
        <v>1</v>
      </c>
    </row>
    <row r="3332" spans="19:19" ht="15.75" x14ac:dyDescent="0.25">
      <c r="S3332" s="546">
        <v>1</v>
      </c>
    </row>
    <row r="3333" spans="19:19" ht="15.75" x14ac:dyDescent="0.25">
      <c r="S3333" s="546">
        <v>1</v>
      </c>
    </row>
    <row r="3334" spans="19:19" ht="15.75" x14ac:dyDescent="0.25">
      <c r="S3334" s="546">
        <v>1</v>
      </c>
    </row>
    <row r="3335" spans="19:19" ht="15.75" x14ac:dyDescent="0.25">
      <c r="S3335" s="546">
        <v>1</v>
      </c>
    </row>
    <row r="3336" spans="19:19" ht="15.75" x14ac:dyDescent="0.25">
      <c r="S3336" s="546">
        <v>1</v>
      </c>
    </row>
    <row r="3337" spans="19:19" ht="15.75" x14ac:dyDescent="0.25">
      <c r="S3337" s="546">
        <v>1</v>
      </c>
    </row>
    <row r="3338" spans="19:19" ht="15.75" x14ac:dyDescent="0.25">
      <c r="S3338" s="546">
        <v>1</v>
      </c>
    </row>
    <row r="3339" spans="19:19" ht="15.75" x14ac:dyDescent="0.25">
      <c r="S3339" s="546">
        <v>1</v>
      </c>
    </row>
    <row r="3340" spans="19:19" ht="15.75" x14ac:dyDescent="0.25">
      <c r="S3340" s="546">
        <v>1</v>
      </c>
    </row>
    <row r="3341" spans="19:19" ht="15.75" x14ac:dyDescent="0.25">
      <c r="S3341" s="546">
        <v>1</v>
      </c>
    </row>
    <row r="3342" spans="19:19" ht="15.75" x14ac:dyDescent="0.25">
      <c r="S3342" s="546">
        <v>1</v>
      </c>
    </row>
    <row r="3343" spans="19:19" ht="15.75" x14ac:dyDescent="0.25">
      <c r="S3343" s="546">
        <v>1</v>
      </c>
    </row>
    <row r="3344" spans="19:19" ht="15.75" x14ac:dyDescent="0.25">
      <c r="S3344" s="546">
        <v>1</v>
      </c>
    </row>
    <row r="3345" spans="19:19" ht="15.75" x14ac:dyDescent="0.25">
      <c r="S3345" s="546">
        <v>1</v>
      </c>
    </row>
    <row r="3346" spans="19:19" ht="15.75" x14ac:dyDescent="0.25">
      <c r="S3346" s="546">
        <v>1</v>
      </c>
    </row>
    <row r="3347" spans="19:19" ht="15.75" x14ac:dyDescent="0.25">
      <c r="S3347" s="546">
        <v>1</v>
      </c>
    </row>
    <row r="3348" spans="19:19" ht="15.75" x14ac:dyDescent="0.25">
      <c r="S3348" s="546">
        <v>1</v>
      </c>
    </row>
    <row r="3349" spans="19:19" ht="15.75" x14ac:dyDescent="0.25">
      <c r="S3349" s="546">
        <v>1</v>
      </c>
    </row>
    <row r="3350" spans="19:19" ht="15.75" x14ac:dyDescent="0.25">
      <c r="S3350" s="546">
        <v>1</v>
      </c>
    </row>
    <row r="3351" spans="19:19" ht="15.75" x14ac:dyDescent="0.25">
      <c r="S3351" s="546">
        <v>1</v>
      </c>
    </row>
    <row r="3352" spans="19:19" ht="15.75" x14ac:dyDescent="0.25">
      <c r="S3352" s="546">
        <v>1</v>
      </c>
    </row>
    <row r="3353" spans="19:19" ht="15.75" x14ac:dyDescent="0.25">
      <c r="S3353" s="546">
        <v>2</v>
      </c>
    </row>
    <row r="3354" spans="19:19" ht="15.75" x14ac:dyDescent="0.25">
      <c r="S3354" s="546">
        <v>1</v>
      </c>
    </row>
    <row r="3355" spans="19:19" ht="15.75" x14ac:dyDescent="0.25">
      <c r="S3355" s="546">
        <v>1</v>
      </c>
    </row>
    <row r="3356" spans="19:19" ht="15.75" x14ac:dyDescent="0.25">
      <c r="S3356" s="546">
        <v>1</v>
      </c>
    </row>
    <row r="3357" spans="19:19" ht="15.75" x14ac:dyDescent="0.25">
      <c r="S3357" s="546">
        <v>1</v>
      </c>
    </row>
    <row r="3358" spans="19:19" ht="15.75" x14ac:dyDescent="0.25">
      <c r="S3358" s="546">
        <v>1</v>
      </c>
    </row>
    <row r="3359" spans="19:19" ht="15.75" x14ac:dyDescent="0.25">
      <c r="S3359" s="546">
        <v>1</v>
      </c>
    </row>
    <row r="3360" spans="19:19" ht="15.75" x14ac:dyDescent="0.25">
      <c r="S3360" s="546">
        <v>1</v>
      </c>
    </row>
    <row r="3361" spans="19:19" ht="15.75" x14ac:dyDescent="0.25">
      <c r="S3361" s="546">
        <v>1</v>
      </c>
    </row>
    <row r="3362" spans="19:19" ht="15.75" x14ac:dyDescent="0.25">
      <c r="S3362" s="546">
        <v>1</v>
      </c>
    </row>
    <row r="3363" spans="19:19" ht="15.75" x14ac:dyDescent="0.25">
      <c r="S3363" s="546">
        <v>1</v>
      </c>
    </row>
    <row r="3364" spans="19:19" ht="15.75" x14ac:dyDescent="0.25">
      <c r="S3364" s="546">
        <v>1</v>
      </c>
    </row>
    <row r="3365" spans="19:19" ht="15.75" x14ac:dyDescent="0.25">
      <c r="S3365" s="546">
        <v>2</v>
      </c>
    </row>
    <row r="3366" spans="19:19" ht="15.75" x14ac:dyDescent="0.25">
      <c r="S3366" s="546">
        <v>1</v>
      </c>
    </row>
    <row r="3367" spans="19:19" ht="15.75" x14ac:dyDescent="0.25">
      <c r="S3367" s="546">
        <v>2</v>
      </c>
    </row>
    <row r="3368" spans="19:19" ht="15.75" x14ac:dyDescent="0.25">
      <c r="S3368" s="546">
        <v>1</v>
      </c>
    </row>
    <row r="3369" spans="19:19" ht="15.75" x14ac:dyDescent="0.25">
      <c r="S3369" s="546">
        <v>2</v>
      </c>
    </row>
    <row r="3370" spans="19:19" ht="15.75" x14ac:dyDescent="0.25">
      <c r="S3370" s="546">
        <v>1</v>
      </c>
    </row>
    <row r="3371" spans="19:19" ht="15.75" x14ac:dyDescent="0.25">
      <c r="S3371" s="546">
        <v>1</v>
      </c>
    </row>
    <row r="3372" spans="19:19" ht="15.75" x14ac:dyDescent="0.25">
      <c r="S3372" s="546">
        <v>1</v>
      </c>
    </row>
    <row r="3373" spans="19:19" ht="15.75" x14ac:dyDescent="0.25">
      <c r="S3373" s="546">
        <v>1</v>
      </c>
    </row>
    <row r="3374" spans="19:19" ht="15.75" x14ac:dyDescent="0.25">
      <c r="S3374" s="546">
        <v>1</v>
      </c>
    </row>
    <row r="3375" spans="19:19" ht="15.75" x14ac:dyDescent="0.25">
      <c r="S3375" s="546">
        <v>1</v>
      </c>
    </row>
    <row r="3376" spans="19:19" ht="15.75" x14ac:dyDescent="0.25">
      <c r="S3376" s="546">
        <v>1</v>
      </c>
    </row>
    <row r="3377" spans="19:19" ht="15.75" x14ac:dyDescent="0.25">
      <c r="S3377" s="546">
        <v>1</v>
      </c>
    </row>
    <row r="3378" spans="19:19" ht="15.75" x14ac:dyDescent="0.25">
      <c r="S3378" s="546">
        <v>1</v>
      </c>
    </row>
    <row r="3379" spans="19:19" ht="15.75" x14ac:dyDescent="0.25">
      <c r="S3379" s="546">
        <v>1</v>
      </c>
    </row>
    <row r="3380" spans="19:19" ht="15.75" x14ac:dyDescent="0.25">
      <c r="S3380" s="546">
        <v>1</v>
      </c>
    </row>
    <row r="3381" spans="19:19" ht="15.75" x14ac:dyDescent="0.25">
      <c r="S3381" s="546">
        <v>1</v>
      </c>
    </row>
    <row r="3382" spans="19:19" ht="15.75" x14ac:dyDescent="0.25">
      <c r="S3382" s="546">
        <v>1</v>
      </c>
    </row>
    <row r="3383" spans="19:19" ht="15.75" x14ac:dyDescent="0.25">
      <c r="S3383" s="546">
        <v>1</v>
      </c>
    </row>
    <row r="3384" spans="19:19" ht="15.75" x14ac:dyDescent="0.25">
      <c r="S3384" s="546">
        <v>1</v>
      </c>
    </row>
    <row r="3385" spans="19:19" ht="15.75" x14ac:dyDescent="0.25">
      <c r="S3385" s="546">
        <v>1</v>
      </c>
    </row>
    <row r="3386" spans="19:19" ht="15.75" x14ac:dyDescent="0.25">
      <c r="S3386" s="546">
        <v>1</v>
      </c>
    </row>
    <row r="3387" spans="19:19" ht="15.75" x14ac:dyDescent="0.25">
      <c r="S3387" s="546">
        <v>1</v>
      </c>
    </row>
    <row r="3388" spans="19:19" ht="15.75" x14ac:dyDescent="0.25">
      <c r="S3388" s="546">
        <v>1</v>
      </c>
    </row>
    <row r="3389" spans="19:19" ht="15.75" x14ac:dyDescent="0.25">
      <c r="S3389" s="546">
        <v>1</v>
      </c>
    </row>
    <row r="3390" spans="19:19" ht="15.75" x14ac:dyDescent="0.25">
      <c r="S3390" s="546">
        <v>1</v>
      </c>
    </row>
    <row r="3391" spans="19:19" ht="15.75" x14ac:dyDescent="0.25">
      <c r="S3391" s="546">
        <v>2</v>
      </c>
    </row>
    <row r="3392" spans="19:19" ht="15.75" x14ac:dyDescent="0.25">
      <c r="S3392" s="546">
        <v>1</v>
      </c>
    </row>
    <row r="3393" spans="9:19" ht="15.75" x14ac:dyDescent="0.25">
      <c r="S3393" s="546">
        <v>1</v>
      </c>
    </row>
    <row r="3394" spans="9:19" ht="15.75" x14ac:dyDescent="0.25">
      <c r="S3394" s="546">
        <v>1</v>
      </c>
    </row>
    <row r="3395" spans="9:19" ht="15.75" x14ac:dyDescent="0.25">
      <c r="S3395" s="546">
        <v>1</v>
      </c>
    </row>
    <row r="3396" spans="9:19" ht="15.75" x14ac:dyDescent="0.25">
      <c r="S3396" s="546">
        <v>1</v>
      </c>
    </row>
    <row r="3397" spans="9:19" ht="15.75" x14ac:dyDescent="0.25">
      <c r="S3397" s="546">
        <v>2</v>
      </c>
    </row>
    <row r="3398" spans="9:19" ht="15.75" x14ac:dyDescent="0.25">
      <c r="S3398" s="546">
        <v>1</v>
      </c>
    </row>
    <row r="3399" spans="9:19" ht="15.75" x14ac:dyDescent="0.25">
      <c r="S3399" s="546">
        <v>1</v>
      </c>
    </row>
    <row r="3400" spans="9:19" ht="15.75" x14ac:dyDescent="0.25">
      <c r="S3400" s="546">
        <v>1</v>
      </c>
    </row>
    <row r="3401" spans="9:19" ht="15.75" x14ac:dyDescent="0.25">
      <c r="S3401" s="546">
        <v>1</v>
      </c>
    </row>
    <row r="3402" spans="9:19" ht="15.75" x14ac:dyDescent="0.25">
      <c r="S3402" s="546">
        <v>1</v>
      </c>
    </row>
    <row r="3403" spans="9:19" ht="15.75" x14ac:dyDescent="0.25">
      <c r="S3403" s="546">
        <v>1</v>
      </c>
    </row>
    <row r="3404" spans="9:19" ht="15.75" x14ac:dyDescent="0.25">
      <c r="S3404" s="546">
        <v>1</v>
      </c>
    </row>
    <row r="3405" spans="9:19" ht="15.75" x14ac:dyDescent="0.25">
      <c r="I3405" s="547">
        <v>0</v>
      </c>
      <c r="S3405" s="546">
        <v>1</v>
      </c>
    </row>
    <row r="3406" spans="9:19" ht="15.75" x14ac:dyDescent="0.25">
      <c r="I3406" s="546">
        <v>0</v>
      </c>
      <c r="S3406" s="546">
        <v>1</v>
      </c>
    </row>
    <row r="3407" spans="9:19" ht="15.75" x14ac:dyDescent="0.25">
      <c r="I3407" s="546">
        <v>0</v>
      </c>
      <c r="S3407" s="546">
        <v>1</v>
      </c>
    </row>
    <row r="3408" spans="9:19" ht="15.75" x14ac:dyDescent="0.25">
      <c r="I3408" s="546">
        <v>0</v>
      </c>
      <c r="S3408" s="546">
        <v>1</v>
      </c>
    </row>
    <row r="3409" spans="9:19" ht="15.75" x14ac:dyDescent="0.25">
      <c r="I3409" s="546">
        <v>0</v>
      </c>
      <c r="S3409" s="546">
        <v>1</v>
      </c>
    </row>
    <row r="3410" spans="9:19" ht="15.75" x14ac:dyDescent="0.25">
      <c r="I3410" s="546">
        <v>0</v>
      </c>
      <c r="S3410" s="546">
        <v>1</v>
      </c>
    </row>
    <row r="3411" spans="9:19" ht="15.75" x14ac:dyDescent="0.25">
      <c r="I3411" s="546">
        <v>0</v>
      </c>
      <c r="S3411" s="546">
        <v>1</v>
      </c>
    </row>
    <row r="3412" spans="9:19" ht="15.75" x14ac:dyDescent="0.25">
      <c r="I3412" s="546">
        <v>0</v>
      </c>
      <c r="S3412" s="546">
        <v>1</v>
      </c>
    </row>
    <row r="3413" spans="9:19" ht="15.75" x14ac:dyDescent="0.25">
      <c r="I3413" s="546">
        <v>0</v>
      </c>
      <c r="S3413" s="546">
        <v>2</v>
      </c>
    </row>
    <row r="3414" spans="9:19" ht="15.75" x14ac:dyDescent="0.25">
      <c r="I3414" s="546">
        <v>0</v>
      </c>
      <c r="S3414" s="546">
        <v>1</v>
      </c>
    </row>
    <row r="3415" spans="9:19" ht="15.75" x14ac:dyDescent="0.25">
      <c r="I3415" s="546">
        <v>0</v>
      </c>
      <c r="S3415" s="546">
        <v>1</v>
      </c>
    </row>
    <row r="3416" spans="9:19" ht="15.75" x14ac:dyDescent="0.25">
      <c r="I3416" s="546">
        <v>0</v>
      </c>
      <c r="S3416" s="546">
        <v>2</v>
      </c>
    </row>
    <row r="3417" spans="9:19" ht="15.75" x14ac:dyDescent="0.25">
      <c r="I3417" s="546">
        <v>0</v>
      </c>
      <c r="S3417" s="546">
        <v>1</v>
      </c>
    </row>
    <row r="3418" spans="9:19" ht="15.75" x14ac:dyDescent="0.25">
      <c r="I3418" s="546">
        <v>0</v>
      </c>
      <c r="S3418" s="546">
        <v>4</v>
      </c>
    </row>
    <row r="3419" spans="9:19" ht="15.75" x14ac:dyDescent="0.25">
      <c r="I3419" s="546">
        <v>0</v>
      </c>
      <c r="S3419" s="546">
        <v>1</v>
      </c>
    </row>
    <row r="3420" spans="9:19" ht="15.75" x14ac:dyDescent="0.25">
      <c r="I3420" s="546">
        <v>0</v>
      </c>
      <c r="S3420" s="546">
        <v>1</v>
      </c>
    </row>
    <row r="3421" spans="9:19" ht="15.75" x14ac:dyDescent="0.25">
      <c r="I3421" s="546">
        <v>0</v>
      </c>
      <c r="S3421" s="546">
        <v>1</v>
      </c>
    </row>
    <row r="3422" spans="9:19" ht="15.75" x14ac:dyDescent="0.25">
      <c r="I3422" s="546">
        <v>0</v>
      </c>
      <c r="S3422" s="546">
        <v>1</v>
      </c>
    </row>
    <row r="3423" spans="9:19" ht="15.75" x14ac:dyDescent="0.25">
      <c r="I3423" s="546">
        <v>0</v>
      </c>
      <c r="S3423" s="546">
        <v>1</v>
      </c>
    </row>
    <row r="3424" spans="9:19" ht="15.75" x14ac:dyDescent="0.25">
      <c r="I3424" s="546">
        <v>0</v>
      </c>
      <c r="S3424" s="546">
        <v>1</v>
      </c>
    </row>
    <row r="3425" spans="9:19" ht="15.75" x14ac:dyDescent="0.25">
      <c r="I3425" s="546">
        <v>0</v>
      </c>
      <c r="S3425" s="546">
        <v>1</v>
      </c>
    </row>
    <row r="3426" spans="9:19" ht="15.75" x14ac:dyDescent="0.25">
      <c r="I3426" s="546">
        <v>0</v>
      </c>
      <c r="S3426" s="546">
        <v>1</v>
      </c>
    </row>
    <row r="3427" spans="9:19" ht="15.75" x14ac:dyDescent="0.25">
      <c r="I3427" s="546">
        <v>0</v>
      </c>
      <c r="S3427" s="546">
        <v>1</v>
      </c>
    </row>
    <row r="3428" spans="9:19" ht="15.75" x14ac:dyDescent="0.25">
      <c r="I3428" s="546">
        <v>0</v>
      </c>
      <c r="S3428" s="546">
        <v>3</v>
      </c>
    </row>
    <row r="3429" spans="9:19" ht="15.75" x14ac:dyDescent="0.25">
      <c r="I3429" s="546">
        <v>0</v>
      </c>
      <c r="S3429" s="546">
        <v>1</v>
      </c>
    </row>
    <row r="3430" spans="9:19" ht="15.75" x14ac:dyDescent="0.25">
      <c r="I3430" s="546">
        <v>0</v>
      </c>
      <c r="S3430">
        <f>SUM(S3270:S3429)</f>
        <v>178</v>
      </c>
    </row>
    <row r="3431" spans="9:19" ht="15.75" x14ac:dyDescent="0.25">
      <c r="I3431" s="546">
        <v>0</v>
      </c>
    </row>
    <row r="3432" spans="9:19" ht="15.75" x14ac:dyDescent="0.25">
      <c r="I3432" s="546">
        <v>0</v>
      </c>
    </row>
    <row r="3433" spans="9:19" ht="15.75" x14ac:dyDescent="0.25">
      <c r="I3433" s="546">
        <v>0</v>
      </c>
    </row>
    <row r="3434" spans="9:19" ht="15.75" x14ac:dyDescent="0.25">
      <c r="I3434" s="546">
        <v>0</v>
      </c>
    </row>
    <row r="3435" spans="9:19" ht="15.75" x14ac:dyDescent="0.25">
      <c r="I3435" s="546">
        <v>0</v>
      </c>
    </row>
    <row r="3436" spans="9:19" ht="15.75" x14ac:dyDescent="0.25">
      <c r="I3436" s="546">
        <v>0</v>
      </c>
    </row>
    <row r="3437" spans="9:19" ht="15.75" x14ac:dyDescent="0.25">
      <c r="I3437" s="546">
        <v>0</v>
      </c>
    </row>
    <row r="3438" spans="9:19" ht="15.75" x14ac:dyDescent="0.25">
      <c r="I3438" s="546">
        <v>0</v>
      </c>
    </row>
    <row r="3439" spans="9:19" ht="15.75" x14ac:dyDescent="0.25">
      <c r="I3439" s="546">
        <v>0</v>
      </c>
    </row>
    <row r="3440" spans="9:19" ht="15.75" x14ac:dyDescent="0.25">
      <c r="I3440" s="546">
        <v>0</v>
      </c>
    </row>
    <row r="3441" spans="9:9" ht="15.75" x14ac:dyDescent="0.25">
      <c r="I3441" s="546">
        <v>0</v>
      </c>
    </row>
    <row r="3442" spans="9:9" ht="15.75" x14ac:dyDescent="0.25">
      <c r="I3442" s="546">
        <v>0</v>
      </c>
    </row>
    <row r="3443" spans="9:9" ht="15.75" x14ac:dyDescent="0.25">
      <c r="I3443" s="546">
        <v>0</v>
      </c>
    </row>
    <row r="3444" spans="9:9" ht="15.75" x14ac:dyDescent="0.25">
      <c r="I3444" s="546">
        <v>0</v>
      </c>
    </row>
    <row r="3445" spans="9:9" ht="15.75" x14ac:dyDescent="0.25">
      <c r="I3445" s="546">
        <v>0</v>
      </c>
    </row>
    <row r="3446" spans="9:9" ht="15.75" x14ac:dyDescent="0.25">
      <c r="I3446" s="546">
        <v>0</v>
      </c>
    </row>
    <row r="3447" spans="9:9" ht="15.75" x14ac:dyDescent="0.25">
      <c r="I3447" s="546">
        <v>0</v>
      </c>
    </row>
    <row r="3448" spans="9:9" ht="15.75" x14ac:dyDescent="0.25">
      <c r="I3448" s="546">
        <v>0</v>
      </c>
    </row>
    <row r="3449" spans="9:9" ht="15.75" x14ac:dyDescent="0.25">
      <c r="I3449" s="546">
        <v>0</v>
      </c>
    </row>
    <row r="3450" spans="9:9" ht="15.75" x14ac:dyDescent="0.25">
      <c r="I3450" s="546">
        <v>0</v>
      </c>
    </row>
    <row r="3451" spans="9:9" ht="15.75" x14ac:dyDescent="0.25">
      <c r="I3451" s="546">
        <v>0</v>
      </c>
    </row>
    <row r="3452" spans="9:9" ht="15.75" x14ac:dyDescent="0.25">
      <c r="I3452" s="546">
        <v>0</v>
      </c>
    </row>
    <row r="3453" spans="9:9" ht="15.75" x14ac:dyDescent="0.25">
      <c r="I3453" s="546">
        <v>0</v>
      </c>
    </row>
    <row r="3454" spans="9:9" ht="15.75" x14ac:dyDescent="0.25">
      <c r="I3454" s="546">
        <v>0</v>
      </c>
    </row>
    <row r="3455" spans="9:9" ht="15.75" x14ac:dyDescent="0.25">
      <c r="I3455" s="546">
        <v>0</v>
      </c>
    </row>
    <row r="3456" spans="9:9" ht="15.75" x14ac:dyDescent="0.25">
      <c r="I3456" s="546">
        <v>0</v>
      </c>
    </row>
    <row r="3457" spans="9:9" ht="15.75" x14ac:dyDescent="0.25">
      <c r="I3457" s="546">
        <v>0</v>
      </c>
    </row>
    <row r="3458" spans="9:9" ht="15.75" x14ac:dyDescent="0.25">
      <c r="I3458" s="546">
        <v>0</v>
      </c>
    </row>
    <row r="3459" spans="9:9" ht="15.75" x14ac:dyDescent="0.25">
      <c r="I3459" s="546">
        <v>0</v>
      </c>
    </row>
    <row r="3460" spans="9:9" ht="15.75" x14ac:dyDescent="0.25">
      <c r="I3460" s="546">
        <v>0</v>
      </c>
    </row>
    <row r="3461" spans="9:9" ht="15.75" x14ac:dyDescent="0.25">
      <c r="I3461" s="546">
        <v>0</v>
      </c>
    </row>
    <row r="3462" spans="9:9" ht="15.75" x14ac:dyDescent="0.25">
      <c r="I3462" s="546">
        <v>0</v>
      </c>
    </row>
    <row r="3463" spans="9:9" ht="15.75" x14ac:dyDescent="0.25">
      <c r="I3463" s="546">
        <v>0</v>
      </c>
    </row>
    <row r="3464" spans="9:9" ht="15.75" x14ac:dyDescent="0.25">
      <c r="I3464" s="546">
        <v>0</v>
      </c>
    </row>
    <row r="3465" spans="9:9" ht="15.75" x14ac:dyDescent="0.25">
      <c r="I3465" s="546">
        <v>0</v>
      </c>
    </row>
    <row r="3466" spans="9:9" ht="15.75" x14ac:dyDescent="0.25">
      <c r="I3466" s="546">
        <v>0</v>
      </c>
    </row>
    <row r="3467" spans="9:9" ht="15.75" x14ac:dyDescent="0.25">
      <c r="I3467" s="546">
        <v>0</v>
      </c>
    </row>
    <row r="3468" spans="9:9" ht="15.75" x14ac:dyDescent="0.25">
      <c r="I3468" s="546">
        <v>0</v>
      </c>
    </row>
    <row r="3469" spans="9:9" ht="15.75" x14ac:dyDescent="0.25">
      <c r="I3469" s="546">
        <v>0</v>
      </c>
    </row>
    <row r="3470" spans="9:9" ht="15.75" x14ac:dyDescent="0.25">
      <c r="I3470" s="546">
        <v>0</v>
      </c>
    </row>
    <row r="3471" spans="9:9" ht="15.75" x14ac:dyDescent="0.25">
      <c r="I3471" s="546">
        <v>0</v>
      </c>
    </row>
    <row r="3472" spans="9:9" ht="15.75" x14ac:dyDescent="0.25">
      <c r="I3472" s="546">
        <v>0</v>
      </c>
    </row>
    <row r="3473" spans="9:9" ht="15.75" x14ac:dyDescent="0.25">
      <c r="I3473" s="546">
        <v>0</v>
      </c>
    </row>
    <row r="3474" spans="9:9" ht="15.75" x14ac:dyDescent="0.25">
      <c r="I3474" s="546">
        <v>0</v>
      </c>
    </row>
    <row r="3475" spans="9:9" ht="15.75" x14ac:dyDescent="0.25">
      <c r="I3475" s="546">
        <v>0</v>
      </c>
    </row>
    <row r="3476" spans="9:9" ht="15.75" x14ac:dyDescent="0.25">
      <c r="I3476" s="546">
        <v>0</v>
      </c>
    </row>
    <row r="3477" spans="9:9" ht="15.75" x14ac:dyDescent="0.25">
      <c r="I3477" s="546">
        <v>0</v>
      </c>
    </row>
    <row r="3478" spans="9:9" ht="15.75" x14ac:dyDescent="0.25">
      <c r="I3478" s="546">
        <v>0</v>
      </c>
    </row>
    <row r="3479" spans="9:9" ht="15.75" x14ac:dyDescent="0.25">
      <c r="I3479" s="546">
        <v>0</v>
      </c>
    </row>
    <row r="3480" spans="9:9" ht="15.75" x14ac:dyDescent="0.25">
      <c r="I3480" s="546">
        <v>0</v>
      </c>
    </row>
    <row r="3481" spans="9:9" ht="15.75" x14ac:dyDescent="0.25">
      <c r="I3481" s="546">
        <v>0</v>
      </c>
    </row>
    <row r="3482" spans="9:9" ht="15.75" x14ac:dyDescent="0.25">
      <c r="I3482" s="546">
        <v>0</v>
      </c>
    </row>
    <row r="3483" spans="9:9" ht="15.75" x14ac:dyDescent="0.25">
      <c r="I3483" s="546">
        <v>0</v>
      </c>
    </row>
    <row r="3484" spans="9:9" ht="15.75" x14ac:dyDescent="0.25">
      <c r="I3484" s="546">
        <v>0</v>
      </c>
    </row>
    <row r="3485" spans="9:9" ht="15.75" x14ac:dyDescent="0.25">
      <c r="I3485" s="546">
        <v>0</v>
      </c>
    </row>
    <row r="3486" spans="9:9" ht="15.75" x14ac:dyDescent="0.25">
      <c r="I3486" s="546">
        <v>0</v>
      </c>
    </row>
    <row r="3487" spans="9:9" ht="15.75" x14ac:dyDescent="0.25">
      <c r="I3487" s="546">
        <v>0</v>
      </c>
    </row>
    <row r="3488" spans="9:9" ht="15.75" x14ac:dyDescent="0.25">
      <c r="I3488" s="546">
        <v>0</v>
      </c>
    </row>
    <row r="3489" spans="9:9" ht="15.75" x14ac:dyDescent="0.25">
      <c r="I3489" s="546">
        <v>0</v>
      </c>
    </row>
    <row r="3490" spans="9:9" ht="15.75" x14ac:dyDescent="0.25">
      <c r="I3490" s="546">
        <v>0</v>
      </c>
    </row>
    <row r="3491" spans="9:9" ht="15.75" x14ac:dyDescent="0.25">
      <c r="I3491" s="546">
        <v>0</v>
      </c>
    </row>
    <row r="3492" spans="9:9" ht="15.75" x14ac:dyDescent="0.25">
      <c r="I3492" s="546">
        <v>0</v>
      </c>
    </row>
    <row r="3493" spans="9:9" ht="15.75" x14ac:dyDescent="0.25">
      <c r="I3493" s="546">
        <v>0</v>
      </c>
    </row>
    <row r="3494" spans="9:9" ht="15.75" x14ac:dyDescent="0.25">
      <c r="I3494" s="546">
        <v>0</v>
      </c>
    </row>
    <row r="3495" spans="9:9" ht="15.75" x14ac:dyDescent="0.25">
      <c r="I3495" s="546">
        <v>0</v>
      </c>
    </row>
    <row r="3496" spans="9:9" ht="15.75" x14ac:dyDescent="0.25">
      <c r="I3496" s="546">
        <v>0</v>
      </c>
    </row>
    <row r="3497" spans="9:9" ht="15.75" x14ac:dyDescent="0.25">
      <c r="I3497" s="546">
        <v>0</v>
      </c>
    </row>
    <row r="3498" spans="9:9" ht="15.75" x14ac:dyDescent="0.25">
      <c r="I3498" s="546">
        <v>0</v>
      </c>
    </row>
    <row r="3499" spans="9:9" ht="15.75" x14ac:dyDescent="0.25">
      <c r="I3499" s="546">
        <v>0</v>
      </c>
    </row>
    <row r="3500" spans="9:9" ht="15.75" x14ac:dyDescent="0.25">
      <c r="I3500" s="546">
        <v>0</v>
      </c>
    </row>
    <row r="3501" spans="9:9" ht="15.75" x14ac:dyDescent="0.25">
      <c r="I3501" s="546">
        <v>0</v>
      </c>
    </row>
    <row r="3502" spans="9:9" ht="15.75" x14ac:dyDescent="0.25">
      <c r="I3502" s="546">
        <v>0</v>
      </c>
    </row>
    <row r="3503" spans="9:9" ht="15.75" x14ac:dyDescent="0.25">
      <c r="I3503" s="546">
        <v>0</v>
      </c>
    </row>
    <row r="3504" spans="9:9" ht="15.75" x14ac:dyDescent="0.25">
      <c r="I3504" s="546">
        <v>0</v>
      </c>
    </row>
    <row r="3505" spans="9:9" ht="15.75" x14ac:dyDescent="0.25">
      <c r="I3505" s="546">
        <v>0</v>
      </c>
    </row>
    <row r="3506" spans="9:9" ht="15.75" x14ac:dyDescent="0.25">
      <c r="I3506" s="546">
        <v>0</v>
      </c>
    </row>
    <row r="3507" spans="9:9" ht="15.75" x14ac:dyDescent="0.25">
      <c r="I3507" s="546">
        <v>0</v>
      </c>
    </row>
    <row r="3508" spans="9:9" ht="15.75" x14ac:dyDescent="0.25">
      <c r="I3508" s="546">
        <v>0</v>
      </c>
    </row>
    <row r="3509" spans="9:9" ht="15.75" x14ac:dyDescent="0.25">
      <c r="I3509" s="546">
        <v>0</v>
      </c>
    </row>
    <row r="3510" spans="9:9" ht="15.75" x14ac:dyDescent="0.25">
      <c r="I3510" s="546">
        <v>0</v>
      </c>
    </row>
    <row r="3511" spans="9:9" ht="15.75" x14ac:dyDescent="0.25">
      <c r="I3511" s="546">
        <v>0</v>
      </c>
    </row>
    <row r="3512" spans="9:9" ht="15.75" x14ac:dyDescent="0.25">
      <c r="I3512" s="546">
        <v>0</v>
      </c>
    </row>
    <row r="3513" spans="9:9" ht="15.75" x14ac:dyDescent="0.25">
      <c r="I3513" s="546">
        <v>0</v>
      </c>
    </row>
    <row r="3514" spans="9:9" ht="15.75" x14ac:dyDescent="0.25">
      <c r="I3514" s="546">
        <v>0</v>
      </c>
    </row>
    <row r="3515" spans="9:9" ht="15.75" x14ac:dyDescent="0.25">
      <c r="I3515" s="546">
        <v>0</v>
      </c>
    </row>
    <row r="3516" spans="9:9" ht="15.75" x14ac:dyDescent="0.25">
      <c r="I3516" s="546">
        <v>0</v>
      </c>
    </row>
    <row r="3517" spans="9:9" ht="15.75" x14ac:dyDescent="0.25">
      <c r="I3517" s="546">
        <v>0</v>
      </c>
    </row>
    <row r="3518" spans="9:9" ht="15.75" x14ac:dyDescent="0.25">
      <c r="I3518" s="546">
        <v>0</v>
      </c>
    </row>
    <row r="3519" spans="9:9" ht="15.75" x14ac:dyDescent="0.25">
      <c r="I3519" s="546">
        <v>0</v>
      </c>
    </row>
    <row r="3520" spans="9:9" ht="15.75" x14ac:dyDescent="0.25">
      <c r="I3520" s="546">
        <v>0</v>
      </c>
    </row>
    <row r="3521" spans="9:9" ht="15.75" x14ac:dyDescent="0.25">
      <c r="I3521" s="546">
        <v>0</v>
      </c>
    </row>
    <row r="3522" spans="9:9" ht="15.75" x14ac:dyDescent="0.25">
      <c r="I3522" s="546">
        <v>0</v>
      </c>
    </row>
    <row r="3523" spans="9:9" ht="15.75" x14ac:dyDescent="0.25">
      <c r="I3523" s="546">
        <v>0</v>
      </c>
    </row>
    <row r="3524" spans="9:9" ht="15.75" x14ac:dyDescent="0.25">
      <c r="I3524" s="546">
        <v>0</v>
      </c>
    </row>
    <row r="3525" spans="9:9" ht="15.75" x14ac:dyDescent="0.25">
      <c r="I3525" s="546">
        <v>0</v>
      </c>
    </row>
    <row r="3526" spans="9:9" ht="15.75" x14ac:dyDescent="0.25">
      <c r="I3526" s="546">
        <v>0</v>
      </c>
    </row>
    <row r="3527" spans="9:9" ht="15.75" x14ac:dyDescent="0.25">
      <c r="I3527" s="546">
        <v>0</v>
      </c>
    </row>
    <row r="3528" spans="9:9" ht="15.75" x14ac:dyDescent="0.25">
      <c r="I3528" s="546">
        <v>0</v>
      </c>
    </row>
    <row r="3529" spans="9:9" ht="15.75" x14ac:dyDescent="0.25">
      <c r="I3529" s="546">
        <v>0</v>
      </c>
    </row>
    <row r="3530" spans="9:9" ht="15.75" x14ac:dyDescent="0.25">
      <c r="I3530" s="546">
        <v>0</v>
      </c>
    </row>
    <row r="3531" spans="9:9" ht="15.75" x14ac:dyDescent="0.25">
      <c r="I3531" s="546">
        <v>0</v>
      </c>
    </row>
    <row r="3532" spans="9:9" ht="15.75" x14ac:dyDescent="0.25">
      <c r="I3532" s="546">
        <v>0</v>
      </c>
    </row>
    <row r="3533" spans="9:9" ht="15.75" x14ac:dyDescent="0.25">
      <c r="I3533" s="546">
        <v>0</v>
      </c>
    </row>
    <row r="3534" spans="9:9" ht="15.75" x14ac:dyDescent="0.25">
      <c r="I3534" s="546">
        <v>0</v>
      </c>
    </row>
    <row r="3535" spans="9:9" ht="15.75" x14ac:dyDescent="0.25">
      <c r="I3535" s="546">
        <v>0</v>
      </c>
    </row>
    <row r="3536" spans="9:9" ht="15.75" x14ac:dyDescent="0.25">
      <c r="I3536" s="546">
        <v>0</v>
      </c>
    </row>
    <row r="3537" spans="9:9" ht="15.75" x14ac:dyDescent="0.25">
      <c r="I3537" s="546">
        <v>0</v>
      </c>
    </row>
    <row r="3538" spans="9:9" ht="15.75" x14ac:dyDescent="0.25">
      <c r="I3538" s="546">
        <v>0</v>
      </c>
    </row>
    <row r="3539" spans="9:9" ht="15.75" x14ac:dyDescent="0.25">
      <c r="I3539" s="546">
        <v>0</v>
      </c>
    </row>
    <row r="3540" spans="9:9" ht="15.75" x14ac:dyDescent="0.25">
      <c r="I3540" s="546">
        <v>0</v>
      </c>
    </row>
    <row r="3541" spans="9:9" ht="15.75" x14ac:dyDescent="0.25">
      <c r="I3541" s="546">
        <v>0</v>
      </c>
    </row>
    <row r="3542" spans="9:9" ht="15.75" x14ac:dyDescent="0.25">
      <c r="I3542" s="546">
        <v>0</v>
      </c>
    </row>
    <row r="3543" spans="9:9" ht="15.75" x14ac:dyDescent="0.25">
      <c r="I3543" s="546">
        <v>0</v>
      </c>
    </row>
    <row r="3544" spans="9:9" ht="15.75" x14ac:dyDescent="0.25">
      <c r="I3544" s="546">
        <v>0</v>
      </c>
    </row>
    <row r="3545" spans="9:9" ht="15.75" x14ac:dyDescent="0.25">
      <c r="I3545" s="546">
        <v>0</v>
      </c>
    </row>
    <row r="3546" spans="9:9" ht="15.75" x14ac:dyDescent="0.25">
      <c r="I3546" s="546">
        <v>0</v>
      </c>
    </row>
    <row r="3547" spans="9:9" ht="15.75" x14ac:dyDescent="0.25">
      <c r="I3547" s="546">
        <v>0</v>
      </c>
    </row>
    <row r="3548" spans="9:9" ht="15.75" x14ac:dyDescent="0.25">
      <c r="I3548" s="546">
        <v>0</v>
      </c>
    </row>
    <row r="3549" spans="9:9" ht="15.75" x14ac:dyDescent="0.25">
      <c r="I3549" s="546">
        <v>0</v>
      </c>
    </row>
    <row r="3550" spans="9:9" ht="15.75" x14ac:dyDescent="0.25">
      <c r="I3550" s="546">
        <v>0</v>
      </c>
    </row>
    <row r="3551" spans="9:9" ht="15.75" x14ac:dyDescent="0.25">
      <c r="I3551" s="546">
        <v>0</v>
      </c>
    </row>
    <row r="3552" spans="9:9" ht="15.75" x14ac:dyDescent="0.25">
      <c r="I3552" s="546">
        <v>0</v>
      </c>
    </row>
    <row r="3553" spans="9:9" ht="15.75" x14ac:dyDescent="0.25">
      <c r="I3553" s="546">
        <v>0</v>
      </c>
    </row>
    <row r="3554" spans="9:9" ht="15.75" x14ac:dyDescent="0.25">
      <c r="I3554" s="546">
        <v>0</v>
      </c>
    </row>
    <row r="3555" spans="9:9" ht="15.75" x14ac:dyDescent="0.25">
      <c r="I3555" s="546">
        <v>0</v>
      </c>
    </row>
    <row r="3556" spans="9:9" ht="15.75" x14ac:dyDescent="0.25">
      <c r="I3556" s="546">
        <v>0</v>
      </c>
    </row>
    <row r="3557" spans="9:9" ht="15.75" x14ac:dyDescent="0.25">
      <c r="I3557" s="546">
        <v>0</v>
      </c>
    </row>
    <row r="3558" spans="9:9" ht="15.75" x14ac:dyDescent="0.25">
      <c r="I3558" s="546">
        <v>0</v>
      </c>
    </row>
    <row r="3559" spans="9:9" ht="15.75" x14ac:dyDescent="0.25">
      <c r="I3559" s="546">
        <v>0</v>
      </c>
    </row>
    <row r="3560" spans="9:9" ht="15.75" x14ac:dyDescent="0.25">
      <c r="I3560" s="546">
        <v>0</v>
      </c>
    </row>
    <row r="3561" spans="9:9" ht="15.75" x14ac:dyDescent="0.25">
      <c r="I3561" s="546">
        <v>0</v>
      </c>
    </row>
    <row r="3562" spans="9:9" ht="15.75" x14ac:dyDescent="0.25">
      <c r="I3562" s="546">
        <v>0</v>
      </c>
    </row>
    <row r="3563" spans="9:9" ht="15.75" x14ac:dyDescent="0.25">
      <c r="I3563" s="546">
        <v>0</v>
      </c>
    </row>
    <row r="3564" spans="9:9" ht="15.75" x14ac:dyDescent="0.25">
      <c r="I3564" s="546">
        <v>0</v>
      </c>
    </row>
    <row r="3565" spans="9:9" ht="15.75" x14ac:dyDescent="0.25">
      <c r="I3565" s="546">
        <v>0</v>
      </c>
    </row>
    <row r="3566" spans="9:9" ht="15.75" x14ac:dyDescent="0.25">
      <c r="I3566" s="546">
        <v>0</v>
      </c>
    </row>
    <row r="3567" spans="9:9" ht="15.75" x14ac:dyDescent="0.25">
      <c r="I3567" s="546">
        <v>0</v>
      </c>
    </row>
    <row r="3568" spans="9:9" ht="15.75" x14ac:dyDescent="0.25">
      <c r="I3568" s="546">
        <v>0</v>
      </c>
    </row>
    <row r="3569" spans="9:9" ht="15.75" x14ac:dyDescent="0.25">
      <c r="I3569" s="546">
        <v>0</v>
      </c>
    </row>
    <row r="3570" spans="9:9" ht="15.75" x14ac:dyDescent="0.25">
      <c r="I3570" s="546">
        <v>0</v>
      </c>
    </row>
    <row r="3571" spans="9:9" ht="15.75" x14ac:dyDescent="0.25">
      <c r="I3571" s="546">
        <v>0</v>
      </c>
    </row>
    <row r="3572" spans="9:9" ht="15.75" x14ac:dyDescent="0.25">
      <c r="I3572" s="546">
        <v>0</v>
      </c>
    </row>
    <row r="3573" spans="9:9" ht="15.75" x14ac:dyDescent="0.25">
      <c r="I3573" s="546">
        <v>0</v>
      </c>
    </row>
    <row r="3574" spans="9:9" ht="15.75" x14ac:dyDescent="0.25">
      <c r="I3574" s="546">
        <v>0</v>
      </c>
    </row>
    <row r="3575" spans="9:9" ht="15.75" x14ac:dyDescent="0.25">
      <c r="I3575" s="546">
        <v>0</v>
      </c>
    </row>
    <row r="3576" spans="9:9" ht="15.75" x14ac:dyDescent="0.25">
      <c r="I3576" s="546">
        <v>0</v>
      </c>
    </row>
    <row r="3577" spans="9:9" ht="15.75" x14ac:dyDescent="0.25">
      <c r="I3577" s="546">
        <v>0</v>
      </c>
    </row>
    <row r="3578" spans="9:9" ht="15.75" x14ac:dyDescent="0.25">
      <c r="I3578" s="546">
        <v>0</v>
      </c>
    </row>
    <row r="3579" spans="9:9" ht="15.75" x14ac:dyDescent="0.25">
      <c r="I3579" s="546">
        <v>0</v>
      </c>
    </row>
    <row r="3580" spans="9:9" ht="15.75" x14ac:dyDescent="0.25">
      <c r="I3580" s="546">
        <v>0</v>
      </c>
    </row>
    <row r="3581" spans="9:9" ht="15.75" x14ac:dyDescent="0.25">
      <c r="I3581" s="546">
        <v>0</v>
      </c>
    </row>
    <row r="3582" spans="9:9" ht="15.75" x14ac:dyDescent="0.25">
      <c r="I3582" s="546">
        <v>0</v>
      </c>
    </row>
    <row r="3583" spans="9:9" ht="15.75" x14ac:dyDescent="0.25">
      <c r="I3583" s="546">
        <v>0</v>
      </c>
    </row>
    <row r="3584" spans="9:9" ht="15.75" x14ac:dyDescent="0.25">
      <c r="I3584" s="546">
        <v>0</v>
      </c>
    </row>
    <row r="3585" spans="9:9" ht="15.75" x14ac:dyDescent="0.25">
      <c r="I3585" s="546">
        <v>0</v>
      </c>
    </row>
    <row r="3586" spans="9:9" ht="15.75" x14ac:dyDescent="0.25">
      <c r="I3586" s="546">
        <v>0</v>
      </c>
    </row>
    <row r="3587" spans="9:9" ht="15.75" x14ac:dyDescent="0.25">
      <c r="I3587" s="546">
        <v>0</v>
      </c>
    </row>
    <row r="3588" spans="9:9" ht="15.75" x14ac:dyDescent="0.25">
      <c r="I3588" s="546">
        <v>0</v>
      </c>
    </row>
    <row r="3589" spans="9:9" ht="15.75" x14ac:dyDescent="0.25">
      <c r="I3589" s="546">
        <v>0</v>
      </c>
    </row>
    <row r="3590" spans="9:9" ht="15.75" x14ac:dyDescent="0.25">
      <c r="I3590" s="546">
        <v>0</v>
      </c>
    </row>
    <row r="3591" spans="9:9" ht="15.75" x14ac:dyDescent="0.25">
      <c r="I3591" s="546">
        <v>0</v>
      </c>
    </row>
    <row r="3592" spans="9:9" ht="15.75" x14ac:dyDescent="0.25">
      <c r="I3592" s="546">
        <v>0</v>
      </c>
    </row>
    <row r="3593" spans="9:9" ht="15.75" x14ac:dyDescent="0.25">
      <c r="I3593" s="546">
        <v>0</v>
      </c>
    </row>
    <row r="3594" spans="9:9" ht="15.75" x14ac:dyDescent="0.25">
      <c r="I3594" s="546">
        <v>0</v>
      </c>
    </row>
    <row r="3595" spans="9:9" ht="15.75" x14ac:dyDescent="0.25">
      <c r="I3595" s="546">
        <v>0</v>
      </c>
    </row>
    <row r="3596" spans="9:9" ht="15.75" x14ac:dyDescent="0.25">
      <c r="I3596" s="546">
        <v>0</v>
      </c>
    </row>
    <row r="3597" spans="9:9" ht="15.75" x14ac:dyDescent="0.25">
      <c r="I3597" s="546">
        <v>0</v>
      </c>
    </row>
    <row r="3598" spans="9:9" ht="15.75" x14ac:dyDescent="0.25">
      <c r="I3598" s="546">
        <v>0</v>
      </c>
    </row>
    <row r="3599" spans="9:9" ht="15.75" x14ac:dyDescent="0.25">
      <c r="I3599" s="546">
        <v>0</v>
      </c>
    </row>
    <row r="3600" spans="9:9" ht="15.75" x14ac:dyDescent="0.25">
      <c r="I3600" s="546">
        <v>0</v>
      </c>
    </row>
    <row r="3601" spans="9:9" ht="15.75" x14ac:dyDescent="0.25">
      <c r="I3601" s="546">
        <v>0</v>
      </c>
    </row>
    <row r="3602" spans="9:9" ht="15.75" x14ac:dyDescent="0.25">
      <c r="I3602" s="546">
        <v>0</v>
      </c>
    </row>
    <row r="3603" spans="9:9" ht="15.75" x14ac:dyDescent="0.25">
      <c r="I3603" s="546">
        <v>0</v>
      </c>
    </row>
    <row r="3604" spans="9:9" ht="15.75" x14ac:dyDescent="0.25">
      <c r="I3604" s="546">
        <v>0</v>
      </c>
    </row>
    <row r="3605" spans="9:9" ht="15.75" x14ac:dyDescent="0.25">
      <c r="I3605" s="546">
        <v>0</v>
      </c>
    </row>
    <row r="3606" spans="9:9" ht="15.75" x14ac:dyDescent="0.25">
      <c r="I3606" s="546">
        <v>0</v>
      </c>
    </row>
    <row r="3607" spans="9:9" ht="15.75" x14ac:dyDescent="0.25">
      <c r="I3607" s="546">
        <v>0</v>
      </c>
    </row>
    <row r="3608" spans="9:9" ht="15.75" x14ac:dyDescent="0.25">
      <c r="I3608" s="546">
        <v>0</v>
      </c>
    </row>
    <row r="3609" spans="9:9" ht="15.75" x14ac:dyDescent="0.25">
      <c r="I3609" s="546">
        <v>0</v>
      </c>
    </row>
    <row r="3610" spans="9:9" ht="15.75" x14ac:dyDescent="0.25">
      <c r="I3610" s="546">
        <v>0</v>
      </c>
    </row>
    <row r="3611" spans="9:9" ht="15.75" x14ac:dyDescent="0.25">
      <c r="I3611" s="546">
        <v>0</v>
      </c>
    </row>
    <row r="3612" spans="9:9" ht="15.75" x14ac:dyDescent="0.25">
      <c r="I3612" s="546">
        <v>0</v>
      </c>
    </row>
    <row r="3613" spans="9:9" ht="15.75" x14ac:dyDescent="0.25">
      <c r="I3613" s="546">
        <v>0</v>
      </c>
    </row>
    <row r="3614" spans="9:9" ht="15.75" x14ac:dyDescent="0.25">
      <c r="I3614" s="546">
        <v>0</v>
      </c>
    </row>
    <row r="3615" spans="9:9" ht="15.75" x14ac:dyDescent="0.25">
      <c r="I3615" s="546">
        <v>0</v>
      </c>
    </row>
    <row r="3616" spans="9:9" ht="15.75" x14ac:dyDescent="0.25">
      <c r="I3616" s="546">
        <v>0</v>
      </c>
    </row>
    <row r="3617" spans="9:9" ht="15.75" x14ac:dyDescent="0.25">
      <c r="I3617" s="546">
        <v>0</v>
      </c>
    </row>
    <row r="3618" spans="9:9" ht="15.75" x14ac:dyDescent="0.25">
      <c r="I3618" s="546">
        <v>0</v>
      </c>
    </row>
    <row r="3619" spans="9:9" ht="15.75" x14ac:dyDescent="0.25">
      <c r="I3619" s="546">
        <v>0</v>
      </c>
    </row>
    <row r="3620" spans="9:9" ht="15.75" x14ac:dyDescent="0.25">
      <c r="I3620" s="546">
        <v>0</v>
      </c>
    </row>
    <row r="3621" spans="9:9" ht="15.75" x14ac:dyDescent="0.25">
      <c r="I3621" s="546">
        <v>0</v>
      </c>
    </row>
    <row r="3622" spans="9:9" ht="15.75" x14ac:dyDescent="0.25">
      <c r="I3622" s="546">
        <v>0</v>
      </c>
    </row>
    <row r="3623" spans="9:9" ht="15.75" x14ac:dyDescent="0.25">
      <c r="I3623" s="546">
        <v>0</v>
      </c>
    </row>
    <row r="3624" spans="9:9" ht="15.75" x14ac:dyDescent="0.25">
      <c r="I3624" s="546">
        <v>0</v>
      </c>
    </row>
    <row r="3625" spans="9:9" ht="15.75" x14ac:dyDescent="0.25">
      <c r="I3625" s="546">
        <v>0</v>
      </c>
    </row>
    <row r="3626" spans="9:9" ht="15.75" x14ac:dyDescent="0.25">
      <c r="I3626" s="546">
        <v>0</v>
      </c>
    </row>
    <row r="3627" spans="9:9" ht="15.75" x14ac:dyDescent="0.25">
      <c r="I3627" s="546">
        <v>0</v>
      </c>
    </row>
    <row r="3628" spans="9:9" ht="15.75" x14ac:dyDescent="0.25">
      <c r="I3628" s="546">
        <v>0</v>
      </c>
    </row>
    <row r="3629" spans="9:9" ht="15.75" x14ac:dyDescent="0.25">
      <c r="I3629" s="546">
        <v>0</v>
      </c>
    </row>
    <row r="3630" spans="9:9" ht="15.75" x14ac:dyDescent="0.25">
      <c r="I3630" s="546">
        <v>0</v>
      </c>
    </row>
    <row r="3631" spans="9:9" ht="15.75" x14ac:dyDescent="0.25">
      <c r="I3631" s="546">
        <v>0</v>
      </c>
    </row>
    <row r="3632" spans="9:9" ht="15.75" x14ac:dyDescent="0.25">
      <c r="I3632" s="546">
        <v>0</v>
      </c>
    </row>
    <row r="3633" spans="9:9" ht="15.75" x14ac:dyDescent="0.25">
      <c r="I3633" s="546">
        <v>0</v>
      </c>
    </row>
    <row r="3634" spans="9:9" ht="15.75" x14ac:dyDescent="0.25">
      <c r="I3634" s="546">
        <v>0</v>
      </c>
    </row>
    <row r="3635" spans="9:9" ht="15.75" x14ac:dyDescent="0.25">
      <c r="I3635" s="546">
        <v>0</v>
      </c>
    </row>
    <row r="3636" spans="9:9" ht="15.75" x14ac:dyDescent="0.25">
      <c r="I3636" s="546">
        <v>0</v>
      </c>
    </row>
    <row r="3637" spans="9:9" ht="15.75" x14ac:dyDescent="0.25">
      <c r="I3637" s="546">
        <v>0</v>
      </c>
    </row>
    <row r="3638" spans="9:9" ht="15.75" x14ac:dyDescent="0.25">
      <c r="I3638" s="546">
        <v>0</v>
      </c>
    </row>
    <row r="3639" spans="9:9" ht="15.75" x14ac:dyDescent="0.25">
      <c r="I3639" s="546">
        <v>0</v>
      </c>
    </row>
    <row r="3640" spans="9:9" ht="15.75" x14ac:dyDescent="0.25">
      <c r="I3640" s="546">
        <v>0</v>
      </c>
    </row>
    <row r="3641" spans="9:9" ht="15.75" x14ac:dyDescent="0.25">
      <c r="I3641" s="546">
        <v>0</v>
      </c>
    </row>
    <row r="3642" spans="9:9" ht="15.75" x14ac:dyDescent="0.25">
      <c r="I3642" s="546">
        <v>0</v>
      </c>
    </row>
    <row r="3643" spans="9:9" ht="15.75" x14ac:dyDescent="0.25">
      <c r="I3643" s="546">
        <v>0</v>
      </c>
    </row>
    <row r="3644" spans="9:9" ht="15.75" x14ac:dyDescent="0.25">
      <c r="I3644" s="546">
        <v>0</v>
      </c>
    </row>
    <row r="3645" spans="9:9" ht="15.75" x14ac:dyDescent="0.25">
      <c r="I3645" s="546">
        <v>0</v>
      </c>
    </row>
    <row r="3646" spans="9:9" ht="15.75" x14ac:dyDescent="0.25">
      <c r="I3646" s="546">
        <v>0</v>
      </c>
    </row>
    <row r="3647" spans="9:9" ht="15.75" x14ac:dyDescent="0.25">
      <c r="I3647" s="546">
        <v>0</v>
      </c>
    </row>
    <row r="3648" spans="9:9" ht="15.75" x14ac:dyDescent="0.25">
      <c r="I3648" s="546">
        <v>0</v>
      </c>
    </row>
    <row r="3649" spans="9:9" ht="15.75" x14ac:dyDescent="0.25">
      <c r="I3649" s="546">
        <v>0</v>
      </c>
    </row>
    <row r="3650" spans="9:9" ht="15.75" x14ac:dyDescent="0.25">
      <c r="I3650" s="546">
        <v>0</v>
      </c>
    </row>
    <row r="3651" spans="9:9" ht="15.75" x14ac:dyDescent="0.25">
      <c r="I3651" s="546">
        <v>0</v>
      </c>
    </row>
    <row r="3652" spans="9:9" ht="15.75" x14ac:dyDescent="0.25">
      <c r="I3652" s="546">
        <v>0</v>
      </c>
    </row>
    <row r="3653" spans="9:9" ht="15.75" x14ac:dyDescent="0.25">
      <c r="I3653" s="546">
        <v>0</v>
      </c>
    </row>
    <row r="3654" spans="9:9" ht="15.75" x14ac:dyDescent="0.25">
      <c r="I3654" s="546">
        <v>0</v>
      </c>
    </row>
    <row r="3655" spans="9:9" ht="15.75" x14ac:dyDescent="0.25">
      <c r="I3655" s="546">
        <v>0</v>
      </c>
    </row>
    <row r="3656" spans="9:9" ht="15.75" x14ac:dyDescent="0.25">
      <c r="I3656" s="546">
        <v>0</v>
      </c>
    </row>
    <row r="3657" spans="9:9" ht="15.75" x14ac:dyDescent="0.25">
      <c r="I3657" s="546">
        <v>0</v>
      </c>
    </row>
    <row r="3658" spans="9:9" ht="15.75" x14ac:dyDescent="0.25">
      <c r="I3658" s="546">
        <v>0</v>
      </c>
    </row>
    <row r="3659" spans="9:9" ht="15.75" x14ac:dyDescent="0.25">
      <c r="I3659" s="546">
        <v>0</v>
      </c>
    </row>
    <row r="3660" spans="9:9" ht="15.75" x14ac:dyDescent="0.25">
      <c r="I3660" s="546">
        <v>0</v>
      </c>
    </row>
    <row r="3661" spans="9:9" ht="15.75" x14ac:dyDescent="0.25">
      <c r="I3661" s="546">
        <v>0</v>
      </c>
    </row>
    <row r="3662" spans="9:9" ht="15.75" x14ac:dyDescent="0.25">
      <c r="I3662" s="546">
        <v>0</v>
      </c>
    </row>
    <row r="3663" spans="9:9" ht="15.75" x14ac:dyDescent="0.25">
      <c r="I3663" s="546">
        <v>0</v>
      </c>
    </row>
    <row r="3664" spans="9:9" ht="15.75" x14ac:dyDescent="0.25">
      <c r="I3664" s="546">
        <v>0</v>
      </c>
    </row>
    <row r="3665" spans="9:9" ht="15.75" x14ac:dyDescent="0.25">
      <c r="I3665" s="546">
        <v>0</v>
      </c>
    </row>
    <row r="3666" spans="9:9" ht="15.75" x14ac:dyDescent="0.25">
      <c r="I3666" s="546">
        <v>0</v>
      </c>
    </row>
    <row r="3667" spans="9:9" ht="15.75" x14ac:dyDescent="0.25">
      <c r="I3667" s="546">
        <v>0</v>
      </c>
    </row>
    <row r="3668" spans="9:9" ht="15.75" x14ac:dyDescent="0.25">
      <c r="I3668" s="546">
        <v>0</v>
      </c>
    </row>
    <row r="3669" spans="9:9" ht="15.75" x14ac:dyDescent="0.25">
      <c r="I3669" s="546">
        <v>0</v>
      </c>
    </row>
    <row r="3670" spans="9:9" ht="15.75" x14ac:dyDescent="0.25">
      <c r="I3670" s="546">
        <v>0</v>
      </c>
    </row>
    <row r="3671" spans="9:9" ht="15.75" x14ac:dyDescent="0.25">
      <c r="I3671" s="546">
        <v>0</v>
      </c>
    </row>
    <row r="3672" spans="9:9" ht="15.75" x14ac:dyDescent="0.25">
      <c r="I3672" s="546">
        <v>0</v>
      </c>
    </row>
    <row r="3673" spans="9:9" ht="15.75" x14ac:dyDescent="0.25">
      <c r="I3673" s="546">
        <v>0</v>
      </c>
    </row>
    <row r="3674" spans="9:9" ht="15.75" x14ac:dyDescent="0.25">
      <c r="I3674" s="546">
        <v>0</v>
      </c>
    </row>
    <row r="3675" spans="9:9" ht="15.75" x14ac:dyDescent="0.25">
      <c r="I3675" s="546">
        <v>0</v>
      </c>
    </row>
    <row r="3676" spans="9:9" ht="15.75" x14ac:dyDescent="0.25">
      <c r="I3676" s="546">
        <v>0</v>
      </c>
    </row>
    <row r="3677" spans="9:9" ht="15.75" x14ac:dyDescent="0.25">
      <c r="I3677" s="546">
        <v>0</v>
      </c>
    </row>
    <row r="3678" spans="9:9" ht="15.75" x14ac:dyDescent="0.25">
      <c r="I3678" s="546">
        <v>0</v>
      </c>
    </row>
    <row r="3679" spans="9:9" ht="15.75" x14ac:dyDescent="0.25">
      <c r="I3679" s="546">
        <v>0</v>
      </c>
    </row>
    <row r="3680" spans="9:9" ht="15.75" x14ac:dyDescent="0.25">
      <c r="I3680" s="546">
        <v>0</v>
      </c>
    </row>
    <row r="3681" spans="9:9" ht="15.75" x14ac:dyDescent="0.25">
      <c r="I3681" s="546">
        <v>0</v>
      </c>
    </row>
    <row r="3682" spans="9:9" ht="15.75" x14ac:dyDescent="0.25">
      <c r="I3682" s="546">
        <v>0</v>
      </c>
    </row>
    <row r="3683" spans="9:9" ht="15.75" x14ac:dyDescent="0.25">
      <c r="I3683" s="546">
        <v>0</v>
      </c>
    </row>
    <row r="3684" spans="9:9" ht="15.75" x14ac:dyDescent="0.25">
      <c r="I3684" s="546">
        <v>0</v>
      </c>
    </row>
    <row r="3685" spans="9:9" ht="15.75" x14ac:dyDescent="0.25">
      <c r="I3685" s="546">
        <v>0</v>
      </c>
    </row>
    <row r="3686" spans="9:9" ht="15.75" x14ac:dyDescent="0.25">
      <c r="I3686" s="546">
        <v>0</v>
      </c>
    </row>
    <row r="3687" spans="9:9" ht="15.75" x14ac:dyDescent="0.25">
      <c r="I3687" s="546">
        <v>0</v>
      </c>
    </row>
    <row r="3688" spans="9:9" ht="15.75" x14ac:dyDescent="0.25">
      <c r="I3688" s="546">
        <v>0</v>
      </c>
    </row>
    <row r="3689" spans="9:9" ht="15.75" x14ac:dyDescent="0.25">
      <c r="I3689" s="546">
        <v>0</v>
      </c>
    </row>
    <row r="3690" spans="9:9" ht="15.75" x14ac:dyDescent="0.25">
      <c r="I3690" s="546">
        <v>0</v>
      </c>
    </row>
    <row r="3691" spans="9:9" ht="15.75" x14ac:dyDescent="0.25">
      <c r="I3691" s="546">
        <v>0</v>
      </c>
    </row>
    <row r="3692" spans="9:9" ht="15.75" x14ac:dyDescent="0.25">
      <c r="I3692" s="546">
        <v>0</v>
      </c>
    </row>
    <row r="3693" spans="9:9" ht="15.75" x14ac:dyDescent="0.25">
      <c r="I3693" s="546">
        <v>0</v>
      </c>
    </row>
    <row r="3694" spans="9:9" ht="15.75" x14ac:dyDescent="0.25">
      <c r="I3694" s="546">
        <v>0</v>
      </c>
    </row>
    <row r="3695" spans="9:9" ht="15.75" x14ac:dyDescent="0.25">
      <c r="I3695" s="546">
        <v>0</v>
      </c>
    </row>
    <row r="3696" spans="9:9" ht="15.75" x14ac:dyDescent="0.25">
      <c r="I3696" s="546">
        <v>0</v>
      </c>
    </row>
    <row r="3697" spans="9:9" ht="15.75" x14ac:dyDescent="0.25">
      <c r="I3697" s="546">
        <v>0</v>
      </c>
    </row>
    <row r="3698" spans="9:9" ht="15.75" x14ac:dyDescent="0.25">
      <c r="I3698" s="546">
        <v>0</v>
      </c>
    </row>
    <row r="3699" spans="9:9" ht="15.75" x14ac:dyDescent="0.25">
      <c r="I3699" s="546">
        <v>0</v>
      </c>
    </row>
    <row r="3700" spans="9:9" ht="15.75" x14ac:dyDescent="0.25">
      <c r="I3700" s="546">
        <v>0</v>
      </c>
    </row>
    <row r="3701" spans="9:9" ht="15.75" x14ac:dyDescent="0.25">
      <c r="I3701" s="546">
        <v>0</v>
      </c>
    </row>
    <row r="3702" spans="9:9" ht="15.75" x14ac:dyDescent="0.25">
      <c r="I3702" s="546">
        <v>0</v>
      </c>
    </row>
    <row r="3703" spans="9:9" ht="15.75" x14ac:dyDescent="0.25">
      <c r="I3703" s="546">
        <v>0</v>
      </c>
    </row>
    <row r="3704" spans="9:9" ht="15.75" x14ac:dyDescent="0.25">
      <c r="I3704" s="546">
        <v>0</v>
      </c>
    </row>
    <row r="3705" spans="9:9" ht="15.75" x14ac:dyDescent="0.25">
      <c r="I3705" s="546">
        <v>0</v>
      </c>
    </row>
    <row r="3706" spans="9:9" ht="15.75" x14ac:dyDescent="0.25">
      <c r="I3706" s="546">
        <v>0</v>
      </c>
    </row>
    <row r="3707" spans="9:9" ht="15.75" x14ac:dyDescent="0.25">
      <c r="I3707" s="546">
        <v>0</v>
      </c>
    </row>
    <row r="3708" spans="9:9" ht="15.75" x14ac:dyDescent="0.25">
      <c r="I3708" s="546">
        <v>0</v>
      </c>
    </row>
    <row r="3709" spans="9:9" ht="15.75" x14ac:dyDescent="0.25">
      <c r="I3709" s="546">
        <v>0</v>
      </c>
    </row>
    <row r="3710" spans="9:9" ht="15.75" x14ac:dyDescent="0.25">
      <c r="I3710" s="546">
        <v>0</v>
      </c>
    </row>
    <row r="3711" spans="9:9" ht="15.75" x14ac:dyDescent="0.25">
      <c r="I3711" s="546">
        <v>0</v>
      </c>
    </row>
    <row r="3712" spans="9:9" ht="15.75" x14ac:dyDescent="0.25">
      <c r="I3712" s="546">
        <v>0</v>
      </c>
    </row>
    <row r="3713" spans="9:9" ht="15.75" x14ac:dyDescent="0.25">
      <c r="I3713" s="546">
        <v>0</v>
      </c>
    </row>
    <row r="3714" spans="9:9" ht="15.75" x14ac:dyDescent="0.25">
      <c r="I3714" s="546">
        <v>0</v>
      </c>
    </row>
    <row r="3715" spans="9:9" ht="15.75" x14ac:dyDescent="0.25">
      <c r="I3715" s="546">
        <v>0</v>
      </c>
    </row>
    <row r="3716" spans="9:9" ht="15.75" x14ac:dyDescent="0.25">
      <c r="I3716" s="546">
        <v>0</v>
      </c>
    </row>
    <row r="3717" spans="9:9" ht="15.75" x14ac:dyDescent="0.25">
      <c r="I3717" s="546">
        <v>0</v>
      </c>
    </row>
    <row r="3718" spans="9:9" ht="15.75" x14ac:dyDescent="0.25">
      <c r="I3718" s="546">
        <v>0</v>
      </c>
    </row>
    <row r="3719" spans="9:9" ht="15.75" x14ac:dyDescent="0.25">
      <c r="I3719" s="546">
        <v>0</v>
      </c>
    </row>
    <row r="3720" spans="9:9" ht="15.75" x14ac:dyDescent="0.25">
      <c r="I3720" s="546">
        <v>0</v>
      </c>
    </row>
    <row r="3721" spans="9:9" ht="15.75" x14ac:dyDescent="0.25">
      <c r="I3721" s="546">
        <v>0</v>
      </c>
    </row>
    <row r="3722" spans="9:9" ht="15.75" x14ac:dyDescent="0.25">
      <c r="I3722" s="546">
        <v>0</v>
      </c>
    </row>
    <row r="3723" spans="9:9" ht="15.75" x14ac:dyDescent="0.25">
      <c r="I3723" s="546">
        <v>1</v>
      </c>
    </row>
    <row r="3724" spans="9:9" ht="15.75" x14ac:dyDescent="0.25">
      <c r="I3724" s="546">
        <v>1</v>
      </c>
    </row>
    <row r="3725" spans="9:9" ht="15.75" x14ac:dyDescent="0.25">
      <c r="I3725" s="546">
        <v>1</v>
      </c>
    </row>
    <row r="3726" spans="9:9" ht="15.75" x14ac:dyDescent="0.25">
      <c r="I3726" s="546">
        <v>1</v>
      </c>
    </row>
    <row r="3727" spans="9:9" ht="15.75" x14ac:dyDescent="0.25">
      <c r="I3727" s="546">
        <v>2</v>
      </c>
    </row>
    <row r="3728" spans="9:9" ht="15.75" x14ac:dyDescent="0.25">
      <c r="I3728" s="546">
        <v>1</v>
      </c>
    </row>
    <row r="3729" spans="9:9" ht="15.75" x14ac:dyDescent="0.25">
      <c r="I3729" s="546">
        <v>1</v>
      </c>
    </row>
    <row r="3730" spans="9:9" ht="15.75" x14ac:dyDescent="0.25">
      <c r="I3730" s="546">
        <v>1</v>
      </c>
    </row>
    <row r="3731" spans="9:9" ht="15.75" x14ac:dyDescent="0.25">
      <c r="I3731" s="546">
        <v>1</v>
      </c>
    </row>
    <row r="3732" spans="9:9" ht="15.75" x14ac:dyDescent="0.25">
      <c r="I3732" s="546">
        <v>1</v>
      </c>
    </row>
    <row r="3733" spans="9:9" ht="15.75" x14ac:dyDescent="0.25">
      <c r="I3733" s="546">
        <v>1</v>
      </c>
    </row>
    <row r="3734" spans="9:9" ht="15.75" x14ac:dyDescent="0.25">
      <c r="I3734" s="546">
        <v>1</v>
      </c>
    </row>
    <row r="3735" spans="9:9" ht="15.75" x14ac:dyDescent="0.25">
      <c r="I3735" s="546">
        <v>1</v>
      </c>
    </row>
    <row r="3736" spans="9:9" ht="15.75" x14ac:dyDescent="0.25">
      <c r="I3736" s="546">
        <v>1</v>
      </c>
    </row>
    <row r="3737" spans="9:9" ht="15.75" x14ac:dyDescent="0.25">
      <c r="I3737" s="546">
        <v>1</v>
      </c>
    </row>
    <row r="3738" spans="9:9" ht="15.75" x14ac:dyDescent="0.25">
      <c r="I3738" s="546">
        <v>1</v>
      </c>
    </row>
    <row r="3739" spans="9:9" ht="15.75" x14ac:dyDescent="0.25">
      <c r="I3739" s="546">
        <v>1</v>
      </c>
    </row>
    <row r="3740" spans="9:9" ht="15.75" x14ac:dyDescent="0.25">
      <c r="I3740" s="546">
        <v>2</v>
      </c>
    </row>
    <row r="3741" spans="9:9" ht="15.75" x14ac:dyDescent="0.25">
      <c r="I3741" s="546">
        <v>1</v>
      </c>
    </row>
    <row r="3742" spans="9:9" ht="15.75" x14ac:dyDescent="0.25">
      <c r="I3742" s="546">
        <v>1</v>
      </c>
    </row>
    <row r="3743" spans="9:9" ht="15.75" x14ac:dyDescent="0.25">
      <c r="I3743" s="546">
        <v>1</v>
      </c>
    </row>
    <row r="3744" spans="9:9" ht="15.75" x14ac:dyDescent="0.25">
      <c r="I3744" s="546">
        <v>1</v>
      </c>
    </row>
    <row r="3745" spans="9:9" ht="15.75" x14ac:dyDescent="0.25">
      <c r="I3745" s="546">
        <v>1</v>
      </c>
    </row>
    <row r="3746" spans="9:9" ht="15.75" x14ac:dyDescent="0.25">
      <c r="I3746" s="546">
        <v>1</v>
      </c>
    </row>
    <row r="3747" spans="9:9" ht="15.75" x14ac:dyDescent="0.25">
      <c r="I3747" s="546">
        <v>1</v>
      </c>
    </row>
    <row r="3748" spans="9:9" ht="15.75" x14ac:dyDescent="0.25">
      <c r="I3748" s="546">
        <v>1</v>
      </c>
    </row>
    <row r="3749" spans="9:9" ht="15.75" x14ac:dyDescent="0.25">
      <c r="I3749" s="546">
        <v>1</v>
      </c>
    </row>
    <row r="3750" spans="9:9" ht="15.75" x14ac:dyDescent="0.25">
      <c r="I3750" s="546">
        <v>1</v>
      </c>
    </row>
    <row r="3751" spans="9:9" ht="15.75" x14ac:dyDescent="0.25">
      <c r="I3751" s="546">
        <v>1</v>
      </c>
    </row>
    <row r="3752" spans="9:9" ht="15.75" x14ac:dyDescent="0.25">
      <c r="I3752" s="546">
        <v>1</v>
      </c>
    </row>
    <row r="3753" spans="9:9" ht="15.75" x14ac:dyDescent="0.25">
      <c r="I3753" s="546">
        <v>1</v>
      </c>
    </row>
    <row r="3754" spans="9:9" ht="15.75" x14ac:dyDescent="0.25">
      <c r="I3754" s="546">
        <v>1</v>
      </c>
    </row>
    <row r="3755" spans="9:9" ht="15.75" x14ac:dyDescent="0.25">
      <c r="I3755" s="546">
        <v>1</v>
      </c>
    </row>
    <row r="3756" spans="9:9" ht="15.75" x14ac:dyDescent="0.25">
      <c r="I3756" s="546">
        <v>2</v>
      </c>
    </row>
    <row r="3757" spans="9:9" ht="15.75" x14ac:dyDescent="0.25">
      <c r="I3757" s="546">
        <v>1</v>
      </c>
    </row>
    <row r="3758" spans="9:9" ht="15.75" x14ac:dyDescent="0.25">
      <c r="I3758" s="546">
        <v>1</v>
      </c>
    </row>
    <row r="3759" spans="9:9" ht="15.75" x14ac:dyDescent="0.25">
      <c r="I3759" s="546">
        <v>1</v>
      </c>
    </row>
    <row r="3760" spans="9:9" ht="15.75" x14ac:dyDescent="0.25">
      <c r="I3760" s="546">
        <v>1</v>
      </c>
    </row>
    <row r="3761" spans="9:9" ht="15.75" x14ac:dyDescent="0.25">
      <c r="I3761" s="546">
        <v>1</v>
      </c>
    </row>
    <row r="3762" spans="9:9" ht="15.75" x14ac:dyDescent="0.25">
      <c r="I3762" s="546">
        <v>1</v>
      </c>
    </row>
    <row r="3763" spans="9:9" ht="15.75" x14ac:dyDescent="0.25">
      <c r="I3763" s="546">
        <v>1</v>
      </c>
    </row>
    <row r="3764" spans="9:9" ht="15.75" x14ac:dyDescent="0.25">
      <c r="I3764" s="546">
        <v>1</v>
      </c>
    </row>
    <row r="3765" spans="9:9" ht="15.75" x14ac:dyDescent="0.25">
      <c r="I3765" s="546">
        <v>1</v>
      </c>
    </row>
    <row r="3766" spans="9:9" ht="15.75" x14ac:dyDescent="0.25">
      <c r="I3766" s="546">
        <v>2</v>
      </c>
    </row>
    <row r="3767" spans="9:9" ht="15.75" x14ac:dyDescent="0.25">
      <c r="I3767" s="546">
        <v>1</v>
      </c>
    </row>
    <row r="3768" spans="9:9" ht="15.75" x14ac:dyDescent="0.25">
      <c r="I3768" s="546">
        <v>1</v>
      </c>
    </row>
    <row r="3769" spans="9:9" ht="15.75" x14ac:dyDescent="0.25">
      <c r="I3769" s="546">
        <v>1</v>
      </c>
    </row>
    <row r="3770" spans="9:9" ht="15.75" x14ac:dyDescent="0.25">
      <c r="I3770" s="546">
        <v>1</v>
      </c>
    </row>
    <row r="3771" spans="9:9" ht="15.75" x14ac:dyDescent="0.25">
      <c r="I3771" s="546">
        <v>1</v>
      </c>
    </row>
    <row r="3772" spans="9:9" ht="15.75" x14ac:dyDescent="0.25">
      <c r="I3772" s="546">
        <v>1</v>
      </c>
    </row>
    <row r="3773" spans="9:9" ht="15.75" x14ac:dyDescent="0.25">
      <c r="I3773" s="546">
        <v>1</v>
      </c>
    </row>
    <row r="3774" spans="9:9" ht="15.75" x14ac:dyDescent="0.25">
      <c r="I3774" s="546">
        <v>1</v>
      </c>
    </row>
    <row r="3775" spans="9:9" ht="15.75" x14ac:dyDescent="0.25">
      <c r="I3775" s="546">
        <v>1</v>
      </c>
    </row>
    <row r="3776" spans="9:9" ht="15.75" x14ac:dyDescent="0.25">
      <c r="I3776" s="546">
        <v>1</v>
      </c>
    </row>
    <row r="3777" spans="9:9" ht="15.75" x14ac:dyDescent="0.25">
      <c r="I3777" s="546">
        <v>1</v>
      </c>
    </row>
    <row r="3778" spans="9:9" ht="15.75" x14ac:dyDescent="0.25">
      <c r="I3778" s="546">
        <v>1</v>
      </c>
    </row>
    <row r="3779" spans="9:9" ht="15.75" x14ac:dyDescent="0.25">
      <c r="I3779" s="546">
        <v>1</v>
      </c>
    </row>
    <row r="3780" spans="9:9" ht="15.75" x14ac:dyDescent="0.25">
      <c r="I3780" s="546">
        <v>1</v>
      </c>
    </row>
    <row r="3781" spans="9:9" ht="15.75" x14ac:dyDescent="0.25">
      <c r="I3781" s="546">
        <v>2</v>
      </c>
    </row>
    <row r="3782" spans="9:9" ht="15.75" x14ac:dyDescent="0.25">
      <c r="I3782" s="546">
        <v>1</v>
      </c>
    </row>
    <row r="3783" spans="9:9" ht="15.75" x14ac:dyDescent="0.25">
      <c r="I3783" s="546">
        <v>1</v>
      </c>
    </row>
    <row r="3784" spans="9:9" ht="15.75" x14ac:dyDescent="0.25">
      <c r="I3784" s="546">
        <v>1</v>
      </c>
    </row>
    <row r="3785" spans="9:9" ht="15.75" x14ac:dyDescent="0.25">
      <c r="I3785" s="546">
        <v>1</v>
      </c>
    </row>
    <row r="3786" spans="9:9" ht="15.75" x14ac:dyDescent="0.25">
      <c r="I3786" s="546">
        <v>1</v>
      </c>
    </row>
    <row r="3787" spans="9:9" ht="15.75" x14ac:dyDescent="0.25">
      <c r="I3787" s="546">
        <v>1</v>
      </c>
    </row>
    <row r="3788" spans="9:9" ht="15.75" x14ac:dyDescent="0.25">
      <c r="I3788" s="546">
        <v>1</v>
      </c>
    </row>
    <row r="3789" spans="9:9" ht="15.75" x14ac:dyDescent="0.25">
      <c r="I3789" s="546">
        <v>1</v>
      </c>
    </row>
    <row r="3790" spans="9:9" ht="15.75" x14ac:dyDescent="0.25">
      <c r="I3790" s="546">
        <v>1</v>
      </c>
    </row>
    <row r="3791" spans="9:9" ht="15.75" x14ac:dyDescent="0.25">
      <c r="I3791" s="546">
        <v>1</v>
      </c>
    </row>
    <row r="3792" spans="9:9" ht="15.75" x14ac:dyDescent="0.25">
      <c r="I3792" s="546">
        <v>1</v>
      </c>
    </row>
    <row r="3793" spans="9:9" ht="15.75" x14ac:dyDescent="0.25">
      <c r="I3793" s="546">
        <v>1</v>
      </c>
    </row>
    <row r="3794" spans="9:9" ht="15.75" x14ac:dyDescent="0.25">
      <c r="I3794" s="546">
        <v>1</v>
      </c>
    </row>
    <row r="3795" spans="9:9" ht="15.75" x14ac:dyDescent="0.25">
      <c r="I3795" s="546">
        <v>1</v>
      </c>
    </row>
    <row r="3796" spans="9:9" ht="15.75" x14ac:dyDescent="0.25">
      <c r="I3796" s="546">
        <v>1</v>
      </c>
    </row>
    <row r="3797" spans="9:9" ht="15.75" x14ac:dyDescent="0.25">
      <c r="I3797" s="546">
        <v>1</v>
      </c>
    </row>
    <row r="3798" spans="9:9" ht="15.75" x14ac:dyDescent="0.25">
      <c r="I3798" s="546">
        <v>1</v>
      </c>
    </row>
    <row r="3799" spans="9:9" ht="15.75" x14ac:dyDescent="0.25">
      <c r="I3799" s="546">
        <v>1</v>
      </c>
    </row>
    <row r="3800" spans="9:9" ht="15.75" x14ac:dyDescent="0.25">
      <c r="I3800" s="546">
        <v>1</v>
      </c>
    </row>
    <row r="3801" spans="9:9" ht="15.75" x14ac:dyDescent="0.25">
      <c r="I3801" s="546">
        <v>1</v>
      </c>
    </row>
    <row r="3802" spans="9:9" ht="15.75" x14ac:dyDescent="0.25">
      <c r="I3802" s="546">
        <v>1</v>
      </c>
    </row>
    <row r="3803" spans="9:9" ht="15.75" x14ac:dyDescent="0.25">
      <c r="I3803" s="546">
        <v>1</v>
      </c>
    </row>
    <row r="3804" spans="9:9" ht="15.75" x14ac:dyDescent="0.25">
      <c r="I3804" s="546">
        <v>1</v>
      </c>
    </row>
    <row r="3805" spans="9:9" ht="15.75" x14ac:dyDescent="0.25">
      <c r="I3805" s="546">
        <v>1</v>
      </c>
    </row>
    <row r="3806" spans="9:9" ht="15.75" x14ac:dyDescent="0.25">
      <c r="I3806" s="546">
        <v>1</v>
      </c>
    </row>
    <row r="3807" spans="9:9" ht="15.75" x14ac:dyDescent="0.25">
      <c r="I3807" s="546">
        <v>1</v>
      </c>
    </row>
    <row r="3808" spans="9:9" ht="15.75" x14ac:dyDescent="0.25">
      <c r="I3808" s="546">
        <v>1</v>
      </c>
    </row>
    <row r="3809" spans="9:9" ht="15.75" x14ac:dyDescent="0.25">
      <c r="I3809" s="546">
        <v>1</v>
      </c>
    </row>
    <row r="3810" spans="9:9" ht="15.75" x14ac:dyDescent="0.25">
      <c r="I3810" s="546">
        <v>1</v>
      </c>
    </row>
    <row r="3811" spans="9:9" ht="15.75" x14ac:dyDescent="0.25">
      <c r="I3811" s="546">
        <v>1</v>
      </c>
    </row>
    <row r="3812" spans="9:9" ht="15.75" x14ac:dyDescent="0.25">
      <c r="I3812" s="546">
        <v>1</v>
      </c>
    </row>
    <row r="3813" spans="9:9" ht="15.75" x14ac:dyDescent="0.25">
      <c r="I3813" s="546">
        <v>1</v>
      </c>
    </row>
    <row r="3814" spans="9:9" ht="15.75" x14ac:dyDescent="0.25">
      <c r="I3814" s="546">
        <v>1</v>
      </c>
    </row>
    <row r="3815" spans="9:9" ht="15.75" x14ac:dyDescent="0.25">
      <c r="I3815" s="546">
        <v>1</v>
      </c>
    </row>
    <row r="3816" spans="9:9" ht="15.75" x14ac:dyDescent="0.25">
      <c r="I3816" s="546">
        <v>1</v>
      </c>
    </row>
    <row r="3817" spans="9:9" ht="15.75" x14ac:dyDescent="0.25">
      <c r="I3817" s="546">
        <v>1</v>
      </c>
    </row>
    <row r="3818" spans="9:9" ht="15.75" x14ac:dyDescent="0.25">
      <c r="I3818" s="546">
        <v>1</v>
      </c>
    </row>
    <row r="3819" spans="9:9" ht="15.75" x14ac:dyDescent="0.25">
      <c r="I3819" s="546">
        <v>1</v>
      </c>
    </row>
    <row r="3820" spans="9:9" ht="15.75" x14ac:dyDescent="0.25">
      <c r="I3820" s="546">
        <v>0</v>
      </c>
    </row>
    <row r="3821" spans="9:9" ht="15.75" x14ac:dyDescent="0.25">
      <c r="I3821" s="546">
        <v>0</v>
      </c>
    </row>
    <row r="3822" spans="9:9" ht="15.75" x14ac:dyDescent="0.25">
      <c r="I3822" s="546">
        <v>0</v>
      </c>
    </row>
    <row r="3823" spans="9:9" ht="15.75" x14ac:dyDescent="0.25">
      <c r="I3823" s="546">
        <v>0</v>
      </c>
    </row>
    <row r="3824" spans="9:9" ht="15.75" x14ac:dyDescent="0.25">
      <c r="I3824" s="546">
        <v>0</v>
      </c>
    </row>
    <row r="3825" spans="9:9" ht="15.75" x14ac:dyDescent="0.25">
      <c r="I3825" s="546">
        <v>0</v>
      </c>
    </row>
    <row r="3826" spans="9:9" ht="15.75" x14ac:dyDescent="0.25">
      <c r="I3826" s="546">
        <v>0</v>
      </c>
    </row>
    <row r="3827" spans="9:9" ht="15.75" x14ac:dyDescent="0.25">
      <c r="I3827" s="546">
        <v>0</v>
      </c>
    </row>
    <row r="3828" spans="9:9" ht="15.75" x14ac:dyDescent="0.25">
      <c r="I3828" s="546">
        <v>0</v>
      </c>
    </row>
    <row r="3829" spans="9:9" ht="15.75" x14ac:dyDescent="0.25">
      <c r="I3829" s="546">
        <v>0</v>
      </c>
    </row>
    <row r="3830" spans="9:9" ht="15.75" x14ac:dyDescent="0.25">
      <c r="I3830" s="546">
        <v>0</v>
      </c>
    </row>
    <row r="3831" spans="9:9" ht="15.75" x14ac:dyDescent="0.25">
      <c r="I3831" s="546">
        <v>0</v>
      </c>
    </row>
    <row r="3832" spans="9:9" ht="15.75" x14ac:dyDescent="0.25">
      <c r="I3832" s="546">
        <v>0</v>
      </c>
    </row>
    <row r="3833" spans="9:9" ht="15.75" x14ac:dyDescent="0.25">
      <c r="I3833" s="546">
        <v>0</v>
      </c>
    </row>
    <row r="3834" spans="9:9" ht="15.75" x14ac:dyDescent="0.25">
      <c r="I3834" s="546">
        <v>0</v>
      </c>
    </row>
    <row r="3835" spans="9:9" ht="15.75" x14ac:dyDescent="0.25">
      <c r="I3835" s="546">
        <v>0</v>
      </c>
    </row>
    <row r="3836" spans="9:9" ht="15.75" x14ac:dyDescent="0.25">
      <c r="I3836" s="546">
        <v>0</v>
      </c>
    </row>
    <row r="3837" spans="9:9" ht="15.75" x14ac:dyDescent="0.25">
      <c r="I3837" s="546">
        <v>0</v>
      </c>
    </row>
    <row r="3838" spans="9:9" ht="15.75" x14ac:dyDescent="0.25">
      <c r="I3838" s="546">
        <v>0</v>
      </c>
    </row>
    <row r="3839" spans="9:9" ht="15.75" x14ac:dyDescent="0.25">
      <c r="I3839" s="546">
        <v>0</v>
      </c>
    </row>
    <row r="3840" spans="9:9" ht="15.75" x14ac:dyDescent="0.25">
      <c r="I3840" s="546">
        <v>0</v>
      </c>
    </row>
    <row r="3841" spans="9:9" ht="15.75" x14ac:dyDescent="0.25">
      <c r="I3841" s="546">
        <v>0</v>
      </c>
    </row>
    <row r="3842" spans="9:9" ht="15.75" x14ac:dyDescent="0.25">
      <c r="I3842" s="546">
        <v>0</v>
      </c>
    </row>
    <row r="3843" spans="9:9" ht="15.75" x14ac:dyDescent="0.25">
      <c r="I3843" s="546">
        <v>0</v>
      </c>
    </row>
    <row r="3844" spans="9:9" ht="15.75" x14ac:dyDescent="0.25">
      <c r="I3844" s="546">
        <v>0</v>
      </c>
    </row>
    <row r="3845" spans="9:9" ht="15.75" x14ac:dyDescent="0.25">
      <c r="I3845" s="546">
        <v>0</v>
      </c>
    </row>
    <row r="3846" spans="9:9" ht="15.75" x14ac:dyDescent="0.25">
      <c r="I3846" s="546">
        <v>0</v>
      </c>
    </row>
    <row r="3847" spans="9:9" ht="15.75" x14ac:dyDescent="0.25">
      <c r="I3847" s="546">
        <v>0</v>
      </c>
    </row>
    <row r="3848" spans="9:9" ht="15.75" x14ac:dyDescent="0.25">
      <c r="I3848" s="546">
        <v>0</v>
      </c>
    </row>
    <row r="3849" spans="9:9" ht="15.75" x14ac:dyDescent="0.25">
      <c r="I3849" s="546">
        <v>0</v>
      </c>
    </row>
    <row r="3850" spans="9:9" ht="15.75" x14ac:dyDescent="0.25">
      <c r="I3850" s="546">
        <v>0</v>
      </c>
    </row>
    <row r="3851" spans="9:9" ht="15.75" x14ac:dyDescent="0.25">
      <c r="I3851" s="546">
        <v>0</v>
      </c>
    </row>
    <row r="3852" spans="9:9" ht="15.75" x14ac:dyDescent="0.25">
      <c r="I3852" s="546">
        <v>0</v>
      </c>
    </row>
    <row r="3853" spans="9:9" ht="15.75" x14ac:dyDescent="0.25">
      <c r="I3853" s="546">
        <v>0</v>
      </c>
    </row>
    <row r="3854" spans="9:9" ht="15.75" x14ac:dyDescent="0.25">
      <c r="I3854" s="546">
        <v>0</v>
      </c>
    </row>
    <row r="3855" spans="9:9" ht="15.75" x14ac:dyDescent="0.25">
      <c r="I3855" s="546">
        <v>0</v>
      </c>
    </row>
    <row r="3856" spans="9:9" ht="15.75" x14ac:dyDescent="0.25">
      <c r="I3856" s="546">
        <v>0</v>
      </c>
    </row>
    <row r="3857" spans="9:9" ht="15.75" x14ac:dyDescent="0.25">
      <c r="I3857" s="546">
        <v>0</v>
      </c>
    </row>
    <row r="3858" spans="9:9" ht="15.75" x14ac:dyDescent="0.25">
      <c r="I3858" s="546">
        <v>0</v>
      </c>
    </row>
    <row r="3859" spans="9:9" ht="15.75" x14ac:dyDescent="0.25">
      <c r="I3859" s="546">
        <v>0</v>
      </c>
    </row>
    <row r="3860" spans="9:9" ht="15.75" x14ac:dyDescent="0.25">
      <c r="I3860" s="546">
        <v>0</v>
      </c>
    </row>
    <row r="3861" spans="9:9" ht="15.75" x14ac:dyDescent="0.25">
      <c r="I3861" s="546">
        <v>0</v>
      </c>
    </row>
    <row r="3862" spans="9:9" ht="15.75" x14ac:dyDescent="0.25">
      <c r="I3862" s="546">
        <v>0</v>
      </c>
    </row>
    <row r="3863" spans="9:9" ht="15.75" x14ac:dyDescent="0.25">
      <c r="I3863" s="546">
        <v>0</v>
      </c>
    </row>
    <row r="3864" spans="9:9" ht="15.75" x14ac:dyDescent="0.25">
      <c r="I3864" s="546">
        <v>0</v>
      </c>
    </row>
    <row r="3865" spans="9:9" ht="15.75" x14ac:dyDescent="0.25">
      <c r="I3865" s="546">
        <v>0</v>
      </c>
    </row>
    <row r="3866" spans="9:9" ht="15.75" x14ac:dyDescent="0.25">
      <c r="I3866" s="546">
        <v>0</v>
      </c>
    </row>
    <row r="3867" spans="9:9" ht="15.75" x14ac:dyDescent="0.25">
      <c r="I3867" s="546">
        <v>0</v>
      </c>
    </row>
    <row r="3868" spans="9:9" ht="15.75" x14ac:dyDescent="0.25">
      <c r="I3868" s="546">
        <v>0</v>
      </c>
    </row>
    <row r="3869" spans="9:9" ht="15.75" x14ac:dyDescent="0.25">
      <c r="I3869" s="546">
        <v>0</v>
      </c>
    </row>
    <row r="3870" spans="9:9" ht="15.75" x14ac:dyDescent="0.25">
      <c r="I3870" s="546">
        <v>0</v>
      </c>
    </row>
    <row r="3871" spans="9:9" ht="15.75" x14ac:dyDescent="0.25">
      <c r="I3871" s="546">
        <v>0</v>
      </c>
    </row>
    <row r="3872" spans="9:9" ht="15.75" x14ac:dyDescent="0.25">
      <c r="I3872" s="546">
        <v>0</v>
      </c>
    </row>
    <row r="3873" spans="9:9" ht="15.75" x14ac:dyDescent="0.25">
      <c r="I3873" s="546">
        <v>0</v>
      </c>
    </row>
    <row r="3874" spans="9:9" ht="15.75" x14ac:dyDescent="0.25">
      <c r="I3874" s="546">
        <v>0</v>
      </c>
    </row>
    <row r="3875" spans="9:9" ht="15.75" x14ac:dyDescent="0.25">
      <c r="I3875" s="546">
        <v>0</v>
      </c>
    </row>
    <row r="3876" spans="9:9" ht="15.75" x14ac:dyDescent="0.25">
      <c r="I3876" s="546">
        <v>0</v>
      </c>
    </row>
    <row r="3877" spans="9:9" ht="15.75" x14ac:dyDescent="0.25">
      <c r="I3877" s="546">
        <v>0</v>
      </c>
    </row>
    <row r="3878" spans="9:9" ht="15.75" x14ac:dyDescent="0.25">
      <c r="I3878" s="546">
        <v>0</v>
      </c>
    </row>
    <row r="3879" spans="9:9" ht="15.75" x14ac:dyDescent="0.25">
      <c r="I3879" s="546">
        <v>0</v>
      </c>
    </row>
    <row r="3880" spans="9:9" ht="15.75" x14ac:dyDescent="0.25">
      <c r="I3880" s="546">
        <v>0</v>
      </c>
    </row>
    <row r="3881" spans="9:9" ht="15.75" x14ac:dyDescent="0.25">
      <c r="I3881" s="546">
        <v>0</v>
      </c>
    </row>
    <row r="3882" spans="9:9" ht="15.75" x14ac:dyDescent="0.25">
      <c r="I3882" s="546">
        <v>0</v>
      </c>
    </row>
    <row r="3883" spans="9:9" ht="15.75" x14ac:dyDescent="0.25">
      <c r="I3883" s="546">
        <v>0</v>
      </c>
    </row>
    <row r="3884" spans="9:9" ht="15.75" x14ac:dyDescent="0.25">
      <c r="I3884" s="546">
        <v>0</v>
      </c>
    </row>
    <row r="3885" spans="9:9" ht="15.75" x14ac:dyDescent="0.25">
      <c r="I3885" s="546">
        <v>0</v>
      </c>
    </row>
    <row r="3886" spans="9:9" ht="15.75" x14ac:dyDescent="0.25">
      <c r="I3886" s="546">
        <v>0</v>
      </c>
    </row>
    <row r="3887" spans="9:9" ht="15.75" x14ac:dyDescent="0.25">
      <c r="I3887" s="546">
        <v>0</v>
      </c>
    </row>
    <row r="3888" spans="9:9" ht="15.75" x14ac:dyDescent="0.25">
      <c r="I3888" s="546">
        <v>0</v>
      </c>
    </row>
    <row r="3889" spans="9:9" ht="15.75" x14ac:dyDescent="0.25">
      <c r="I3889" s="546">
        <v>0</v>
      </c>
    </row>
    <row r="3890" spans="9:9" ht="15.75" x14ac:dyDescent="0.25">
      <c r="I3890" s="546">
        <v>0</v>
      </c>
    </row>
    <row r="3891" spans="9:9" ht="15.75" x14ac:dyDescent="0.25">
      <c r="I3891" s="546">
        <v>0</v>
      </c>
    </row>
    <row r="3892" spans="9:9" ht="15.75" x14ac:dyDescent="0.25">
      <c r="I3892" s="546">
        <v>0</v>
      </c>
    </row>
    <row r="3893" spans="9:9" ht="15.75" x14ac:dyDescent="0.25">
      <c r="I3893" s="546">
        <v>0</v>
      </c>
    </row>
    <row r="3894" spans="9:9" ht="15.75" x14ac:dyDescent="0.25">
      <c r="I3894" s="546">
        <v>0</v>
      </c>
    </row>
    <row r="3895" spans="9:9" ht="15.75" x14ac:dyDescent="0.25">
      <c r="I3895" s="546">
        <v>0</v>
      </c>
    </row>
    <row r="3896" spans="9:9" ht="15.75" x14ac:dyDescent="0.25">
      <c r="I3896" s="546">
        <v>0</v>
      </c>
    </row>
    <row r="3897" spans="9:9" ht="15.75" x14ac:dyDescent="0.25">
      <c r="I3897" s="546">
        <v>0</v>
      </c>
    </row>
    <row r="3898" spans="9:9" ht="15.75" x14ac:dyDescent="0.25">
      <c r="I3898" s="546">
        <v>0</v>
      </c>
    </row>
    <row r="3899" spans="9:9" ht="15.75" x14ac:dyDescent="0.25">
      <c r="I3899" s="546">
        <v>0</v>
      </c>
    </row>
    <row r="3900" spans="9:9" ht="15.75" x14ac:dyDescent="0.25">
      <c r="I3900" s="546">
        <v>0</v>
      </c>
    </row>
    <row r="3901" spans="9:9" ht="15.75" x14ac:dyDescent="0.25">
      <c r="I3901" s="546">
        <v>0</v>
      </c>
    </row>
    <row r="3902" spans="9:9" ht="15.75" x14ac:dyDescent="0.25">
      <c r="I3902" s="546">
        <v>0</v>
      </c>
    </row>
    <row r="3903" spans="9:9" ht="15.75" x14ac:dyDescent="0.25">
      <c r="I3903" s="546">
        <v>0</v>
      </c>
    </row>
    <row r="3904" spans="9:9" ht="15.75" x14ac:dyDescent="0.25">
      <c r="I3904" s="546">
        <v>0</v>
      </c>
    </row>
    <row r="3905" spans="9:9" ht="15.75" x14ac:dyDescent="0.25">
      <c r="I3905" s="546">
        <v>0</v>
      </c>
    </row>
    <row r="3906" spans="9:9" ht="15.75" x14ac:dyDescent="0.25">
      <c r="I3906" s="546">
        <v>0</v>
      </c>
    </row>
    <row r="3907" spans="9:9" ht="15.75" x14ac:dyDescent="0.25">
      <c r="I3907" s="546">
        <v>0</v>
      </c>
    </row>
    <row r="3908" spans="9:9" ht="15.75" x14ac:dyDescent="0.25">
      <c r="I3908" s="546">
        <v>0</v>
      </c>
    </row>
    <row r="3909" spans="9:9" ht="15.75" x14ac:dyDescent="0.25">
      <c r="I3909" s="546">
        <v>0</v>
      </c>
    </row>
    <row r="3910" spans="9:9" ht="15.75" x14ac:dyDescent="0.25">
      <c r="I3910" s="546">
        <v>0</v>
      </c>
    </row>
    <row r="3911" spans="9:9" ht="15.75" x14ac:dyDescent="0.25">
      <c r="I3911" s="546">
        <v>0</v>
      </c>
    </row>
    <row r="3912" spans="9:9" ht="15.75" x14ac:dyDescent="0.25">
      <c r="I3912" s="546">
        <v>0</v>
      </c>
    </row>
    <row r="3913" spans="9:9" ht="15.75" x14ac:dyDescent="0.25">
      <c r="I3913" s="546">
        <v>0</v>
      </c>
    </row>
    <row r="3914" spans="9:9" ht="15.75" x14ac:dyDescent="0.25">
      <c r="I3914" s="546">
        <v>0</v>
      </c>
    </row>
    <row r="3915" spans="9:9" ht="15.75" x14ac:dyDescent="0.25">
      <c r="I3915" s="546">
        <v>0</v>
      </c>
    </row>
    <row r="3916" spans="9:9" ht="15.75" x14ac:dyDescent="0.25">
      <c r="I3916" s="546">
        <v>0</v>
      </c>
    </row>
    <row r="3917" spans="9:9" ht="15.75" x14ac:dyDescent="0.25">
      <c r="I3917" s="546">
        <v>0</v>
      </c>
    </row>
    <row r="3918" spans="9:9" ht="15.75" x14ac:dyDescent="0.25">
      <c r="I3918" s="546">
        <v>0</v>
      </c>
    </row>
    <row r="3919" spans="9:9" ht="15.75" x14ac:dyDescent="0.25">
      <c r="I3919" s="546">
        <v>0</v>
      </c>
    </row>
    <row r="3920" spans="9:9" ht="15.75" x14ac:dyDescent="0.25">
      <c r="I3920" s="546">
        <v>0</v>
      </c>
    </row>
    <row r="3921" spans="9:9" ht="15.75" x14ac:dyDescent="0.25">
      <c r="I3921" s="546">
        <v>0</v>
      </c>
    </row>
    <row r="3922" spans="9:9" ht="15.75" x14ac:dyDescent="0.25">
      <c r="I3922" s="546">
        <v>0</v>
      </c>
    </row>
    <row r="3923" spans="9:9" ht="15.75" x14ac:dyDescent="0.25">
      <c r="I3923" s="546">
        <v>0</v>
      </c>
    </row>
    <row r="3924" spans="9:9" ht="15.75" x14ac:dyDescent="0.25">
      <c r="I3924" s="546">
        <v>0</v>
      </c>
    </row>
    <row r="3925" spans="9:9" ht="15.75" x14ac:dyDescent="0.25">
      <c r="I3925" s="546">
        <v>0</v>
      </c>
    </row>
    <row r="3926" spans="9:9" ht="15.75" x14ac:dyDescent="0.25">
      <c r="I3926" s="546">
        <v>0</v>
      </c>
    </row>
    <row r="3927" spans="9:9" ht="15.75" x14ac:dyDescent="0.25">
      <c r="I3927" s="546">
        <v>0</v>
      </c>
    </row>
    <row r="3928" spans="9:9" ht="15.75" x14ac:dyDescent="0.25">
      <c r="I3928" s="546">
        <v>0</v>
      </c>
    </row>
    <row r="3929" spans="9:9" ht="15.75" x14ac:dyDescent="0.25">
      <c r="I3929" s="546">
        <v>0</v>
      </c>
    </row>
    <row r="3930" spans="9:9" ht="15.75" x14ac:dyDescent="0.25">
      <c r="I3930" s="546">
        <v>0</v>
      </c>
    </row>
    <row r="3931" spans="9:9" ht="15.75" x14ac:dyDescent="0.25">
      <c r="I3931" s="546">
        <v>0</v>
      </c>
    </row>
    <row r="3932" spans="9:9" ht="15.75" x14ac:dyDescent="0.25">
      <c r="I3932" s="546">
        <v>0</v>
      </c>
    </row>
    <row r="3933" spans="9:9" ht="15.75" x14ac:dyDescent="0.25">
      <c r="I3933" s="546">
        <v>0</v>
      </c>
    </row>
    <row r="3934" spans="9:9" ht="15.75" x14ac:dyDescent="0.25">
      <c r="I3934" s="546">
        <v>0</v>
      </c>
    </row>
    <row r="3935" spans="9:9" ht="15.75" x14ac:dyDescent="0.25">
      <c r="I3935" s="546">
        <v>0</v>
      </c>
    </row>
    <row r="3936" spans="9:9" ht="15.75" x14ac:dyDescent="0.25">
      <c r="I3936" s="546">
        <v>0</v>
      </c>
    </row>
    <row r="3937" spans="9:9" ht="15.75" x14ac:dyDescent="0.25">
      <c r="I3937" s="546">
        <v>0</v>
      </c>
    </row>
    <row r="3938" spans="9:9" ht="15.75" x14ac:dyDescent="0.25">
      <c r="I3938" s="546">
        <v>0</v>
      </c>
    </row>
    <row r="3939" spans="9:9" ht="15.75" x14ac:dyDescent="0.25">
      <c r="I3939" s="546">
        <v>0</v>
      </c>
    </row>
    <row r="3940" spans="9:9" ht="15.75" x14ac:dyDescent="0.25">
      <c r="I3940" s="546">
        <v>0</v>
      </c>
    </row>
    <row r="3941" spans="9:9" ht="15.75" x14ac:dyDescent="0.25">
      <c r="I3941" s="546">
        <v>0</v>
      </c>
    </row>
    <row r="3942" spans="9:9" ht="15.75" x14ac:dyDescent="0.25">
      <c r="I3942" s="546">
        <v>0</v>
      </c>
    </row>
    <row r="3943" spans="9:9" ht="15.75" x14ac:dyDescent="0.25">
      <c r="I3943" s="546">
        <v>0</v>
      </c>
    </row>
    <row r="3944" spans="9:9" ht="15.75" x14ac:dyDescent="0.25">
      <c r="I3944" s="546">
        <v>0</v>
      </c>
    </row>
    <row r="3945" spans="9:9" ht="15.75" x14ac:dyDescent="0.25">
      <c r="I3945" s="546">
        <v>0</v>
      </c>
    </row>
    <row r="3946" spans="9:9" ht="15.75" x14ac:dyDescent="0.25">
      <c r="I3946" s="546">
        <v>0</v>
      </c>
    </row>
    <row r="3947" spans="9:9" ht="15.75" x14ac:dyDescent="0.25">
      <c r="I3947" s="546">
        <v>0</v>
      </c>
    </row>
    <row r="3948" spans="9:9" ht="15.75" x14ac:dyDescent="0.25">
      <c r="I3948" s="546">
        <v>0</v>
      </c>
    </row>
    <row r="3949" spans="9:9" ht="15.75" x14ac:dyDescent="0.25">
      <c r="I3949" s="546">
        <v>0</v>
      </c>
    </row>
    <row r="3950" spans="9:9" ht="15.75" x14ac:dyDescent="0.25">
      <c r="I3950" s="546">
        <v>0</v>
      </c>
    </row>
    <row r="3951" spans="9:9" ht="15.75" x14ac:dyDescent="0.25">
      <c r="I3951" s="546">
        <v>0</v>
      </c>
    </row>
    <row r="3952" spans="9:9" ht="15.75" x14ac:dyDescent="0.25">
      <c r="I3952" s="546">
        <v>0</v>
      </c>
    </row>
    <row r="3953" spans="9:9" ht="15.75" x14ac:dyDescent="0.25">
      <c r="I3953" s="546">
        <v>0</v>
      </c>
    </row>
    <row r="3954" spans="9:9" ht="15.75" x14ac:dyDescent="0.25">
      <c r="I3954" s="546">
        <v>0</v>
      </c>
    </row>
    <row r="3955" spans="9:9" ht="15.75" x14ac:dyDescent="0.25">
      <c r="I3955" s="546">
        <v>0</v>
      </c>
    </row>
    <row r="3956" spans="9:9" ht="15.75" x14ac:dyDescent="0.25">
      <c r="I3956" s="546">
        <v>0</v>
      </c>
    </row>
    <row r="3957" spans="9:9" ht="15.75" x14ac:dyDescent="0.25">
      <c r="I3957" s="546">
        <v>0</v>
      </c>
    </row>
    <row r="3958" spans="9:9" ht="15.75" x14ac:dyDescent="0.25">
      <c r="I3958" s="546">
        <v>0</v>
      </c>
    </row>
    <row r="3959" spans="9:9" ht="15.75" x14ac:dyDescent="0.25">
      <c r="I3959" s="546">
        <v>0</v>
      </c>
    </row>
    <row r="3960" spans="9:9" ht="15.75" x14ac:dyDescent="0.25">
      <c r="I3960" s="546">
        <v>0</v>
      </c>
    </row>
    <row r="3961" spans="9:9" ht="15.75" x14ac:dyDescent="0.25">
      <c r="I3961" s="546">
        <v>0</v>
      </c>
    </row>
    <row r="3962" spans="9:9" ht="15.75" x14ac:dyDescent="0.25">
      <c r="I3962" s="546">
        <v>0</v>
      </c>
    </row>
    <row r="3963" spans="9:9" ht="15.75" x14ac:dyDescent="0.25">
      <c r="I3963" s="546">
        <v>0</v>
      </c>
    </row>
    <row r="3964" spans="9:9" ht="15.75" x14ac:dyDescent="0.25">
      <c r="I3964" s="546">
        <v>0</v>
      </c>
    </row>
    <row r="3965" spans="9:9" ht="15.75" x14ac:dyDescent="0.25">
      <c r="I3965" s="546">
        <v>0</v>
      </c>
    </row>
    <row r="3966" spans="9:9" ht="15.75" x14ac:dyDescent="0.25">
      <c r="I3966" s="546">
        <v>0</v>
      </c>
    </row>
    <row r="3967" spans="9:9" ht="15.75" x14ac:dyDescent="0.25">
      <c r="I3967" s="546">
        <v>0</v>
      </c>
    </row>
    <row r="3968" spans="9:9" ht="15.75" x14ac:dyDescent="0.25">
      <c r="I3968" s="546">
        <v>0</v>
      </c>
    </row>
    <row r="3969" spans="9:9" ht="15.75" x14ac:dyDescent="0.25">
      <c r="I3969" s="546">
        <v>0</v>
      </c>
    </row>
    <row r="3970" spans="9:9" ht="15.75" x14ac:dyDescent="0.25">
      <c r="I3970" s="546">
        <v>0</v>
      </c>
    </row>
    <row r="3971" spans="9:9" ht="15.75" x14ac:dyDescent="0.25">
      <c r="I3971" s="546">
        <v>0</v>
      </c>
    </row>
    <row r="3972" spans="9:9" ht="15.75" x14ac:dyDescent="0.25">
      <c r="I3972" s="546">
        <v>0</v>
      </c>
    </row>
    <row r="3973" spans="9:9" ht="15.75" x14ac:dyDescent="0.25">
      <c r="I3973" s="546">
        <v>0</v>
      </c>
    </row>
    <row r="3974" spans="9:9" ht="15.75" x14ac:dyDescent="0.25">
      <c r="I3974" s="546">
        <v>0</v>
      </c>
    </row>
    <row r="3975" spans="9:9" ht="15.75" x14ac:dyDescent="0.25">
      <c r="I3975" s="546">
        <v>0</v>
      </c>
    </row>
    <row r="3976" spans="9:9" ht="15.75" x14ac:dyDescent="0.25">
      <c r="I3976" s="546">
        <v>0</v>
      </c>
    </row>
    <row r="3977" spans="9:9" ht="15.75" x14ac:dyDescent="0.25">
      <c r="I3977" s="546">
        <v>0</v>
      </c>
    </row>
    <row r="3978" spans="9:9" ht="15.75" x14ac:dyDescent="0.25">
      <c r="I3978" s="546">
        <v>0</v>
      </c>
    </row>
    <row r="3979" spans="9:9" ht="15.75" x14ac:dyDescent="0.25">
      <c r="I3979" s="546">
        <v>0</v>
      </c>
    </row>
    <row r="3980" spans="9:9" ht="15.75" x14ac:dyDescent="0.25">
      <c r="I3980" s="546">
        <v>0</v>
      </c>
    </row>
    <row r="3981" spans="9:9" ht="15.75" x14ac:dyDescent="0.25">
      <c r="I3981" s="546">
        <v>1</v>
      </c>
    </row>
    <row r="3982" spans="9:9" ht="15.75" x14ac:dyDescent="0.25">
      <c r="I3982" s="546">
        <v>1</v>
      </c>
    </row>
    <row r="3983" spans="9:9" ht="15.75" x14ac:dyDescent="0.25">
      <c r="I3983" s="546">
        <v>1</v>
      </c>
    </row>
    <row r="3984" spans="9:9" ht="15.75" x14ac:dyDescent="0.25">
      <c r="I3984" s="546">
        <v>1</v>
      </c>
    </row>
    <row r="3985" spans="9:9" ht="15.75" x14ac:dyDescent="0.25">
      <c r="I3985" s="546">
        <v>1</v>
      </c>
    </row>
    <row r="3986" spans="9:9" ht="15.75" x14ac:dyDescent="0.25">
      <c r="I3986" s="546">
        <v>1</v>
      </c>
    </row>
    <row r="3987" spans="9:9" ht="15.75" x14ac:dyDescent="0.25">
      <c r="I3987" s="546">
        <v>1</v>
      </c>
    </row>
    <row r="3988" spans="9:9" ht="15.75" x14ac:dyDescent="0.25">
      <c r="I3988" s="546">
        <v>1</v>
      </c>
    </row>
    <row r="3989" spans="9:9" ht="15.75" x14ac:dyDescent="0.25">
      <c r="I3989" s="546">
        <v>1</v>
      </c>
    </row>
    <row r="3990" spans="9:9" ht="15.75" x14ac:dyDescent="0.25">
      <c r="I3990" s="546">
        <v>7</v>
      </c>
    </row>
    <row r="3991" spans="9:9" ht="15.75" x14ac:dyDescent="0.25">
      <c r="I3991" s="546">
        <v>1</v>
      </c>
    </row>
    <row r="3992" spans="9:9" ht="15.75" x14ac:dyDescent="0.25">
      <c r="I3992" s="546">
        <v>1</v>
      </c>
    </row>
    <row r="3993" spans="9:9" ht="15.75" x14ac:dyDescent="0.25">
      <c r="I3993" s="546">
        <v>1</v>
      </c>
    </row>
    <row r="3994" spans="9:9" ht="15.75" x14ac:dyDescent="0.25">
      <c r="I3994" s="546">
        <v>4</v>
      </c>
    </row>
    <row r="3995" spans="9:9" ht="15.75" x14ac:dyDescent="0.25">
      <c r="I3995" s="546">
        <v>1</v>
      </c>
    </row>
    <row r="3996" spans="9:9" ht="15.75" x14ac:dyDescent="0.25">
      <c r="I3996" s="546">
        <v>2</v>
      </c>
    </row>
    <row r="3997" spans="9:9" ht="15.75" x14ac:dyDescent="0.25">
      <c r="I3997" s="546">
        <v>4</v>
      </c>
    </row>
    <row r="3998" spans="9:9" ht="15.75" x14ac:dyDescent="0.25">
      <c r="I3998" s="546">
        <v>3</v>
      </c>
    </row>
    <row r="3999" spans="9:9" ht="15.75" x14ac:dyDescent="0.25">
      <c r="I3999" s="546">
        <v>1</v>
      </c>
    </row>
    <row r="4000" spans="9:9" ht="15.75" x14ac:dyDescent="0.25">
      <c r="I4000" s="546">
        <v>2</v>
      </c>
    </row>
    <row r="4001" spans="9:9" ht="15.75" x14ac:dyDescent="0.25">
      <c r="I4001" s="546">
        <v>1</v>
      </c>
    </row>
    <row r="4002" spans="9:9" ht="15.75" x14ac:dyDescent="0.25">
      <c r="I4002" s="546">
        <v>1</v>
      </c>
    </row>
    <row r="4003" spans="9:9" ht="15.75" x14ac:dyDescent="0.25">
      <c r="I4003" s="546">
        <v>12</v>
      </c>
    </row>
    <row r="4004" spans="9:9" ht="15.75" x14ac:dyDescent="0.25">
      <c r="I4004" s="546">
        <v>1</v>
      </c>
    </row>
    <row r="4005" spans="9:9" ht="15.75" x14ac:dyDescent="0.25">
      <c r="I4005" s="546">
        <v>2</v>
      </c>
    </row>
    <row r="4006" spans="9:9" ht="15.75" x14ac:dyDescent="0.25">
      <c r="I4006" s="546">
        <v>1</v>
      </c>
    </row>
    <row r="4007" spans="9:9" ht="15.75" x14ac:dyDescent="0.25">
      <c r="I4007" s="546">
        <v>1</v>
      </c>
    </row>
    <row r="4008" spans="9:9" ht="15.75" x14ac:dyDescent="0.25">
      <c r="I4008" s="546">
        <v>2</v>
      </c>
    </row>
    <row r="4009" spans="9:9" ht="15.75" x14ac:dyDescent="0.25">
      <c r="I4009" s="546">
        <v>1</v>
      </c>
    </row>
    <row r="4010" spans="9:9" ht="15.75" x14ac:dyDescent="0.25">
      <c r="I4010" s="546">
        <v>1</v>
      </c>
    </row>
    <row r="4011" spans="9:9" ht="15.75" x14ac:dyDescent="0.25">
      <c r="I4011" s="546">
        <v>1</v>
      </c>
    </row>
    <row r="4012" spans="9:9" ht="15.75" x14ac:dyDescent="0.25">
      <c r="I4012" s="546">
        <v>2</v>
      </c>
    </row>
    <row r="4013" spans="9:9" ht="15.75" x14ac:dyDescent="0.25">
      <c r="I4013" s="546">
        <v>1</v>
      </c>
    </row>
    <row r="4014" spans="9:9" ht="15.75" x14ac:dyDescent="0.25">
      <c r="I4014" s="546">
        <v>1</v>
      </c>
    </row>
    <row r="4015" spans="9:9" ht="15.75" x14ac:dyDescent="0.25">
      <c r="I4015" s="546">
        <v>1</v>
      </c>
    </row>
    <row r="4016" spans="9:9" ht="15.75" x14ac:dyDescent="0.25">
      <c r="I4016" s="546">
        <v>1</v>
      </c>
    </row>
    <row r="4017" spans="9:9" ht="15.75" x14ac:dyDescent="0.25">
      <c r="I4017" s="546">
        <v>1</v>
      </c>
    </row>
    <row r="4018" spans="9:9" ht="15.75" x14ac:dyDescent="0.25">
      <c r="I4018" s="546">
        <v>1</v>
      </c>
    </row>
    <row r="4019" spans="9:9" ht="15.75" x14ac:dyDescent="0.25">
      <c r="I4019" s="546">
        <v>2</v>
      </c>
    </row>
    <row r="4020" spans="9:9" ht="15.75" x14ac:dyDescent="0.25">
      <c r="I4020" s="546">
        <v>1</v>
      </c>
    </row>
    <row r="4021" spans="9:9" ht="15.75" x14ac:dyDescent="0.25">
      <c r="I4021" s="546">
        <v>2</v>
      </c>
    </row>
    <row r="4022" spans="9:9" ht="15.75" x14ac:dyDescent="0.25">
      <c r="I4022" s="546">
        <v>6</v>
      </c>
    </row>
    <row r="4023" spans="9:9" ht="15.75" x14ac:dyDescent="0.25">
      <c r="I4023" s="546">
        <v>1</v>
      </c>
    </row>
    <row r="4024" spans="9:9" ht="15.75" x14ac:dyDescent="0.25">
      <c r="I4024" s="546">
        <v>1</v>
      </c>
    </row>
    <row r="4025" spans="9:9" ht="15.75" x14ac:dyDescent="0.25">
      <c r="I4025" s="546">
        <v>1</v>
      </c>
    </row>
    <row r="4026" spans="9:9" ht="15.75" x14ac:dyDescent="0.25">
      <c r="I4026" s="546">
        <v>1</v>
      </c>
    </row>
    <row r="4027" spans="9:9" ht="15.75" x14ac:dyDescent="0.25">
      <c r="I4027" s="546">
        <v>1</v>
      </c>
    </row>
    <row r="4028" spans="9:9" ht="15.75" x14ac:dyDescent="0.25">
      <c r="I4028" s="546">
        <v>1</v>
      </c>
    </row>
    <row r="4029" spans="9:9" ht="15.75" x14ac:dyDescent="0.25">
      <c r="I4029" s="546">
        <v>2</v>
      </c>
    </row>
    <row r="4030" spans="9:9" ht="15.75" x14ac:dyDescent="0.25">
      <c r="I4030" s="546">
        <v>1</v>
      </c>
    </row>
    <row r="4031" spans="9:9" ht="15.75" x14ac:dyDescent="0.25">
      <c r="I4031" s="546">
        <v>1</v>
      </c>
    </row>
    <row r="4032" spans="9:9" ht="15.75" x14ac:dyDescent="0.25">
      <c r="I4032" s="546">
        <v>1</v>
      </c>
    </row>
    <row r="4033" spans="9:9" ht="15.75" x14ac:dyDescent="0.25">
      <c r="I4033" s="546">
        <v>1</v>
      </c>
    </row>
    <row r="4034" spans="9:9" ht="15.75" x14ac:dyDescent="0.25">
      <c r="I4034" s="546">
        <v>0</v>
      </c>
    </row>
    <row r="4035" spans="9:9" ht="15.75" x14ac:dyDescent="0.25">
      <c r="I4035" s="546">
        <v>4</v>
      </c>
    </row>
    <row r="4036" spans="9:9" ht="15.75" x14ac:dyDescent="0.25">
      <c r="I4036" s="546">
        <v>0</v>
      </c>
    </row>
    <row r="4037" spans="9:9" ht="15.75" x14ac:dyDescent="0.25">
      <c r="I4037" s="546">
        <v>6</v>
      </c>
    </row>
    <row r="4038" spans="9:9" ht="15.75" x14ac:dyDescent="0.25">
      <c r="I4038" s="546">
        <v>0</v>
      </c>
    </row>
    <row r="4039" spans="9:9" ht="15.75" x14ac:dyDescent="0.25">
      <c r="I4039" s="546">
        <v>0</v>
      </c>
    </row>
    <row r="4040" spans="9:9" ht="15.75" x14ac:dyDescent="0.25">
      <c r="I4040" s="546">
        <v>0</v>
      </c>
    </row>
    <row r="4041" spans="9:9" ht="15.75" x14ac:dyDescent="0.25">
      <c r="I4041" s="546">
        <v>1</v>
      </c>
    </row>
    <row r="4042" spans="9:9" ht="15.75" x14ac:dyDescent="0.25">
      <c r="I4042" s="546">
        <v>1</v>
      </c>
    </row>
    <row r="4043" spans="9:9" ht="15.75" x14ac:dyDescent="0.25">
      <c r="I4043" s="546">
        <v>1</v>
      </c>
    </row>
    <row r="4044" spans="9:9" ht="15.75" x14ac:dyDescent="0.25">
      <c r="I4044" s="546">
        <v>2</v>
      </c>
    </row>
    <row r="4045" spans="9:9" ht="15.75" x14ac:dyDescent="0.25">
      <c r="I4045" s="546">
        <v>3</v>
      </c>
    </row>
    <row r="4046" spans="9:9" ht="15.75" x14ac:dyDescent="0.25">
      <c r="I4046" s="546">
        <v>1</v>
      </c>
    </row>
    <row r="4047" spans="9:9" ht="15.75" x14ac:dyDescent="0.25">
      <c r="I4047" s="546">
        <v>1</v>
      </c>
    </row>
    <row r="4048" spans="9:9" ht="15.75" x14ac:dyDescent="0.25">
      <c r="I4048" s="546">
        <v>1</v>
      </c>
    </row>
    <row r="4049" spans="9:9" ht="15.75" x14ac:dyDescent="0.25">
      <c r="I4049" s="546">
        <v>1</v>
      </c>
    </row>
    <row r="4050" spans="9:9" ht="15.75" x14ac:dyDescent="0.25">
      <c r="I4050" s="546">
        <v>1</v>
      </c>
    </row>
    <row r="4051" spans="9:9" ht="15.75" x14ac:dyDescent="0.25">
      <c r="I4051" s="546">
        <v>1</v>
      </c>
    </row>
    <row r="4052" spans="9:9" ht="15.75" x14ac:dyDescent="0.25">
      <c r="I4052" s="546">
        <v>1</v>
      </c>
    </row>
    <row r="4053" spans="9:9" ht="15.75" x14ac:dyDescent="0.25">
      <c r="I4053" s="546">
        <v>1</v>
      </c>
    </row>
    <row r="4054" spans="9:9" ht="15.75" x14ac:dyDescent="0.25">
      <c r="I4054" s="546">
        <v>1</v>
      </c>
    </row>
    <row r="4055" spans="9:9" ht="15.75" x14ac:dyDescent="0.25">
      <c r="I4055" s="546">
        <v>1</v>
      </c>
    </row>
    <row r="4056" spans="9:9" ht="15.75" x14ac:dyDescent="0.25">
      <c r="I4056" s="546">
        <v>1</v>
      </c>
    </row>
    <row r="4057" spans="9:9" ht="15.75" x14ac:dyDescent="0.25">
      <c r="I4057" s="546">
        <v>1</v>
      </c>
    </row>
    <row r="4058" spans="9:9" ht="15.75" x14ac:dyDescent="0.25">
      <c r="I4058" s="546">
        <v>1</v>
      </c>
    </row>
    <row r="4059" spans="9:9" ht="15.75" x14ac:dyDescent="0.25">
      <c r="I4059" s="546">
        <v>2</v>
      </c>
    </row>
    <row r="4060" spans="9:9" ht="15.75" x14ac:dyDescent="0.25">
      <c r="I4060" s="546">
        <v>1</v>
      </c>
    </row>
    <row r="4061" spans="9:9" ht="15.75" x14ac:dyDescent="0.25">
      <c r="I4061" s="546">
        <v>1</v>
      </c>
    </row>
    <row r="4062" spans="9:9" ht="15.75" x14ac:dyDescent="0.25">
      <c r="I4062" s="546">
        <v>1</v>
      </c>
    </row>
    <row r="4063" spans="9:9" ht="15.75" x14ac:dyDescent="0.25">
      <c r="I4063" s="546">
        <v>1</v>
      </c>
    </row>
    <row r="4064" spans="9:9" ht="15.75" x14ac:dyDescent="0.25">
      <c r="I4064" s="546">
        <v>1</v>
      </c>
    </row>
    <row r="4065" spans="9:9" ht="15.75" x14ac:dyDescent="0.25">
      <c r="I4065" s="546">
        <v>2</v>
      </c>
    </row>
    <row r="4066" spans="9:9" ht="15.75" x14ac:dyDescent="0.25">
      <c r="I4066" s="546">
        <v>1</v>
      </c>
    </row>
    <row r="4067" spans="9:9" ht="15.75" x14ac:dyDescent="0.25">
      <c r="I4067" s="546">
        <v>1</v>
      </c>
    </row>
    <row r="4068" spans="9:9" ht="15.75" x14ac:dyDescent="0.25">
      <c r="I4068" s="546">
        <v>1</v>
      </c>
    </row>
    <row r="4069" spans="9:9" ht="15.75" x14ac:dyDescent="0.25">
      <c r="I4069" s="546">
        <v>1</v>
      </c>
    </row>
    <row r="4070" spans="9:9" ht="15.75" x14ac:dyDescent="0.25">
      <c r="I4070" s="546">
        <v>1</v>
      </c>
    </row>
    <row r="4071" spans="9:9" ht="15.75" x14ac:dyDescent="0.25">
      <c r="I4071" s="546">
        <v>2</v>
      </c>
    </row>
    <row r="4072" spans="9:9" ht="15.75" x14ac:dyDescent="0.25">
      <c r="I4072" s="546">
        <v>1</v>
      </c>
    </row>
    <row r="4073" spans="9:9" ht="15.75" x14ac:dyDescent="0.25">
      <c r="I4073" s="546">
        <v>1</v>
      </c>
    </row>
    <row r="4074" spans="9:9" ht="15.75" x14ac:dyDescent="0.25">
      <c r="I4074" s="546">
        <v>1</v>
      </c>
    </row>
    <row r="4075" spans="9:9" ht="15.75" x14ac:dyDescent="0.25">
      <c r="I4075" s="546">
        <v>1</v>
      </c>
    </row>
    <row r="4076" spans="9:9" ht="15.75" x14ac:dyDescent="0.25">
      <c r="I4076" s="546">
        <v>1</v>
      </c>
    </row>
    <row r="4077" spans="9:9" ht="15.75" x14ac:dyDescent="0.25">
      <c r="I4077" s="546">
        <v>1</v>
      </c>
    </row>
    <row r="4078" spans="9:9" ht="15.75" x14ac:dyDescent="0.25">
      <c r="I4078" s="546">
        <v>1</v>
      </c>
    </row>
    <row r="4079" spans="9:9" ht="15.75" x14ac:dyDescent="0.25">
      <c r="I4079" s="546">
        <v>1</v>
      </c>
    </row>
    <row r="4080" spans="9:9" ht="15.75" x14ac:dyDescent="0.25">
      <c r="I4080" s="546">
        <v>1</v>
      </c>
    </row>
    <row r="4081" spans="9:9" ht="15.75" x14ac:dyDescent="0.25">
      <c r="I4081" s="546">
        <v>1</v>
      </c>
    </row>
    <row r="4082" spans="9:9" ht="15.75" x14ac:dyDescent="0.25">
      <c r="I4082" s="546">
        <v>1</v>
      </c>
    </row>
    <row r="4083" spans="9:9" ht="15.75" x14ac:dyDescent="0.25">
      <c r="I4083" s="546">
        <v>1</v>
      </c>
    </row>
    <row r="4084" spans="9:9" ht="15.75" x14ac:dyDescent="0.25">
      <c r="I4084" s="546">
        <v>1</v>
      </c>
    </row>
    <row r="4085" spans="9:9" ht="15.75" x14ac:dyDescent="0.25">
      <c r="I4085" s="546">
        <v>2</v>
      </c>
    </row>
    <row r="4086" spans="9:9" ht="15.75" x14ac:dyDescent="0.25">
      <c r="I4086" s="546">
        <v>1</v>
      </c>
    </row>
    <row r="4087" spans="9:9" ht="15.75" x14ac:dyDescent="0.25">
      <c r="I4087" s="546">
        <v>1</v>
      </c>
    </row>
    <row r="4088" spans="9:9" ht="15.75" x14ac:dyDescent="0.25">
      <c r="I4088" s="546">
        <v>1</v>
      </c>
    </row>
    <row r="4089" spans="9:9" ht="15.75" x14ac:dyDescent="0.25">
      <c r="I4089" s="546">
        <v>2</v>
      </c>
    </row>
    <row r="4090" spans="9:9" ht="15.75" x14ac:dyDescent="0.25">
      <c r="I4090" s="546">
        <v>1</v>
      </c>
    </row>
    <row r="4091" spans="9:9" ht="15.75" x14ac:dyDescent="0.25">
      <c r="I4091" s="546">
        <v>2</v>
      </c>
    </row>
    <row r="4092" spans="9:9" ht="15.75" x14ac:dyDescent="0.25">
      <c r="I4092" s="546">
        <v>1</v>
      </c>
    </row>
    <row r="4093" spans="9:9" ht="15.75" x14ac:dyDescent="0.25">
      <c r="I4093" s="546">
        <v>1</v>
      </c>
    </row>
    <row r="4094" spans="9:9" ht="15.75" x14ac:dyDescent="0.25">
      <c r="I4094" s="546">
        <v>3</v>
      </c>
    </row>
    <row r="4095" spans="9:9" ht="15.75" x14ac:dyDescent="0.25">
      <c r="I4095" s="546">
        <v>1</v>
      </c>
    </row>
    <row r="4096" spans="9:9" ht="15.75" x14ac:dyDescent="0.25">
      <c r="I4096" s="546">
        <v>1</v>
      </c>
    </row>
    <row r="4097" spans="9:9" ht="15.75" x14ac:dyDescent="0.25">
      <c r="I4097" s="546">
        <v>2</v>
      </c>
    </row>
    <row r="4098" spans="9:9" ht="15.75" x14ac:dyDescent="0.25">
      <c r="I4098" s="546">
        <v>1</v>
      </c>
    </row>
    <row r="4099" spans="9:9" ht="15.75" x14ac:dyDescent="0.25">
      <c r="I4099" s="546">
        <v>1</v>
      </c>
    </row>
    <row r="4100" spans="9:9" ht="15.75" x14ac:dyDescent="0.25">
      <c r="I4100" s="546">
        <v>1</v>
      </c>
    </row>
    <row r="4101" spans="9:9" ht="15.75" x14ac:dyDescent="0.25">
      <c r="I4101" s="546">
        <v>1</v>
      </c>
    </row>
    <row r="4102" spans="9:9" ht="15.75" x14ac:dyDescent="0.25">
      <c r="I4102" s="546">
        <v>1</v>
      </c>
    </row>
    <row r="4103" spans="9:9" ht="15.75" x14ac:dyDescent="0.25">
      <c r="I4103" s="546">
        <v>1</v>
      </c>
    </row>
    <row r="4104" spans="9:9" ht="15.75" x14ac:dyDescent="0.25">
      <c r="I4104" s="546">
        <v>1</v>
      </c>
    </row>
    <row r="4105" spans="9:9" ht="15.75" x14ac:dyDescent="0.25">
      <c r="I4105" s="546">
        <v>1</v>
      </c>
    </row>
    <row r="4106" spans="9:9" ht="15.75" x14ac:dyDescent="0.25">
      <c r="I4106" s="546">
        <v>2</v>
      </c>
    </row>
    <row r="4107" spans="9:9" ht="15.75" x14ac:dyDescent="0.25">
      <c r="I4107" s="546">
        <v>1</v>
      </c>
    </row>
    <row r="4108" spans="9:9" ht="15.75" x14ac:dyDescent="0.25">
      <c r="I4108" s="546">
        <v>2</v>
      </c>
    </row>
    <row r="4109" spans="9:9" ht="15.75" x14ac:dyDescent="0.25">
      <c r="I4109" s="546">
        <v>3</v>
      </c>
    </row>
    <row r="4110" spans="9:9" ht="15.75" x14ac:dyDescent="0.25">
      <c r="I4110" s="546">
        <v>2</v>
      </c>
    </row>
    <row r="4111" spans="9:9" ht="15.75" x14ac:dyDescent="0.25">
      <c r="I4111" s="546">
        <v>1</v>
      </c>
    </row>
    <row r="4112" spans="9:9" ht="15.75" x14ac:dyDescent="0.25">
      <c r="I4112" s="546">
        <v>2</v>
      </c>
    </row>
    <row r="4113" spans="9:9" ht="15.75" x14ac:dyDescent="0.25">
      <c r="I4113" s="546">
        <v>2</v>
      </c>
    </row>
    <row r="4114" spans="9:9" ht="15.75" x14ac:dyDescent="0.25">
      <c r="I4114" s="546">
        <v>3</v>
      </c>
    </row>
    <row r="4115" spans="9:9" ht="15.75" x14ac:dyDescent="0.25">
      <c r="I4115" s="546">
        <v>1</v>
      </c>
    </row>
    <row r="4116" spans="9:9" ht="15.75" x14ac:dyDescent="0.25">
      <c r="I4116" s="546">
        <v>1</v>
      </c>
    </row>
    <row r="4117" spans="9:9" ht="15.75" x14ac:dyDescent="0.25">
      <c r="I4117" s="546">
        <v>1</v>
      </c>
    </row>
    <row r="4118" spans="9:9" ht="15.75" x14ac:dyDescent="0.25">
      <c r="I4118" s="546">
        <v>1</v>
      </c>
    </row>
    <row r="4119" spans="9:9" ht="15.75" x14ac:dyDescent="0.25">
      <c r="I4119" s="546">
        <v>2</v>
      </c>
    </row>
    <row r="4120" spans="9:9" ht="15.75" x14ac:dyDescent="0.25">
      <c r="I4120" s="546">
        <v>1</v>
      </c>
    </row>
    <row r="4121" spans="9:9" ht="15.75" x14ac:dyDescent="0.25">
      <c r="I4121" s="546">
        <v>1</v>
      </c>
    </row>
    <row r="4122" spans="9:9" ht="15.75" x14ac:dyDescent="0.25">
      <c r="I4122" s="546">
        <v>1</v>
      </c>
    </row>
    <row r="4123" spans="9:9" ht="15.75" x14ac:dyDescent="0.25">
      <c r="I4123" s="546">
        <v>1</v>
      </c>
    </row>
    <row r="4124" spans="9:9" ht="15.75" x14ac:dyDescent="0.25">
      <c r="I4124" s="546">
        <v>1</v>
      </c>
    </row>
    <row r="4125" spans="9:9" ht="15.75" x14ac:dyDescent="0.25">
      <c r="I4125" s="546">
        <v>1</v>
      </c>
    </row>
    <row r="4126" spans="9:9" ht="15.75" x14ac:dyDescent="0.25">
      <c r="I4126" s="546">
        <v>1</v>
      </c>
    </row>
    <row r="4127" spans="9:9" ht="15.75" x14ac:dyDescent="0.25">
      <c r="I4127" s="546">
        <v>1</v>
      </c>
    </row>
    <row r="4128" spans="9:9" ht="15.75" x14ac:dyDescent="0.25">
      <c r="I4128" s="546">
        <v>1</v>
      </c>
    </row>
    <row r="4129" spans="9:9" ht="15.75" x14ac:dyDescent="0.25">
      <c r="I4129" s="546">
        <v>1</v>
      </c>
    </row>
    <row r="4130" spans="9:9" ht="15.75" x14ac:dyDescent="0.25">
      <c r="I4130" s="546">
        <v>1</v>
      </c>
    </row>
    <row r="4131" spans="9:9" ht="15.75" x14ac:dyDescent="0.25">
      <c r="I4131" s="546">
        <v>1</v>
      </c>
    </row>
    <row r="4132" spans="9:9" ht="15.75" x14ac:dyDescent="0.25">
      <c r="I4132" s="546">
        <v>1</v>
      </c>
    </row>
    <row r="4133" spans="9:9" ht="15.75" x14ac:dyDescent="0.25">
      <c r="I4133" s="546">
        <v>1</v>
      </c>
    </row>
    <row r="4134" spans="9:9" ht="15.75" x14ac:dyDescent="0.25">
      <c r="I4134" s="546">
        <v>1</v>
      </c>
    </row>
    <row r="4135" spans="9:9" ht="15.75" x14ac:dyDescent="0.25">
      <c r="I4135" s="546">
        <v>1</v>
      </c>
    </row>
    <row r="4136" spans="9:9" ht="15.75" x14ac:dyDescent="0.25">
      <c r="I4136" s="546">
        <v>1</v>
      </c>
    </row>
    <row r="4137" spans="9:9" ht="15.75" x14ac:dyDescent="0.25">
      <c r="I4137" s="546">
        <v>2</v>
      </c>
    </row>
    <row r="4138" spans="9:9" ht="15.75" x14ac:dyDescent="0.25">
      <c r="I4138" s="546">
        <v>2</v>
      </c>
    </row>
    <row r="4139" spans="9:9" ht="15.75" x14ac:dyDescent="0.25">
      <c r="I4139" s="546">
        <v>1</v>
      </c>
    </row>
    <row r="4140" spans="9:9" ht="15.75" x14ac:dyDescent="0.25">
      <c r="I4140" s="546">
        <v>1</v>
      </c>
    </row>
    <row r="4141" spans="9:9" ht="15.75" x14ac:dyDescent="0.25">
      <c r="I4141" s="546">
        <v>1</v>
      </c>
    </row>
    <row r="4142" spans="9:9" ht="15.75" x14ac:dyDescent="0.25">
      <c r="I4142" s="546">
        <v>1</v>
      </c>
    </row>
    <row r="4143" spans="9:9" ht="15.75" x14ac:dyDescent="0.25">
      <c r="I4143" s="546">
        <v>1</v>
      </c>
    </row>
    <row r="4144" spans="9:9" ht="15.75" x14ac:dyDescent="0.25">
      <c r="I4144" s="546">
        <v>1</v>
      </c>
    </row>
    <row r="4145" spans="9:9" ht="15.75" x14ac:dyDescent="0.25">
      <c r="I4145" s="546">
        <v>1</v>
      </c>
    </row>
    <row r="4146" spans="9:9" ht="15.75" x14ac:dyDescent="0.25">
      <c r="I4146" s="546">
        <v>1</v>
      </c>
    </row>
    <row r="4147" spans="9:9" ht="15.75" x14ac:dyDescent="0.25">
      <c r="I4147" s="546">
        <v>1</v>
      </c>
    </row>
    <row r="4148" spans="9:9" ht="15.75" x14ac:dyDescent="0.25">
      <c r="I4148" s="546">
        <v>1</v>
      </c>
    </row>
    <row r="4149" spans="9:9" ht="15.75" x14ac:dyDescent="0.25">
      <c r="I4149" s="546">
        <v>1</v>
      </c>
    </row>
    <row r="4150" spans="9:9" ht="15.75" x14ac:dyDescent="0.25">
      <c r="I4150" s="546">
        <v>1</v>
      </c>
    </row>
    <row r="4151" spans="9:9" ht="15.75" x14ac:dyDescent="0.25">
      <c r="I4151" s="546">
        <v>1</v>
      </c>
    </row>
    <row r="4152" spans="9:9" ht="15.75" x14ac:dyDescent="0.25">
      <c r="I4152" s="546">
        <v>1</v>
      </c>
    </row>
    <row r="4153" spans="9:9" ht="15.75" x14ac:dyDescent="0.25">
      <c r="I4153" s="546">
        <v>1</v>
      </c>
    </row>
    <row r="4154" spans="9:9" ht="15.75" x14ac:dyDescent="0.25">
      <c r="I4154" s="546">
        <v>1</v>
      </c>
    </row>
    <row r="4155" spans="9:9" ht="15.75" x14ac:dyDescent="0.25">
      <c r="I4155" s="546">
        <v>1</v>
      </c>
    </row>
    <row r="4156" spans="9:9" ht="15.75" x14ac:dyDescent="0.25">
      <c r="I4156" s="546">
        <v>1</v>
      </c>
    </row>
    <row r="4157" spans="9:9" ht="15.75" x14ac:dyDescent="0.25">
      <c r="I4157" s="546">
        <v>1</v>
      </c>
    </row>
    <row r="4158" spans="9:9" ht="15.75" x14ac:dyDescent="0.25">
      <c r="I4158" s="546">
        <v>0</v>
      </c>
    </row>
    <row r="4159" spans="9:9" ht="15.75" x14ac:dyDescent="0.25">
      <c r="I4159" s="546">
        <v>0</v>
      </c>
    </row>
    <row r="4160" spans="9:9" ht="15.75" x14ac:dyDescent="0.25">
      <c r="I4160" s="546">
        <v>1</v>
      </c>
    </row>
    <row r="4161" spans="9:9" ht="15.75" x14ac:dyDescent="0.25">
      <c r="I4161" s="546">
        <v>1</v>
      </c>
    </row>
    <row r="4162" spans="9:9" ht="15.75" x14ac:dyDescent="0.25">
      <c r="I4162" s="546">
        <v>1</v>
      </c>
    </row>
    <row r="4163" spans="9:9" ht="15.75" x14ac:dyDescent="0.25">
      <c r="I4163" s="546">
        <v>1</v>
      </c>
    </row>
    <row r="4164" spans="9:9" ht="15.75" x14ac:dyDescent="0.25">
      <c r="I4164" s="546">
        <v>1</v>
      </c>
    </row>
    <row r="4165" spans="9:9" ht="15.75" x14ac:dyDescent="0.25">
      <c r="I4165" s="546">
        <v>1</v>
      </c>
    </row>
    <row r="4166" spans="9:9" ht="15.75" x14ac:dyDescent="0.25">
      <c r="I4166" s="546">
        <v>10</v>
      </c>
    </row>
    <row r="4167" spans="9:9" ht="15.75" x14ac:dyDescent="0.25">
      <c r="I4167" s="546">
        <v>1</v>
      </c>
    </row>
    <row r="4168" spans="9:9" ht="15.75" x14ac:dyDescent="0.25">
      <c r="I4168" s="546">
        <v>1</v>
      </c>
    </row>
    <row r="4169" spans="9:9" ht="15.75" x14ac:dyDescent="0.25">
      <c r="I4169" s="546">
        <v>0</v>
      </c>
    </row>
    <row r="4170" spans="9:9" ht="15.75" x14ac:dyDescent="0.25">
      <c r="I4170" s="546">
        <v>1</v>
      </c>
    </row>
    <row r="4171" spans="9:9" ht="15.75" x14ac:dyDescent="0.25">
      <c r="I4171" s="546">
        <v>1</v>
      </c>
    </row>
    <row r="4172" spans="9:9" ht="15.75" x14ac:dyDescent="0.25">
      <c r="I4172" s="546">
        <v>1</v>
      </c>
    </row>
    <row r="4173" spans="9:9" ht="15.75" x14ac:dyDescent="0.25">
      <c r="I4173" s="546">
        <v>1</v>
      </c>
    </row>
    <row r="4174" spans="9:9" ht="15.75" x14ac:dyDescent="0.25">
      <c r="I4174" s="546">
        <v>1</v>
      </c>
    </row>
    <row r="4175" spans="9:9" ht="15.75" x14ac:dyDescent="0.25">
      <c r="I4175" s="546">
        <v>1</v>
      </c>
    </row>
    <row r="4176" spans="9:9" ht="15.75" x14ac:dyDescent="0.25">
      <c r="I4176" s="546">
        <v>1</v>
      </c>
    </row>
    <row r="4177" spans="9:9" ht="15.75" x14ac:dyDescent="0.25">
      <c r="I4177" s="546">
        <v>1</v>
      </c>
    </row>
    <row r="4178" spans="9:9" ht="15.75" x14ac:dyDescent="0.25">
      <c r="I4178" s="546">
        <v>1</v>
      </c>
    </row>
    <row r="4179" spans="9:9" ht="15.75" x14ac:dyDescent="0.25">
      <c r="I4179" s="546">
        <v>1</v>
      </c>
    </row>
    <row r="4180" spans="9:9" ht="15.75" x14ac:dyDescent="0.25">
      <c r="I4180" s="546">
        <v>1</v>
      </c>
    </row>
    <row r="4181" spans="9:9" ht="15.75" x14ac:dyDescent="0.25">
      <c r="I4181" s="546">
        <v>1</v>
      </c>
    </row>
    <row r="4182" spans="9:9" ht="15.75" x14ac:dyDescent="0.25">
      <c r="I4182" s="546">
        <v>1</v>
      </c>
    </row>
    <row r="4183" spans="9:9" ht="15.75" x14ac:dyDescent="0.25">
      <c r="I4183" s="546">
        <v>1</v>
      </c>
    </row>
    <row r="4184" spans="9:9" ht="15.75" x14ac:dyDescent="0.25">
      <c r="I4184" s="546">
        <v>1</v>
      </c>
    </row>
    <row r="4185" spans="9:9" ht="15.75" x14ac:dyDescent="0.25">
      <c r="I4185" s="546">
        <v>1</v>
      </c>
    </row>
    <row r="4186" spans="9:9" ht="15.75" x14ac:dyDescent="0.25">
      <c r="I4186" s="546">
        <v>1</v>
      </c>
    </row>
    <row r="4187" spans="9:9" ht="15.75" x14ac:dyDescent="0.25">
      <c r="I4187" s="546">
        <v>1</v>
      </c>
    </row>
    <row r="4188" spans="9:9" ht="15.75" x14ac:dyDescent="0.25">
      <c r="I4188" s="546">
        <v>1</v>
      </c>
    </row>
    <row r="4189" spans="9:9" ht="15.75" x14ac:dyDescent="0.25">
      <c r="I4189" s="546">
        <v>1</v>
      </c>
    </row>
    <row r="4190" spans="9:9" ht="15.75" x14ac:dyDescent="0.25">
      <c r="I4190" s="546">
        <v>1</v>
      </c>
    </row>
    <row r="4191" spans="9:9" ht="15.75" x14ac:dyDescent="0.25">
      <c r="I4191" s="546">
        <v>1</v>
      </c>
    </row>
    <row r="4192" spans="9:9" ht="15.75" x14ac:dyDescent="0.25">
      <c r="I4192" s="546">
        <v>1</v>
      </c>
    </row>
    <row r="4193" spans="9:9" ht="15.75" x14ac:dyDescent="0.25">
      <c r="I4193" s="546">
        <v>1</v>
      </c>
    </row>
    <row r="4194" spans="9:9" ht="15.75" x14ac:dyDescent="0.25">
      <c r="I4194" s="546">
        <v>1</v>
      </c>
    </row>
    <row r="4195" spans="9:9" ht="15.75" x14ac:dyDescent="0.25">
      <c r="I4195" s="546">
        <v>1</v>
      </c>
    </row>
    <row r="4196" spans="9:9" ht="15.75" x14ac:dyDescent="0.25">
      <c r="I4196" s="546">
        <v>1</v>
      </c>
    </row>
    <row r="4197" spans="9:9" ht="15.75" x14ac:dyDescent="0.25">
      <c r="I4197" s="546">
        <v>1</v>
      </c>
    </row>
    <row r="4198" spans="9:9" ht="15.75" x14ac:dyDescent="0.25">
      <c r="I4198" s="546">
        <v>1</v>
      </c>
    </row>
    <row r="4199" spans="9:9" ht="15.75" x14ac:dyDescent="0.25">
      <c r="I4199" s="546">
        <v>1</v>
      </c>
    </row>
    <row r="4200" spans="9:9" ht="15.75" x14ac:dyDescent="0.25">
      <c r="I4200" s="546">
        <v>1</v>
      </c>
    </row>
    <row r="4201" spans="9:9" ht="15.75" x14ac:dyDescent="0.25">
      <c r="I4201" s="546">
        <v>1</v>
      </c>
    </row>
    <row r="4202" spans="9:9" ht="15.75" x14ac:dyDescent="0.25">
      <c r="I4202" s="546">
        <v>1</v>
      </c>
    </row>
    <row r="4203" spans="9:9" ht="15.75" x14ac:dyDescent="0.25">
      <c r="I4203" s="546">
        <v>1</v>
      </c>
    </row>
    <row r="4204" spans="9:9" ht="15.75" x14ac:dyDescent="0.25">
      <c r="I4204" s="546">
        <v>2</v>
      </c>
    </row>
    <row r="4205" spans="9:9" ht="15.75" x14ac:dyDescent="0.25">
      <c r="I4205" s="546">
        <v>1</v>
      </c>
    </row>
    <row r="4206" spans="9:9" ht="15.75" x14ac:dyDescent="0.25">
      <c r="I4206" s="546">
        <v>1</v>
      </c>
    </row>
    <row r="4207" spans="9:9" ht="15.75" x14ac:dyDescent="0.25">
      <c r="I4207" s="546">
        <v>1</v>
      </c>
    </row>
    <row r="4208" spans="9:9" ht="15.75" x14ac:dyDescent="0.25">
      <c r="I4208" s="546">
        <v>1</v>
      </c>
    </row>
    <row r="4209" spans="9:9" ht="15.75" x14ac:dyDescent="0.25">
      <c r="I4209" s="546">
        <v>1</v>
      </c>
    </row>
    <row r="4210" spans="9:9" ht="15.75" x14ac:dyDescent="0.25">
      <c r="I4210" s="546">
        <v>1</v>
      </c>
    </row>
    <row r="4211" spans="9:9" ht="15.75" x14ac:dyDescent="0.25">
      <c r="I4211" s="546">
        <v>1</v>
      </c>
    </row>
    <row r="4212" spans="9:9" ht="15.75" x14ac:dyDescent="0.25">
      <c r="I4212" s="546">
        <v>1</v>
      </c>
    </row>
    <row r="4213" spans="9:9" ht="15.75" x14ac:dyDescent="0.25">
      <c r="I4213" s="546">
        <v>1</v>
      </c>
    </row>
    <row r="4214" spans="9:9" ht="15.75" x14ac:dyDescent="0.25">
      <c r="I4214" s="546">
        <v>1</v>
      </c>
    </row>
    <row r="4215" spans="9:9" ht="15.75" x14ac:dyDescent="0.25">
      <c r="I4215" s="546">
        <v>1</v>
      </c>
    </row>
    <row r="4216" spans="9:9" ht="15.75" x14ac:dyDescent="0.25">
      <c r="I4216" s="546">
        <v>3</v>
      </c>
    </row>
    <row r="4217" spans="9:9" ht="15.75" x14ac:dyDescent="0.25">
      <c r="I4217" s="546">
        <v>1</v>
      </c>
    </row>
    <row r="4218" spans="9:9" ht="15.75" x14ac:dyDescent="0.25">
      <c r="I4218" s="546">
        <v>1</v>
      </c>
    </row>
    <row r="4219" spans="9:9" ht="15.75" x14ac:dyDescent="0.25">
      <c r="I4219" s="546">
        <v>1</v>
      </c>
    </row>
    <row r="4220" spans="9:9" ht="15.75" x14ac:dyDescent="0.25">
      <c r="I4220" s="546">
        <v>1</v>
      </c>
    </row>
    <row r="4221" spans="9:9" ht="15.75" x14ac:dyDescent="0.25">
      <c r="I4221" s="546">
        <v>1</v>
      </c>
    </row>
    <row r="4222" spans="9:9" ht="15.75" x14ac:dyDescent="0.25">
      <c r="I4222" s="546">
        <v>1</v>
      </c>
    </row>
    <row r="4223" spans="9:9" ht="15.75" x14ac:dyDescent="0.25">
      <c r="I4223" s="546">
        <v>2</v>
      </c>
    </row>
    <row r="4224" spans="9:9" ht="15.75" x14ac:dyDescent="0.25">
      <c r="I4224" s="546">
        <v>1</v>
      </c>
    </row>
    <row r="4225" spans="9:9" ht="15.75" x14ac:dyDescent="0.25">
      <c r="I4225" s="546">
        <v>1</v>
      </c>
    </row>
    <row r="4226" spans="9:9" ht="15.75" x14ac:dyDescent="0.25">
      <c r="I4226" s="546">
        <v>1</v>
      </c>
    </row>
    <row r="4227" spans="9:9" ht="15.75" x14ac:dyDescent="0.25">
      <c r="I4227" s="546">
        <v>1</v>
      </c>
    </row>
    <row r="4228" spans="9:9" ht="15.75" x14ac:dyDescent="0.25">
      <c r="I4228" s="546">
        <v>1</v>
      </c>
    </row>
    <row r="4229" spans="9:9" ht="15.75" x14ac:dyDescent="0.25">
      <c r="I4229" s="546">
        <v>1</v>
      </c>
    </row>
    <row r="4230" spans="9:9" ht="15.75" x14ac:dyDescent="0.25">
      <c r="I4230" s="546">
        <v>1</v>
      </c>
    </row>
    <row r="4231" spans="9:9" ht="15.75" x14ac:dyDescent="0.25">
      <c r="I4231" s="546">
        <v>1</v>
      </c>
    </row>
    <row r="4232" spans="9:9" ht="15.75" x14ac:dyDescent="0.25">
      <c r="I4232" s="546">
        <v>1</v>
      </c>
    </row>
    <row r="4233" spans="9:9" ht="15.75" x14ac:dyDescent="0.25">
      <c r="I4233" s="546">
        <v>1</v>
      </c>
    </row>
    <row r="4234" spans="9:9" ht="15.75" x14ac:dyDescent="0.25">
      <c r="I4234" s="546">
        <v>1</v>
      </c>
    </row>
    <row r="4235" spans="9:9" ht="15.75" x14ac:dyDescent="0.25">
      <c r="I4235" s="546">
        <v>1</v>
      </c>
    </row>
    <row r="4236" spans="9:9" ht="15.75" x14ac:dyDescent="0.25">
      <c r="I4236" s="546">
        <v>1</v>
      </c>
    </row>
    <row r="4237" spans="9:9" ht="15.75" x14ac:dyDescent="0.25">
      <c r="I4237" s="546">
        <v>1</v>
      </c>
    </row>
    <row r="4238" spans="9:9" ht="15.75" x14ac:dyDescent="0.25">
      <c r="I4238" s="546">
        <v>1</v>
      </c>
    </row>
    <row r="4239" spans="9:9" ht="15.75" x14ac:dyDescent="0.25">
      <c r="I4239" s="546">
        <v>1</v>
      </c>
    </row>
    <row r="4240" spans="9:9" x14ac:dyDescent="0.25">
      <c r="I4240" s="483">
        <v>1</v>
      </c>
    </row>
    <row r="4241" spans="9:9" x14ac:dyDescent="0.25">
      <c r="I4241" s="483">
        <v>1</v>
      </c>
    </row>
    <row r="4242" spans="9:9" x14ac:dyDescent="0.25">
      <c r="I4242" s="483">
        <v>2</v>
      </c>
    </row>
    <row r="4243" spans="9:9" x14ac:dyDescent="0.25">
      <c r="I4243" s="483">
        <v>4</v>
      </c>
    </row>
    <row r="4244" spans="9:9" x14ac:dyDescent="0.25">
      <c r="I4244" s="483">
        <v>1</v>
      </c>
    </row>
    <row r="4245" spans="9:9" x14ac:dyDescent="0.25">
      <c r="I4245" s="483">
        <v>1</v>
      </c>
    </row>
    <row r="4246" spans="9:9" x14ac:dyDescent="0.25">
      <c r="I4246" s="483">
        <v>1</v>
      </c>
    </row>
    <row r="4247" spans="9:9" x14ac:dyDescent="0.25">
      <c r="I4247" s="483">
        <v>1</v>
      </c>
    </row>
    <row r="4248" spans="9:9" x14ac:dyDescent="0.25">
      <c r="I4248" s="483">
        <v>1</v>
      </c>
    </row>
    <row r="4249" spans="9:9" x14ac:dyDescent="0.25">
      <c r="I4249" s="483">
        <v>1</v>
      </c>
    </row>
    <row r="4250" spans="9:9" x14ac:dyDescent="0.25">
      <c r="I4250" s="483">
        <v>2</v>
      </c>
    </row>
    <row r="4251" spans="9:9" x14ac:dyDescent="0.25">
      <c r="I4251" s="483">
        <v>1</v>
      </c>
    </row>
    <row r="4252" spans="9:9" x14ac:dyDescent="0.25">
      <c r="I4252" s="483">
        <v>2</v>
      </c>
    </row>
    <row r="4253" spans="9:9" x14ac:dyDescent="0.25">
      <c r="I4253" s="483">
        <v>1</v>
      </c>
    </row>
    <row r="4254" spans="9:9" x14ac:dyDescent="0.25">
      <c r="I4254" s="483">
        <v>1</v>
      </c>
    </row>
    <row r="4255" spans="9:9" x14ac:dyDescent="0.25">
      <c r="I4255" s="483">
        <v>2</v>
      </c>
    </row>
    <row r="4256" spans="9:9" x14ac:dyDescent="0.25">
      <c r="I4256" s="483">
        <v>1</v>
      </c>
    </row>
    <row r="4257" spans="9:9" x14ac:dyDescent="0.25">
      <c r="I4257" s="483">
        <v>1</v>
      </c>
    </row>
    <row r="4258" spans="9:9" x14ac:dyDescent="0.25">
      <c r="I4258" s="483">
        <v>1</v>
      </c>
    </row>
    <row r="4259" spans="9:9" x14ac:dyDescent="0.25">
      <c r="I4259" s="483">
        <v>1</v>
      </c>
    </row>
    <row r="4260" spans="9:9" x14ac:dyDescent="0.25">
      <c r="I4260" s="483">
        <v>1</v>
      </c>
    </row>
    <row r="4261" spans="9:9" x14ac:dyDescent="0.25">
      <c r="I4261" s="483">
        <v>1</v>
      </c>
    </row>
    <row r="4262" spans="9:9" x14ac:dyDescent="0.25">
      <c r="I4262" s="483">
        <v>1</v>
      </c>
    </row>
    <row r="4263" spans="9:9" x14ac:dyDescent="0.25">
      <c r="I4263" s="483">
        <v>4</v>
      </c>
    </row>
    <row r="4264" spans="9:9" x14ac:dyDescent="0.25">
      <c r="I4264" s="483">
        <v>1</v>
      </c>
    </row>
    <row r="4265" spans="9:9" x14ac:dyDescent="0.25">
      <c r="I4265" s="483">
        <v>4</v>
      </c>
    </row>
    <row r="4266" spans="9:9" x14ac:dyDescent="0.25">
      <c r="I4266" s="483">
        <v>1</v>
      </c>
    </row>
    <row r="4267" spans="9:9" x14ac:dyDescent="0.25">
      <c r="I4267" s="483">
        <v>1</v>
      </c>
    </row>
    <row r="4268" spans="9:9" x14ac:dyDescent="0.25">
      <c r="I4268" s="483">
        <v>1</v>
      </c>
    </row>
    <row r="4269" spans="9:9" x14ac:dyDescent="0.25">
      <c r="I4269" s="483">
        <v>1</v>
      </c>
    </row>
    <row r="4270" spans="9:9" x14ac:dyDescent="0.25">
      <c r="I4270" s="483">
        <v>1</v>
      </c>
    </row>
    <row r="4271" spans="9:9" x14ac:dyDescent="0.25">
      <c r="I4271" s="483">
        <v>1</v>
      </c>
    </row>
    <row r="4272" spans="9:9" x14ac:dyDescent="0.25">
      <c r="I4272" s="483">
        <v>1</v>
      </c>
    </row>
    <row r="4273" spans="9:9" x14ac:dyDescent="0.25">
      <c r="I4273" s="483">
        <v>1</v>
      </c>
    </row>
    <row r="4274" spans="9:9" x14ac:dyDescent="0.25">
      <c r="I4274" s="483">
        <v>1</v>
      </c>
    </row>
    <row r="4275" spans="9:9" x14ac:dyDescent="0.25">
      <c r="I4275" s="483">
        <v>2</v>
      </c>
    </row>
    <row r="4276" spans="9:9" x14ac:dyDescent="0.25">
      <c r="I4276" s="483">
        <v>1</v>
      </c>
    </row>
    <row r="4277" spans="9:9" x14ac:dyDescent="0.25">
      <c r="I4277" s="483">
        <v>1</v>
      </c>
    </row>
    <row r="4278" spans="9:9" x14ac:dyDescent="0.25">
      <c r="I4278" s="483">
        <v>1</v>
      </c>
    </row>
    <row r="4279" spans="9:9" x14ac:dyDescent="0.25">
      <c r="I4279" s="483">
        <v>2</v>
      </c>
    </row>
    <row r="4280" spans="9:9" x14ac:dyDescent="0.25">
      <c r="I4280" s="483">
        <v>1</v>
      </c>
    </row>
    <row r="4281" spans="9:9" x14ac:dyDescent="0.25">
      <c r="I4281" s="483">
        <v>1</v>
      </c>
    </row>
    <row r="4282" spans="9:9" x14ac:dyDescent="0.25">
      <c r="I4282" s="483">
        <v>1</v>
      </c>
    </row>
    <row r="4283" spans="9:9" x14ac:dyDescent="0.25">
      <c r="I4283" s="483">
        <v>1</v>
      </c>
    </row>
    <row r="4284" spans="9:9" x14ac:dyDescent="0.25">
      <c r="I4284" s="483">
        <v>2</v>
      </c>
    </row>
    <row r="4285" spans="9:9" x14ac:dyDescent="0.25">
      <c r="I4285" s="483">
        <v>1</v>
      </c>
    </row>
    <row r="4286" spans="9:9" x14ac:dyDescent="0.25">
      <c r="I4286" s="483">
        <v>1</v>
      </c>
    </row>
    <row r="4287" spans="9:9" x14ac:dyDescent="0.25">
      <c r="I4287" s="483">
        <v>1</v>
      </c>
    </row>
    <row r="4288" spans="9:9" x14ac:dyDescent="0.25">
      <c r="I4288" s="483">
        <v>2</v>
      </c>
    </row>
    <row r="4289" spans="9:9" x14ac:dyDescent="0.25">
      <c r="I4289" s="483">
        <v>1</v>
      </c>
    </row>
    <row r="4290" spans="9:9" x14ac:dyDescent="0.25">
      <c r="I4290" s="483">
        <v>1</v>
      </c>
    </row>
    <row r="4291" spans="9:9" x14ac:dyDescent="0.25">
      <c r="I4291" s="483">
        <v>2</v>
      </c>
    </row>
    <row r="4292" spans="9:9" x14ac:dyDescent="0.25">
      <c r="I4292" s="483">
        <v>1</v>
      </c>
    </row>
    <row r="4293" spans="9:9" x14ac:dyDescent="0.25">
      <c r="I4293" s="483">
        <v>1</v>
      </c>
    </row>
    <row r="4294" spans="9:9" x14ac:dyDescent="0.25">
      <c r="I4294" s="483">
        <v>1</v>
      </c>
    </row>
    <row r="4295" spans="9:9" x14ac:dyDescent="0.25">
      <c r="I4295" s="483">
        <v>1</v>
      </c>
    </row>
    <row r="4296" spans="9:9" x14ac:dyDescent="0.25">
      <c r="I4296" s="483">
        <v>1</v>
      </c>
    </row>
    <row r="4297" spans="9:9" x14ac:dyDescent="0.25">
      <c r="I4297" s="483">
        <v>1</v>
      </c>
    </row>
    <row r="4298" spans="9:9" x14ac:dyDescent="0.25">
      <c r="I4298" s="483">
        <v>1</v>
      </c>
    </row>
    <row r="4299" spans="9:9" x14ac:dyDescent="0.25">
      <c r="I4299" s="483">
        <v>1</v>
      </c>
    </row>
    <row r="4300" spans="9:9" x14ac:dyDescent="0.25">
      <c r="I4300" s="483">
        <v>1</v>
      </c>
    </row>
    <row r="4301" spans="9:9" x14ac:dyDescent="0.25">
      <c r="I4301" s="483">
        <v>1</v>
      </c>
    </row>
    <row r="4302" spans="9:9" x14ac:dyDescent="0.25">
      <c r="I4302" s="483">
        <v>1</v>
      </c>
    </row>
    <row r="4303" spans="9:9" x14ac:dyDescent="0.25">
      <c r="I4303" s="483">
        <v>1</v>
      </c>
    </row>
    <row r="4304" spans="9:9" x14ac:dyDescent="0.25">
      <c r="I4304" s="483">
        <v>1</v>
      </c>
    </row>
    <row r="4305" spans="9:9" x14ac:dyDescent="0.25">
      <c r="I4305" s="483">
        <v>1</v>
      </c>
    </row>
    <row r="4306" spans="9:9" x14ac:dyDescent="0.25">
      <c r="I4306" s="483">
        <v>1</v>
      </c>
    </row>
    <row r="4307" spans="9:9" x14ac:dyDescent="0.25">
      <c r="I4307" s="483">
        <v>1</v>
      </c>
    </row>
    <row r="4308" spans="9:9" x14ac:dyDescent="0.25">
      <c r="I4308" s="483">
        <v>3</v>
      </c>
    </row>
    <row r="4309" spans="9:9" x14ac:dyDescent="0.25">
      <c r="I4309" s="483">
        <v>1</v>
      </c>
    </row>
    <row r="4310" spans="9:9" x14ac:dyDescent="0.25">
      <c r="I4310" s="483">
        <v>1</v>
      </c>
    </row>
    <row r="4311" spans="9:9" x14ac:dyDescent="0.25">
      <c r="I4311" s="483">
        <v>1</v>
      </c>
    </row>
    <row r="4312" spans="9:9" x14ac:dyDescent="0.25">
      <c r="I4312" s="483">
        <v>1</v>
      </c>
    </row>
    <row r="4313" spans="9:9" x14ac:dyDescent="0.25">
      <c r="I4313" s="483">
        <v>1</v>
      </c>
    </row>
    <row r="4314" spans="9:9" x14ac:dyDescent="0.25">
      <c r="I4314" s="483">
        <v>2</v>
      </c>
    </row>
    <row r="4315" spans="9:9" x14ac:dyDescent="0.25">
      <c r="I4315" s="483">
        <v>2</v>
      </c>
    </row>
    <row r="4316" spans="9:9" x14ac:dyDescent="0.25">
      <c r="I4316" s="483">
        <v>1</v>
      </c>
    </row>
    <row r="4317" spans="9:9" x14ac:dyDescent="0.25">
      <c r="I4317" s="483">
        <v>1</v>
      </c>
    </row>
    <row r="4318" spans="9:9" x14ac:dyDescent="0.25">
      <c r="I4318" s="483">
        <v>1</v>
      </c>
    </row>
    <row r="4319" spans="9:9" x14ac:dyDescent="0.25">
      <c r="I4319" s="483">
        <v>1</v>
      </c>
    </row>
    <row r="4320" spans="9:9" x14ac:dyDescent="0.25">
      <c r="I4320" s="483">
        <v>1</v>
      </c>
    </row>
    <row r="4321" spans="9:9" ht="15.75" x14ac:dyDescent="0.25">
      <c r="I4321" s="546">
        <v>1</v>
      </c>
    </row>
    <row r="4322" spans="9:9" ht="15.75" x14ac:dyDescent="0.25">
      <c r="I4322" s="546">
        <v>1</v>
      </c>
    </row>
    <row r="4323" spans="9:9" ht="15.75" x14ac:dyDescent="0.25">
      <c r="I4323" s="546">
        <v>1</v>
      </c>
    </row>
    <row r="4324" spans="9:9" ht="15.75" x14ac:dyDescent="0.25">
      <c r="I4324" s="546">
        <v>1</v>
      </c>
    </row>
    <row r="4325" spans="9:9" ht="15.75" x14ac:dyDescent="0.25">
      <c r="I4325" s="546">
        <v>2</v>
      </c>
    </row>
    <row r="4326" spans="9:9" ht="15.75" x14ac:dyDescent="0.25">
      <c r="I4326" s="546">
        <v>1</v>
      </c>
    </row>
    <row r="4327" spans="9:9" ht="15.75" x14ac:dyDescent="0.25">
      <c r="I4327" s="546">
        <v>1</v>
      </c>
    </row>
    <row r="4328" spans="9:9" ht="15.75" x14ac:dyDescent="0.25">
      <c r="I4328" s="546">
        <v>2</v>
      </c>
    </row>
    <row r="4329" spans="9:9" ht="15.75" x14ac:dyDescent="0.25">
      <c r="I4329" s="546">
        <v>1</v>
      </c>
    </row>
    <row r="4330" spans="9:9" ht="15.75" x14ac:dyDescent="0.25">
      <c r="I4330" s="546">
        <v>1</v>
      </c>
    </row>
    <row r="4331" spans="9:9" ht="15.75" x14ac:dyDescent="0.25">
      <c r="I4331" s="546">
        <v>1</v>
      </c>
    </row>
    <row r="4332" spans="9:9" ht="15.75" x14ac:dyDescent="0.25">
      <c r="I4332" s="546">
        <v>1</v>
      </c>
    </row>
    <row r="4333" spans="9:9" ht="15.75" x14ac:dyDescent="0.25">
      <c r="I4333" s="546">
        <v>1</v>
      </c>
    </row>
    <row r="4334" spans="9:9" ht="15.75" x14ac:dyDescent="0.25">
      <c r="I4334" s="546">
        <v>0</v>
      </c>
    </row>
    <row r="4335" spans="9:9" ht="15.75" x14ac:dyDescent="0.25">
      <c r="I4335" s="546">
        <v>0</v>
      </c>
    </row>
    <row r="4336" spans="9:9" ht="15.75" x14ac:dyDescent="0.25">
      <c r="I4336" s="546">
        <v>0</v>
      </c>
    </row>
    <row r="4337" spans="9:9" ht="15.75" x14ac:dyDescent="0.25">
      <c r="I4337" s="546">
        <v>0</v>
      </c>
    </row>
    <row r="4338" spans="9:9" ht="15.75" x14ac:dyDescent="0.25">
      <c r="I4338" s="546">
        <v>0</v>
      </c>
    </row>
    <row r="4339" spans="9:9" ht="15.75" x14ac:dyDescent="0.25">
      <c r="I4339" s="546">
        <v>0</v>
      </c>
    </row>
    <row r="4340" spans="9:9" ht="15.75" x14ac:dyDescent="0.25">
      <c r="I4340" s="546">
        <v>0</v>
      </c>
    </row>
    <row r="4341" spans="9:9" ht="15.75" x14ac:dyDescent="0.25">
      <c r="I4341" s="546">
        <v>0</v>
      </c>
    </row>
    <row r="4342" spans="9:9" ht="15.75" x14ac:dyDescent="0.25">
      <c r="I4342" s="546">
        <v>0</v>
      </c>
    </row>
    <row r="4343" spans="9:9" ht="15.75" x14ac:dyDescent="0.25">
      <c r="I4343" s="546">
        <v>0</v>
      </c>
    </row>
    <row r="4344" spans="9:9" ht="15.75" x14ac:dyDescent="0.25">
      <c r="I4344" s="546">
        <v>0</v>
      </c>
    </row>
    <row r="4345" spans="9:9" ht="15.75" x14ac:dyDescent="0.25">
      <c r="I4345" s="546">
        <v>0</v>
      </c>
    </row>
    <row r="4346" spans="9:9" ht="15.75" x14ac:dyDescent="0.25">
      <c r="I4346" s="546">
        <v>0</v>
      </c>
    </row>
    <row r="4347" spans="9:9" ht="15.75" x14ac:dyDescent="0.25">
      <c r="I4347" s="546">
        <v>0</v>
      </c>
    </row>
    <row r="4348" spans="9:9" ht="15.75" x14ac:dyDescent="0.25">
      <c r="I4348" s="546">
        <v>1</v>
      </c>
    </row>
    <row r="4349" spans="9:9" ht="15.75" x14ac:dyDescent="0.25">
      <c r="I4349" s="546">
        <v>1</v>
      </c>
    </row>
    <row r="4350" spans="9:9" ht="15.75" x14ac:dyDescent="0.25">
      <c r="I4350" s="546">
        <v>1</v>
      </c>
    </row>
    <row r="4351" spans="9:9" ht="15.75" x14ac:dyDescent="0.25">
      <c r="I4351" s="546">
        <v>0</v>
      </c>
    </row>
    <row r="4352" spans="9:9" ht="15.75" x14ac:dyDescent="0.25">
      <c r="I4352" s="546">
        <v>0</v>
      </c>
    </row>
    <row r="4353" spans="9:9" ht="15.75" x14ac:dyDescent="0.25">
      <c r="I4353" s="546">
        <v>0</v>
      </c>
    </row>
    <row r="4354" spans="9:9" ht="15.75" x14ac:dyDescent="0.25">
      <c r="I4354" s="546">
        <v>0</v>
      </c>
    </row>
    <row r="4355" spans="9:9" ht="15.75" x14ac:dyDescent="0.25">
      <c r="I4355" s="546">
        <v>0</v>
      </c>
    </row>
    <row r="4356" spans="9:9" ht="15.75" x14ac:dyDescent="0.25">
      <c r="I4356" s="546">
        <v>1</v>
      </c>
    </row>
    <row r="4357" spans="9:9" ht="15.75" x14ac:dyDescent="0.25">
      <c r="I4357" s="546">
        <v>1</v>
      </c>
    </row>
    <row r="4358" spans="9:9" ht="15.75" x14ac:dyDescent="0.25">
      <c r="I4358" s="546">
        <v>1</v>
      </c>
    </row>
    <row r="4359" spans="9:9" ht="15.75" x14ac:dyDescent="0.25">
      <c r="I4359" s="546">
        <v>2</v>
      </c>
    </row>
    <row r="4360" spans="9:9" ht="15.75" x14ac:dyDescent="0.25">
      <c r="I4360" s="546">
        <v>1</v>
      </c>
    </row>
    <row r="4361" spans="9:9" ht="15.75" x14ac:dyDescent="0.25">
      <c r="I4361" s="546">
        <v>2</v>
      </c>
    </row>
    <row r="4362" spans="9:9" ht="15.75" x14ac:dyDescent="0.25">
      <c r="I4362" s="546">
        <v>2</v>
      </c>
    </row>
    <row r="4363" spans="9:9" ht="15.75" x14ac:dyDescent="0.25">
      <c r="I4363" s="546">
        <v>2</v>
      </c>
    </row>
    <row r="4364" spans="9:9" ht="15.75" x14ac:dyDescent="0.25">
      <c r="I4364" s="546">
        <v>1</v>
      </c>
    </row>
    <row r="4365" spans="9:9" ht="15.75" x14ac:dyDescent="0.25">
      <c r="I4365" s="546">
        <v>4</v>
      </c>
    </row>
    <row r="4366" spans="9:9" ht="15.75" x14ac:dyDescent="0.25">
      <c r="I4366" s="546">
        <v>1</v>
      </c>
    </row>
    <row r="4367" spans="9:9" ht="15.75" x14ac:dyDescent="0.25">
      <c r="I4367" s="546">
        <v>1</v>
      </c>
    </row>
    <row r="4368" spans="9:9" ht="15.75" x14ac:dyDescent="0.25">
      <c r="I4368" s="546">
        <v>1</v>
      </c>
    </row>
    <row r="4369" spans="9:9" ht="15.75" x14ac:dyDescent="0.25">
      <c r="I4369" s="546">
        <v>3</v>
      </c>
    </row>
    <row r="4370" spans="9:9" ht="15.75" x14ac:dyDescent="0.25">
      <c r="I4370" s="546">
        <v>2</v>
      </c>
    </row>
    <row r="4371" spans="9:9" ht="15.75" x14ac:dyDescent="0.25">
      <c r="I4371" s="546">
        <v>1</v>
      </c>
    </row>
    <row r="4372" spans="9:9" ht="15.75" x14ac:dyDescent="0.25">
      <c r="I4372" s="546">
        <v>1</v>
      </c>
    </row>
    <row r="4373" spans="9:9" ht="15.75" x14ac:dyDescent="0.25">
      <c r="I4373" s="546">
        <v>3</v>
      </c>
    </row>
    <row r="4374" spans="9:9" ht="15.75" x14ac:dyDescent="0.25">
      <c r="I4374" s="546">
        <v>1</v>
      </c>
    </row>
    <row r="4375" spans="9:9" ht="15.75" x14ac:dyDescent="0.25">
      <c r="I4375" s="546">
        <v>2</v>
      </c>
    </row>
    <row r="4376" spans="9:9" ht="15.75" x14ac:dyDescent="0.25">
      <c r="I4376" s="546">
        <v>1</v>
      </c>
    </row>
    <row r="4377" spans="9:9" ht="15.75" x14ac:dyDescent="0.25">
      <c r="I4377" s="546">
        <v>1</v>
      </c>
    </row>
    <row r="4378" spans="9:9" ht="15.75" x14ac:dyDescent="0.25">
      <c r="I4378" s="546">
        <v>1</v>
      </c>
    </row>
    <row r="4379" spans="9:9" ht="15.75" x14ac:dyDescent="0.25">
      <c r="I4379" s="546">
        <v>3</v>
      </c>
    </row>
    <row r="4380" spans="9:9" ht="15.75" x14ac:dyDescent="0.25">
      <c r="I4380" s="546">
        <v>1</v>
      </c>
    </row>
    <row r="4381" spans="9:9" ht="15.75" x14ac:dyDescent="0.25">
      <c r="I4381" s="546">
        <v>1</v>
      </c>
    </row>
    <row r="4382" spans="9:9" ht="15.75" x14ac:dyDescent="0.25">
      <c r="I4382" s="546">
        <v>1</v>
      </c>
    </row>
    <row r="4383" spans="9:9" ht="15.75" x14ac:dyDescent="0.25">
      <c r="I4383" s="546">
        <v>2</v>
      </c>
    </row>
    <row r="4384" spans="9:9" ht="15.75" x14ac:dyDescent="0.25">
      <c r="I4384" s="546">
        <v>1</v>
      </c>
    </row>
    <row r="4385" spans="9:9" ht="15.75" x14ac:dyDescent="0.25">
      <c r="I4385" s="546">
        <v>1</v>
      </c>
    </row>
    <row r="4386" spans="9:9" ht="15.75" x14ac:dyDescent="0.25">
      <c r="I4386" s="546">
        <v>1</v>
      </c>
    </row>
    <row r="4387" spans="9:9" ht="15.75" x14ac:dyDescent="0.25">
      <c r="I4387" s="546">
        <v>1</v>
      </c>
    </row>
    <row r="4388" spans="9:9" ht="15.75" x14ac:dyDescent="0.25">
      <c r="I4388" s="546">
        <v>1</v>
      </c>
    </row>
    <row r="4389" spans="9:9" ht="15.75" x14ac:dyDescent="0.25">
      <c r="I4389" s="546">
        <v>1</v>
      </c>
    </row>
    <row r="4390" spans="9:9" ht="15.75" x14ac:dyDescent="0.25">
      <c r="I4390" s="546">
        <v>1</v>
      </c>
    </row>
    <row r="4391" spans="9:9" ht="15.75" x14ac:dyDescent="0.25">
      <c r="I4391" s="546">
        <v>2</v>
      </c>
    </row>
    <row r="4392" spans="9:9" ht="15.75" x14ac:dyDescent="0.25">
      <c r="I4392" s="546">
        <v>1</v>
      </c>
    </row>
    <row r="4393" spans="9:9" ht="15.75" x14ac:dyDescent="0.25">
      <c r="I4393" s="546">
        <v>2</v>
      </c>
    </row>
    <row r="4394" spans="9:9" ht="15.75" x14ac:dyDescent="0.25">
      <c r="I4394" s="546">
        <v>1</v>
      </c>
    </row>
    <row r="4395" spans="9:9" ht="15.75" x14ac:dyDescent="0.25">
      <c r="I4395" s="546">
        <v>1</v>
      </c>
    </row>
    <row r="4396" spans="9:9" ht="15.75" x14ac:dyDescent="0.25">
      <c r="I4396" s="546">
        <v>1</v>
      </c>
    </row>
    <row r="4397" spans="9:9" ht="15.75" x14ac:dyDescent="0.25">
      <c r="I4397" s="546">
        <v>4</v>
      </c>
    </row>
    <row r="4398" spans="9:9" ht="15.75" x14ac:dyDescent="0.25">
      <c r="I4398" s="546">
        <v>1</v>
      </c>
    </row>
    <row r="4399" spans="9:9" ht="15.75" x14ac:dyDescent="0.25">
      <c r="I4399" s="546">
        <v>1</v>
      </c>
    </row>
    <row r="4400" spans="9:9" ht="15.75" x14ac:dyDescent="0.25">
      <c r="I4400" s="546">
        <v>2</v>
      </c>
    </row>
    <row r="4401" spans="9:9" ht="15.75" x14ac:dyDescent="0.25">
      <c r="I4401" s="546">
        <v>2</v>
      </c>
    </row>
    <row r="4402" spans="9:9" ht="15.75" x14ac:dyDescent="0.25">
      <c r="I4402" s="546">
        <v>1</v>
      </c>
    </row>
    <row r="4403" spans="9:9" ht="15.75" x14ac:dyDescent="0.25">
      <c r="I4403" s="546">
        <v>1</v>
      </c>
    </row>
    <row r="4404" spans="9:9" ht="15.75" x14ac:dyDescent="0.25">
      <c r="I4404" s="546">
        <v>1</v>
      </c>
    </row>
    <row r="4405" spans="9:9" ht="15.75" x14ac:dyDescent="0.25">
      <c r="I4405" s="546">
        <v>1</v>
      </c>
    </row>
    <row r="4406" spans="9:9" ht="15.75" x14ac:dyDescent="0.25">
      <c r="I4406" s="546">
        <v>1</v>
      </c>
    </row>
    <row r="4407" spans="9:9" ht="15.75" x14ac:dyDescent="0.25">
      <c r="I4407" s="546">
        <v>1</v>
      </c>
    </row>
    <row r="4408" spans="9:9" ht="15.75" x14ac:dyDescent="0.25">
      <c r="I4408" s="546">
        <v>1</v>
      </c>
    </row>
    <row r="4409" spans="9:9" ht="15.75" x14ac:dyDescent="0.25">
      <c r="I4409" s="546">
        <v>1</v>
      </c>
    </row>
    <row r="4410" spans="9:9" ht="15.75" x14ac:dyDescent="0.25">
      <c r="I4410" s="546">
        <v>1</v>
      </c>
    </row>
    <row r="4411" spans="9:9" ht="15.75" x14ac:dyDescent="0.25">
      <c r="I4411" s="546">
        <v>1</v>
      </c>
    </row>
    <row r="4412" spans="9:9" ht="15.75" x14ac:dyDescent="0.25">
      <c r="I4412" s="546">
        <v>1</v>
      </c>
    </row>
    <row r="4413" spans="9:9" ht="15.75" x14ac:dyDescent="0.25">
      <c r="I4413" s="546">
        <v>1</v>
      </c>
    </row>
    <row r="4414" spans="9:9" ht="15.75" x14ac:dyDescent="0.25">
      <c r="I4414" s="546">
        <v>1</v>
      </c>
    </row>
    <row r="4415" spans="9:9" ht="15.75" x14ac:dyDescent="0.25">
      <c r="I4415" s="546">
        <v>1</v>
      </c>
    </row>
    <row r="4416" spans="9:9" ht="15.75" x14ac:dyDescent="0.25">
      <c r="I4416" s="546">
        <v>1</v>
      </c>
    </row>
    <row r="4417" spans="9:9" ht="15.75" x14ac:dyDescent="0.25">
      <c r="I4417" s="546">
        <v>1</v>
      </c>
    </row>
    <row r="4418" spans="9:9" ht="15.75" x14ac:dyDescent="0.25">
      <c r="I4418" s="546">
        <v>1</v>
      </c>
    </row>
    <row r="4419" spans="9:9" ht="15.75" x14ac:dyDescent="0.25">
      <c r="I4419" s="546">
        <v>1</v>
      </c>
    </row>
    <row r="4420" spans="9:9" ht="15.75" x14ac:dyDescent="0.25">
      <c r="I4420" s="546">
        <v>1</v>
      </c>
    </row>
    <row r="4421" spans="9:9" ht="15.75" x14ac:dyDescent="0.25">
      <c r="I4421" s="546">
        <v>1</v>
      </c>
    </row>
    <row r="4422" spans="9:9" ht="15.75" x14ac:dyDescent="0.25">
      <c r="I4422" s="546">
        <v>1</v>
      </c>
    </row>
    <row r="4423" spans="9:9" ht="15.75" x14ac:dyDescent="0.25">
      <c r="I4423" s="546">
        <v>1</v>
      </c>
    </row>
    <row r="4424" spans="9:9" ht="15.75" x14ac:dyDescent="0.25">
      <c r="I4424" s="546">
        <v>1</v>
      </c>
    </row>
    <row r="4425" spans="9:9" ht="15.75" x14ac:dyDescent="0.25">
      <c r="I4425" s="546">
        <v>1</v>
      </c>
    </row>
    <row r="4426" spans="9:9" ht="15.75" x14ac:dyDescent="0.25">
      <c r="I4426" s="546">
        <v>1</v>
      </c>
    </row>
    <row r="4427" spans="9:9" ht="15.75" x14ac:dyDescent="0.25">
      <c r="I4427" s="546">
        <v>1</v>
      </c>
    </row>
    <row r="4428" spans="9:9" ht="15.75" x14ac:dyDescent="0.25">
      <c r="I4428" s="546">
        <v>1</v>
      </c>
    </row>
    <row r="4429" spans="9:9" ht="15.75" x14ac:dyDescent="0.25">
      <c r="I4429" s="546">
        <v>1</v>
      </c>
    </row>
    <row r="4430" spans="9:9" ht="15.75" x14ac:dyDescent="0.25">
      <c r="I4430" s="546">
        <v>1</v>
      </c>
    </row>
    <row r="4431" spans="9:9" ht="15.75" x14ac:dyDescent="0.25">
      <c r="I4431" s="546">
        <v>1</v>
      </c>
    </row>
    <row r="4432" spans="9:9" ht="15.75" x14ac:dyDescent="0.25">
      <c r="I4432" s="546">
        <v>2</v>
      </c>
    </row>
    <row r="4433" spans="9:9" ht="15.75" x14ac:dyDescent="0.25">
      <c r="I4433" s="546">
        <v>1</v>
      </c>
    </row>
    <row r="4434" spans="9:9" ht="15.75" x14ac:dyDescent="0.25">
      <c r="I4434" s="546">
        <v>1</v>
      </c>
    </row>
    <row r="4435" spans="9:9" ht="15.75" x14ac:dyDescent="0.25">
      <c r="I4435" s="546">
        <v>1</v>
      </c>
    </row>
    <row r="4436" spans="9:9" ht="15.75" x14ac:dyDescent="0.25">
      <c r="I4436" s="546">
        <v>1</v>
      </c>
    </row>
    <row r="4437" spans="9:9" ht="15.75" x14ac:dyDescent="0.25">
      <c r="I4437" s="546">
        <v>1</v>
      </c>
    </row>
    <row r="4438" spans="9:9" ht="15.75" x14ac:dyDescent="0.25">
      <c r="I4438" s="546">
        <v>1</v>
      </c>
    </row>
    <row r="4439" spans="9:9" ht="15.75" x14ac:dyDescent="0.25">
      <c r="I4439" s="546">
        <v>1</v>
      </c>
    </row>
    <row r="4440" spans="9:9" ht="15.75" x14ac:dyDescent="0.25">
      <c r="I4440" s="546">
        <v>3</v>
      </c>
    </row>
    <row r="4441" spans="9:9" ht="15.75" x14ac:dyDescent="0.25">
      <c r="I4441" s="546">
        <v>1</v>
      </c>
    </row>
    <row r="4442" spans="9:9" ht="15.75" x14ac:dyDescent="0.25">
      <c r="I4442" s="546">
        <v>1</v>
      </c>
    </row>
    <row r="4443" spans="9:9" ht="15.75" x14ac:dyDescent="0.25">
      <c r="I4443" s="546">
        <v>1</v>
      </c>
    </row>
    <row r="4444" spans="9:9" ht="15.75" x14ac:dyDescent="0.25">
      <c r="I4444" s="546">
        <v>1</v>
      </c>
    </row>
    <row r="4445" spans="9:9" ht="15.75" x14ac:dyDescent="0.25">
      <c r="I4445" s="546">
        <v>1</v>
      </c>
    </row>
    <row r="4446" spans="9:9" ht="15.75" x14ac:dyDescent="0.25">
      <c r="I4446" s="546">
        <v>1</v>
      </c>
    </row>
    <row r="4447" spans="9:9" ht="15.75" x14ac:dyDescent="0.25">
      <c r="I4447" s="546">
        <v>1</v>
      </c>
    </row>
    <row r="4448" spans="9:9" ht="15.75" x14ac:dyDescent="0.25">
      <c r="I4448" s="546">
        <v>1</v>
      </c>
    </row>
    <row r="4449" spans="9:9" ht="15.75" x14ac:dyDescent="0.25">
      <c r="I4449" s="546">
        <v>1</v>
      </c>
    </row>
    <row r="4450" spans="9:9" ht="15.75" x14ac:dyDescent="0.25">
      <c r="I4450" s="546">
        <v>1</v>
      </c>
    </row>
    <row r="4451" spans="9:9" ht="15.75" x14ac:dyDescent="0.25">
      <c r="I4451" s="546">
        <v>1</v>
      </c>
    </row>
    <row r="4452" spans="9:9" ht="15.75" x14ac:dyDescent="0.25">
      <c r="I4452" s="546">
        <v>1</v>
      </c>
    </row>
    <row r="4453" spans="9:9" ht="15.75" x14ac:dyDescent="0.25">
      <c r="I4453" s="546">
        <v>2</v>
      </c>
    </row>
    <row r="4454" spans="9:9" ht="15.75" x14ac:dyDescent="0.25">
      <c r="I4454" s="546">
        <v>2</v>
      </c>
    </row>
    <row r="4455" spans="9:9" ht="15.75" x14ac:dyDescent="0.25">
      <c r="I4455" s="546">
        <v>1</v>
      </c>
    </row>
    <row r="4456" spans="9:9" ht="15.75" x14ac:dyDescent="0.25">
      <c r="I4456" s="546">
        <v>1</v>
      </c>
    </row>
    <row r="4457" spans="9:9" ht="15.75" x14ac:dyDescent="0.25">
      <c r="I4457" s="546">
        <v>1</v>
      </c>
    </row>
    <row r="4458" spans="9:9" ht="15.75" x14ac:dyDescent="0.25">
      <c r="I4458" s="546">
        <v>1</v>
      </c>
    </row>
    <row r="4459" spans="9:9" ht="15.75" x14ac:dyDescent="0.25">
      <c r="I4459" s="546">
        <v>0</v>
      </c>
    </row>
    <row r="4460" spans="9:9" ht="15.75" x14ac:dyDescent="0.25">
      <c r="I4460" s="546">
        <v>0</v>
      </c>
    </row>
    <row r="4461" spans="9:9" ht="15.75" x14ac:dyDescent="0.25">
      <c r="I4461" s="546">
        <v>0</v>
      </c>
    </row>
    <row r="4462" spans="9:9" ht="15.75" x14ac:dyDescent="0.25">
      <c r="I4462" s="546">
        <v>0</v>
      </c>
    </row>
    <row r="4463" spans="9:9" ht="15.75" x14ac:dyDescent="0.25">
      <c r="I4463" s="546">
        <v>0</v>
      </c>
    </row>
    <row r="4464" spans="9:9" ht="15.75" x14ac:dyDescent="0.25">
      <c r="I4464" s="546">
        <v>0</v>
      </c>
    </row>
    <row r="4465" spans="9:9" ht="15.75" x14ac:dyDescent="0.25">
      <c r="I4465" s="546">
        <v>0</v>
      </c>
    </row>
    <row r="4466" spans="9:9" ht="15.75" x14ac:dyDescent="0.25">
      <c r="I4466" s="546">
        <v>0</v>
      </c>
    </row>
    <row r="4467" spans="9:9" ht="15.75" x14ac:dyDescent="0.25">
      <c r="I4467" s="546">
        <v>0</v>
      </c>
    </row>
    <row r="4468" spans="9:9" ht="15.75" x14ac:dyDescent="0.25">
      <c r="I4468" s="546">
        <v>0</v>
      </c>
    </row>
    <row r="4469" spans="9:9" ht="15.75" x14ac:dyDescent="0.25">
      <c r="I4469" s="546">
        <v>0</v>
      </c>
    </row>
    <row r="4470" spans="9:9" ht="15.75" x14ac:dyDescent="0.25">
      <c r="I4470" s="546">
        <v>0</v>
      </c>
    </row>
    <row r="4471" spans="9:9" ht="15.75" x14ac:dyDescent="0.25">
      <c r="I4471" s="546">
        <v>0</v>
      </c>
    </row>
    <row r="4472" spans="9:9" ht="15.75" x14ac:dyDescent="0.25">
      <c r="I4472" s="546">
        <v>0</v>
      </c>
    </row>
    <row r="4473" spans="9:9" ht="15.75" x14ac:dyDescent="0.25">
      <c r="I4473" s="546">
        <v>0</v>
      </c>
    </row>
    <row r="4474" spans="9:9" ht="15.75" x14ac:dyDescent="0.25">
      <c r="I4474" s="546">
        <v>0</v>
      </c>
    </row>
    <row r="4475" spans="9:9" ht="15.75" x14ac:dyDescent="0.25">
      <c r="I4475" s="546">
        <v>0</v>
      </c>
    </row>
    <row r="4476" spans="9:9" ht="15.75" x14ac:dyDescent="0.25">
      <c r="I4476" s="546">
        <v>0</v>
      </c>
    </row>
    <row r="4477" spans="9:9" ht="15.75" x14ac:dyDescent="0.25">
      <c r="I4477" s="546">
        <v>0</v>
      </c>
    </row>
    <row r="4478" spans="9:9" ht="15.75" x14ac:dyDescent="0.25">
      <c r="I4478" s="546">
        <v>0</v>
      </c>
    </row>
    <row r="4479" spans="9:9" ht="15.75" x14ac:dyDescent="0.25">
      <c r="I4479" s="546">
        <v>0</v>
      </c>
    </row>
    <row r="4480" spans="9:9" ht="15.75" x14ac:dyDescent="0.25">
      <c r="I4480" s="546">
        <v>0</v>
      </c>
    </row>
    <row r="4481" spans="9:13" ht="15.75" x14ac:dyDescent="0.25">
      <c r="I4481" s="546">
        <v>0</v>
      </c>
    </row>
    <row r="4482" spans="9:13" ht="15.75" x14ac:dyDescent="0.25">
      <c r="I4482" s="546">
        <v>0</v>
      </c>
    </row>
    <row r="4483" spans="9:13" ht="15.75" x14ac:dyDescent="0.25">
      <c r="I4483" s="546">
        <v>0</v>
      </c>
    </row>
    <row r="4484" spans="9:13" ht="15.75" x14ac:dyDescent="0.25">
      <c r="I4484" s="546">
        <v>0</v>
      </c>
    </row>
    <row r="4485" spans="9:13" ht="15.75" x14ac:dyDescent="0.25">
      <c r="I4485" s="546">
        <v>0</v>
      </c>
    </row>
    <row r="4486" spans="9:13" ht="15.75" x14ac:dyDescent="0.25">
      <c r="I4486" s="546">
        <v>0</v>
      </c>
    </row>
    <row r="4487" spans="9:13" ht="15.75" x14ac:dyDescent="0.25">
      <c r="I4487" s="546">
        <v>0</v>
      </c>
    </row>
    <row r="4488" spans="9:13" ht="15.75" x14ac:dyDescent="0.25">
      <c r="I4488" s="546">
        <v>0</v>
      </c>
    </row>
    <row r="4489" spans="9:13" ht="15.75" x14ac:dyDescent="0.25">
      <c r="I4489" s="546">
        <v>0</v>
      </c>
    </row>
    <row r="4490" spans="9:13" ht="15.75" x14ac:dyDescent="0.25">
      <c r="I4490" s="546">
        <v>0</v>
      </c>
    </row>
    <row r="4491" spans="9:13" ht="15.75" x14ac:dyDescent="0.25">
      <c r="I4491" s="546">
        <v>0</v>
      </c>
    </row>
    <row r="4492" spans="9:13" ht="15.75" x14ac:dyDescent="0.25">
      <c r="I4492" s="546">
        <v>0</v>
      </c>
    </row>
    <row r="4493" spans="9:13" ht="15.75" x14ac:dyDescent="0.25">
      <c r="I4493" s="546">
        <v>0</v>
      </c>
    </row>
    <row r="4494" spans="9:13" ht="15.75" x14ac:dyDescent="0.25">
      <c r="I4494" s="546">
        <v>0</v>
      </c>
    </row>
    <row r="4495" spans="9:13" ht="15.75" x14ac:dyDescent="0.25">
      <c r="I4495" s="546">
        <v>0</v>
      </c>
    </row>
    <row r="4496" spans="9:13" ht="15.75" x14ac:dyDescent="0.25">
      <c r="I4496" s="546">
        <v>0</v>
      </c>
      <c r="M4496" s="546">
        <v>1</v>
      </c>
    </row>
    <row r="4497" spans="9:13" ht="15.75" x14ac:dyDescent="0.25">
      <c r="I4497" s="546">
        <v>0</v>
      </c>
      <c r="M4497" s="546">
        <v>1</v>
      </c>
    </row>
    <row r="4498" spans="9:13" ht="15.75" x14ac:dyDescent="0.25">
      <c r="I4498" s="546">
        <v>0</v>
      </c>
      <c r="M4498" s="546">
        <v>1</v>
      </c>
    </row>
    <row r="4499" spans="9:13" ht="15.75" x14ac:dyDescent="0.25">
      <c r="I4499" s="546">
        <v>0</v>
      </c>
      <c r="M4499" s="546">
        <v>1</v>
      </c>
    </row>
    <row r="4500" spans="9:13" ht="15.75" x14ac:dyDescent="0.25">
      <c r="I4500" s="546">
        <v>0</v>
      </c>
      <c r="M4500" s="546">
        <v>1</v>
      </c>
    </row>
    <row r="4501" spans="9:13" ht="15.75" x14ac:dyDescent="0.25">
      <c r="I4501" s="546">
        <v>0</v>
      </c>
      <c r="M4501" s="546">
        <v>4</v>
      </c>
    </row>
    <row r="4502" spans="9:13" ht="15.75" x14ac:dyDescent="0.25">
      <c r="I4502" s="546">
        <v>0</v>
      </c>
      <c r="M4502" s="546">
        <v>1</v>
      </c>
    </row>
    <row r="4503" spans="9:13" ht="15.75" x14ac:dyDescent="0.25">
      <c r="I4503" s="546">
        <v>0</v>
      </c>
      <c r="M4503" s="546">
        <v>1</v>
      </c>
    </row>
    <row r="4504" spans="9:13" ht="15.75" x14ac:dyDescent="0.25">
      <c r="I4504" s="546">
        <v>0</v>
      </c>
      <c r="M4504" s="546">
        <v>1</v>
      </c>
    </row>
    <row r="4505" spans="9:13" ht="15.75" x14ac:dyDescent="0.25">
      <c r="I4505" s="546">
        <v>0</v>
      </c>
      <c r="M4505" s="546">
        <v>1</v>
      </c>
    </row>
    <row r="4506" spans="9:13" ht="15.75" x14ac:dyDescent="0.25">
      <c r="I4506" s="546">
        <v>0</v>
      </c>
      <c r="M4506" s="546">
        <v>1</v>
      </c>
    </row>
    <row r="4507" spans="9:13" ht="15.75" x14ac:dyDescent="0.25">
      <c r="I4507" s="546">
        <v>0</v>
      </c>
      <c r="M4507" s="546">
        <v>3</v>
      </c>
    </row>
    <row r="4508" spans="9:13" ht="15.75" x14ac:dyDescent="0.25">
      <c r="I4508">
        <f>SUM(I3405:I4507)</f>
        <v>688</v>
      </c>
      <c r="M4508" s="546">
        <v>1</v>
      </c>
    </row>
    <row r="4509" spans="9:13" ht="15.75" x14ac:dyDescent="0.25">
      <c r="M4509" s="546">
        <v>2</v>
      </c>
    </row>
    <row r="4510" spans="9:13" ht="15.75" x14ac:dyDescent="0.25">
      <c r="M4510" s="546">
        <v>1</v>
      </c>
    </row>
    <row r="4511" spans="9:13" ht="15.75" x14ac:dyDescent="0.25">
      <c r="M4511" s="546">
        <v>1</v>
      </c>
    </row>
    <row r="4512" spans="9:13" ht="15.75" x14ac:dyDescent="0.25">
      <c r="M4512" s="546">
        <v>2</v>
      </c>
    </row>
    <row r="4513" spans="13:13" ht="15.75" x14ac:dyDescent="0.25">
      <c r="M4513" s="546">
        <v>1</v>
      </c>
    </row>
    <row r="4514" spans="13:13" ht="15.75" x14ac:dyDescent="0.25">
      <c r="M4514" s="546">
        <v>1</v>
      </c>
    </row>
    <row r="4515" spans="13:13" ht="15.75" x14ac:dyDescent="0.25">
      <c r="M4515" s="546">
        <v>1</v>
      </c>
    </row>
    <row r="4516" spans="13:13" ht="15.75" x14ac:dyDescent="0.25">
      <c r="M4516" s="546">
        <v>1</v>
      </c>
    </row>
    <row r="4517" spans="13:13" ht="15.75" x14ac:dyDescent="0.25">
      <c r="M4517" s="546">
        <v>1</v>
      </c>
    </row>
    <row r="4518" spans="13:13" ht="15.75" x14ac:dyDescent="0.25">
      <c r="M4518" s="546">
        <v>1</v>
      </c>
    </row>
    <row r="4519" spans="13:13" ht="15.75" x14ac:dyDescent="0.25">
      <c r="M4519" s="546">
        <v>0</v>
      </c>
    </row>
    <row r="4520" spans="13:13" ht="15.75" x14ac:dyDescent="0.25">
      <c r="M4520" s="546">
        <v>0</v>
      </c>
    </row>
    <row r="4521" spans="13:13" ht="15.75" x14ac:dyDescent="0.25">
      <c r="M4521" s="546">
        <v>1</v>
      </c>
    </row>
    <row r="4522" spans="13:13" ht="15.75" x14ac:dyDescent="0.25">
      <c r="M4522" s="546">
        <v>0</v>
      </c>
    </row>
    <row r="4523" spans="13:13" ht="15.75" x14ac:dyDescent="0.25">
      <c r="M4523" s="546">
        <v>0</v>
      </c>
    </row>
    <row r="4524" spans="13:13" ht="15.75" x14ac:dyDescent="0.25">
      <c r="M4524" s="546">
        <v>1</v>
      </c>
    </row>
    <row r="4525" spans="13:13" ht="15.75" x14ac:dyDescent="0.25">
      <c r="M4525" s="546">
        <v>1</v>
      </c>
    </row>
    <row r="4526" spans="13:13" ht="15.75" x14ac:dyDescent="0.25">
      <c r="M4526" s="546">
        <v>1</v>
      </c>
    </row>
    <row r="4527" spans="13:13" ht="15.75" x14ac:dyDescent="0.25">
      <c r="M4527" s="546">
        <v>1</v>
      </c>
    </row>
    <row r="4528" spans="13:13" ht="15.75" x14ac:dyDescent="0.25">
      <c r="M4528" s="546">
        <v>1</v>
      </c>
    </row>
    <row r="4529" spans="13:13" ht="15.75" x14ac:dyDescent="0.25">
      <c r="M4529" s="546">
        <v>1</v>
      </c>
    </row>
    <row r="4530" spans="13:13" ht="15.75" x14ac:dyDescent="0.25">
      <c r="M4530" s="546">
        <v>1</v>
      </c>
    </row>
    <row r="4531" spans="13:13" ht="15.75" x14ac:dyDescent="0.25">
      <c r="M4531" s="546">
        <v>1</v>
      </c>
    </row>
    <row r="4532" spans="13:13" ht="15.75" x14ac:dyDescent="0.25">
      <c r="M4532" s="546">
        <v>1</v>
      </c>
    </row>
    <row r="4533" spans="13:13" ht="15.75" x14ac:dyDescent="0.25">
      <c r="M4533" s="546">
        <v>1</v>
      </c>
    </row>
    <row r="4534" spans="13:13" ht="15.75" x14ac:dyDescent="0.25">
      <c r="M4534" s="546">
        <v>1</v>
      </c>
    </row>
    <row r="4535" spans="13:13" ht="15.75" x14ac:dyDescent="0.25">
      <c r="M4535" s="546">
        <v>1</v>
      </c>
    </row>
    <row r="4536" spans="13:13" ht="15.75" x14ac:dyDescent="0.25">
      <c r="M4536" s="546">
        <v>1</v>
      </c>
    </row>
    <row r="4537" spans="13:13" ht="15.75" x14ac:dyDescent="0.25">
      <c r="M4537" s="546">
        <v>1</v>
      </c>
    </row>
    <row r="4538" spans="13:13" ht="15.75" x14ac:dyDescent="0.25">
      <c r="M4538" s="546">
        <v>2</v>
      </c>
    </row>
    <row r="4539" spans="13:13" ht="15.75" x14ac:dyDescent="0.25">
      <c r="M4539" s="546">
        <v>1</v>
      </c>
    </row>
    <row r="4540" spans="13:13" ht="15.75" x14ac:dyDescent="0.25">
      <c r="M4540" s="546">
        <v>1</v>
      </c>
    </row>
    <row r="4541" spans="13:13" ht="15.75" x14ac:dyDescent="0.25">
      <c r="M4541" s="546">
        <v>1</v>
      </c>
    </row>
    <row r="4542" spans="13:13" ht="15.75" x14ac:dyDescent="0.25">
      <c r="M4542" s="546">
        <v>1</v>
      </c>
    </row>
    <row r="4543" spans="13:13" ht="15.75" x14ac:dyDescent="0.25">
      <c r="M4543" s="546">
        <v>1</v>
      </c>
    </row>
    <row r="4544" spans="13:13" ht="15.75" x14ac:dyDescent="0.25">
      <c r="M4544" s="546">
        <v>3</v>
      </c>
    </row>
    <row r="4545" spans="13:13" ht="15.75" x14ac:dyDescent="0.25">
      <c r="M4545" s="546">
        <v>1</v>
      </c>
    </row>
    <row r="4546" spans="13:13" ht="15.75" x14ac:dyDescent="0.25">
      <c r="M4546" s="546">
        <v>1</v>
      </c>
    </row>
    <row r="4547" spans="13:13" ht="15.75" x14ac:dyDescent="0.25">
      <c r="M4547" s="546">
        <v>1</v>
      </c>
    </row>
    <row r="4548" spans="13:13" ht="15.75" x14ac:dyDescent="0.25">
      <c r="M4548" s="546">
        <v>1</v>
      </c>
    </row>
    <row r="4549" spans="13:13" ht="15.75" x14ac:dyDescent="0.25">
      <c r="M4549" s="546">
        <v>1</v>
      </c>
    </row>
    <row r="4550" spans="13:13" ht="15.75" x14ac:dyDescent="0.25">
      <c r="M4550" s="546">
        <v>2</v>
      </c>
    </row>
    <row r="4551" spans="13:13" ht="15.75" x14ac:dyDescent="0.25">
      <c r="M4551" s="546">
        <v>1</v>
      </c>
    </row>
    <row r="4552" spans="13:13" ht="15.75" x14ac:dyDescent="0.25">
      <c r="M4552" s="546">
        <v>1</v>
      </c>
    </row>
    <row r="4553" spans="13:13" ht="15.75" x14ac:dyDescent="0.25">
      <c r="M4553" s="546">
        <v>1</v>
      </c>
    </row>
    <row r="4554" spans="13:13" ht="15.75" x14ac:dyDescent="0.25">
      <c r="M4554" s="546">
        <v>1</v>
      </c>
    </row>
    <row r="4555" spans="13:13" ht="15.75" x14ac:dyDescent="0.25">
      <c r="M4555" s="546">
        <v>1</v>
      </c>
    </row>
    <row r="4556" spans="13:13" ht="15.75" x14ac:dyDescent="0.25">
      <c r="M4556" s="546">
        <v>1</v>
      </c>
    </row>
    <row r="4557" spans="13:13" ht="15.75" x14ac:dyDescent="0.25">
      <c r="M4557" s="546">
        <v>1</v>
      </c>
    </row>
    <row r="4558" spans="13:13" ht="15.75" x14ac:dyDescent="0.25">
      <c r="M4558" s="546">
        <v>1</v>
      </c>
    </row>
    <row r="4559" spans="13:13" ht="15.75" x14ac:dyDescent="0.25">
      <c r="M4559" s="546">
        <v>1</v>
      </c>
    </row>
    <row r="4560" spans="13:13" ht="15.75" x14ac:dyDescent="0.25">
      <c r="M4560" s="546">
        <v>1</v>
      </c>
    </row>
    <row r="4561" spans="13:13" ht="15.75" x14ac:dyDescent="0.25">
      <c r="M4561" s="546">
        <v>1</v>
      </c>
    </row>
    <row r="4562" spans="13:13" ht="15.75" x14ac:dyDescent="0.25">
      <c r="M4562" s="546">
        <v>2</v>
      </c>
    </row>
    <row r="4563" spans="13:13" ht="15.75" x14ac:dyDescent="0.25">
      <c r="M4563" s="546">
        <v>1</v>
      </c>
    </row>
    <row r="4564" spans="13:13" ht="15.75" x14ac:dyDescent="0.25">
      <c r="M4564" s="546">
        <v>1</v>
      </c>
    </row>
    <row r="4565" spans="13:13" ht="15.75" x14ac:dyDescent="0.25">
      <c r="M4565" s="546">
        <v>1</v>
      </c>
    </row>
    <row r="4566" spans="13:13" ht="15.75" x14ac:dyDescent="0.25">
      <c r="M4566" s="546">
        <v>1</v>
      </c>
    </row>
    <row r="4567" spans="13:13" ht="15.75" x14ac:dyDescent="0.25">
      <c r="M4567" s="546">
        <v>1</v>
      </c>
    </row>
    <row r="4568" spans="13:13" ht="15.75" x14ac:dyDescent="0.25">
      <c r="M4568" s="546">
        <v>1</v>
      </c>
    </row>
    <row r="4569" spans="13:13" ht="15.75" x14ac:dyDescent="0.25">
      <c r="M4569" s="546">
        <v>1</v>
      </c>
    </row>
    <row r="4570" spans="13:13" ht="15.75" x14ac:dyDescent="0.25">
      <c r="M4570" s="546">
        <v>1</v>
      </c>
    </row>
    <row r="4571" spans="13:13" ht="15.75" x14ac:dyDescent="0.25">
      <c r="M4571" s="546">
        <v>1</v>
      </c>
    </row>
    <row r="4572" spans="13:13" ht="15.75" x14ac:dyDescent="0.25">
      <c r="M4572" s="546">
        <v>1</v>
      </c>
    </row>
    <row r="4573" spans="13:13" ht="15.75" x14ac:dyDescent="0.25">
      <c r="M4573" s="546">
        <v>2</v>
      </c>
    </row>
    <row r="4574" spans="13:13" ht="15.75" x14ac:dyDescent="0.25">
      <c r="M4574" s="546">
        <v>1</v>
      </c>
    </row>
    <row r="4575" spans="13:13" ht="15.75" x14ac:dyDescent="0.25">
      <c r="M4575" s="546">
        <v>1</v>
      </c>
    </row>
    <row r="4576" spans="13:13" ht="15.75" x14ac:dyDescent="0.25">
      <c r="M4576" s="546">
        <v>1</v>
      </c>
    </row>
    <row r="4577" spans="13:13" ht="15.75" x14ac:dyDescent="0.25">
      <c r="M4577" s="546">
        <v>1</v>
      </c>
    </row>
    <row r="4578" spans="13:13" ht="15.75" x14ac:dyDescent="0.25">
      <c r="M4578" s="546">
        <v>1</v>
      </c>
    </row>
    <row r="4579" spans="13:13" ht="15.75" x14ac:dyDescent="0.25">
      <c r="M4579" s="546">
        <v>1</v>
      </c>
    </row>
    <row r="4580" spans="13:13" ht="15.75" x14ac:dyDescent="0.25">
      <c r="M4580" s="546">
        <v>1</v>
      </c>
    </row>
    <row r="4581" spans="13:13" ht="15.75" x14ac:dyDescent="0.25">
      <c r="M4581" s="546">
        <v>1</v>
      </c>
    </row>
    <row r="4582" spans="13:13" ht="15.75" x14ac:dyDescent="0.25">
      <c r="M4582" s="546">
        <v>1</v>
      </c>
    </row>
    <row r="4583" spans="13:13" ht="15.75" x14ac:dyDescent="0.25">
      <c r="M4583" s="546">
        <v>1</v>
      </c>
    </row>
    <row r="4584" spans="13:13" ht="15.75" x14ac:dyDescent="0.25">
      <c r="M4584" s="546">
        <v>1</v>
      </c>
    </row>
    <row r="4585" spans="13:13" ht="15.75" x14ac:dyDescent="0.25">
      <c r="M4585" s="546">
        <v>1</v>
      </c>
    </row>
    <row r="4586" spans="13:13" ht="15.75" x14ac:dyDescent="0.25">
      <c r="M4586" s="546">
        <v>1</v>
      </c>
    </row>
    <row r="4587" spans="13:13" ht="15.75" x14ac:dyDescent="0.25">
      <c r="M4587" s="546">
        <v>1</v>
      </c>
    </row>
    <row r="4588" spans="13:13" ht="15.75" x14ac:dyDescent="0.25">
      <c r="M4588" s="546">
        <v>0</v>
      </c>
    </row>
    <row r="4589" spans="13:13" ht="15.75" x14ac:dyDescent="0.25">
      <c r="M4589" s="546">
        <v>0</v>
      </c>
    </row>
    <row r="4590" spans="13:13" ht="15.75" x14ac:dyDescent="0.25">
      <c r="M4590" s="546">
        <v>0</v>
      </c>
    </row>
    <row r="4591" spans="13:13" ht="15.75" x14ac:dyDescent="0.25">
      <c r="M4591" s="546">
        <v>0</v>
      </c>
    </row>
    <row r="4592" spans="13:13" ht="15.75" x14ac:dyDescent="0.25">
      <c r="M4592" s="546">
        <v>1</v>
      </c>
    </row>
    <row r="4593" spans="13:13" ht="15.75" x14ac:dyDescent="0.25">
      <c r="M4593" s="546">
        <v>0</v>
      </c>
    </row>
    <row r="4594" spans="13:13" ht="15.75" x14ac:dyDescent="0.25">
      <c r="M4594" s="546">
        <v>0</v>
      </c>
    </row>
    <row r="4595" spans="13:13" ht="15.75" x14ac:dyDescent="0.25">
      <c r="M4595" s="546">
        <v>0</v>
      </c>
    </row>
    <row r="4596" spans="13:13" ht="15.75" x14ac:dyDescent="0.25">
      <c r="M4596" s="546">
        <v>0</v>
      </c>
    </row>
    <row r="4597" spans="13:13" ht="15.75" x14ac:dyDescent="0.25">
      <c r="M4597" s="546">
        <v>0</v>
      </c>
    </row>
    <row r="4598" spans="13:13" ht="15.75" x14ac:dyDescent="0.25">
      <c r="M4598" s="546">
        <v>0</v>
      </c>
    </row>
    <row r="4599" spans="13:13" ht="15.75" x14ac:dyDescent="0.25">
      <c r="M4599" s="546">
        <v>0</v>
      </c>
    </row>
    <row r="4600" spans="13:13" ht="15.75" x14ac:dyDescent="0.25">
      <c r="M4600" s="546">
        <v>0</v>
      </c>
    </row>
    <row r="4601" spans="13:13" ht="15.75" x14ac:dyDescent="0.25">
      <c r="M4601" s="546">
        <v>0</v>
      </c>
    </row>
    <row r="4602" spans="13:13" ht="15.75" x14ac:dyDescent="0.25">
      <c r="M4602" s="546">
        <v>0</v>
      </c>
    </row>
    <row r="4603" spans="13:13" ht="15.75" x14ac:dyDescent="0.25">
      <c r="M4603" s="546">
        <v>0</v>
      </c>
    </row>
    <row r="4604" spans="13:13" ht="15.75" x14ac:dyDescent="0.25">
      <c r="M4604" s="546">
        <v>0</v>
      </c>
    </row>
    <row r="4605" spans="13:13" ht="15.75" x14ac:dyDescent="0.25">
      <c r="M4605" s="546">
        <v>0</v>
      </c>
    </row>
    <row r="4606" spans="13:13" ht="15.75" x14ac:dyDescent="0.25">
      <c r="M4606" s="546">
        <v>0</v>
      </c>
    </row>
    <row r="4607" spans="13:13" ht="15.75" x14ac:dyDescent="0.25">
      <c r="M4607" s="546">
        <v>0</v>
      </c>
    </row>
    <row r="4608" spans="13:13" ht="15.75" x14ac:dyDescent="0.25">
      <c r="M4608" s="546">
        <v>0</v>
      </c>
    </row>
    <row r="4609" spans="13:13" ht="15.75" x14ac:dyDescent="0.25">
      <c r="M4609" s="546">
        <v>0</v>
      </c>
    </row>
    <row r="4610" spans="13:13" ht="15.75" x14ac:dyDescent="0.25">
      <c r="M4610" s="546">
        <v>0</v>
      </c>
    </row>
    <row r="4611" spans="13:13" ht="15.75" x14ac:dyDescent="0.25">
      <c r="M4611" s="546">
        <v>0</v>
      </c>
    </row>
    <row r="4612" spans="13:13" ht="15.75" x14ac:dyDescent="0.25">
      <c r="M4612" s="546">
        <v>0</v>
      </c>
    </row>
    <row r="4613" spans="13:13" ht="15.75" x14ac:dyDescent="0.25">
      <c r="M4613" s="546">
        <v>0</v>
      </c>
    </row>
    <row r="4614" spans="13:13" ht="15.75" x14ac:dyDescent="0.25">
      <c r="M4614" s="546">
        <v>0</v>
      </c>
    </row>
    <row r="4615" spans="13:13" ht="15.75" x14ac:dyDescent="0.25">
      <c r="M4615" s="546">
        <v>0</v>
      </c>
    </row>
    <row r="4616" spans="13:13" ht="15.75" x14ac:dyDescent="0.25">
      <c r="M4616" s="546">
        <v>0</v>
      </c>
    </row>
    <row r="4617" spans="13:13" ht="15.75" x14ac:dyDescent="0.25">
      <c r="M4617" s="546">
        <v>0</v>
      </c>
    </row>
    <row r="4618" spans="13:13" ht="15.75" x14ac:dyDescent="0.25">
      <c r="M4618" s="546">
        <v>0</v>
      </c>
    </row>
    <row r="4619" spans="13:13" ht="15.75" x14ac:dyDescent="0.25">
      <c r="M4619" s="546">
        <v>0</v>
      </c>
    </row>
    <row r="4620" spans="13:13" ht="15.75" x14ac:dyDescent="0.25">
      <c r="M4620" s="546">
        <v>0</v>
      </c>
    </row>
    <row r="4621" spans="13:13" ht="15.75" x14ac:dyDescent="0.25">
      <c r="M4621" s="546">
        <v>0</v>
      </c>
    </row>
    <row r="4622" spans="13:13" ht="15.75" x14ac:dyDescent="0.25">
      <c r="M4622" s="546">
        <v>0</v>
      </c>
    </row>
    <row r="4623" spans="13:13" ht="15.75" x14ac:dyDescent="0.25">
      <c r="M4623" s="546">
        <v>0</v>
      </c>
    </row>
    <row r="4624" spans="13:13" ht="15.75" x14ac:dyDescent="0.25">
      <c r="M4624" s="546">
        <v>0</v>
      </c>
    </row>
    <row r="4625" spans="13:13" ht="15.75" x14ac:dyDescent="0.25">
      <c r="M4625" s="546">
        <v>0</v>
      </c>
    </row>
    <row r="4626" spans="13:13" ht="15.75" x14ac:dyDescent="0.25">
      <c r="M4626" s="546">
        <v>0</v>
      </c>
    </row>
    <row r="4627" spans="13:13" ht="15.75" x14ac:dyDescent="0.25">
      <c r="M4627" s="546">
        <v>0</v>
      </c>
    </row>
    <row r="4628" spans="13:13" ht="15.75" x14ac:dyDescent="0.25">
      <c r="M4628" s="546">
        <v>0</v>
      </c>
    </row>
    <row r="4629" spans="13:13" ht="15.75" x14ac:dyDescent="0.25">
      <c r="M4629" s="546">
        <v>0</v>
      </c>
    </row>
    <row r="4630" spans="13:13" ht="15.75" x14ac:dyDescent="0.25">
      <c r="M4630" s="546">
        <v>0</v>
      </c>
    </row>
    <row r="4631" spans="13:13" ht="15.75" x14ac:dyDescent="0.25">
      <c r="M4631" s="546">
        <v>0</v>
      </c>
    </row>
    <row r="4632" spans="13:13" ht="15.75" x14ac:dyDescent="0.25">
      <c r="M4632" s="546">
        <v>0</v>
      </c>
    </row>
    <row r="4633" spans="13:13" ht="15.75" x14ac:dyDescent="0.25">
      <c r="M4633" s="546">
        <v>0</v>
      </c>
    </row>
    <row r="4634" spans="13:13" ht="15.75" x14ac:dyDescent="0.25">
      <c r="M4634" s="546">
        <v>0</v>
      </c>
    </row>
    <row r="4635" spans="13:13" ht="15.75" x14ac:dyDescent="0.25">
      <c r="M4635" s="546">
        <v>0</v>
      </c>
    </row>
    <row r="4636" spans="13:13" ht="15.75" x14ac:dyDescent="0.25">
      <c r="M4636" s="546">
        <v>0</v>
      </c>
    </row>
    <row r="4637" spans="13:13" ht="15.75" x14ac:dyDescent="0.25">
      <c r="M4637" s="546">
        <v>0</v>
      </c>
    </row>
    <row r="4638" spans="13:13" ht="15.75" x14ac:dyDescent="0.25">
      <c r="M4638" s="546">
        <v>0</v>
      </c>
    </row>
    <row r="4639" spans="13:13" ht="15.75" x14ac:dyDescent="0.25">
      <c r="M4639" s="546">
        <v>0</v>
      </c>
    </row>
    <row r="4640" spans="13:13" ht="15.75" x14ac:dyDescent="0.25">
      <c r="M4640" s="546">
        <v>0</v>
      </c>
    </row>
    <row r="4641" spans="13:13" ht="15.75" x14ac:dyDescent="0.25">
      <c r="M4641" s="546">
        <v>0</v>
      </c>
    </row>
    <row r="4642" spans="13:13" ht="15.75" x14ac:dyDescent="0.25">
      <c r="M4642" s="546">
        <v>0</v>
      </c>
    </row>
    <row r="4643" spans="13:13" ht="15.75" x14ac:dyDescent="0.25">
      <c r="M4643" s="546">
        <v>0</v>
      </c>
    </row>
    <row r="4644" spans="13:13" ht="15.75" x14ac:dyDescent="0.25">
      <c r="M4644" s="546">
        <v>0</v>
      </c>
    </row>
    <row r="4645" spans="13:13" ht="15.75" x14ac:dyDescent="0.25">
      <c r="M4645" s="546">
        <v>0</v>
      </c>
    </row>
    <row r="4646" spans="13:13" ht="15.75" x14ac:dyDescent="0.25">
      <c r="M4646" s="546">
        <v>0</v>
      </c>
    </row>
    <row r="4647" spans="13:13" ht="15.75" x14ac:dyDescent="0.25">
      <c r="M4647" s="546">
        <v>0</v>
      </c>
    </row>
    <row r="4648" spans="13:13" ht="15.75" x14ac:dyDescent="0.25">
      <c r="M4648" s="546">
        <v>0</v>
      </c>
    </row>
    <row r="4649" spans="13:13" ht="15.75" x14ac:dyDescent="0.25">
      <c r="M4649" s="546">
        <v>0</v>
      </c>
    </row>
    <row r="4650" spans="13:13" ht="15.75" x14ac:dyDescent="0.25">
      <c r="M4650" s="546">
        <v>0</v>
      </c>
    </row>
    <row r="4651" spans="13:13" ht="15.75" x14ac:dyDescent="0.25">
      <c r="M4651" s="546">
        <v>0</v>
      </c>
    </row>
    <row r="4652" spans="13:13" ht="15.75" x14ac:dyDescent="0.25">
      <c r="M4652" s="546">
        <v>0</v>
      </c>
    </row>
    <row r="4653" spans="13:13" ht="15.75" x14ac:dyDescent="0.25">
      <c r="M4653" s="546">
        <v>0</v>
      </c>
    </row>
    <row r="4654" spans="13:13" ht="15.75" x14ac:dyDescent="0.25">
      <c r="M4654" s="546">
        <v>0</v>
      </c>
    </row>
    <row r="4655" spans="13:13" ht="15.75" x14ac:dyDescent="0.25">
      <c r="M4655" s="546">
        <v>0</v>
      </c>
    </row>
    <row r="4656" spans="13:13" ht="15.75" x14ac:dyDescent="0.25">
      <c r="M4656" s="546">
        <v>0</v>
      </c>
    </row>
    <row r="4657" spans="13:13" ht="15.75" x14ac:dyDescent="0.25">
      <c r="M4657" s="548">
        <v>0</v>
      </c>
    </row>
    <row r="4658" spans="13:13" ht="15.75" x14ac:dyDescent="0.25">
      <c r="M4658" s="546">
        <v>1</v>
      </c>
    </row>
    <row r="4659" spans="13:13" ht="15.75" x14ac:dyDescent="0.25">
      <c r="M4659" s="546">
        <v>2</v>
      </c>
    </row>
    <row r="4660" spans="13:13" ht="15.75" x14ac:dyDescent="0.25">
      <c r="M4660" s="546">
        <v>1</v>
      </c>
    </row>
    <row r="4661" spans="13:13" ht="15.75" x14ac:dyDescent="0.25">
      <c r="M4661" s="546">
        <v>1</v>
      </c>
    </row>
    <row r="4662" spans="13:13" ht="15.75" x14ac:dyDescent="0.25">
      <c r="M4662" s="546">
        <v>1</v>
      </c>
    </row>
    <row r="4663" spans="13:13" ht="15.75" x14ac:dyDescent="0.25">
      <c r="M4663" s="546">
        <v>1</v>
      </c>
    </row>
    <row r="4664" spans="13:13" ht="15.75" x14ac:dyDescent="0.25">
      <c r="M4664" s="546">
        <v>2</v>
      </c>
    </row>
    <row r="4665" spans="13:13" ht="15.75" x14ac:dyDescent="0.25">
      <c r="M4665" s="546">
        <v>1</v>
      </c>
    </row>
    <row r="4666" spans="13:13" ht="15.75" x14ac:dyDescent="0.25">
      <c r="M4666" s="546">
        <v>1</v>
      </c>
    </row>
    <row r="4667" spans="13:13" ht="15.75" x14ac:dyDescent="0.25">
      <c r="M4667" s="546">
        <v>3</v>
      </c>
    </row>
    <row r="4668" spans="13:13" ht="15.75" x14ac:dyDescent="0.25">
      <c r="M4668" s="546">
        <v>1</v>
      </c>
    </row>
    <row r="4669" spans="13:13" ht="15.75" x14ac:dyDescent="0.25">
      <c r="M4669" s="546">
        <v>1</v>
      </c>
    </row>
    <row r="4670" spans="13:13" ht="15.75" x14ac:dyDescent="0.25">
      <c r="M4670" s="546">
        <v>1</v>
      </c>
    </row>
    <row r="4671" spans="13:13" ht="15.75" x14ac:dyDescent="0.25">
      <c r="M4671" s="546">
        <v>2</v>
      </c>
    </row>
    <row r="4672" spans="13:13" ht="15.75" x14ac:dyDescent="0.25">
      <c r="M4672" s="546">
        <v>11</v>
      </c>
    </row>
    <row r="4673" spans="13:13" ht="15.75" x14ac:dyDescent="0.25">
      <c r="M4673" s="546">
        <v>1</v>
      </c>
    </row>
    <row r="4674" spans="13:13" ht="15.75" x14ac:dyDescent="0.25">
      <c r="M4674" s="546">
        <v>7</v>
      </c>
    </row>
    <row r="4675" spans="13:13" ht="15.75" x14ac:dyDescent="0.25">
      <c r="M4675" s="546">
        <v>1</v>
      </c>
    </row>
    <row r="4676" spans="13:13" ht="15.75" x14ac:dyDescent="0.25">
      <c r="M4676" s="546">
        <v>4</v>
      </c>
    </row>
    <row r="4677" spans="13:13" ht="15.75" x14ac:dyDescent="0.25">
      <c r="M4677" s="546">
        <v>4</v>
      </c>
    </row>
    <row r="4678" spans="13:13" ht="15.75" x14ac:dyDescent="0.25">
      <c r="M4678" s="546">
        <v>2</v>
      </c>
    </row>
    <row r="4679" spans="13:13" ht="15.75" x14ac:dyDescent="0.25">
      <c r="M4679" s="546">
        <v>1</v>
      </c>
    </row>
    <row r="4680" spans="13:13" ht="15.75" x14ac:dyDescent="0.25">
      <c r="M4680" s="546">
        <v>4</v>
      </c>
    </row>
    <row r="4681" spans="13:13" ht="15.75" x14ac:dyDescent="0.25">
      <c r="M4681" s="546">
        <v>2</v>
      </c>
    </row>
    <row r="4682" spans="13:13" ht="15.75" x14ac:dyDescent="0.25">
      <c r="M4682" s="546">
        <v>6</v>
      </c>
    </row>
    <row r="4683" spans="13:13" ht="15.75" x14ac:dyDescent="0.25">
      <c r="M4683" s="546">
        <v>2</v>
      </c>
    </row>
    <row r="4684" spans="13:13" ht="15.75" x14ac:dyDescent="0.25">
      <c r="M4684" s="546">
        <v>5</v>
      </c>
    </row>
    <row r="4685" spans="13:13" ht="15.75" x14ac:dyDescent="0.25">
      <c r="M4685" s="546">
        <v>5</v>
      </c>
    </row>
    <row r="4686" spans="13:13" ht="15.75" x14ac:dyDescent="0.25">
      <c r="M4686" s="546">
        <v>1</v>
      </c>
    </row>
    <row r="4687" spans="13:13" ht="15.75" x14ac:dyDescent="0.25">
      <c r="M4687" s="546">
        <v>1</v>
      </c>
    </row>
    <row r="4688" spans="13:13" ht="15.75" x14ac:dyDescent="0.25">
      <c r="M4688" s="546">
        <v>1</v>
      </c>
    </row>
    <row r="4689" spans="13:13" ht="15.75" x14ac:dyDescent="0.25">
      <c r="M4689" s="546">
        <v>1</v>
      </c>
    </row>
    <row r="4690" spans="13:13" ht="15.75" x14ac:dyDescent="0.25">
      <c r="M4690" s="546">
        <v>7</v>
      </c>
    </row>
    <row r="4691" spans="13:13" ht="15.75" x14ac:dyDescent="0.25">
      <c r="M4691" s="546">
        <v>1</v>
      </c>
    </row>
    <row r="4692" spans="13:13" ht="15.75" x14ac:dyDescent="0.25">
      <c r="M4692" s="546">
        <v>0</v>
      </c>
    </row>
    <row r="4693" spans="13:13" ht="15.75" x14ac:dyDescent="0.25">
      <c r="M4693" s="546">
        <v>1</v>
      </c>
    </row>
    <row r="4694" spans="13:13" ht="15.75" x14ac:dyDescent="0.25">
      <c r="M4694" s="546">
        <v>1</v>
      </c>
    </row>
    <row r="4695" spans="13:13" ht="15.75" x14ac:dyDescent="0.25">
      <c r="M4695" s="546">
        <v>2</v>
      </c>
    </row>
    <row r="4696" spans="13:13" ht="15.75" x14ac:dyDescent="0.25">
      <c r="M4696" s="546">
        <v>1</v>
      </c>
    </row>
    <row r="4697" spans="13:13" ht="15.75" x14ac:dyDescent="0.25">
      <c r="M4697" s="546">
        <v>1</v>
      </c>
    </row>
    <row r="4698" spans="13:13" ht="15.75" x14ac:dyDescent="0.25">
      <c r="M4698" s="546">
        <v>5</v>
      </c>
    </row>
    <row r="4699" spans="13:13" ht="15.75" x14ac:dyDescent="0.25">
      <c r="M4699" s="546">
        <v>1</v>
      </c>
    </row>
    <row r="4700" spans="13:13" ht="15.75" x14ac:dyDescent="0.25">
      <c r="M4700" s="546">
        <v>1</v>
      </c>
    </row>
    <row r="4701" spans="13:13" ht="15.75" x14ac:dyDescent="0.25">
      <c r="M4701" s="546">
        <v>1</v>
      </c>
    </row>
    <row r="4702" spans="13:13" ht="15.75" x14ac:dyDescent="0.25">
      <c r="M4702" s="546">
        <v>1</v>
      </c>
    </row>
    <row r="4703" spans="13:13" ht="15.75" x14ac:dyDescent="0.25">
      <c r="M4703" s="546">
        <v>1</v>
      </c>
    </row>
    <row r="4704" spans="13:13" ht="15.75" x14ac:dyDescent="0.25">
      <c r="M4704" s="546">
        <v>1</v>
      </c>
    </row>
    <row r="4705" spans="13:13" ht="15.75" x14ac:dyDescent="0.25">
      <c r="M4705" s="546">
        <v>2</v>
      </c>
    </row>
    <row r="4706" spans="13:13" ht="15.75" x14ac:dyDescent="0.25">
      <c r="M4706" s="546">
        <v>1</v>
      </c>
    </row>
    <row r="4707" spans="13:13" ht="15.75" x14ac:dyDescent="0.25">
      <c r="M4707" s="546">
        <v>1</v>
      </c>
    </row>
    <row r="4708" spans="13:13" ht="15.75" x14ac:dyDescent="0.25">
      <c r="M4708" s="546">
        <v>1</v>
      </c>
    </row>
    <row r="4709" spans="13:13" ht="15.75" x14ac:dyDescent="0.25">
      <c r="M4709" s="546">
        <v>1</v>
      </c>
    </row>
    <row r="4710" spans="13:13" ht="15.75" x14ac:dyDescent="0.25">
      <c r="M4710" s="546">
        <v>1</v>
      </c>
    </row>
    <row r="4711" spans="13:13" ht="15.75" x14ac:dyDescent="0.25">
      <c r="M4711" s="546">
        <v>1</v>
      </c>
    </row>
    <row r="4712" spans="13:13" ht="15.75" x14ac:dyDescent="0.25">
      <c r="M4712" s="546">
        <v>1</v>
      </c>
    </row>
    <row r="4713" spans="13:13" ht="15.75" x14ac:dyDescent="0.25">
      <c r="M4713" s="546">
        <v>7</v>
      </c>
    </row>
    <row r="4714" spans="13:13" ht="15.75" x14ac:dyDescent="0.25">
      <c r="M4714" s="546">
        <v>1</v>
      </c>
    </row>
    <row r="4715" spans="13:13" ht="15.75" x14ac:dyDescent="0.25">
      <c r="M4715" s="546">
        <v>1</v>
      </c>
    </row>
    <row r="4716" spans="13:13" ht="15.75" x14ac:dyDescent="0.25">
      <c r="M4716" s="546">
        <v>1</v>
      </c>
    </row>
    <row r="4717" spans="13:13" ht="15.75" x14ac:dyDescent="0.25">
      <c r="M4717" s="546">
        <v>2</v>
      </c>
    </row>
    <row r="4718" spans="13:13" ht="15.75" x14ac:dyDescent="0.25">
      <c r="M4718" s="546">
        <v>2</v>
      </c>
    </row>
    <row r="4719" spans="13:13" ht="15.75" x14ac:dyDescent="0.25">
      <c r="M4719" s="546">
        <v>1</v>
      </c>
    </row>
    <row r="4720" spans="13:13" ht="15.75" x14ac:dyDescent="0.25">
      <c r="M4720" s="546">
        <v>6</v>
      </c>
    </row>
    <row r="4721" spans="13:13" ht="15.75" x14ac:dyDescent="0.25">
      <c r="M4721" s="546">
        <v>1</v>
      </c>
    </row>
    <row r="4722" spans="13:13" ht="15.75" x14ac:dyDescent="0.25">
      <c r="M4722" s="546">
        <v>2</v>
      </c>
    </row>
    <row r="4723" spans="13:13" ht="15.75" x14ac:dyDescent="0.25">
      <c r="M4723" s="546">
        <v>1</v>
      </c>
    </row>
    <row r="4724" spans="13:13" ht="15.75" x14ac:dyDescent="0.25">
      <c r="M4724" s="546">
        <v>1</v>
      </c>
    </row>
    <row r="4725" spans="13:13" ht="15.75" x14ac:dyDescent="0.25">
      <c r="M4725" s="546">
        <v>3</v>
      </c>
    </row>
    <row r="4726" spans="13:13" ht="15.75" x14ac:dyDescent="0.25">
      <c r="M4726" s="546">
        <v>1</v>
      </c>
    </row>
    <row r="4727" spans="13:13" ht="15.75" x14ac:dyDescent="0.25">
      <c r="M4727" s="546">
        <v>2</v>
      </c>
    </row>
    <row r="4728" spans="13:13" ht="15.75" x14ac:dyDescent="0.25">
      <c r="M4728" s="546">
        <v>1</v>
      </c>
    </row>
    <row r="4729" spans="13:13" ht="15.75" x14ac:dyDescent="0.25">
      <c r="M4729" s="546">
        <v>1</v>
      </c>
    </row>
    <row r="4730" spans="13:13" ht="15.75" x14ac:dyDescent="0.25">
      <c r="M4730" s="546">
        <v>1</v>
      </c>
    </row>
    <row r="4731" spans="13:13" ht="15.75" x14ac:dyDescent="0.25">
      <c r="M4731" s="546">
        <v>1</v>
      </c>
    </row>
    <row r="4732" spans="13:13" ht="15.75" x14ac:dyDescent="0.25">
      <c r="M4732" s="546">
        <v>1</v>
      </c>
    </row>
    <row r="4733" spans="13:13" ht="15.75" x14ac:dyDescent="0.25">
      <c r="M4733" s="546">
        <v>1</v>
      </c>
    </row>
    <row r="4734" spans="13:13" ht="15.75" x14ac:dyDescent="0.25">
      <c r="M4734" s="546">
        <v>1</v>
      </c>
    </row>
    <row r="4735" spans="13:13" ht="15.75" x14ac:dyDescent="0.25">
      <c r="M4735" s="546">
        <v>1</v>
      </c>
    </row>
    <row r="4736" spans="13:13" ht="15.75" x14ac:dyDescent="0.25">
      <c r="M4736" s="546">
        <v>2</v>
      </c>
    </row>
    <row r="4737" spans="13:13" ht="15.75" x14ac:dyDescent="0.25">
      <c r="M4737" s="546">
        <v>1</v>
      </c>
    </row>
    <row r="4738" spans="13:13" ht="15.75" x14ac:dyDescent="0.25">
      <c r="M4738" s="546">
        <v>2</v>
      </c>
    </row>
    <row r="4739" spans="13:13" ht="15.75" x14ac:dyDescent="0.25">
      <c r="M4739" s="546">
        <v>1</v>
      </c>
    </row>
    <row r="4740" spans="13:13" ht="15.75" x14ac:dyDescent="0.25">
      <c r="M4740" s="546">
        <v>1</v>
      </c>
    </row>
    <row r="4741" spans="13:13" ht="15.75" x14ac:dyDescent="0.25">
      <c r="M4741" s="546">
        <v>1</v>
      </c>
    </row>
    <row r="4742" spans="13:13" ht="15.75" x14ac:dyDescent="0.25">
      <c r="M4742" s="546">
        <v>3</v>
      </c>
    </row>
    <row r="4743" spans="13:13" ht="15.75" x14ac:dyDescent="0.25">
      <c r="M4743" s="546">
        <v>1</v>
      </c>
    </row>
    <row r="4744" spans="13:13" ht="15.75" x14ac:dyDescent="0.25">
      <c r="M4744" s="546">
        <v>1</v>
      </c>
    </row>
    <row r="4745" spans="13:13" ht="15.75" x14ac:dyDescent="0.25">
      <c r="M4745" s="546">
        <v>1</v>
      </c>
    </row>
    <row r="4746" spans="13:13" ht="15.75" x14ac:dyDescent="0.25">
      <c r="M4746" s="546">
        <v>1</v>
      </c>
    </row>
    <row r="4747" spans="13:13" ht="15.75" x14ac:dyDescent="0.25">
      <c r="M4747" s="546">
        <v>3</v>
      </c>
    </row>
    <row r="4748" spans="13:13" ht="15.75" x14ac:dyDescent="0.25">
      <c r="M4748" s="546">
        <v>1</v>
      </c>
    </row>
    <row r="4749" spans="13:13" ht="15.75" x14ac:dyDescent="0.25">
      <c r="M4749" s="546">
        <v>1</v>
      </c>
    </row>
    <row r="4750" spans="13:13" ht="15.75" x14ac:dyDescent="0.25">
      <c r="M4750" s="546">
        <v>1</v>
      </c>
    </row>
    <row r="4751" spans="13:13" ht="15.75" x14ac:dyDescent="0.25">
      <c r="M4751" s="546">
        <v>0</v>
      </c>
    </row>
    <row r="4752" spans="13:13" ht="15.75" x14ac:dyDescent="0.25">
      <c r="M4752" s="546">
        <v>1</v>
      </c>
    </row>
    <row r="4753" spans="13:13" ht="15.75" x14ac:dyDescent="0.25">
      <c r="M4753" s="546">
        <v>2</v>
      </c>
    </row>
    <row r="4754" spans="13:13" ht="15.75" x14ac:dyDescent="0.25">
      <c r="M4754" s="546">
        <v>0</v>
      </c>
    </row>
    <row r="4755" spans="13:13" ht="15.75" x14ac:dyDescent="0.25">
      <c r="M4755" s="546">
        <v>0</v>
      </c>
    </row>
    <row r="4756" spans="13:13" ht="15.75" x14ac:dyDescent="0.25">
      <c r="M4756" s="546">
        <v>1</v>
      </c>
    </row>
    <row r="4757" spans="13:13" ht="15.75" x14ac:dyDescent="0.25">
      <c r="M4757" s="546">
        <v>2</v>
      </c>
    </row>
    <row r="4758" spans="13:13" ht="15.75" x14ac:dyDescent="0.25">
      <c r="M4758" s="546">
        <v>2</v>
      </c>
    </row>
    <row r="4759" spans="13:13" ht="15.75" x14ac:dyDescent="0.25">
      <c r="M4759" s="546">
        <v>1</v>
      </c>
    </row>
    <row r="4760" spans="13:13" ht="15.75" x14ac:dyDescent="0.25">
      <c r="M4760" s="546">
        <v>1</v>
      </c>
    </row>
    <row r="4761" spans="13:13" ht="15.75" x14ac:dyDescent="0.25">
      <c r="M4761" s="546">
        <v>1</v>
      </c>
    </row>
    <row r="4762" spans="13:13" ht="15.75" x14ac:dyDescent="0.25">
      <c r="M4762" s="546">
        <v>3</v>
      </c>
    </row>
    <row r="4763" spans="13:13" ht="15.75" x14ac:dyDescent="0.25">
      <c r="M4763" s="546">
        <v>2</v>
      </c>
    </row>
    <row r="4764" spans="13:13" ht="15.75" x14ac:dyDescent="0.25">
      <c r="M4764" s="546">
        <v>2</v>
      </c>
    </row>
    <row r="4765" spans="13:13" ht="15.75" x14ac:dyDescent="0.25">
      <c r="M4765" s="546">
        <v>1</v>
      </c>
    </row>
    <row r="4766" spans="13:13" ht="15.75" x14ac:dyDescent="0.25">
      <c r="M4766" s="546">
        <v>1</v>
      </c>
    </row>
    <row r="4767" spans="13:13" ht="15.75" x14ac:dyDescent="0.25">
      <c r="M4767" s="546">
        <v>1</v>
      </c>
    </row>
    <row r="4768" spans="13:13" ht="15.75" x14ac:dyDescent="0.25">
      <c r="M4768" s="546">
        <v>2</v>
      </c>
    </row>
    <row r="4769" spans="13:13" ht="15.75" x14ac:dyDescent="0.25">
      <c r="M4769" s="546">
        <v>1</v>
      </c>
    </row>
    <row r="4770" spans="13:13" ht="15.75" x14ac:dyDescent="0.25">
      <c r="M4770" s="546">
        <v>2</v>
      </c>
    </row>
    <row r="4771" spans="13:13" ht="15.75" x14ac:dyDescent="0.25">
      <c r="M4771" s="546">
        <v>2</v>
      </c>
    </row>
    <row r="4772" spans="13:13" ht="15.75" x14ac:dyDescent="0.25">
      <c r="M4772" s="546">
        <v>1</v>
      </c>
    </row>
    <row r="4773" spans="13:13" ht="15.75" x14ac:dyDescent="0.25">
      <c r="M4773" s="546">
        <v>4</v>
      </c>
    </row>
    <row r="4774" spans="13:13" ht="15.75" x14ac:dyDescent="0.25">
      <c r="M4774" s="546">
        <v>4</v>
      </c>
    </row>
    <row r="4775" spans="13:13" ht="15.75" x14ac:dyDescent="0.25">
      <c r="M4775" s="546">
        <v>3</v>
      </c>
    </row>
    <row r="4776" spans="13:13" ht="15.75" x14ac:dyDescent="0.25">
      <c r="M4776" s="546">
        <v>1</v>
      </c>
    </row>
    <row r="4777" spans="13:13" ht="15.75" x14ac:dyDescent="0.25">
      <c r="M4777" s="546">
        <v>2</v>
      </c>
    </row>
    <row r="4778" spans="13:13" ht="15.75" x14ac:dyDescent="0.25">
      <c r="M4778" s="546">
        <v>0</v>
      </c>
    </row>
    <row r="4779" spans="13:13" ht="15.75" x14ac:dyDescent="0.25">
      <c r="M4779" s="546">
        <v>1</v>
      </c>
    </row>
    <row r="4780" spans="13:13" ht="15.75" x14ac:dyDescent="0.25">
      <c r="M4780" s="546">
        <v>1</v>
      </c>
    </row>
    <row r="4781" spans="13:13" ht="15.75" x14ac:dyDescent="0.25">
      <c r="M4781" s="546">
        <v>1</v>
      </c>
    </row>
    <row r="4782" spans="13:13" ht="15.75" x14ac:dyDescent="0.25">
      <c r="M4782" s="546">
        <v>2</v>
      </c>
    </row>
    <row r="4783" spans="13:13" ht="15.75" x14ac:dyDescent="0.25">
      <c r="M4783" s="546">
        <v>2</v>
      </c>
    </row>
    <row r="4784" spans="13:13" ht="15.75" x14ac:dyDescent="0.25">
      <c r="M4784" s="546">
        <v>1</v>
      </c>
    </row>
    <row r="4785" spans="13:13" ht="15.75" x14ac:dyDescent="0.25">
      <c r="M4785" s="546">
        <v>2</v>
      </c>
    </row>
    <row r="4786" spans="13:13" ht="15.75" x14ac:dyDescent="0.25">
      <c r="M4786" s="546">
        <v>1</v>
      </c>
    </row>
    <row r="4787" spans="13:13" ht="15.75" x14ac:dyDescent="0.25">
      <c r="M4787" s="546">
        <v>1</v>
      </c>
    </row>
    <row r="4788" spans="13:13" ht="15.75" x14ac:dyDescent="0.25">
      <c r="M4788" s="546">
        <v>1</v>
      </c>
    </row>
    <row r="4789" spans="13:13" ht="15.75" x14ac:dyDescent="0.25">
      <c r="M4789" s="546">
        <v>1</v>
      </c>
    </row>
    <row r="4790" spans="13:13" ht="15.75" x14ac:dyDescent="0.25">
      <c r="M4790" s="546">
        <v>1</v>
      </c>
    </row>
    <row r="4791" spans="13:13" ht="15.75" x14ac:dyDescent="0.25">
      <c r="M4791" s="546">
        <v>1</v>
      </c>
    </row>
    <row r="4792" spans="13:13" ht="15.75" x14ac:dyDescent="0.25">
      <c r="M4792" s="546">
        <v>1</v>
      </c>
    </row>
    <row r="4793" spans="13:13" ht="15.75" x14ac:dyDescent="0.25">
      <c r="M4793" s="546">
        <v>1</v>
      </c>
    </row>
    <row r="4794" spans="13:13" ht="15.75" x14ac:dyDescent="0.25">
      <c r="M4794" s="546">
        <v>2</v>
      </c>
    </row>
    <row r="4795" spans="13:13" ht="15.75" x14ac:dyDescent="0.25">
      <c r="M4795" s="546">
        <v>1</v>
      </c>
    </row>
    <row r="4796" spans="13:13" ht="15.75" x14ac:dyDescent="0.25">
      <c r="M4796" s="546">
        <v>2</v>
      </c>
    </row>
    <row r="4797" spans="13:13" ht="15.75" x14ac:dyDescent="0.25">
      <c r="M4797" s="546">
        <v>1</v>
      </c>
    </row>
    <row r="4798" spans="13:13" ht="15.75" x14ac:dyDescent="0.25">
      <c r="M4798" s="546">
        <v>3</v>
      </c>
    </row>
    <row r="4799" spans="13:13" ht="15.75" x14ac:dyDescent="0.25">
      <c r="M4799" s="546">
        <v>3</v>
      </c>
    </row>
    <row r="4800" spans="13:13" ht="15.75" x14ac:dyDescent="0.25">
      <c r="M4800" s="546">
        <v>2</v>
      </c>
    </row>
    <row r="4801" spans="13:13" ht="15.75" x14ac:dyDescent="0.25">
      <c r="M4801" s="546">
        <v>1</v>
      </c>
    </row>
    <row r="4802" spans="13:13" ht="15.75" x14ac:dyDescent="0.25">
      <c r="M4802" s="546">
        <v>3</v>
      </c>
    </row>
    <row r="4803" spans="13:13" ht="15.75" x14ac:dyDescent="0.25">
      <c r="M4803" s="546">
        <v>1</v>
      </c>
    </row>
    <row r="4804" spans="13:13" ht="15.75" x14ac:dyDescent="0.25">
      <c r="M4804" s="546">
        <v>1</v>
      </c>
    </row>
    <row r="4805" spans="13:13" ht="15.75" x14ac:dyDescent="0.25">
      <c r="M4805" s="546">
        <v>2</v>
      </c>
    </row>
    <row r="4806" spans="13:13" ht="15.75" x14ac:dyDescent="0.25">
      <c r="M4806" s="546">
        <v>2</v>
      </c>
    </row>
    <row r="4807" spans="13:13" ht="15.75" x14ac:dyDescent="0.25">
      <c r="M4807" s="546">
        <v>1</v>
      </c>
    </row>
    <row r="4808" spans="13:13" ht="15.75" x14ac:dyDescent="0.25">
      <c r="M4808" s="546">
        <v>1</v>
      </c>
    </row>
    <row r="4809" spans="13:13" ht="15.75" x14ac:dyDescent="0.25">
      <c r="M4809" s="546">
        <v>1</v>
      </c>
    </row>
    <row r="4810" spans="13:13" ht="15.75" x14ac:dyDescent="0.25">
      <c r="M4810" s="546">
        <v>2</v>
      </c>
    </row>
    <row r="4811" spans="13:13" ht="15.75" x14ac:dyDescent="0.25">
      <c r="M4811" s="546">
        <v>1</v>
      </c>
    </row>
    <row r="4812" spans="13:13" ht="15.75" x14ac:dyDescent="0.25">
      <c r="M4812" s="546">
        <v>1</v>
      </c>
    </row>
    <row r="4813" spans="13:13" ht="15.75" x14ac:dyDescent="0.25">
      <c r="M4813" s="546">
        <v>1</v>
      </c>
    </row>
    <row r="4814" spans="13:13" ht="15.75" x14ac:dyDescent="0.25">
      <c r="M4814" s="546">
        <v>1</v>
      </c>
    </row>
    <row r="4815" spans="13:13" ht="15.75" x14ac:dyDescent="0.25">
      <c r="M4815" s="546">
        <v>2</v>
      </c>
    </row>
    <row r="4816" spans="13:13" ht="15.75" x14ac:dyDescent="0.25">
      <c r="M4816" s="546">
        <v>1</v>
      </c>
    </row>
    <row r="4817" spans="13:13" ht="15.75" x14ac:dyDescent="0.25">
      <c r="M4817" s="546">
        <v>1</v>
      </c>
    </row>
    <row r="4818" spans="13:13" ht="15.75" x14ac:dyDescent="0.25">
      <c r="M4818" s="546">
        <v>1</v>
      </c>
    </row>
    <row r="4819" spans="13:13" ht="15.75" x14ac:dyDescent="0.25">
      <c r="M4819" s="546">
        <v>1</v>
      </c>
    </row>
    <row r="4820" spans="13:13" ht="15.75" x14ac:dyDescent="0.25">
      <c r="M4820" s="546">
        <v>2</v>
      </c>
    </row>
    <row r="4821" spans="13:13" ht="15.75" x14ac:dyDescent="0.25">
      <c r="M4821" s="546">
        <v>1</v>
      </c>
    </row>
    <row r="4822" spans="13:13" ht="15.75" x14ac:dyDescent="0.25">
      <c r="M4822" s="546">
        <v>1</v>
      </c>
    </row>
    <row r="4823" spans="13:13" ht="15.75" x14ac:dyDescent="0.25">
      <c r="M4823" s="546">
        <v>1</v>
      </c>
    </row>
    <row r="4824" spans="13:13" ht="15.75" x14ac:dyDescent="0.25">
      <c r="M4824" s="546">
        <v>2</v>
      </c>
    </row>
    <row r="4825" spans="13:13" ht="15.75" x14ac:dyDescent="0.25">
      <c r="M4825" s="546">
        <v>1</v>
      </c>
    </row>
    <row r="4826" spans="13:13" ht="15.75" x14ac:dyDescent="0.25">
      <c r="M4826" s="546">
        <v>1</v>
      </c>
    </row>
    <row r="4827" spans="13:13" ht="15.75" x14ac:dyDescent="0.25">
      <c r="M4827" s="546">
        <v>4</v>
      </c>
    </row>
    <row r="4828" spans="13:13" ht="15.75" x14ac:dyDescent="0.25">
      <c r="M4828" s="546">
        <v>2</v>
      </c>
    </row>
    <row r="4829" spans="13:13" ht="15.75" x14ac:dyDescent="0.25">
      <c r="M4829" s="546">
        <v>1</v>
      </c>
    </row>
    <row r="4830" spans="13:13" ht="15.75" x14ac:dyDescent="0.25">
      <c r="M4830" s="546">
        <v>2</v>
      </c>
    </row>
    <row r="4831" spans="13:13" ht="15.75" x14ac:dyDescent="0.25">
      <c r="M4831" s="546">
        <v>1</v>
      </c>
    </row>
    <row r="4832" spans="13:13" ht="15.75" x14ac:dyDescent="0.25">
      <c r="M4832" s="546">
        <v>2</v>
      </c>
    </row>
    <row r="4833" spans="13:13" ht="15.75" x14ac:dyDescent="0.25">
      <c r="M4833" s="546">
        <v>1</v>
      </c>
    </row>
    <row r="4834" spans="13:13" ht="15.75" x14ac:dyDescent="0.25">
      <c r="M4834" s="546">
        <v>2</v>
      </c>
    </row>
    <row r="4835" spans="13:13" ht="15.75" x14ac:dyDescent="0.25">
      <c r="M4835" s="546">
        <v>3</v>
      </c>
    </row>
    <row r="4836" spans="13:13" ht="15.75" x14ac:dyDescent="0.25">
      <c r="M4836" s="546">
        <v>1</v>
      </c>
    </row>
    <row r="4837" spans="13:13" ht="15.75" x14ac:dyDescent="0.25">
      <c r="M4837" s="546">
        <v>1</v>
      </c>
    </row>
    <row r="4838" spans="13:13" ht="15.75" x14ac:dyDescent="0.25">
      <c r="M4838" s="546">
        <v>1</v>
      </c>
    </row>
    <row r="4839" spans="13:13" ht="15.75" x14ac:dyDescent="0.25">
      <c r="M4839" s="546">
        <v>1</v>
      </c>
    </row>
    <row r="4840" spans="13:13" ht="15.75" x14ac:dyDescent="0.25">
      <c r="M4840" s="546">
        <v>1</v>
      </c>
    </row>
    <row r="4841" spans="13:13" ht="15.75" x14ac:dyDescent="0.25">
      <c r="M4841" s="546">
        <v>1</v>
      </c>
    </row>
    <row r="4842" spans="13:13" ht="15.75" x14ac:dyDescent="0.25">
      <c r="M4842" s="546">
        <v>1</v>
      </c>
    </row>
    <row r="4843" spans="13:13" ht="15.75" x14ac:dyDescent="0.25">
      <c r="M4843" s="546">
        <v>1</v>
      </c>
    </row>
    <row r="4844" spans="13:13" ht="15.75" x14ac:dyDescent="0.25">
      <c r="M4844" s="546">
        <v>1</v>
      </c>
    </row>
    <row r="4845" spans="13:13" ht="15.75" x14ac:dyDescent="0.25">
      <c r="M4845" s="546">
        <v>1</v>
      </c>
    </row>
    <row r="4846" spans="13:13" ht="15.75" x14ac:dyDescent="0.25">
      <c r="M4846" s="546">
        <v>3</v>
      </c>
    </row>
    <row r="4847" spans="13:13" ht="15.75" x14ac:dyDescent="0.25">
      <c r="M4847" s="546">
        <v>1</v>
      </c>
    </row>
    <row r="4848" spans="13:13" ht="15.75" x14ac:dyDescent="0.25">
      <c r="M4848" s="546">
        <v>1</v>
      </c>
    </row>
    <row r="4849" spans="13:13" ht="15.75" x14ac:dyDescent="0.25">
      <c r="M4849" s="546">
        <v>1</v>
      </c>
    </row>
    <row r="4850" spans="13:13" ht="15.75" x14ac:dyDescent="0.25">
      <c r="M4850" s="546">
        <v>1</v>
      </c>
    </row>
    <row r="4851" spans="13:13" ht="15.75" x14ac:dyDescent="0.25">
      <c r="M4851" s="546">
        <v>2</v>
      </c>
    </row>
    <row r="4852" spans="13:13" ht="15.75" x14ac:dyDescent="0.25">
      <c r="M4852" s="546">
        <v>4</v>
      </c>
    </row>
    <row r="4853" spans="13:13" ht="15.75" x14ac:dyDescent="0.25">
      <c r="M4853" s="546">
        <v>3</v>
      </c>
    </row>
    <row r="4854" spans="13:13" ht="15.75" x14ac:dyDescent="0.25">
      <c r="M4854" s="546">
        <v>1</v>
      </c>
    </row>
    <row r="4855" spans="13:13" ht="15.75" x14ac:dyDescent="0.25">
      <c r="M4855" s="546">
        <v>1</v>
      </c>
    </row>
    <row r="4856" spans="13:13" ht="15.75" x14ac:dyDescent="0.25">
      <c r="M4856" s="546">
        <v>1</v>
      </c>
    </row>
    <row r="4857" spans="13:13" ht="15.75" x14ac:dyDescent="0.25">
      <c r="M4857" s="546">
        <v>1</v>
      </c>
    </row>
    <row r="4858" spans="13:13" ht="15.75" x14ac:dyDescent="0.25">
      <c r="M4858" s="546">
        <v>1</v>
      </c>
    </row>
    <row r="4859" spans="13:13" ht="15.75" x14ac:dyDescent="0.25">
      <c r="M4859" s="546">
        <v>1</v>
      </c>
    </row>
    <row r="4860" spans="13:13" ht="15.75" x14ac:dyDescent="0.25">
      <c r="M4860" s="546">
        <v>1</v>
      </c>
    </row>
    <row r="4861" spans="13:13" ht="15.75" x14ac:dyDescent="0.25">
      <c r="M4861" s="546">
        <v>1</v>
      </c>
    </row>
    <row r="4862" spans="13:13" ht="15.75" x14ac:dyDescent="0.25">
      <c r="M4862" s="546">
        <v>1</v>
      </c>
    </row>
    <row r="4863" spans="13:13" ht="15.75" x14ac:dyDescent="0.25">
      <c r="M4863" s="546">
        <v>1</v>
      </c>
    </row>
    <row r="4864" spans="13:13" ht="15.75" x14ac:dyDescent="0.25">
      <c r="M4864" s="546">
        <v>1</v>
      </c>
    </row>
    <row r="4865" spans="13:13" ht="15.75" x14ac:dyDescent="0.25">
      <c r="M4865" s="546">
        <v>1</v>
      </c>
    </row>
    <row r="4866" spans="13:13" ht="15.75" x14ac:dyDescent="0.25">
      <c r="M4866" s="546">
        <v>1</v>
      </c>
    </row>
    <row r="4867" spans="13:13" ht="15.75" x14ac:dyDescent="0.25">
      <c r="M4867" s="546">
        <v>1</v>
      </c>
    </row>
    <row r="4868" spans="13:13" ht="15.75" x14ac:dyDescent="0.25">
      <c r="M4868" s="546">
        <v>1</v>
      </c>
    </row>
    <row r="4869" spans="13:13" ht="15.75" x14ac:dyDescent="0.25">
      <c r="M4869" s="546">
        <v>1</v>
      </c>
    </row>
    <row r="4870" spans="13:13" ht="15.75" x14ac:dyDescent="0.25">
      <c r="M4870" s="546">
        <v>1</v>
      </c>
    </row>
    <row r="4871" spans="13:13" ht="15.75" x14ac:dyDescent="0.25">
      <c r="M4871" s="546">
        <v>1</v>
      </c>
    </row>
    <row r="4872" spans="13:13" ht="15.75" x14ac:dyDescent="0.25">
      <c r="M4872" s="546">
        <v>4</v>
      </c>
    </row>
    <row r="4873" spans="13:13" ht="15.75" x14ac:dyDescent="0.25">
      <c r="M4873" s="546">
        <v>1</v>
      </c>
    </row>
    <row r="4874" spans="13:13" ht="15.75" x14ac:dyDescent="0.25">
      <c r="M4874" s="546">
        <v>1</v>
      </c>
    </row>
    <row r="4875" spans="13:13" ht="15.75" x14ac:dyDescent="0.25">
      <c r="M4875" s="546">
        <v>1</v>
      </c>
    </row>
    <row r="4876" spans="13:13" ht="15.75" x14ac:dyDescent="0.25">
      <c r="M4876" s="546">
        <v>2</v>
      </c>
    </row>
    <row r="4877" spans="13:13" ht="15.75" x14ac:dyDescent="0.25">
      <c r="M4877" s="546">
        <v>1</v>
      </c>
    </row>
    <row r="4878" spans="13:13" ht="15.75" x14ac:dyDescent="0.25">
      <c r="M4878" s="546">
        <v>1</v>
      </c>
    </row>
    <row r="4879" spans="13:13" ht="15.75" x14ac:dyDescent="0.25">
      <c r="M4879" s="546">
        <v>1</v>
      </c>
    </row>
    <row r="4880" spans="13:13" ht="15.75" x14ac:dyDescent="0.25">
      <c r="M4880" s="546">
        <v>1</v>
      </c>
    </row>
    <row r="4881" spans="13:13" ht="15.75" x14ac:dyDescent="0.25">
      <c r="M4881" s="546">
        <v>1</v>
      </c>
    </row>
    <row r="4882" spans="13:13" ht="15.75" x14ac:dyDescent="0.25">
      <c r="M4882" s="546">
        <v>3</v>
      </c>
    </row>
    <row r="4883" spans="13:13" ht="15.75" x14ac:dyDescent="0.25">
      <c r="M4883" s="546">
        <v>1</v>
      </c>
    </row>
    <row r="4884" spans="13:13" ht="15.75" x14ac:dyDescent="0.25">
      <c r="M4884" s="546">
        <v>1</v>
      </c>
    </row>
    <row r="4885" spans="13:13" ht="15.75" x14ac:dyDescent="0.25">
      <c r="M4885" s="546">
        <v>1</v>
      </c>
    </row>
    <row r="4886" spans="13:13" ht="15.75" x14ac:dyDescent="0.25">
      <c r="M4886" s="546">
        <v>1</v>
      </c>
    </row>
    <row r="4887" spans="13:13" ht="15.75" x14ac:dyDescent="0.25">
      <c r="M4887" s="546">
        <v>1</v>
      </c>
    </row>
    <row r="4888" spans="13:13" ht="15.75" x14ac:dyDescent="0.25">
      <c r="M4888" s="546">
        <v>3</v>
      </c>
    </row>
    <row r="4889" spans="13:13" ht="15.75" x14ac:dyDescent="0.25">
      <c r="M4889" s="546">
        <v>1</v>
      </c>
    </row>
    <row r="4890" spans="13:13" ht="15.75" x14ac:dyDescent="0.25">
      <c r="M4890" s="546">
        <v>1</v>
      </c>
    </row>
    <row r="4891" spans="13:13" ht="15.75" x14ac:dyDescent="0.25">
      <c r="M4891" s="546">
        <v>1</v>
      </c>
    </row>
    <row r="4892" spans="13:13" ht="15.75" x14ac:dyDescent="0.25">
      <c r="M4892" s="546">
        <v>1</v>
      </c>
    </row>
    <row r="4893" spans="13:13" ht="15.75" x14ac:dyDescent="0.25">
      <c r="M4893" s="546">
        <v>1</v>
      </c>
    </row>
    <row r="4894" spans="13:13" ht="15.75" x14ac:dyDescent="0.25">
      <c r="M4894" s="546">
        <v>1</v>
      </c>
    </row>
    <row r="4895" spans="13:13" ht="15.75" x14ac:dyDescent="0.25">
      <c r="M4895" s="546">
        <v>1</v>
      </c>
    </row>
    <row r="4896" spans="13:13" ht="15.75" x14ac:dyDescent="0.25">
      <c r="M4896" s="546">
        <v>1</v>
      </c>
    </row>
    <row r="4897" spans="13:13" ht="15.75" x14ac:dyDescent="0.25">
      <c r="M4897" s="546">
        <v>1</v>
      </c>
    </row>
    <row r="4898" spans="13:13" ht="15.75" x14ac:dyDescent="0.25">
      <c r="M4898" s="546">
        <v>1</v>
      </c>
    </row>
    <row r="4899" spans="13:13" ht="15.75" x14ac:dyDescent="0.25">
      <c r="M4899" s="546">
        <v>6</v>
      </c>
    </row>
    <row r="4900" spans="13:13" ht="15.75" x14ac:dyDescent="0.25">
      <c r="M4900" s="546">
        <v>1</v>
      </c>
    </row>
    <row r="4901" spans="13:13" ht="15.75" x14ac:dyDescent="0.25">
      <c r="M4901" s="546">
        <v>1</v>
      </c>
    </row>
    <row r="4902" spans="13:13" ht="15.75" x14ac:dyDescent="0.25">
      <c r="M4902" s="546">
        <v>1</v>
      </c>
    </row>
    <row r="4903" spans="13:13" ht="15.75" x14ac:dyDescent="0.25">
      <c r="M4903" s="546">
        <v>1</v>
      </c>
    </row>
    <row r="4904" spans="13:13" ht="15.75" x14ac:dyDescent="0.25">
      <c r="M4904" s="546">
        <v>1</v>
      </c>
    </row>
    <row r="4905" spans="13:13" ht="15.75" x14ac:dyDescent="0.25">
      <c r="M4905" s="546">
        <v>1</v>
      </c>
    </row>
    <row r="4906" spans="13:13" ht="15.75" x14ac:dyDescent="0.25">
      <c r="M4906" s="546">
        <v>2</v>
      </c>
    </row>
    <row r="4907" spans="13:13" ht="15.75" x14ac:dyDescent="0.25">
      <c r="M4907" s="546">
        <v>2</v>
      </c>
    </row>
    <row r="4908" spans="13:13" ht="15.75" x14ac:dyDescent="0.25">
      <c r="M4908" s="546">
        <v>1</v>
      </c>
    </row>
    <row r="4909" spans="13:13" ht="15.75" x14ac:dyDescent="0.25">
      <c r="M4909" s="546">
        <v>1</v>
      </c>
    </row>
    <row r="4910" spans="13:13" ht="15.75" x14ac:dyDescent="0.25">
      <c r="M4910" s="546">
        <v>2</v>
      </c>
    </row>
    <row r="4911" spans="13:13" ht="15.75" x14ac:dyDescent="0.25">
      <c r="M4911" s="546">
        <v>2</v>
      </c>
    </row>
    <row r="4912" spans="13:13" ht="15.75" x14ac:dyDescent="0.25">
      <c r="M4912" s="546">
        <v>2</v>
      </c>
    </row>
    <row r="4913" spans="13:13" ht="15.75" x14ac:dyDescent="0.25">
      <c r="M4913" s="546">
        <v>1</v>
      </c>
    </row>
    <row r="4914" spans="13:13" ht="15.75" x14ac:dyDescent="0.25">
      <c r="M4914" s="546">
        <v>1</v>
      </c>
    </row>
    <row r="4915" spans="13:13" ht="15.75" x14ac:dyDescent="0.25">
      <c r="M4915" s="546">
        <v>1</v>
      </c>
    </row>
    <row r="4916" spans="13:13" ht="15.75" x14ac:dyDescent="0.25">
      <c r="M4916" s="546">
        <v>1</v>
      </c>
    </row>
    <row r="4917" spans="13:13" ht="15.75" x14ac:dyDescent="0.25">
      <c r="M4917" s="546">
        <v>3</v>
      </c>
    </row>
    <row r="4918" spans="13:13" ht="15.75" x14ac:dyDescent="0.25">
      <c r="M4918" s="546">
        <v>2</v>
      </c>
    </row>
    <row r="4919" spans="13:13" ht="15.75" x14ac:dyDescent="0.25">
      <c r="M4919" s="546">
        <v>1</v>
      </c>
    </row>
    <row r="4920" spans="13:13" ht="15.75" x14ac:dyDescent="0.25">
      <c r="M4920" s="546">
        <v>2</v>
      </c>
    </row>
    <row r="4921" spans="13:13" ht="15.75" x14ac:dyDescent="0.25">
      <c r="M4921" s="546">
        <v>3</v>
      </c>
    </row>
    <row r="4922" spans="13:13" ht="15.75" x14ac:dyDescent="0.25">
      <c r="M4922" s="546">
        <v>1</v>
      </c>
    </row>
    <row r="4923" spans="13:13" ht="15.75" x14ac:dyDescent="0.25">
      <c r="M4923" s="546">
        <v>1</v>
      </c>
    </row>
    <row r="4924" spans="13:13" ht="15.75" x14ac:dyDescent="0.25">
      <c r="M4924" s="546">
        <v>2</v>
      </c>
    </row>
    <row r="4925" spans="13:13" ht="15.75" x14ac:dyDescent="0.25">
      <c r="M4925" s="546">
        <v>1</v>
      </c>
    </row>
    <row r="4926" spans="13:13" ht="15.75" x14ac:dyDescent="0.25">
      <c r="M4926" s="546">
        <v>2</v>
      </c>
    </row>
    <row r="4927" spans="13:13" ht="15.75" x14ac:dyDescent="0.25">
      <c r="M4927" s="546">
        <v>1</v>
      </c>
    </row>
    <row r="4928" spans="13:13" ht="15.75" x14ac:dyDescent="0.25">
      <c r="M4928" s="546">
        <v>1</v>
      </c>
    </row>
    <row r="4929" spans="13:13" ht="15.75" x14ac:dyDescent="0.25">
      <c r="M4929" s="546">
        <v>1</v>
      </c>
    </row>
    <row r="4930" spans="13:13" ht="15.75" x14ac:dyDescent="0.25">
      <c r="M4930" s="546">
        <v>1</v>
      </c>
    </row>
    <row r="4931" spans="13:13" ht="15.75" x14ac:dyDescent="0.25">
      <c r="M4931" s="546">
        <v>1</v>
      </c>
    </row>
    <row r="4932" spans="13:13" ht="15.75" x14ac:dyDescent="0.25">
      <c r="M4932" s="546">
        <v>1</v>
      </c>
    </row>
    <row r="4933" spans="13:13" ht="15.75" x14ac:dyDescent="0.25">
      <c r="M4933" s="546">
        <v>1</v>
      </c>
    </row>
    <row r="4934" spans="13:13" ht="15.75" x14ac:dyDescent="0.25">
      <c r="M4934" s="546">
        <v>1</v>
      </c>
    </row>
    <row r="4935" spans="13:13" ht="15.75" x14ac:dyDescent="0.25">
      <c r="M4935" s="546">
        <v>1</v>
      </c>
    </row>
    <row r="4936" spans="13:13" ht="15.75" x14ac:dyDescent="0.25">
      <c r="M4936" s="546">
        <v>1</v>
      </c>
    </row>
    <row r="4937" spans="13:13" ht="15.75" x14ac:dyDescent="0.25">
      <c r="M4937" s="546">
        <v>1</v>
      </c>
    </row>
    <row r="4938" spans="13:13" ht="15.75" x14ac:dyDescent="0.25">
      <c r="M4938" s="546">
        <v>1</v>
      </c>
    </row>
    <row r="4939" spans="13:13" ht="15.75" x14ac:dyDescent="0.25">
      <c r="M4939" s="546">
        <v>1</v>
      </c>
    </row>
    <row r="4940" spans="13:13" ht="15.75" x14ac:dyDescent="0.25">
      <c r="M4940" s="546">
        <v>1</v>
      </c>
    </row>
    <row r="4941" spans="13:13" ht="15.75" x14ac:dyDescent="0.25">
      <c r="M4941" s="546">
        <v>1</v>
      </c>
    </row>
    <row r="4942" spans="13:13" ht="15.75" x14ac:dyDescent="0.25">
      <c r="M4942" s="546">
        <v>1</v>
      </c>
    </row>
    <row r="4943" spans="13:13" ht="15.75" x14ac:dyDescent="0.25">
      <c r="M4943" s="546">
        <v>1</v>
      </c>
    </row>
    <row r="4944" spans="13:13" ht="15.75" x14ac:dyDescent="0.25">
      <c r="M4944" s="546">
        <v>1</v>
      </c>
    </row>
    <row r="4945" spans="13:13" ht="15.75" x14ac:dyDescent="0.25">
      <c r="M4945" s="546">
        <v>1</v>
      </c>
    </row>
    <row r="4946" spans="13:13" ht="15.75" x14ac:dyDescent="0.25">
      <c r="M4946" s="546">
        <v>1</v>
      </c>
    </row>
    <row r="4947" spans="13:13" ht="15.75" x14ac:dyDescent="0.25">
      <c r="M4947" s="546">
        <v>1</v>
      </c>
    </row>
    <row r="4948" spans="13:13" ht="15.75" x14ac:dyDescent="0.25">
      <c r="M4948" s="546">
        <v>1</v>
      </c>
    </row>
    <row r="4949" spans="13:13" ht="15.75" x14ac:dyDescent="0.25">
      <c r="M4949" s="546">
        <v>1</v>
      </c>
    </row>
    <row r="4950" spans="13:13" ht="15.75" x14ac:dyDescent="0.25">
      <c r="M4950" s="546">
        <v>1</v>
      </c>
    </row>
    <row r="4951" spans="13:13" ht="15.75" x14ac:dyDescent="0.25">
      <c r="M4951" s="546">
        <v>1</v>
      </c>
    </row>
    <row r="4952" spans="13:13" x14ac:dyDescent="0.25">
      <c r="M4952" s="483">
        <v>1</v>
      </c>
    </row>
    <row r="4953" spans="13:13" x14ac:dyDescent="0.25">
      <c r="M4953" s="483">
        <v>4</v>
      </c>
    </row>
    <row r="4954" spans="13:13" x14ac:dyDescent="0.25">
      <c r="M4954" s="483">
        <v>1</v>
      </c>
    </row>
    <row r="4955" spans="13:13" x14ac:dyDescent="0.25">
      <c r="M4955" s="483">
        <v>2</v>
      </c>
    </row>
    <row r="4956" spans="13:13" x14ac:dyDescent="0.25">
      <c r="M4956" s="483">
        <v>1</v>
      </c>
    </row>
    <row r="4957" spans="13:13" x14ac:dyDescent="0.25">
      <c r="M4957" s="483">
        <v>2</v>
      </c>
    </row>
    <row r="4958" spans="13:13" x14ac:dyDescent="0.25">
      <c r="M4958" s="483">
        <v>1</v>
      </c>
    </row>
    <row r="4959" spans="13:13" x14ac:dyDescent="0.25">
      <c r="M4959" s="483">
        <v>1</v>
      </c>
    </row>
    <row r="4960" spans="13:13" x14ac:dyDescent="0.25">
      <c r="M4960" s="483">
        <v>1</v>
      </c>
    </row>
    <row r="4961" spans="13:13" x14ac:dyDescent="0.25">
      <c r="M4961" s="483">
        <v>4</v>
      </c>
    </row>
    <row r="4962" spans="13:13" x14ac:dyDescent="0.25">
      <c r="M4962" s="483">
        <v>1</v>
      </c>
    </row>
    <row r="4963" spans="13:13" x14ac:dyDescent="0.25">
      <c r="M4963" s="483">
        <v>3</v>
      </c>
    </row>
    <row r="4964" spans="13:13" x14ac:dyDescent="0.25">
      <c r="M4964" s="483">
        <v>1</v>
      </c>
    </row>
    <row r="4965" spans="13:13" x14ac:dyDescent="0.25">
      <c r="M4965" s="483">
        <v>1</v>
      </c>
    </row>
    <row r="4966" spans="13:13" x14ac:dyDescent="0.25">
      <c r="M4966" s="483">
        <v>1</v>
      </c>
    </row>
    <row r="4967" spans="13:13" x14ac:dyDescent="0.25">
      <c r="M4967" s="483">
        <v>2</v>
      </c>
    </row>
    <row r="4968" spans="13:13" ht="15.75" x14ac:dyDescent="0.25">
      <c r="M4968" s="546">
        <v>1</v>
      </c>
    </row>
    <row r="4969" spans="13:13" ht="15.75" x14ac:dyDescent="0.25">
      <c r="M4969" s="546">
        <v>1</v>
      </c>
    </row>
    <row r="4970" spans="13:13" ht="15.75" x14ac:dyDescent="0.25">
      <c r="M4970" s="546">
        <v>1</v>
      </c>
    </row>
    <row r="4971" spans="13:13" ht="15.75" x14ac:dyDescent="0.25">
      <c r="M4971" s="546">
        <v>2</v>
      </c>
    </row>
    <row r="4972" spans="13:13" ht="15.75" x14ac:dyDescent="0.25">
      <c r="M4972" s="546">
        <v>1</v>
      </c>
    </row>
    <row r="4973" spans="13:13" ht="15.75" x14ac:dyDescent="0.25">
      <c r="M4973" s="546">
        <v>1</v>
      </c>
    </row>
    <row r="4974" spans="13:13" ht="15.75" x14ac:dyDescent="0.25">
      <c r="M4974" s="546">
        <v>2</v>
      </c>
    </row>
    <row r="4975" spans="13:13" ht="15.75" x14ac:dyDescent="0.25">
      <c r="M4975" s="546">
        <v>2</v>
      </c>
    </row>
    <row r="4976" spans="13:13" ht="15.75" x14ac:dyDescent="0.25">
      <c r="M4976" s="546">
        <v>1</v>
      </c>
    </row>
    <row r="4977" spans="13:13" ht="15.75" x14ac:dyDescent="0.25">
      <c r="M4977" s="546">
        <v>1</v>
      </c>
    </row>
    <row r="4978" spans="13:13" ht="15.75" x14ac:dyDescent="0.25">
      <c r="M4978" s="546">
        <v>1</v>
      </c>
    </row>
    <row r="4979" spans="13:13" ht="15.75" x14ac:dyDescent="0.25">
      <c r="M4979" s="546">
        <v>1</v>
      </c>
    </row>
    <row r="4980" spans="13:13" ht="15.75" x14ac:dyDescent="0.25">
      <c r="M4980" s="546">
        <v>1</v>
      </c>
    </row>
    <row r="4981" spans="13:13" ht="15.75" x14ac:dyDescent="0.25">
      <c r="M4981" s="546">
        <v>1</v>
      </c>
    </row>
    <row r="4982" spans="13:13" ht="15.75" x14ac:dyDescent="0.25">
      <c r="M4982" s="546">
        <v>1</v>
      </c>
    </row>
    <row r="4983" spans="13:13" ht="15.75" x14ac:dyDescent="0.25">
      <c r="M4983" s="546">
        <v>2</v>
      </c>
    </row>
    <row r="4984" spans="13:13" ht="15.75" x14ac:dyDescent="0.25">
      <c r="M4984" s="546">
        <v>1</v>
      </c>
    </row>
    <row r="4985" spans="13:13" ht="15.75" x14ac:dyDescent="0.25">
      <c r="M4985" s="546">
        <v>2</v>
      </c>
    </row>
    <row r="4986" spans="13:13" ht="15.75" x14ac:dyDescent="0.25">
      <c r="M4986" s="546">
        <v>1</v>
      </c>
    </row>
    <row r="4987" spans="13:13" ht="15.75" x14ac:dyDescent="0.25">
      <c r="M4987" s="546">
        <v>1</v>
      </c>
    </row>
    <row r="4988" spans="13:13" ht="15.75" x14ac:dyDescent="0.25">
      <c r="M4988" s="546">
        <v>1</v>
      </c>
    </row>
    <row r="4989" spans="13:13" ht="15.75" x14ac:dyDescent="0.25">
      <c r="M4989" s="546">
        <v>1</v>
      </c>
    </row>
    <row r="4990" spans="13:13" ht="15.75" x14ac:dyDescent="0.25">
      <c r="M4990" s="546">
        <v>1</v>
      </c>
    </row>
    <row r="4991" spans="13:13" ht="15.75" x14ac:dyDescent="0.25">
      <c r="M4991" s="546">
        <v>2</v>
      </c>
    </row>
    <row r="4992" spans="13:13" ht="15.75" x14ac:dyDescent="0.25">
      <c r="M4992" s="546">
        <v>1</v>
      </c>
    </row>
    <row r="4993" spans="13:13" ht="15.75" x14ac:dyDescent="0.25">
      <c r="M4993" s="546">
        <v>1</v>
      </c>
    </row>
    <row r="4994" spans="13:13" ht="15.75" x14ac:dyDescent="0.25">
      <c r="M4994" s="546">
        <v>1</v>
      </c>
    </row>
    <row r="4995" spans="13:13" ht="15.75" x14ac:dyDescent="0.25">
      <c r="M4995" s="546">
        <v>1</v>
      </c>
    </row>
    <row r="4996" spans="13:13" ht="15.75" x14ac:dyDescent="0.25">
      <c r="M4996" s="546">
        <v>1</v>
      </c>
    </row>
    <row r="4997" spans="13:13" ht="15.75" x14ac:dyDescent="0.25">
      <c r="M4997" s="546">
        <v>1</v>
      </c>
    </row>
    <row r="4998" spans="13:13" ht="15.75" x14ac:dyDescent="0.25">
      <c r="M4998" s="546">
        <v>1</v>
      </c>
    </row>
    <row r="4999" spans="13:13" ht="15.75" x14ac:dyDescent="0.25">
      <c r="M4999" s="546">
        <v>1</v>
      </c>
    </row>
    <row r="5000" spans="13:13" ht="15.75" x14ac:dyDescent="0.25">
      <c r="M5000" s="546">
        <v>1</v>
      </c>
    </row>
    <row r="5001" spans="13:13" ht="15.75" x14ac:dyDescent="0.25">
      <c r="M5001" s="546">
        <v>1</v>
      </c>
    </row>
    <row r="5002" spans="13:13" ht="15.75" x14ac:dyDescent="0.25">
      <c r="M5002" s="546">
        <v>1</v>
      </c>
    </row>
    <row r="5003" spans="13:13" ht="15.75" x14ac:dyDescent="0.25">
      <c r="M5003" s="546">
        <v>1</v>
      </c>
    </row>
    <row r="5004" spans="13:13" ht="15.75" x14ac:dyDescent="0.25">
      <c r="M5004" s="546">
        <v>1</v>
      </c>
    </row>
    <row r="5005" spans="13:13" ht="15.75" x14ac:dyDescent="0.25">
      <c r="M5005" s="546">
        <v>1</v>
      </c>
    </row>
    <row r="5006" spans="13:13" ht="15.75" x14ac:dyDescent="0.25">
      <c r="M5006" s="546">
        <v>1</v>
      </c>
    </row>
    <row r="5007" spans="13:13" ht="15.75" x14ac:dyDescent="0.25">
      <c r="M5007" s="546">
        <v>1</v>
      </c>
    </row>
    <row r="5008" spans="13:13" ht="15.75" x14ac:dyDescent="0.25">
      <c r="M5008" s="546">
        <v>1</v>
      </c>
    </row>
    <row r="5009" spans="13:13" ht="15.75" x14ac:dyDescent="0.25">
      <c r="M5009" s="546">
        <v>1</v>
      </c>
    </row>
    <row r="5010" spans="13:13" ht="15.75" x14ac:dyDescent="0.25">
      <c r="M5010" s="546">
        <v>1</v>
      </c>
    </row>
    <row r="5011" spans="13:13" ht="15.75" x14ac:dyDescent="0.25">
      <c r="M5011" s="546">
        <v>1</v>
      </c>
    </row>
    <row r="5012" spans="13:13" ht="15.75" x14ac:dyDescent="0.25">
      <c r="M5012" s="546">
        <v>1</v>
      </c>
    </row>
    <row r="5013" spans="13:13" ht="15.75" x14ac:dyDescent="0.25">
      <c r="M5013" s="546">
        <v>1</v>
      </c>
    </row>
    <row r="5014" spans="13:13" ht="15.75" x14ac:dyDescent="0.25">
      <c r="M5014" s="546">
        <v>1</v>
      </c>
    </row>
    <row r="5015" spans="13:13" ht="15.75" x14ac:dyDescent="0.25">
      <c r="M5015" s="546">
        <v>1</v>
      </c>
    </row>
    <row r="5016" spans="13:13" ht="15.75" x14ac:dyDescent="0.25">
      <c r="M5016" s="546">
        <v>1</v>
      </c>
    </row>
    <row r="5017" spans="13:13" ht="15.75" x14ac:dyDescent="0.25">
      <c r="M5017" s="546">
        <v>2</v>
      </c>
    </row>
    <row r="5018" spans="13:13" ht="15.75" x14ac:dyDescent="0.25">
      <c r="M5018" s="546">
        <v>2</v>
      </c>
    </row>
    <row r="5019" spans="13:13" ht="15.75" x14ac:dyDescent="0.25">
      <c r="M5019" s="546">
        <v>2</v>
      </c>
    </row>
    <row r="5020" spans="13:13" ht="15.75" x14ac:dyDescent="0.25">
      <c r="M5020" s="546">
        <v>2</v>
      </c>
    </row>
    <row r="5021" spans="13:13" ht="15.75" x14ac:dyDescent="0.25">
      <c r="M5021" s="546">
        <v>1</v>
      </c>
    </row>
    <row r="5022" spans="13:13" ht="15.75" x14ac:dyDescent="0.25">
      <c r="M5022" s="546">
        <v>2</v>
      </c>
    </row>
    <row r="5023" spans="13:13" ht="15.75" x14ac:dyDescent="0.25">
      <c r="M5023" s="546">
        <v>1</v>
      </c>
    </row>
    <row r="5024" spans="13:13" ht="15.75" x14ac:dyDescent="0.25">
      <c r="M5024" s="546">
        <v>1</v>
      </c>
    </row>
    <row r="5025" spans="13:13" ht="15.75" x14ac:dyDescent="0.25">
      <c r="M5025" s="546">
        <v>1</v>
      </c>
    </row>
    <row r="5026" spans="13:13" ht="15.75" x14ac:dyDescent="0.25">
      <c r="M5026" s="546">
        <v>2</v>
      </c>
    </row>
    <row r="5027" spans="13:13" ht="15.75" x14ac:dyDescent="0.25">
      <c r="M5027" s="546">
        <v>2</v>
      </c>
    </row>
    <row r="5028" spans="13:13" ht="15.75" x14ac:dyDescent="0.25">
      <c r="M5028" s="546">
        <v>2</v>
      </c>
    </row>
    <row r="5029" spans="13:13" ht="15.75" x14ac:dyDescent="0.25">
      <c r="M5029" s="546">
        <v>1</v>
      </c>
    </row>
    <row r="5030" spans="13:13" ht="15.75" x14ac:dyDescent="0.25">
      <c r="M5030" s="546">
        <v>1</v>
      </c>
    </row>
    <row r="5031" spans="13:13" ht="15.75" x14ac:dyDescent="0.25">
      <c r="M5031" s="546">
        <v>1</v>
      </c>
    </row>
    <row r="5032" spans="13:13" ht="15.75" x14ac:dyDescent="0.25">
      <c r="M5032" s="546">
        <v>1</v>
      </c>
    </row>
    <row r="5033" spans="13:13" ht="15.75" x14ac:dyDescent="0.25">
      <c r="M5033" s="546">
        <v>1</v>
      </c>
    </row>
    <row r="5034" spans="13:13" ht="15.75" x14ac:dyDescent="0.25">
      <c r="M5034" s="546">
        <v>1</v>
      </c>
    </row>
    <row r="5035" spans="13:13" ht="15.75" x14ac:dyDescent="0.25">
      <c r="M5035" s="546">
        <v>1</v>
      </c>
    </row>
    <row r="5036" spans="13:13" ht="15.75" x14ac:dyDescent="0.25">
      <c r="M5036" s="546">
        <v>2</v>
      </c>
    </row>
    <row r="5037" spans="13:13" ht="15.75" x14ac:dyDescent="0.25">
      <c r="M5037" s="546">
        <v>1</v>
      </c>
    </row>
    <row r="5038" spans="13:13" ht="15.75" x14ac:dyDescent="0.25">
      <c r="M5038" s="546">
        <v>1</v>
      </c>
    </row>
    <row r="5039" spans="13:13" ht="15.75" x14ac:dyDescent="0.25">
      <c r="M5039" s="546">
        <v>1</v>
      </c>
    </row>
    <row r="5040" spans="13:13" ht="15.75" x14ac:dyDescent="0.25">
      <c r="M5040" s="546">
        <v>1</v>
      </c>
    </row>
    <row r="5041" spans="13:13" ht="15.75" x14ac:dyDescent="0.25">
      <c r="M5041" s="546">
        <v>1</v>
      </c>
    </row>
    <row r="5042" spans="13:13" ht="15.75" x14ac:dyDescent="0.25">
      <c r="M5042" s="546">
        <v>1</v>
      </c>
    </row>
    <row r="5043" spans="13:13" ht="15.75" x14ac:dyDescent="0.25">
      <c r="M5043" s="546">
        <v>1</v>
      </c>
    </row>
    <row r="5044" spans="13:13" ht="15.75" x14ac:dyDescent="0.25">
      <c r="M5044" s="546">
        <v>1</v>
      </c>
    </row>
    <row r="5045" spans="13:13" ht="15.75" x14ac:dyDescent="0.25">
      <c r="M5045" s="546">
        <v>1</v>
      </c>
    </row>
    <row r="5046" spans="13:13" ht="15.75" x14ac:dyDescent="0.25">
      <c r="M5046" s="546">
        <v>1</v>
      </c>
    </row>
    <row r="5047" spans="13:13" ht="15.75" x14ac:dyDescent="0.25">
      <c r="M5047" s="546">
        <v>1</v>
      </c>
    </row>
    <row r="5048" spans="13:13" ht="15.75" x14ac:dyDescent="0.25">
      <c r="M5048" s="546">
        <v>2</v>
      </c>
    </row>
    <row r="5049" spans="13:13" ht="15.75" x14ac:dyDescent="0.25">
      <c r="M5049" s="546">
        <v>1</v>
      </c>
    </row>
    <row r="5050" spans="13:13" ht="15.75" x14ac:dyDescent="0.25">
      <c r="M5050" s="546">
        <v>1</v>
      </c>
    </row>
    <row r="5051" spans="13:13" ht="15.75" x14ac:dyDescent="0.25">
      <c r="M5051" s="546">
        <v>4</v>
      </c>
    </row>
    <row r="5052" spans="13:13" ht="15.75" x14ac:dyDescent="0.25">
      <c r="M5052" s="546">
        <v>1</v>
      </c>
    </row>
    <row r="5053" spans="13:13" ht="15.75" x14ac:dyDescent="0.25">
      <c r="M5053" s="546">
        <v>1</v>
      </c>
    </row>
    <row r="5054" spans="13:13" ht="15.75" x14ac:dyDescent="0.25">
      <c r="M5054" s="546">
        <v>1</v>
      </c>
    </row>
    <row r="5055" spans="13:13" ht="15.75" x14ac:dyDescent="0.25">
      <c r="M5055" s="546">
        <v>1</v>
      </c>
    </row>
    <row r="5056" spans="13:13" ht="15.75" x14ac:dyDescent="0.25">
      <c r="M5056" s="546">
        <v>1</v>
      </c>
    </row>
    <row r="5057" spans="13:13" ht="15.75" x14ac:dyDescent="0.25">
      <c r="M5057" s="546">
        <v>1</v>
      </c>
    </row>
    <row r="5058" spans="13:13" ht="15.75" x14ac:dyDescent="0.25">
      <c r="M5058" s="546">
        <v>1</v>
      </c>
    </row>
    <row r="5059" spans="13:13" ht="15.75" x14ac:dyDescent="0.25">
      <c r="M5059" s="546">
        <v>1</v>
      </c>
    </row>
    <row r="5060" spans="13:13" ht="15.75" x14ac:dyDescent="0.25">
      <c r="M5060" s="546">
        <v>1</v>
      </c>
    </row>
    <row r="5061" spans="13:13" ht="15.75" x14ac:dyDescent="0.25">
      <c r="M5061" s="546">
        <v>1</v>
      </c>
    </row>
    <row r="5062" spans="13:13" ht="15.75" x14ac:dyDescent="0.25">
      <c r="M5062" s="546">
        <v>1</v>
      </c>
    </row>
    <row r="5063" spans="13:13" ht="15.75" x14ac:dyDescent="0.25">
      <c r="M5063" s="546">
        <v>1</v>
      </c>
    </row>
    <row r="5064" spans="13:13" ht="15.75" x14ac:dyDescent="0.25">
      <c r="M5064" s="546">
        <v>2</v>
      </c>
    </row>
    <row r="5065" spans="13:13" ht="15.75" x14ac:dyDescent="0.25">
      <c r="M5065" s="546">
        <v>2</v>
      </c>
    </row>
    <row r="5066" spans="13:13" ht="15.75" x14ac:dyDescent="0.25">
      <c r="M5066" s="546">
        <v>1</v>
      </c>
    </row>
    <row r="5067" spans="13:13" ht="15.75" x14ac:dyDescent="0.25">
      <c r="M5067" s="546">
        <v>1</v>
      </c>
    </row>
    <row r="5068" spans="13:13" ht="15.75" x14ac:dyDescent="0.25">
      <c r="M5068" s="546">
        <v>1</v>
      </c>
    </row>
    <row r="5069" spans="13:13" ht="15.75" x14ac:dyDescent="0.25">
      <c r="M5069" s="546">
        <v>1</v>
      </c>
    </row>
    <row r="5070" spans="13:13" ht="15.75" x14ac:dyDescent="0.25">
      <c r="M5070" s="546">
        <v>2</v>
      </c>
    </row>
    <row r="5071" spans="13:13" ht="15.75" x14ac:dyDescent="0.25">
      <c r="M5071" s="546">
        <v>1</v>
      </c>
    </row>
    <row r="5072" spans="13:13" ht="15.75" x14ac:dyDescent="0.25">
      <c r="M5072" s="546">
        <v>1</v>
      </c>
    </row>
    <row r="5073" spans="11:13" ht="15.75" x14ac:dyDescent="0.25">
      <c r="M5073" s="546">
        <v>1</v>
      </c>
    </row>
    <row r="5074" spans="11:13" ht="15.75" x14ac:dyDescent="0.25">
      <c r="M5074" s="546">
        <v>1</v>
      </c>
    </row>
    <row r="5075" spans="11:13" ht="15.75" x14ac:dyDescent="0.25">
      <c r="M5075" s="546">
        <v>1</v>
      </c>
    </row>
    <row r="5076" spans="11:13" ht="15.75" x14ac:dyDescent="0.25">
      <c r="M5076" s="546">
        <v>0</v>
      </c>
    </row>
    <row r="5077" spans="11:13" ht="15.75" x14ac:dyDescent="0.25">
      <c r="M5077" s="546">
        <v>0</v>
      </c>
    </row>
    <row r="5078" spans="11:13" ht="15.75" x14ac:dyDescent="0.25">
      <c r="M5078" s="546">
        <v>0</v>
      </c>
    </row>
    <row r="5079" spans="11:13" ht="15.75" x14ac:dyDescent="0.25">
      <c r="M5079" s="546">
        <v>0</v>
      </c>
    </row>
    <row r="5080" spans="11:13" ht="15.75" x14ac:dyDescent="0.25">
      <c r="M5080" s="546">
        <v>0</v>
      </c>
    </row>
    <row r="5081" spans="11:13" ht="15.75" x14ac:dyDescent="0.25">
      <c r="M5081" s="546">
        <v>0</v>
      </c>
    </row>
    <row r="5082" spans="11:13" ht="15.75" x14ac:dyDescent="0.25">
      <c r="M5082" s="546">
        <v>1</v>
      </c>
    </row>
    <row r="5083" spans="11:13" ht="15.75" x14ac:dyDescent="0.25">
      <c r="M5083" s="546">
        <v>1</v>
      </c>
    </row>
    <row r="5084" spans="11:13" ht="15.75" x14ac:dyDescent="0.25">
      <c r="K5084" s="546">
        <v>2</v>
      </c>
      <c r="M5084" s="546">
        <v>0</v>
      </c>
    </row>
    <row r="5085" spans="11:13" ht="15.75" x14ac:dyDescent="0.25">
      <c r="K5085" s="546">
        <v>1</v>
      </c>
      <c r="M5085" s="546">
        <v>0</v>
      </c>
    </row>
    <row r="5086" spans="11:13" ht="15.75" x14ac:dyDescent="0.25">
      <c r="K5086" s="546">
        <v>0</v>
      </c>
      <c r="M5086" s="546">
        <v>1</v>
      </c>
    </row>
    <row r="5087" spans="11:13" ht="15.75" x14ac:dyDescent="0.25">
      <c r="K5087" s="546">
        <v>1</v>
      </c>
      <c r="M5087" s="546">
        <v>1</v>
      </c>
    </row>
    <row r="5088" spans="11:13" ht="15.75" x14ac:dyDescent="0.25">
      <c r="K5088" s="546">
        <v>1</v>
      </c>
      <c r="M5088" s="546">
        <v>0</v>
      </c>
    </row>
    <row r="5089" spans="11:13" ht="15.75" x14ac:dyDescent="0.25">
      <c r="K5089" s="546">
        <v>1</v>
      </c>
      <c r="M5089" s="546">
        <v>0</v>
      </c>
    </row>
    <row r="5090" spans="11:13" ht="15.75" x14ac:dyDescent="0.25">
      <c r="K5090" s="546">
        <v>1</v>
      </c>
      <c r="M5090" s="546">
        <v>0</v>
      </c>
    </row>
    <row r="5091" spans="11:13" ht="15.75" x14ac:dyDescent="0.25">
      <c r="K5091" s="546">
        <v>1</v>
      </c>
      <c r="M5091">
        <f>SUM(M4496:M5090)</f>
        <v>713</v>
      </c>
    </row>
    <row r="5092" spans="11:13" ht="15.75" x14ac:dyDescent="0.25">
      <c r="K5092" s="546">
        <v>1</v>
      </c>
    </row>
    <row r="5093" spans="11:13" ht="15.75" x14ac:dyDescent="0.25">
      <c r="K5093" s="546">
        <v>1</v>
      </c>
    </row>
    <row r="5094" spans="11:13" ht="15.75" x14ac:dyDescent="0.25">
      <c r="K5094" s="546">
        <v>1</v>
      </c>
    </row>
    <row r="5095" spans="11:13" ht="15.75" x14ac:dyDescent="0.25">
      <c r="K5095" s="546">
        <v>1</v>
      </c>
    </row>
    <row r="5096" spans="11:13" ht="15.75" x14ac:dyDescent="0.25">
      <c r="K5096" s="546">
        <v>1</v>
      </c>
    </row>
    <row r="5097" spans="11:13" ht="15.75" x14ac:dyDescent="0.25">
      <c r="K5097" s="546">
        <v>1</v>
      </c>
    </row>
    <row r="5098" spans="11:13" ht="15.75" x14ac:dyDescent="0.25">
      <c r="K5098" s="546">
        <v>1</v>
      </c>
    </row>
    <row r="5099" spans="11:13" ht="15.75" x14ac:dyDescent="0.25">
      <c r="K5099" s="546">
        <v>1</v>
      </c>
    </row>
    <row r="5100" spans="11:13" ht="15.75" x14ac:dyDescent="0.25">
      <c r="K5100" s="546">
        <v>1</v>
      </c>
    </row>
    <row r="5101" spans="11:13" ht="15.75" x14ac:dyDescent="0.25">
      <c r="K5101" s="546">
        <v>1</v>
      </c>
    </row>
    <row r="5102" spans="11:13" ht="15.75" x14ac:dyDescent="0.25">
      <c r="K5102" s="546">
        <v>1</v>
      </c>
    </row>
    <row r="5103" spans="11:13" ht="15.75" x14ac:dyDescent="0.25">
      <c r="K5103" s="546">
        <v>1</v>
      </c>
    </row>
    <row r="5104" spans="11:13" ht="15.75" x14ac:dyDescent="0.25">
      <c r="K5104" s="546">
        <v>1</v>
      </c>
    </row>
    <row r="5105" spans="11:11" ht="15.75" x14ac:dyDescent="0.25">
      <c r="K5105" s="546">
        <v>1</v>
      </c>
    </row>
    <row r="5106" spans="11:11" ht="15.75" x14ac:dyDescent="0.25">
      <c r="K5106" s="546">
        <v>1</v>
      </c>
    </row>
    <row r="5107" spans="11:11" ht="15.75" x14ac:dyDescent="0.25">
      <c r="K5107" s="546">
        <v>1</v>
      </c>
    </row>
    <row r="5108" spans="11:11" ht="15.75" x14ac:dyDescent="0.25">
      <c r="K5108" s="546">
        <v>2</v>
      </c>
    </row>
    <row r="5109" spans="11:11" ht="15.75" x14ac:dyDescent="0.25">
      <c r="K5109" s="546">
        <v>1</v>
      </c>
    </row>
    <row r="5110" spans="11:11" ht="15.75" x14ac:dyDescent="0.25">
      <c r="K5110" s="546">
        <v>1</v>
      </c>
    </row>
    <row r="5111" spans="11:11" ht="15.75" x14ac:dyDescent="0.25">
      <c r="K5111" s="546">
        <v>4</v>
      </c>
    </row>
    <row r="5112" spans="11:11" ht="15.75" x14ac:dyDescent="0.25">
      <c r="K5112" s="546">
        <v>1</v>
      </c>
    </row>
    <row r="5113" spans="11:11" ht="15.75" x14ac:dyDescent="0.25">
      <c r="K5113" s="546">
        <v>1</v>
      </c>
    </row>
    <row r="5114" spans="11:11" ht="15.75" x14ac:dyDescent="0.25">
      <c r="K5114" s="546">
        <v>2</v>
      </c>
    </row>
    <row r="5115" spans="11:11" ht="15.75" x14ac:dyDescent="0.25">
      <c r="K5115" s="546">
        <v>3</v>
      </c>
    </row>
    <row r="5116" spans="11:11" ht="15.75" x14ac:dyDescent="0.25">
      <c r="K5116" s="546">
        <v>2</v>
      </c>
    </row>
    <row r="5117" spans="11:11" ht="15.75" x14ac:dyDescent="0.25">
      <c r="K5117" s="546">
        <v>1</v>
      </c>
    </row>
    <row r="5118" spans="11:11" ht="15.75" x14ac:dyDescent="0.25">
      <c r="K5118" s="546">
        <v>1</v>
      </c>
    </row>
    <row r="5119" spans="11:11" ht="15.75" x14ac:dyDescent="0.25">
      <c r="K5119" s="546">
        <v>1</v>
      </c>
    </row>
    <row r="5120" spans="11:11" ht="15.75" x14ac:dyDescent="0.25">
      <c r="K5120" s="546">
        <v>1</v>
      </c>
    </row>
    <row r="5121" spans="11:11" ht="15.75" x14ac:dyDescent="0.25">
      <c r="K5121" s="546">
        <v>1</v>
      </c>
    </row>
    <row r="5122" spans="11:11" ht="15.75" x14ac:dyDescent="0.25">
      <c r="K5122" s="546">
        <v>1</v>
      </c>
    </row>
    <row r="5123" spans="11:11" ht="15.75" x14ac:dyDescent="0.25">
      <c r="K5123" s="546">
        <v>1</v>
      </c>
    </row>
    <row r="5124" spans="11:11" ht="15.75" x14ac:dyDescent="0.25">
      <c r="K5124" s="546">
        <v>1</v>
      </c>
    </row>
    <row r="5125" spans="11:11" ht="15.75" x14ac:dyDescent="0.25">
      <c r="K5125" s="546">
        <v>1</v>
      </c>
    </row>
    <row r="5126" spans="11:11" ht="15.75" x14ac:dyDescent="0.25">
      <c r="K5126" s="546">
        <v>1</v>
      </c>
    </row>
    <row r="5127" spans="11:11" ht="15.75" x14ac:dyDescent="0.25">
      <c r="K5127" s="546">
        <v>1</v>
      </c>
    </row>
    <row r="5128" spans="11:11" ht="15.75" x14ac:dyDescent="0.25">
      <c r="K5128" s="546">
        <v>1</v>
      </c>
    </row>
    <row r="5129" spans="11:11" ht="15.75" x14ac:dyDescent="0.25">
      <c r="K5129" s="546">
        <v>1</v>
      </c>
    </row>
    <row r="5130" spans="11:11" ht="15.75" x14ac:dyDescent="0.25">
      <c r="K5130" s="546">
        <v>1</v>
      </c>
    </row>
    <row r="5131" spans="11:11" ht="15.75" x14ac:dyDescent="0.25">
      <c r="K5131" s="546">
        <v>1</v>
      </c>
    </row>
    <row r="5132" spans="11:11" ht="15.75" x14ac:dyDescent="0.25">
      <c r="K5132" s="546">
        <v>2</v>
      </c>
    </row>
    <row r="5133" spans="11:11" ht="15.75" x14ac:dyDescent="0.25">
      <c r="K5133" s="546">
        <v>1</v>
      </c>
    </row>
    <row r="5134" spans="11:11" ht="15.75" x14ac:dyDescent="0.25">
      <c r="K5134" s="546">
        <v>1</v>
      </c>
    </row>
    <row r="5135" spans="11:11" ht="15.75" x14ac:dyDescent="0.25">
      <c r="K5135" s="546">
        <v>1</v>
      </c>
    </row>
    <row r="5136" spans="11:11" ht="15.75" x14ac:dyDescent="0.25">
      <c r="K5136" s="546">
        <v>1</v>
      </c>
    </row>
    <row r="5137" spans="11:11" ht="15.75" x14ac:dyDescent="0.25">
      <c r="K5137" s="546">
        <v>1</v>
      </c>
    </row>
    <row r="5138" spans="11:11" ht="15.75" x14ac:dyDescent="0.25">
      <c r="K5138" s="546">
        <v>1</v>
      </c>
    </row>
    <row r="5139" spans="11:11" ht="15.75" x14ac:dyDescent="0.25">
      <c r="K5139" s="546">
        <v>1</v>
      </c>
    </row>
    <row r="5140" spans="11:11" ht="15.75" x14ac:dyDescent="0.25">
      <c r="K5140" s="546">
        <v>1</v>
      </c>
    </row>
    <row r="5141" spans="11:11" ht="15.75" x14ac:dyDescent="0.25">
      <c r="K5141" s="546">
        <v>1</v>
      </c>
    </row>
    <row r="5142" spans="11:11" ht="15.75" x14ac:dyDescent="0.25">
      <c r="K5142" s="546">
        <v>1</v>
      </c>
    </row>
    <row r="5143" spans="11:11" ht="15.75" x14ac:dyDescent="0.25">
      <c r="K5143" s="546">
        <v>1</v>
      </c>
    </row>
    <row r="5144" spans="11:11" ht="15.75" x14ac:dyDescent="0.25">
      <c r="K5144" s="546">
        <v>1</v>
      </c>
    </row>
    <row r="5145" spans="11:11" ht="15.75" x14ac:dyDescent="0.25">
      <c r="K5145" s="546">
        <v>1</v>
      </c>
    </row>
    <row r="5146" spans="11:11" ht="15.75" x14ac:dyDescent="0.25">
      <c r="K5146" s="546">
        <v>1</v>
      </c>
    </row>
    <row r="5147" spans="11:11" ht="15.75" x14ac:dyDescent="0.25">
      <c r="K5147" s="546">
        <v>2</v>
      </c>
    </row>
    <row r="5148" spans="11:11" ht="15.75" x14ac:dyDescent="0.25">
      <c r="K5148" s="546">
        <v>4</v>
      </c>
    </row>
    <row r="5149" spans="11:11" ht="15.75" x14ac:dyDescent="0.25">
      <c r="K5149" s="546">
        <v>1</v>
      </c>
    </row>
    <row r="5150" spans="11:11" ht="15.75" x14ac:dyDescent="0.25">
      <c r="K5150" s="546">
        <v>1</v>
      </c>
    </row>
    <row r="5151" spans="11:11" ht="15.75" x14ac:dyDescent="0.25">
      <c r="K5151" s="546">
        <v>1</v>
      </c>
    </row>
    <row r="5152" spans="11:11" ht="15.75" x14ac:dyDescent="0.25">
      <c r="K5152" s="546">
        <v>1</v>
      </c>
    </row>
    <row r="5153" spans="11:11" ht="15.75" x14ac:dyDescent="0.25">
      <c r="K5153" s="546">
        <v>1</v>
      </c>
    </row>
    <row r="5154" spans="11:11" ht="15.75" x14ac:dyDescent="0.25">
      <c r="K5154" s="546">
        <v>1</v>
      </c>
    </row>
    <row r="5155" spans="11:11" ht="15.75" x14ac:dyDescent="0.25">
      <c r="K5155" s="546">
        <v>1</v>
      </c>
    </row>
    <row r="5156" spans="11:11" ht="15.75" x14ac:dyDescent="0.25">
      <c r="K5156" s="546">
        <v>1</v>
      </c>
    </row>
    <row r="5157" spans="11:11" ht="15.75" x14ac:dyDescent="0.25">
      <c r="K5157" s="546">
        <v>1</v>
      </c>
    </row>
    <row r="5158" spans="11:11" ht="15.75" x14ac:dyDescent="0.25">
      <c r="K5158" s="546">
        <v>1</v>
      </c>
    </row>
    <row r="5159" spans="11:11" ht="15.75" x14ac:dyDescent="0.25">
      <c r="K5159" s="546">
        <v>1</v>
      </c>
    </row>
    <row r="5160" spans="11:11" ht="15.75" x14ac:dyDescent="0.25">
      <c r="K5160" s="546">
        <v>1</v>
      </c>
    </row>
    <row r="5161" spans="11:11" ht="15.75" x14ac:dyDescent="0.25">
      <c r="K5161" s="546">
        <v>1</v>
      </c>
    </row>
    <row r="5162" spans="11:11" ht="15.75" x14ac:dyDescent="0.25">
      <c r="K5162" s="546">
        <v>1</v>
      </c>
    </row>
    <row r="5163" spans="11:11" ht="15.75" x14ac:dyDescent="0.25">
      <c r="K5163" s="546">
        <v>1</v>
      </c>
    </row>
    <row r="5164" spans="11:11" ht="15.75" x14ac:dyDescent="0.25">
      <c r="K5164" s="546">
        <v>1</v>
      </c>
    </row>
    <row r="5165" spans="11:11" ht="15.75" x14ac:dyDescent="0.25">
      <c r="K5165" s="546">
        <v>1</v>
      </c>
    </row>
    <row r="5166" spans="11:11" ht="15.75" x14ac:dyDescent="0.25">
      <c r="K5166" s="546">
        <v>2</v>
      </c>
    </row>
    <row r="5167" spans="11:11" ht="15.75" x14ac:dyDescent="0.25">
      <c r="K5167" s="546">
        <v>1</v>
      </c>
    </row>
    <row r="5168" spans="11:11" ht="15.75" x14ac:dyDescent="0.25">
      <c r="K5168" s="546">
        <v>2</v>
      </c>
    </row>
    <row r="5169" spans="11:11" ht="15.75" x14ac:dyDescent="0.25">
      <c r="K5169" s="546">
        <v>1</v>
      </c>
    </row>
    <row r="5170" spans="11:11" ht="15.75" x14ac:dyDescent="0.25">
      <c r="K5170" s="546">
        <v>1</v>
      </c>
    </row>
    <row r="5171" spans="11:11" ht="15.75" x14ac:dyDescent="0.25">
      <c r="K5171" s="546">
        <v>1</v>
      </c>
    </row>
    <row r="5172" spans="11:11" ht="15.75" x14ac:dyDescent="0.25">
      <c r="K5172" s="546">
        <v>1</v>
      </c>
    </row>
    <row r="5173" spans="11:11" ht="15.75" x14ac:dyDescent="0.25">
      <c r="K5173" s="546">
        <v>1</v>
      </c>
    </row>
    <row r="5174" spans="11:11" ht="15.75" x14ac:dyDescent="0.25">
      <c r="K5174" s="546">
        <v>1</v>
      </c>
    </row>
    <row r="5175" spans="11:11" ht="15.75" x14ac:dyDescent="0.25">
      <c r="K5175" s="546">
        <v>1</v>
      </c>
    </row>
    <row r="5176" spans="11:11" ht="15.75" x14ac:dyDescent="0.25">
      <c r="K5176" s="546">
        <v>1</v>
      </c>
    </row>
    <row r="5177" spans="11:11" ht="15.75" x14ac:dyDescent="0.25">
      <c r="K5177" s="546">
        <v>1</v>
      </c>
    </row>
    <row r="5178" spans="11:11" ht="15.75" x14ac:dyDescent="0.25">
      <c r="K5178" s="546">
        <v>2</v>
      </c>
    </row>
    <row r="5179" spans="11:11" ht="15.75" x14ac:dyDescent="0.25">
      <c r="K5179" s="546">
        <v>2</v>
      </c>
    </row>
    <row r="5180" spans="11:11" ht="15.75" x14ac:dyDescent="0.25">
      <c r="K5180" s="546">
        <v>1</v>
      </c>
    </row>
    <row r="5181" spans="11:11" ht="15.75" x14ac:dyDescent="0.25">
      <c r="K5181" s="546">
        <v>2</v>
      </c>
    </row>
    <row r="5182" spans="11:11" ht="15.75" x14ac:dyDescent="0.25">
      <c r="K5182" s="546">
        <v>1</v>
      </c>
    </row>
    <row r="5183" spans="11:11" ht="15.75" x14ac:dyDescent="0.25">
      <c r="K5183" s="546">
        <v>2</v>
      </c>
    </row>
    <row r="5184" spans="11:11" ht="15.75" x14ac:dyDescent="0.25">
      <c r="K5184" s="546">
        <v>1</v>
      </c>
    </row>
    <row r="5185" spans="11:11" ht="15.75" x14ac:dyDescent="0.25">
      <c r="K5185" s="546">
        <v>1</v>
      </c>
    </row>
    <row r="5186" spans="11:11" ht="15.75" x14ac:dyDescent="0.25">
      <c r="K5186" s="546">
        <v>1</v>
      </c>
    </row>
    <row r="5187" spans="11:11" ht="15.75" x14ac:dyDescent="0.25">
      <c r="K5187" s="546">
        <v>1</v>
      </c>
    </row>
    <row r="5188" spans="11:11" ht="15.75" x14ac:dyDescent="0.25">
      <c r="K5188" s="546">
        <v>1</v>
      </c>
    </row>
    <row r="5189" spans="11:11" ht="15.75" x14ac:dyDescent="0.25">
      <c r="K5189" s="546">
        <v>2</v>
      </c>
    </row>
    <row r="5190" spans="11:11" ht="15.75" x14ac:dyDescent="0.25">
      <c r="K5190" s="546">
        <v>1</v>
      </c>
    </row>
    <row r="5191" spans="11:11" ht="15.75" x14ac:dyDescent="0.25">
      <c r="K5191" s="546">
        <v>1</v>
      </c>
    </row>
    <row r="5192" spans="11:11" ht="15.75" x14ac:dyDescent="0.25">
      <c r="K5192" s="546">
        <v>1</v>
      </c>
    </row>
    <row r="5193" spans="11:11" ht="15.75" x14ac:dyDescent="0.25">
      <c r="K5193" s="546">
        <v>1</v>
      </c>
    </row>
    <row r="5194" spans="11:11" ht="15.75" x14ac:dyDescent="0.25">
      <c r="K5194" s="546">
        <v>1</v>
      </c>
    </row>
    <row r="5195" spans="11:11" ht="15.75" x14ac:dyDescent="0.25">
      <c r="K5195" s="546">
        <v>1</v>
      </c>
    </row>
    <row r="5196" spans="11:11" ht="15.75" x14ac:dyDescent="0.25">
      <c r="K5196" s="546">
        <v>2</v>
      </c>
    </row>
    <row r="5197" spans="11:11" ht="15.75" x14ac:dyDescent="0.25">
      <c r="K5197" s="546">
        <v>1</v>
      </c>
    </row>
    <row r="5198" spans="11:11" ht="15.75" x14ac:dyDescent="0.25">
      <c r="K5198" s="546">
        <v>1</v>
      </c>
    </row>
    <row r="5199" spans="11:11" ht="15.75" x14ac:dyDescent="0.25">
      <c r="K5199" s="546">
        <v>1</v>
      </c>
    </row>
    <row r="5200" spans="11:11" ht="15.75" x14ac:dyDescent="0.25">
      <c r="K5200" s="546">
        <v>2</v>
      </c>
    </row>
    <row r="5201" spans="11:11" ht="15.75" x14ac:dyDescent="0.25">
      <c r="K5201" s="546">
        <v>1</v>
      </c>
    </row>
    <row r="5202" spans="11:11" ht="15.75" x14ac:dyDescent="0.25">
      <c r="K5202" s="546">
        <v>1</v>
      </c>
    </row>
    <row r="5203" spans="11:11" ht="15.75" x14ac:dyDescent="0.25">
      <c r="K5203" s="546">
        <v>1</v>
      </c>
    </row>
    <row r="5204" spans="11:11" ht="15.75" x14ac:dyDescent="0.25">
      <c r="K5204" s="546">
        <v>3</v>
      </c>
    </row>
    <row r="5205" spans="11:11" ht="15.75" x14ac:dyDescent="0.25">
      <c r="K5205" s="546">
        <v>1</v>
      </c>
    </row>
    <row r="5206" spans="11:11" ht="15.75" x14ac:dyDescent="0.25">
      <c r="K5206" s="546">
        <v>1</v>
      </c>
    </row>
    <row r="5207" spans="11:11" ht="15.75" x14ac:dyDescent="0.25">
      <c r="K5207" s="546">
        <v>1</v>
      </c>
    </row>
    <row r="5208" spans="11:11" ht="15.75" x14ac:dyDescent="0.25">
      <c r="K5208" s="546">
        <v>1</v>
      </c>
    </row>
    <row r="5209" spans="11:11" ht="15.75" x14ac:dyDescent="0.25">
      <c r="K5209" s="546">
        <v>1</v>
      </c>
    </row>
    <row r="5210" spans="11:11" ht="15.75" x14ac:dyDescent="0.25">
      <c r="K5210" s="546">
        <v>1</v>
      </c>
    </row>
    <row r="5211" spans="11:11" ht="15.75" x14ac:dyDescent="0.25">
      <c r="K5211" s="546">
        <v>4</v>
      </c>
    </row>
    <row r="5212" spans="11:11" ht="15.75" x14ac:dyDescent="0.25">
      <c r="K5212" s="546">
        <v>1</v>
      </c>
    </row>
    <row r="5213" spans="11:11" ht="15.75" x14ac:dyDescent="0.25">
      <c r="K5213" s="546">
        <v>1</v>
      </c>
    </row>
    <row r="5214" spans="11:11" ht="15.75" x14ac:dyDescent="0.25">
      <c r="K5214" s="546">
        <v>1</v>
      </c>
    </row>
    <row r="5215" spans="11:11" ht="15.75" x14ac:dyDescent="0.25">
      <c r="K5215" s="546">
        <v>1</v>
      </c>
    </row>
    <row r="5216" spans="11:11" ht="15.75" x14ac:dyDescent="0.25">
      <c r="K5216" s="546">
        <v>1</v>
      </c>
    </row>
    <row r="5217" spans="11:13" ht="15.75" x14ac:dyDescent="0.25">
      <c r="K5217" s="546">
        <v>1</v>
      </c>
    </row>
    <row r="5218" spans="11:13" ht="15.75" x14ac:dyDescent="0.25">
      <c r="K5218" s="546">
        <v>0</v>
      </c>
    </row>
    <row r="5219" spans="11:13" ht="15.75" x14ac:dyDescent="0.25">
      <c r="K5219" s="546">
        <v>1</v>
      </c>
    </row>
    <row r="5220" spans="11:13" ht="15.75" x14ac:dyDescent="0.25">
      <c r="K5220" s="546">
        <v>1</v>
      </c>
    </row>
    <row r="5221" spans="11:13" ht="15.75" x14ac:dyDescent="0.25">
      <c r="K5221" s="546">
        <v>1</v>
      </c>
    </row>
    <row r="5222" spans="11:13" ht="15.75" x14ac:dyDescent="0.25">
      <c r="K5222" s="546">
        <v>1</v>
      </c>
    </row>
    <row r="5223" spans="11:13" ht="15.75" x14ac:dyDescent="0.25">
      <c r="K5223" s="546">
        <v>1</v>
      </c>
    </row>
    <row r="5224" spans="11:13" ht="15.75" x14ac:dyDescent="0.25">
      <c r="K5224" s="546">
        <v>1</v>
      </c>
    </row>
    <row r="5225" spans="11:13" ht="15.75" x14ac:dyDescent="0.25">
      <c r="K5225" s="546">
        <v>1</v>
      </c>
    </row>
    <row r="5226" spans="11:13" ht="15.75" x14ac:dyDescent="0.25">
      <c r="K5226" s="546">
        <v>1</v>
      </c>
    </row>
    <row r="5227" spans="11:13" ht="15.75" x14ac:dyDescent="0.25">
      <c r="K5227" s="546">
        <v>1</v>
      </c>
      <c r="M5227" s="546">
        <v>1</v>
      </c>
    </row>
    <row r="5228" spans="11:13" ht="15.75" x14ac:dyDescent="0.25">
      <c r="K5228" s="546">
        <v>1</v>
      </c>
      <c r="M5228" s="546">
        <v>1</v>
      </c>
    </row>
    <row r="5229" spans="11:13" ht="15.75" x14ac:dyDescent="0.25">
      <c r="K5229" s="546">
        <v>1</v>
      </c>
      <c r="M5229" s="546">
        <v>1</v>
      </c>
    </row>
    <row r="5230" spans="11:13" ht="15.75" x14ac:dyDescent="0.25">
      <c r="K5230" s="546">
        <v>1</v>
      </c>
      <c r="M5230" s="546">
        <v>1</v>
      </c>
    </row>
    <row r="5231" spans="11:13" ht="15.75" x14ac:dyDescent="0.25">
      <c r="K5231" s="546">
        <v>2</v>
      </c>
      <c r="M5231" s="546">
        <v>1</v>
      </c>
    </row>
    <row r="5232" spans="11:13" ht="15.75" x14ac:dyDescent="0.25">
      <c r="K5232" s="546">
        <v>1</v>
      </c>
      <c r="M5232" s="546">
        <v>1</v>
      </c>
    </row>
    <row r="5233" spans="11:13" ht="15.75" x14ac:dyDescent="0.25">
      <c r="K5233" s="546">
        <v>2</v>
      </c>
      <c r="M5233" s="546">
        <v>1</v>
      </c>
    </row>
    <row r="5234" spans="11:13" ht="15.75" x14ac:dyDescent="0.25">
      <c r="K5234" s="546">
        <v>2</v>
      </c>
      <c r="M5234" s="546">
        <v>1</v>
      </c>
    </row>
    <row r="5235" spans="11:13" ht="15.75" x14ac:dyDescent="0.25">
      <c r="K5235" s="546">
        <v>1</v>
      </c>
      <c r="M5235" s="546">
        <v>1</v>
      </c>
    </row>
    <row r="5236" spans="11:13" ht="15.75" x14ac:dyDescent="0.25">
      <c r="K5236" s="546">
        <v>1</v>
      </c>
      <c r="M5236" s="546">
        <v>1</v>
      </c>
    </row>
    <row r="5237" spans="11:13" ht="15.75" x14ac:dyDescent="0.25">
      <c r="K5237" s="546">
        <v>1</v>
      </c>
      <c r="M5237" s="546">
        <v>1</v>
      </c>
    </row>
    <row r="5238" spans="11:13" ht="15.75" x14ac:dyDescent="0.25">
      <c r="K5238">
        <f>SUM(K5084:K5237)</f>
        <v>183</v>
      </c>
      <c r="M5238" s="546">
        <v>1</v>
      </c>
    </row>
    <row r="5239" spans="11:13" ht="15.75" x14ac:dyDescent="0.25">
      <c r="M5239" s="546">
        <v>1</v>
      </c>
    </row>
    <row r="5240" spans="11:13" ht="15.75" x14ac:dyDescent="0.25">
      <c r="M5240" s="546">
        <v>1</v>
      </c>
    </row>
    <row r="5241" spans="11:13" ht="15.75" x14ac:dyDescent="0.25">
      <c r="M5241" s="546">
        <v>1</v>
      </c>
    </row>
    <row r="5242" spans="11:13" ht="15.75" x14ac:dyDescent="0.25">
      <c r="M5242" s="546">
        <v>1</v>
      </c>
    </row>
    <row r="5243" spans="11:13" ht="15.75" x14ac:dyDescent="0.25">
      <c r="M5243" s="546">
        <v>1</v>
      </c>
    </row>
    <row r="5244" spans="11:13" ht="15.75" x14ac:dyDescent="0.25">
      <c r="M5244" s="546">
        <v>1</v>
      </c>
    </row>
    <row r="5245" spans="11:13" ht="15.75" x14ac:dyDescent="0.25">
      <c r="M5245" s="546">
        <v>1</v>
      </c>
    </row>
    <row r="5246" spans="11:13" ht="15.75" x14ac:dyDescent="0.25">
      <c r="M5246" s="546">
        <v>1</v>
      </c>
    </row>
    <row r="5247" spans="11:13" ht="15.75" x14ac:dyDescent="0.25">
      <c r="M5247" s="546">
        <v>1</v>
      </c>
    </row>
    <row r="5248" spans="11:13" ht="15.75" x14ac:dyDescent="0.25">
      <c r="M5248" s="546">
        <v>1</v>
      </c>
    </row>
    <row r="5249" spans="13:15" ht="15.75" x14ac:dyDescent="0.25">
      <c r="M5249" s="546">
        <v>1</v>
      </c>
    </row>
    <row r="5250" spans="13:15" ht="15.75" x14ac:dyDescent="0.25">
      <c r="M5250" s="546">
        <v>1</v>
      </c>
    </row>
    <row r="5251" spans="13:15" ht="15.75" x14ac:dyDescent="0.25">
      <c r="M5251" s="546">
        <v>1</v>
      </c>
    </row>
    <row r="5252" spans="13:15" ht="15.75" x14ac:dyDescent="0.25">
      <c r="M5252" s="546">
        <v>1</v>
      </c>
      <c r="O5252" s="546">
        <v>1</v>
      </c>
    </row>
    <row r="5253" spans="13:15" ht="15.75" x14ac:dyDescent="0.25">
      <c r="M5253" s="546">
        <v>1</v>
      </c>
      <c r="O5253" s="546">
        <v>1</v>
      </c>
    </row>
    <row r="5254" spans="13:15" ht="15.75" x14ac:dyDescent="0.25">
      <c r="M5254" s="546">
        <v>1</v>
      </c>
      <c r="O5254" s="546">
        <v>1</v>
      </c>
    </row>
    <row r="5255" spans="13:15" ht="15.75" x14ac:dyDescent="0.25">
      <c r="M5255" s="546">
        <v>1</v>
      </c>
      <c r="O5255" s="546">
        <v>1</v>
      </c>
    </row>
    <row r="5256" spans="13:15" ht="15.75" x14ac:dyDescent="0.25">
      <c r="M5256" s="546">
        <v>1</v>
      </c>
      <c r="O5256" s="546">
        <v>1</v>
      </c>
    </row>
    <row r="5257" spans="13:15" ht="15.75" x14ac:dyDescent="0.25">
      <c r="M5257" s="546">
        <v>1</v>
      </c>
      <c r="O5257" s="546">
        <v>4</v>
      </c>
    </row>
    <row r="5258" spans="13:15" ht="15.75" x14ac:dyDescent="0.25">
      <c r="M5258" s="546">
        <v>1</v>
      </c>
      <c r="O5258" s="546">
        <v>1</v>
      </c>
    </row>
    <row r="5259" spans="13:15" ht="15.75" x14ac:dyDescent="0.25">
      <c r="M5259" s="546">
        <v>1</v>
      </c>
      <c r="O5259" s="546">
        <v>1</v>
      </c>
    </row>
    <row r="5260" spans="13:15" ht="15.75" x14ac:dyDescent="0.25">
      <c r="M5260" s="546">
        <v>1</v>
      </c>
      <c r="O5260" s="546">
        <v>1</v>
      </c>
    </row>
    <row r="5261" spans="13:15" ht="15.75" x14ac:dyDescent="0.25">
      <c r="M5261" s="546">
        <v>1</v>
      </c>
      <c r="O5261" s="546">
        <v>1</v>
      </c>
    </row>
    <row r="5262" spans="13:15" ht="15.75" x14ac:dyDescent="0.25">
      <c r="M5262" s="546">
        <v>1</v>
      </c>
      <c r="O5262" s="546">
        <v>1</v>
      </c>
    </row>
    <row r="5263" spans="13:15" ht="15.75" x14ac:dyDescent="0.25">
      <c r="M5263" s="546">
        <v>1</v>
      </c>
      <c r="O5263" s="546">
        <v>3</v>
      </c>
    </row>
    <row r="5264" spans="13:15" ht="15.75" x14ac:dyDescent="0.25">
      <c r="M5264" s="546">
        <v>1</v>
      </c>
      <c r="O5264" s="546">
        <v>1</v>
      </c>
    </row>
    <row r="5265" spans="13:15" ht="15.75" x14ac:dyDescent="0.25">
      <c r="M5265" s="546">
        <v>1</v>
      </c>
      <c r="O5265" s="546">
        <v>2</v>
      </c>
    </row>
    <row r="5266" spans="13:15" ht="15.75" x14ac:dyDescent="0.25">
      <c r="M5266" s="546">
        <v>2</v>
      </c>
      <c r="O5266" s="546">
        <v>1</v>
      </c>
    </row>
    <row r="5267" spans="13:15" ht="15.75" x14ac:dyDescent="0.25">
      <c r="M5267">
        <f>SUM(M5227:M5266)</f>
        <v>41</v>
      </c>
      <c r="O5267" s="546">
        <v>1</v>
      </c>
    </row>
    <row r="5268" spans="13:15" ht="15.75" x14ac:dyDescent="0.25">
      <c r="O5268" s="546">
        <v>2</v>
      </c>
    </row>
    <row r="5269" spans="13:15" ht="15.75" x14ac:dyDescent="0.25">
      <c r="O5269" s="546">
        <v>1</v>
      </c>
    </row>
    <row r="5270" spans="13:15" ht="15.75" x14ac:dyDescent="0.25">
      <c r="O5270" s="546">
        <v>1</v>
      </c>
    </row>
    <row r="5271" spans="13:15" ht="15.75" x14ac:dyDescent="0.25">
      <c r="O5271" s="546">
        <v>1</v>
      </c>
    </row>
    <row r="5272" spans="13:15" ht="15.75" x14ac:dyDescent="0.25">
      <c r="O5272" s="546">
        <v>1</v>
      </c>
    </row>
    <row r="5273" spans="13:15" ht="15.75" x14ac:dyDescent="0.25">
      <c r="O5273" s="546">
        <v>1</v>
      </c>
    </row>
    <row r="5274" spans="13:15" ht="15.75" x14ac:dyDescent="0.25">
      <c r="O5274" s="546">
        <v>1</v>
      </c>
    </row>
    <row r="5275" spans="13:15" ht="15.75" x14ac:dyDescent="0.25">
      <c r="O5275" s="546">
        <v>0</v>
      </c>
    </row>
    <row r="5276" spans="13:15" ht="15.75" x14ac:dyDescent="0.25">
      <c r="O5276" s="546">
        <v>0</v>
      </c>
    </row>
    <row r="5277" spans="13:15" ht="15.75" x14ac:dyDescent="0.25">
      <c r="O5277" s="546">
        <v>1</v>
      </c>
    </row>
    <row r="5278" spans="13:15" ht="15.75" x14ac:dyDescent="0.25">
      <c r="O5278" s="546">
        <v>0</v>
      </c>
    </row>
    <row r="5279" spans="13:15" ht="15.75" x14ac:dyDescent="0.25">
      <c r="O5279" s="546">
        <v>0</v>
      </c>
    </row>
    <row r="5280" spans="13:15" ht="15.75" x14ac:dyDescent="0.25">
      <c r="O5280" s="546">
        <v>1</v>
      </c>
    </row>
    <row r="5281" spans="15:15" ht="15.75" x14ac:dyDescent="0.25">
      <c r="O5281" s="546">
        <v>1</v>
      </c>
    </row>
    <row r="5282" spans="15:15" ht="15.75" x14ac:dyDescent="0.25">
      <c r="O5282" s="546">
        <v>1</v>
      </c>
    </row>
    <row r="5283" spans="15:15" ht="15.75" x14ac:dyDescent="0.25">
      <c r="O5283" s="546">
        <v>1</v>
      </c>
    </row>
    <row r="5284" spans="15:15" ht="15.75" x14ac:dyDescent="0.25">
      <c r="O5284" s="546">
        <v>1</v>
      </c>
    </row>
    <row r="5285" spans="15:15" ht="15.75" x14ac:dyDescent="0.25">
      <c r="O5285" s="546">
        <v>1</v>
      </c>
    </row>
    <row r="5286" spans="15:15" ht="15.75" x14ac:dyDescent="0.25">
      <c r="O5286" s="546">
        <v>1</v>
      </c>
    </row>
    <row r="5287" spans="15:15" ht="15.75" x14ac:dyDescent="0.25">
      <c r="O5287" s="546">
        <v>1</v>
      </c>
    </row>
    <row r="5288" spans="15:15" ht="15.75" x14ac:dyDescent="0.25">
      <c r="O5288" s="546">
        <v>1</v>
      </c>
    </row>
    <row r="5289" spans="15:15" ht="15.75" x14ac:dyDescent="0.25">
      <c r="O5289" s="546">
        <v>1</v>
      </c>
    </row>
    <row r="5290" spans="15:15" ht="15.75" x14ac:dyDescent="0.25">
      <c r="O5290" s="546">
        <v>1</v>
      </c>
    </row>
    <row r="5291" spans="15:15" ht="15.75" x14ac:dyDescent="0.25">
      <c r="O5291" s="546">
        <v>1</v>
      </c>
    </row>
    <row r="5292" spans="15:15" ht="15.75" x14ac:dyDescent="0.25">
      <c r="O5292" s="546">
        <v>1</v>
      </c>
    </row>
    <row r="5293" spans="15:15" ht="15.75" x14ac:dyDescent="0.25">
      <c r="O5293" s="546">
        <v>1</v>
      </c>
    </row>
    <row r="5294" spans="15:15" ht="15.75" x14ac:dyDescent="0.25">
      <c r="O5294" s="546">
        <v>2</v>
      </c>
    </row>
    <row r="5295" spans="15:15" ht="15.75" x14ac:dyDescent="0.25">
      <c r="O5295" s="546">
        <v>1</v>
      </c>
    </row>
    <row r="5296" spans="15:15" ht="15.75" x14ac:dyDescent="0.25">
      <c r="O5296" s="546">
        <v>1</v>
      </c>
    </row>
    <row r="5297" spans="15:15" ht="15.75" x14ac:dyDescent="0.25">
      <c r="O5297" s="546">
        <v>1</v>
      </c>
    </row>
    <row r="5298" spans="15:15" ht="15.75" x14ac:dyDescent="0.25">
      <c r="O5298" s="546">
        <v>1</v>
      </c>
    </row>
    <row r="5299" spans="15:15" ht="15.75" x14ac:dyDescent="0.25">
      <c r="O5299" s="546">
        <v>1</v>
      </c>
    </row>
    <row r="5300" spans="15:15" ht="15.75" x14ac:dyDescent="0.25">
      <c r="O5300" s="546">
        <v>3</v>
      </c>
    </row>
    <row r="5301" spans="15:15" ht="15.75" x14ac:dyDescent="0.25">
      <c r="O5301" s="546">
        <v>1</v>
      </c>
    </row>
    <row r="5302" spans="15:15" ht="15.75" x14ac:dyDescent="0.25">
      <c r="O5302" s="546">
        <v>1</v>
      </c>
    </row>
    <row r="5303" spans="15:15" ht="15.75" x14ac:dyDescent="0.25">
      <c r="O5303" s="546">
        <v>1</v>
      </c>
    </row>
    <row r="5304" spans="15:15" ht="15.75" x14ac:dyDescent="0.25">
      <c r="O5304" s="546">
        <v>1</v>
      </c>
    </row>
    <row r="5305" spans="15:15" ht="15.75" x14ac:dyDescent="0.25">
      <c r="O5305" s="546">
        <v>1</v>
      </c>
    </row>
    <row r="5306" spans="15:15" ht="15.75" x14ac:dyDescent="0.25">
      <c r="O5306" s="546">
        <v>2</v>
      </c>
    </row>
    <row r="5307" spans="15:15" ht="15.75" x14ac:dyDescent="0.25">
      <c r="O5307" s="546">
        <v>1</v>
      </c>
    </row>
    <row r="5308" spans="15:15" ht="15.75" x14ac:dyDescent="0.25">
      <c r="O5308" s="546">
        <v>1</v>
      </c>
    </row>
    <row r="5309" spans="15:15" ht="15.75" x14ac:dyDescent="0.25">
      <c r="O5309" s="546">
        <v>1</v>
      </c>
    </row>
    <row r="5310" spans="15:15" ht="15.75" x14ac:dyDescent="0.25">
      <c r="O5310" s="546">
        <v>1</v>
      </c>
    </row>
    <row r="5311" spans="15:15" ht="15.75" x14ac:dyDescent="0.25">
      <c r="O5311" s="546">
        <v>1</v>
      </c>
    </row>
    <row r="5312" spans="15:15" ht="15.75" x14ac:dyDescent="0.25">
      <c r="O5312" s="546">
        <v>1</v>
      </c>
    </row>
    <row r="5313" spans="15:15" ht="15.75" x14ac:dyDescent="0.25">
      <c r="O5313" s="546">
        <v>1</v>
      </c>
    </row>
    <row r="5314" spans="15:15" ht="15.75" x14ac:dyDescent="0.25">
      <c r="O5314" s="546">
        <v>1</v>
      </c>
    </row>
    <row r="5315" spans="15:15" ht="15.75" x14ac:dyDescent="0.25">
      <c r="O5315" s="546">
        <v>1</v>
      </c>
    </row>
    <row r="5316" spans="15:15" ht="15.75" x14ac:dyDescent="0.25">
      <c r="O5316" s="546">
        <v>1</v>
      </c>
    </row>
    <row r="5317" spans="15:15" ht="15.75" x14ac:dyDescent="0.25">
      <c r="O5317" s="546">
        <v>1</v>
      </c>
    </row>
    <row r="5318" spans="15:15" ht="15.75" x14ac:dyDescent="0.25">
      <c r="O5318" s="546">
        <v>2</v>
      </c>
    </row>
    <row r="5319" spans="15:15" ht="15.75" x14ac:dyDescent="0.25">
      <c r="O5319" s="546">
        <v>1</v>
      </c>
    </row>
    <row r="5320" spans="15:15" ht="15.75" x14ac:dyDescent="0.25">
      <c r="O5320" s="546">
        <v>1</v>
      </c>
    </row>
    <row r="5321" spans="15:15" ht="15.75" x14ac:dyDescent="0.25">
      <c r="O5321" s="546">
        <v>1</v>
      </c>
    </row>
    <row r="5322" spans="15:15" ht="15.75" x14ac:dyDescent="0.25">
      <c r="O5322" s="546">
        <v>1</v>
      </c>
    </row>
    <row r="5323" spans="15:15" ht="15.75" x14ac:dyDescent="0.25">
      <c r="O5323" s="546">
        <v>1</v>
      </c>
    </row>
    <row r="5324" spans="15:15" ht="15.75" x14ac:dyDescent="0.25">
      <c r="O5324" s="546">
        <v>1</v>
      </c>
    </row>
    <row r="5325" spans="15:15" ht="15.75" x14ac:dyDescent="0.25">
      <c r="O5325" s="546">
        <v>1</v>
      </c>
    </row>
    <row r="5326" spans="15:15" ht="15.75" x14ac:dyDescent="0.25">
      <c r="O5326" s="546">
        <v>1</v>
      </c>
    </row>
    <row r="5327" spans="15:15" ht="15.75" x14ac:dyDescent="0.25">
      <c r="O5327" s="546">
        <v>1</v>
      </c>
    </row>
    <row r="5328" spans="15:15" ht="15.75" x14ac:dyDescent="0.25">
      <c r="O5328" s="546">
        <v>1</v>
      </c>
    </row>
    <row r="5329" spans="15:15" ht="15.75" x14ac:dyDescent="0.25">
      <c r="O5329" s="546">
        <v>2</v>
      </c>
    </row>
    <row r="5330" spans="15:15" ht="15.75" x14ac:dyDescent="0.25">
      <c r="O5330" s="546">
        <v>1</v>
      </c>
    </row>
    <row r="5331" spans="15:15" ht="15.75" x14ac:dyDescent="0.25">
      <c r="O5331" s="546">
        <v>1</v>
      </c>
    </row>
    <row r="5332" spans="15:15" ht="15.75" x14ac:dyDescent="0.25">
      <c r="O5332" s="546">
        <v>1</v>
      </c>
    </row>
    <row r="5333" spans="15:15" ht="15.75" x14ac:dyDescent="0.25">
      <c r="O5333" s="546">
        <v>1</v>
      </c>
    </row>
    <row r="5334" spans="15:15" ht="15.75" x14ac:dyDescent="0.25">
      <c r="O5334" s="546">
        <v>1</v>
      </c>
    </row>
    <row r="5335" spans="15:15" ht="15.75" x14ac:dyDescent="0.25">
      <c r="O5335" s="546">
        <v>1</v>
      </c>
    </row>
    <row r="5336" spans="15:15" ht="15.75" x14ac:dyDescent="0.25">
      <c r="O5336" s="546">
        <v>1</v>
      </c>
    </row>
    <row r="5337" spans="15:15" ht="15.75" x14ac:dyDescent="0.25">
      <c r="O5337" s="546">
        <v>1</v>
      </c>
    </row>
    <row r="5338" spans="15:15" ht="15.75" x14ac:dyDescent="0.25">
      <c r="O5338" s="546">
        <v>1</v>
      </c>
    </row>
    <row r="5339" spans="15:15" ht="15.75" x14ac:dyDescent="0.25">
      <c r="O5339" s="546">
        <v>1</v>
      </c>
    </row>
    <row r="5340" spans="15:15" ht="15.75" x14ac:dyDescent="0.25">
      <c r="O5340" s="546">
        <v>1</v>
      </c>
    </row>
    <row r="5341" spans="15:15" ht="15.75" x14ac:dyDescent="0.25">
      <c r="O5341" s="546">
        <v>1</v>
      </c>
    </row>
    <row r="5342" spans="15:15" ht="15.75" x14ac:dyDescent="0.25">
      <c r="O5342" s="546">
        <v>1</v>
      </c>
    </row>
    <row r="5343" spans="15:15" ht="15.75" x14ac:dyDescent="0.25">
      <c r="O5343" s="546">
        <v>1</v>
      </c>
    </row>
    <row r="5344" spans="15:15" ht="15.75" x14ac:dyDescent="0.25">
      <c r="O5344" s="546">
        <v>0</v>
      </c>
    </row>
    <row r="5345" spans="15:15" ht="15.75" x14ac:dyDescent="0.25">
      <c r="O5345" s="546">
        <v>0</v>
      </c>
    </row>
    <row r="5346" spans="15:15" ht="15.75" x14ac:dyDescent="0.25">
      <c r="O5346" s="546">
        <v>0</v>
      </c>
    </row>
    <row r="5347" spans="15:15" ht="15.75" x14ac:dyDescent="0.25">
      <c r="O5347" s="546">
        <v>0</v>
      </c>
    </row>
    <row r="5348" spans="15:15" ht="15.75" x14ac:dyDescent="0.25">
      <c r="O5348" s="546">
        <v>1</v>
      </c>
    </row>
    <row r="5349" spans="15:15" ht="15.75" x14ac:dyDescent="0.25">
      <c r="O5349" s="546">
        <v>0</v>
      </c>
    </row>
    <row r="5350" spans="15:15" ht="15.75" x14ac:dyDescent="0.25">
      <c r="O5350" s="546">
        <v>0</v>
      </c>
    </row>
    <row r="5351" spans="15:15" ht="15.75" x14ac:dyDescent="0.25">
      <c r="O5351" s="546">
        <v>0</v>
      </c>
    </row>
    <row r="5352" spans="15:15" ht="15.75" x14ac:dyDescent="0.25">
      <c r="O5352" s="546">
        <v>0</v>
      </c>
    </row>
    <row r="5353" spans="15:15" ht="15.75" x14ac:dyDescent="0.25">
      <c r="O5353" s="546">
        <v>0</v>
      </c>
    </row>
    <row r="5354" spans="15:15" ht="15.75" x14ac:dyDescent="0.25">
      <c r="O5354" s="546">
        <v>0</v>
      </c>
    </row>
    <row r="5355" spans="15:15" ht="15.75" x14ac:dyDescent="0.25">
      <c r="O5355" s="546">
        <v>0</v>
      </c>
    </row>
    <row r="5356" spans="15:15" ht="15.75" x14ac:dyDescent="0.25">
      <c r="O5356" s="546">
        <v>0</v>
      </c>
    </row>
    <row r="5357" spans="15:15" ht="15.75" x14ac:dyDescent="0.25">
      <c r="O5357" s="546">
        <v>0</v>
      </c>
    </row>
    <row r="5358" spans="15:15" ht="15.75" x14ac:dyDescent="0.25">
      <c r="O5358" s="546">
        <v>0</v>
      </c>
    </row>
    <row r="5359" spans="15:15" ht="15.75" x14ac:dyDescent="0.25">
      <c r="O5359" s="546">
        <v>0</v>
      </c>
    </row>
    <row r="5360" spans="15:15" ht="15.75" x14ac:dyDescent="0.25">
      <c r="O5360" s="546">
        <v>0</v>
      </c>
    </row>
    <row r="5361" spans="15:15" ht="15.75" x14ac:dyDescent="0.25">
      <c r="O5361" s="546">
        <v>0</v>
      </c>
    </row>
    <row r="5362" spans="15:15" ht="15.75" x14ac:dyDescent="0.25">
      <c r="O5362" s="546">
        <v>0</v>
      </c>
    </row>
    <row r="5363" spans="15:15" ht="15.75" x14ac:dyDescent="0.25">
      <c r="O5363" s="546">
        <v>0</v>
      </c>
    </row>
    <row r="5364" spans="15:15" ht="15.75" x14ac:dyDescent="0.25">
      <c r="O5364" s="546">
        <v>0</v>
      </c>
    </row>
    <row r="5365" spans="15:15" ht="15.75" x14ac:dyDescent="0.25">
      <c r="O5365" s="546">
        <v>0</v>
      </c>
    </row>
    <row r="5366" spans="15:15" ht="15.75" x14ac:dyDescent="0.25">
      <c r="O5366" s="546">
        <v>0</v>
      </c>
    </row>
    <row r="5367" spans="15:15" ht="15.75" x14ac:dyDescent="0.25">
      <c r="O5367" s="546">
        <v>0</v>
      </c>
    </row>
    <row r="5368" spans="15:15" ht="15.75" x14ac:dyDescent="0.25">
      <c r="O5368" s="546">
        <v>0</v>
      </c>
    </row>
    <row r="5369" spans="15:15" ht="15.75" x14ac:dyDescent="0.25">
      <c r="O5369" s="546">
        <v>0</v>
      </c>
    </row>
    <row r="5370" spans="15:15" ht="15.75" x14ac:dyDescent="0.25">
      <c r="O5370" s="546">
        <v>0</v>
      </c>
    </row>
    <row r="5371" spans="15:15" ht="15.75" x14ac:dyDescent="0.25">
      <c r="O5371" s="546">
        <v>0</v>
      </c>
    </row>
    <row r="5372" spans="15:15" ht="15.75" x14ac:dyDescent="0.25">
      <c r="O5372" s="546">
        <v>0</v>
      </c>
    </row>
    <row r="5373" spans="15:15" ht="15.75" x14ac:dyDescent="0.25">
      <c r="O5373" s="546">
        <v>0</v>
      </c>
    </row>
    <row r="5374" spans="15:15" ht="15.75" x14ac:dyDescent="0.25">
      <c r="O5374" s="546">
        <v>0</v>
      </c>
    </row>
    <row r="5375" spans="15:15" ht="15.75" x14ac:dyDescent="0.25">
      <c r="O5375" s="546">
        <v>0</v>
      </c>
    </row>
    <row r="5376" spans="15:15" ht="15.75" x14ac:dyDescent="0.25">
      <c r="O5376" s="546">
        <v>0</v>
      </c>
    </row>
    <row r="5377" spans="15:15" ht="15.75" x14ac:dyDescent="0.25">
      <c r="O5377" s="546">
        <v>0</v>
      </c>
    </row>
    <row r="5378" spans="15:15" ht="15.75" x14ac:dyDescent="0.25">
      <c r="O5378" s="546">
        <v>0</v>
      </c>
    </row>
    <row r="5379" spans="15:15" ht="15.75" x14ac:dyDescent="0.25">
      <c r="O5379" s="546">
        <v>0</v>
      </c>
    </row>
    <row r="5380" spans="15:15" ht="15.75" x14ac:dyDescent="0.25">
      <c r="O5380" s="546">
        <v>0</v>
      </c>
    </row>
    <row r="5381" spans="15:15" ht="15.75" x14ac:dyDescent="0.25">
      <c r="O5381" s="546">
        <v>0</v>
      </c>
    </row>
    <row r="5382" spans="15:15" ht="15.75" x14ac:dyDescent="0.25">
      <c r="O5382" s="546">
        <v>0</v>
      </c>
    </row>
    <row r="5383" spans="15:15" ht="15.75" x14ac:dyDescent="0.25">
      <c r="O5383" s="546">
        <v>0</v>
      </c>
    </row>
    <row r="5384" spans="15:15" ht="15.75" x14ac:dyDescent="0.25">
      <c r="O5384" s="546">
        <v>0</v>
      </c>
    </row>
    <row r="5385" spans="15:15" ht="15.75" x14ac:dyDescent="0.25">
      <c r="O5385" s="546">
        <v>0</v>
      </c>
    </row>
    <row r="5386" spans="15:15" ht="15.75" x14ac:dyDescent="0.25">
      <c r="O5386" s="546">
        <v>0</v>
      </c>
    </row>
    <row r="5387" spans="15:15" ht="15.75" x14ac:dyDescent="0.25">
      <c r="O5387" s="546">
        <v>0</v>
      </c>
    </row>
    <row r="5388" spans="15:15" ht="15.75" x14ac:dyDescent="0.25">
      <c r="O5388" s="546">
        <v>0</v>
      </c>
    </row>
    <row r="5389" spans="15:15" ht="15.75" x14ac:dyDescent="0.25">
      <c r="O5389" s="546">
        <v>0</v>
      </c>
    </row>
    <row r="5390" spans="15:15" ht="15.75" x14ac:dyDescent="0.25">
      <c r="O5390" s="546">
        <v>0</v>
      </c>
    </row>
    <row r="5391" spans="15:15" ht="15.75" x14ac:dyDescent="0.25">
      <c r="O5391" s="546">
        <v>0</v>
      </c>
    </row>
    <row r="5392" spans="15:15" ht="15.75" x14ac:dyDescent="0.25">
      <c r="O5392" s="546">
        <v>0</v>
      </c>
    </row>
    <row r="5393" spans="15:15" ht="15.75" x14ac:dyDescent="0.25">
      <c r="O5393" s="546">
        <v>0</v>
      </c>
    </row>
    <row r="5394" spans="15:15" ht="15.75" x14ac:dyDescent="0.25">
      <c r="O5394" s="546">
        <v>0</v>
      </c>
    </row>
    <row r="5395" spans="15:15" ht="15.75" x14ac:dyDescent="0.25">
      <c r="O5395" s="546">
        <v>0</v>
      </c>
    </row>
    <row r="5396" spans="15:15" ht="15.75" x14ac:dyDescent="0.25">
      <c r="O5396" s="546">
        <v>0</v>
      </c>
    </row>
    <row r="5397" spans="15:15" ht="15.75" x14ac:dyDescent="0.25">
      <c r="O5397" s="546">
        <v>0</v>
      </c>
    </row>
    <row r="5398" spans="15:15" ht="15.75" x14ac:dyDescent="0.25">
      <c r="O5398" s="546">
        <v>0</v>
      </c>
    </row>
    <row r="5399" spans="15:15" ht="15.75" x14ac:dyDescent="0.25">
      <c r="O5399" s="546">
        <v>0</v>
      </c>
    </row>
    <row r="5400" spans="15:15" ht="15.75" x14ac:dyDescent="0.25">
      <c r="O5400" s="546">
        <v>0</v>
      </c>
    </row>
    <row r="5401" spans="15:15" ht="15.75" x14ac:dyDescent="0.25">
      <c r="O5401" s="546">
        <v>0</v>
      </c>
    </row>
    <row r="5402" spans="15:15" ht="15.75" x14ac:dyDescent="0.25">
      <c r="O5402" s="546">
        <v>0</v>
      </c>
    </row>
    <row r="5403" spans="15:15" ht="15.75" x14ac:dyDescent="0.25">
      <c r="O5403" s="546">
        <v>0</v>
      </c>
    </row>
    <row r="5404" spans="15:15" ht="15.75" x14ac:dyDescent="0.25">
      <c r="O5404" s="546">
        <v>0</v>
      </c>
    </row>
    <row r="5405" spans="15:15" ht="15.75" x14ac:dyDescent="0.25">
      <c r="O5405" s="546">
        <v>0</v>
      </c>
    </row>
    <row r="5406" spans="15:15" ht="15.75" x14ac:dyDescent="0.25">
      <c r="O5406" s="546">
        <v>0</v>
      </c>
    </row>
    <row r="5407" spans="15:15" ht="15.75" x14ac:dyDescent="0.25">
      <c r="O5407" s="546">
        <v>0</v>
      </c>
    </row>
    <row r="5408" spans="15:15" ht="15.75" x14ac:dyDescent="0.25">
      <c r="O5408" s="546">
        <v>0</v>
      </c>
    </row>
    <row r="5409" spans="15:15" ht="15.75" x14ac:dyDescent="0.25">
      <c r="O5409" s="546">
        <v>0</v>
      </c>
    </row>
    <row r="5410" spans="15:15" ht="15.75" x14ac:dyDescent="0.25">
      <c r="O5410" s="546">
        <v>0</v>
      </c>
    </row>
    <row r="5411" spans="15:15" ht="15.75" x14ac:dyDescent="0.25">
      <c r="O5411" s="546">
        <v>0</v>
      </c>
    </row>
    <row r="5412" spans="15:15" ht="15.75" x14ac:dyDescent="0.25">
      <c r="O5412" s="546">
        <v>0</v>
      </c>
    </row>
    <row r="5413" spans="15:15" ht="15.75" x14ac:dyDescent="0.25">
      <c r="O5413" s="548">
        <v>0</v>
      </c>
    </row>
    <row r="5414" spans="15:15" ht="15.75" x14ac:dyDescent="0.25">
      <c r="O5414" s="546">
        <v>1</v>
      </c>
    </row>
    <row r="5415" spans="15:15" ht="15.75" x14ac:dyDescent="0.25">
      <c r="O5415" s="546">
        <v>2</v>
      </c>
    </row>
    <row r="5416" spans="15:15" ht="15.75" x14ac:dyDescent="0.25">
      <c r="O5416" s="546">
        <v>1</v>
      </c>
    </row>
    <row r="5417" spans="15:15" ht="15.75" x14ac:dyDescent="0.25">
      <c r="O5417" s="546">
        <v>1</v>
      </c>
    </row>
    <row r="5418" spans="15:15" ht="15.75" x14ac:dyDescent="0.25">
      <c r="O5418" s="546">
        <v>1</v>
      </c>
    </row>
    <row r="5419" spans="15:15" ht="15.75" x14ac:dyDescent="0.25">
      <c r="O5419" s="546">
        <v>1</v>
      </c>
    </row>
    <row r="5420" spans="15:15" ht="15.75" x14ac:dyDescent="0.25">
      <c r="O5420" s="546">
        <v>2</v>
      </c>
    </row>
    <row r="5421" spans="15:15" ht="15.75" x14ac:dyDescent="0.25">
      <c r="O5421" s="546">
        <v>1</v>
      </c>
    </row>
    <row r="5422" spans="15:15" ht="15.75" x14ac:dyDescent="0.25">
      <c r="O5422" s="546">
        <v>1</v>
      </c>
    </row>
    <row r="5423" spans="15:15" ht="15.75" x14ac:dyDescent="0.25">
      <c r="O5423" s="546">
        <v>3</v>
      </c>
    </row>
    <row r="5424" spans="15:15" ht="15.75" x14ac:dyDescent="0.25">
      <c r="O5424" s="546">
        <v>1</v>
      </c>
    </row>
    <row r="5425" spans="15:15" ht="15.75" x14ac:dyDescent="0.25">
      <c r="O5425" s="546">
        <v>1</v>
      </c>
    </row>
    <row r="5426" spans="15:15" ht="15.75" x14ac:dyDescent="0.25">
      <c r="O5426" s="546">
        <v>1</v>
      </c>
    </row>
    <row r="5427" spans="15:15" ht="15.75" x14ac:dyDescent="0.25">
      <c r="O5427" s="546">
        <v>2</v>
      </c>
    </row>
    <row r="5428" spans="15:15" ht="15.75" x14ac:dyDescent="0.25">
      <c r="O5428" s="546">
        <v>11</v>
      </c>
    </row>
    <row r="5429" spans="15:15" ht="15.75" x14ac:dyDescent="0.25">
      <c r="O5429" s="546">
        <v>1</v>
      </c>
    </row>
    <row r="5430" spans="15:15" ht="15.75" x14ac:dyDescent="0.25">
      <c r="O5430" s="546">
        <v>7</v>
      </c>
    </row>
    <row r="5431" spans="15:15" ht="15.75" x14ac:dyDescent="0.25">
      <c r="O5431" s="546">
        <v>1</v>
      </c>
    </row>
    <row r="5432" spans="15:15" ht="15.75" x14ac:dyDescent="0.25">
      <c r="O5432" s="546">
        <v>4</v>
      </c>
    </row>
    <row r="5433" spans="15:15" ht="15.75" x14ac:dyDescent="0.25">
      <c r="O5433" s="546">
        <v>4</v>
      </c>
    </row>
    <row r="5434" spans="15:15" ht="15.75" x14ac:dyDescent="0.25">
      <c r="O5434" s="546">
        <v>2</v>
      </c>
    </row>
    <row r="5435" spans="15:15" ht="15.75" x14ac:dyDescent="0.25">
      <c r="O5435" s="546">
        <v>1</v>
      </c>
    </row>
    <row r="5436" spans="15:15" ht="15.75" x14ac:dyDescent="0.25">
      <c r="O5436" s="546">
        <v>4</v>
      </c>
    </row>
    <row r="5437" spans="15:15" ht="15.75" x14ac:dyDescent="0.25">
      <c r="O5437" s="546">
        <v>2</v>
      </c>
    </row>
    <row r="5438" spans="15:15" ht="15.75" x14ac:dyDescent="0.25">
      <c r="O5438" s="546">
        <v>6</v>
      </c>
    </row>
    <row r="5439" spans="15:15" ht="15.75" x14ac:dyDescent="0.25">
      <c r="O5439" s="546">
        <v>2</v>
      </c>
    </row>
    <row r="5440" spans="15:15" ht="15.75" x14ac:dyDescent="0.25">
      <c r="O5440" s="546">
        <v>5</v>
      </c>
    </row>
    <row r="5441" spans="15:15" ht="15.75" x14ac:dyDescent="0.25">
      <c r="O5441" s="546">
        <v>5</v>
      </c>
    </row>
    <row r="5442" spans="15:15" ht="15.75" x14ac:dyDescent="0.25">
      <c r="O5442" s="546">
        <v>1</v>
      </c>
    </row>
    <row r="5443" spans="15:15" ht="15.75" x14ac:dyDescent="0.25">
      <c r="O5443" s="546">
        <v>1</v>
      </c>
    </row>
    <row r="5444" spans="15:15" ht="15.75" x14ac:dyDescent="0.25">
      <c r="O5444" s="546">
        <v>1</v>
      </c>
    </row>
    <row r="5445" spans="15:15" ht="15.75" x14ac:dyDescent="0.25">
      <c r="O5445" s="546">
        <v>1</v>
      </c>
    </row>
    <row r="5446" spans="15:15" ht="15.75" x14ac:dyDescent="0.25">
      <c r="O5446" s="546">
        <v>7</v>
      </c>
    </row>
    <row r="5447" spans="15:15" ht="15.75" x14ac:dyDescent="0.25">
      <c r="O5447" s="546">
        <v>1</v>
      </c>
    </row>
    <row r="5448" spans="15:15" ht="15.75" x14ac:dyDescent="0.25">
      <c r="O5448" s="546">
        <v>0</v>
      </c>
    </row>
    <row r="5449" spans="15:15" ht="15.75" x14ac:dyDescent="0.25">
      <c r="O5449" s="546">
        <v>1</v>
      </c>
    </row>
    <row r="5450" spans="15:15" ht="15.75" x14ac:dyDescent="0.25">
      <c r="O5450" s="546">
        <v>1</v>
      </c>
    </row>
    <row r="5451" spans="15:15" ht="15.75" x14ac:dyDescent="0.25">
      <c r="O5451" s="546">
        <v>2</v>
      </c>
    </row>
    <row r="5452" spans="15:15" ht="15.75" x14ac:dyDescent="0.25">
      <c r="O5452" s="546">
        <v>1</v>
      </c>
    </row>
    <row r="5453" spans="15:15" ht="15.75" x14ac:dyDescent="0.25">
      <c r="O5453" s="546">
        <v>1</v>
      </c>
    </row>
    <row r="5454" spans="15:15" ht="15.75" x14ac:dyDescent="0.25">
      <c r="O5454" s="546">
        <v>5</v>
      </c>
    </row>
    <row r="5455" spans="15:15" ht="15.75" x14ac:dyDescent="0.25">
      <c r="O5455" s="546">
        <v>1</v>
      </c>
    </row>
    <row r="5456" spans="15:15" ht="15.75" x14ac:dyDescent="0.25">
      <c r="O5456" s="546">
        <v>1</v>
      </c>
    </row>
    <row r="5457" spans="15:15" ht="15.75" x14ac:dyDescent="0.25">
      <c r="O5457" s="546">
        <v>1</v>
      </c>
    </row>
    <row r="5458" spans="15:15" ht="15.75" x14ac:dyDescent="0.25">
      <c r="O5458" s="546">
        <v>1</v>
      </c>
    </row>
    <row r="5459" spans="15:15" ht="15.75" x14ac:dyDescent="0.25">
      <c r="O5459" s="546">
        <v>1</v>
      </c>
    </row>
    <row r="5460" spans="15:15" ht="15.75" x14ac:dyDescent="0.25">
      <c r="O5460" s="546">
        <v>1</v>
      </c>
    </row>
    <row r="5461" spans="15:15" ht="15.75" x14ac:dyDescent="0.25">
      <c r="O5461" s="546">
        <v>2</v>
      </c>
    </row>
    <row r="5462" spans="15:15" ht="15.75" x14ac:dyDescent="0.25">
      <c r="O5462" s="546">
        <v>1</v>
      </c>
    </row>
    <row r="5463" spans="15:15" ht="15.75" x14ac:dyDescent="0.25">
      <c r="O5463" s="546">
        <v>1</v>
      </c>
    </row>
    <row r="5464" spans="15:15" ht="15.75" x14ac:dyDescent="0.25">
      <c r="O5464" s="546">
        <v>1</v>
      </c>
    </row>
    <row r="5465" spans="15:15" ht="15.75" x14ac:dyDescent="0.25">
      <c r="O5465" s="546">
        <v>1</v>
      </c>
    </row>
    <row r="5466" spans="15:15" ht="15.75" x14ac:dyDescent="0.25">
      <c r="O5466" s="546">
        <v>1</v>
      </c>
    </row>
    <row r="5467" spans="15:15" ht="15.75" x14ac:dyDescent="0.25">
      <c r="O5467" s="546">
        <v>1</v>
      </c>
    </row>
    <row r="5468" spans="15:15" ht="15.75" x14ac:dyDescent="0.25">
      <c r="O5468" s="546">
        <v>1</v>
      </c>
    </row>
    <row r="5469" spans="15:15" ht="15.75" x14ac:dyDescent="0.25">
      <c r="O5469" s="546">
        <v>7</v>
      </c>
    </row>
    <row r="5470" spans="15:15" ht="15.75" x14ac:dyDescent="0.25">
      <c r="O5470" s="546">
        <v>1</v>
      </c>
    </row>
    <row r="5471" spans="15:15" ht="15.75" x14ac:dyDescent="0.25">
      <c r="O5471" s="546">
        <v>1</v>
      </c>
    </row>
    <row r="5472" spans="15:15" ht="15.75" x14ac:dyDescent="0.25">
      <c r="O5472" s="546">
        <v>1</v>
      </c>
    </row>
    <row r="5473" spans="15:15" ht="15.75" x14ac:dyDescent="0.25">
      <c r="O5473" s="546">
        <v>2</v>
      </c>
    </row>
    <row r="5474" spans="15:15" ht="15.75" x14ac:dyDescent="0.25">
      <c r="O5474" s="546">
        <v>2</v>
      </c>
    </row>
    <row r="5475" spans="15:15" ht="15.75" x14ac:dyDescent="0.25">
      <c r="O5475" s="546">
        <v>1</v>
      </c>
    </row>
    <row r="5476" spans="15:15" ht="15.75" x14ac:dyDescent="0.25">
      <c r="O5476" s="546">
        <v>6</v>
      </c>
    </row>
    <row r="5477" spans="15:15" ht="15.75" x14ac:dyDescent="0.25">
      <c r="O5477" s="546">
        <v>1</v>
      </c>
    </row>
    <row r="5478" spans="15:15" ht="15.75" x14ac:dyDescent="0.25">
      <c r="O5478" s="546">
        <v>2</v>
      </c>
    </row>
    <row r="5479" spans="15:15" ht="15.75" x14ac:dyDescent="0.25">
      <c r="O5479" s="546">
        <v>1</v>
      </c>
    </row>
    <row r="5480" spans="15:15" ht="15.75" x14ac:dyDescent="0.25">
      <c r="O5480" s="546">
        <v>1</v>
      </c>
    </row>
    <row r="5481" spans="15:15" ht="15.75" x14ac:dyDescent="0.25">
      <c r="O5481" s="546">
        <v>3</v>
      </c>
    </row>
    <row r="5482" spans="15:15" ht="15.75" x14ac:dyDescent="0.25">
      <c r="O5482" s="546">
        <v>1</v>
      </c>
    </row>
    <row r="5483" spans="15:15" ht="15.75" x14ac:dyDescent="0.25">
      <c r="O5483" s="546">
        <v>2</v>
      </c>
    </row>
    <row r="5484" spans="15:15" ht="15.75" x14ac:dyDescent="0.25">
      <c r="O5484" s="546">
        <v>1</v>
      </c>
    </row>
    <row r="5485" spans="15:15" ht="15.75" x14ac:dyDescent="0.25">
      <c r="O5485" s="546">
        <v>1</v>
      </c>
    </row>
    <row r="5486" spans="15:15" ht="15.75" x14ac:dyDescent="0.25">
      <c r="O5486" s="546">
        <v>1</v>
      </c>
    </row>
    <row r="5487" spans="15:15" ht="15.75" x14ac:dyDescent="0.25">
      <c r="O5487" s="546">
        <v>1</v>
      </c>
    </row>
    <row r="5488" spans="15:15" ht="15.75" x14ac:dyDescent="0.25">
      <c r="O5488" s="546">
        <v>1</v>
      </c>
    </row>
    <row r="5489" spans="15:15" ht="15.75" x14ac:dyDescent="0.25">
      <c r="O5489" s="546">
        <v>1</v>
      </c>
    </row>
    <row r="5490" spans="15:15" ht="15.75" x14ac:dyDescent="0.25">
      <c r="O5490" s="546">
        <v>1</v>
      </c>
    </row>
    <row r="5491" spans="15:15" ht="15.75" x14ac:dyDescent="0.25">
      <c r="O5491" s="546">
        <v>1</v>
      </c>
    </row>
    <row r="5492" spans="15:15" ht="15.75" x14ac:dyDescent="0.25">
      <c r="O5492" s="546">
        <v>2</v>
      </c>
    </row>
    <row r="5493" spans="15:15" ht="15.75" x14ac:dyDescent="0.25">
      <c r="O5493" s="546">
        <v>1</v>
      </c>
    </row>
    <row r="5494" spans="15:15" ht="15.75" x14ac:dyDescent="0.25">
      <c r="O5494" s="546">
        <v>2</v>
      </c>
    </row>
    <row r="5495" spans="15:15" ht="15.75" x14ac:dyDescent="0.25">
      <c r="O5495" s="546">
        <v>1</v>
      </c>
    </row>
    <row r="5496" spans="15:15" ht="15.75" x14ac:dyDescent="0.25">
      <c r="O5496" s="546">
        <v>1</v>
      </c>
    </row>
    <row r="5497" spans="15:15" ht="15.75" x14ac:dyDescent="0.25">
      <c r="O5497" s="546">
        <v>1</v>
      </c>
    </row>
    <row r="5498" spans="15:15" ht="15.75" x14ac:dyDescent="0.25">
      <c r="O5498" s="546">
        <v>3</v>
      </c>
    </row>
    <row r="5499" spans="15:15" ht="15.75" x14ac:dyDescent="0.25">
      <c r="O5499" s="546">
        <v>1</v>
      </c>
    </row>
    <row r="5500" spans="15:15" ht="15.75" x14ac:dyDescent="0.25">
      <c r="O5500" s="546">
        <v>1</v>
      </c>
    </row>
    <row r="5501" spans="15:15" ht="15.75" x14ac:dyDescent="0.25">
      <c r="O5501" s="546">
        <v>1</v>
      </c>
    </row>
    <row r="5502" spans="15:15" ht="15.75" x14ac:dyDescent="0.25">
      <c r="O5502" s="546">
        <v>1</v>
      </c>
    </row>
    <row r="5503" spans="15:15" ht="15.75" x14ac:dyDescent="0.25">
      <c r="O5503" s="546">
        <v>3</v>
      </c>
    </row>
    <row r="5504" spans="15:15" ht="15.75" x14ac:dyDescent="0.25">
      <c r="O5504" s="546">
        <v>1</v>
      </c>
    </row>
    <row r="5505" spans="15:15" ht="15.75" x14ac:dyDescent="0.25">
      <c r="O5505" s="546">
        <v>1</v>
      </c>
    </row>
    <row r="5506" spans="15:15" ht="15.75" x14ac:dyDescent="0.25">
      <c r="O5506" s="546">
        <v>1</v>
      </c>
    </row>
    <row r="5507" spans="15:15" ht="15.75" x14ac:dyDescent="0.25">
      <c r="O5507" s="546">
        <v>0</v>
      </c>
    </row>
    <row r="5508" spans="15:15" ht="15.75" x14ac:dyDescent="0.25">
      <c r="O5508" s="546">
        <v>1</v>
      </c>
    </row>
    <row r="5509" spans="15:15" ht="15.75" x14ac:dyDescent="0.25">
      <c r="O5509" s="546">
        <v>2</v>
      </c>
    </row>
    <row r="5510" spans="15:15" ht="15.75" x14ac:dyDescent="0.25">
      <c r="O5510" s="546">
        <v>0</v>
      </c>
    </row>
    <row r="5511" spans="15:15" ht="15.75" x14ac:dyDescent="0.25">
      <c r="O5511" s="546">
        <v>0</v>
      </c>
    </row>
    <row r="5512" spans="15:15" ht="15.75" x14ac:dyDescent="0.25">
      <c r="O5512" s="546">
        <v>1</v>
      </c>
    </row>
    <row r="5513" spans="15:15" ht="15.75" x14ac:dyDescent="0.25">
      <c r="O5513" s="546">
        <v>2</v>
      </c>
    </row>
    <row r="5514" spans="15:15" ht="15.75" x14ac:dyDescent="0.25">
      <c r="O5514" s="546">
        <v>2</v>
      </c>
    </row>
    <row r="5515" spans="15:15" ht="15.75" x14ac:dyDescent="0.25">
      <c r="O5515" s="546">
        <v>1</v>
      </c>
    </row>
    <row r="5516" spans="15:15" ht="15.75" x14ac:dyDescent="0.25">
      <c r="O5516" s="546">
        <v>1</v>
      </c>
    </row>
    <row r="5517" spans="15:15" ht="15.75" x14ac:dyDescent="0.25">
      <c r="O5517" s="546">
        <v>1</v>
      </c>
    </row>
    <row r="5518" spans="15:15" ht="15.75" x14ac:dyDescent="0.25">
      <c r="O5518" s="546">
        <v>3</v>
      </c>
    </row>
    <row r="5519" spans="15:15" ht="15.75" x14ac:dyDescent="0.25">
      <c r="O5519" s="546">
        <v>2</v>
      </c>
    </row>
    <row r="5520" spans="15:15" ht="15.75" x14ac:dyDescent="0.25">
      <c r="O5520" s="546">
        <v>2</v>
      </c>
    </row>
    <row r="5521" spans="15:15" ht="15.75" x14ac:dyDescent="0.25">
      <c r="O5521" s="546">
        <v>1</v>
      </c>
    </row>
    <row r="5522" spans="15:15" ht="15.75" x14ac:dyDescent="0.25">
      <c r="O5522" s="546">
        <v>1</v>
      </c>
    </row>
    <row r="5523" spans="15:15" ht="15.75" x14ac:dyDescent="0.25">
      <c r="O5523" s="546">
        <v>1</v>
      </c>
    </row>
    <row r="5524" spans="15:15" ht="15.75" x14ac:dyDescent="0.25">
      <c r="O5524" s="546">
        <v>2</v>
      </c>
    </row>
    <row r="5525" spans="15:15" ht="15.75" x14ac:dyDescent="0.25">
      <c r="O5525" s="546">
        <v>1</v>
      </c>
    </row>
    <row r="5526" spans="15:15" ht="15.75" x14ac:dyDescent="0.25">
      <c r="O5526" s="546">
        <v>2</v>
      </c>
    </row>
    <row r="5527" spans="15:15" ht="15.75" x14ac:dyDescent="0.25">
      <c r="O5527" s="546">
        <v>2</v>
      </c>
    </row>
    <row r="5528" spans="15:15" ht="15.75" x14ac:dyDescent="0.25">
      <c r="O5528" s="546">
        <v>1</v>
      </c>
    </row>
    <row r="5529" spans="15:15" ht="15.75" x14ac:dyDescent="0.25">
      <c r="O5529" s="546">
        <v>4</v>
      </c>
    </row>
    <row r="5530" spans="15:15" ht="15.75" x14ac:dyDescent="0.25">
      <c r="O5530" s="546">
        <v>4</v>
      </c>
    </row>
    <row r="5531" spans="15:15" ht="15.75" x14ac:dyDescent="0.25">
      <c r="O5531" s="546">
        <v>3</v>
      </c>
    </row>
    <row r="5532" spans="15:15" ht="15.75" x14ac:dyDescent="0.25">
      <c r="O5532" s="546">
        <v>1</v>
      </c>
    </row>
    <row r="5533" spans="15:15" ht="15.75" x14ac:dyDescent="0.25">
      <c r="O5533" s="546">
        <v>2</v>
      </c>
    </row>
    <row r="5534" spans="15:15" ht="15.75" x14ac:dyDescent="0.25">
      <c r="O5534" s="546">
        <v>0</v>
      </c>
    </row>
    <row r="5535" spans="15:15" ht="15.75" x14ac:dyDescent="0.25">
      <c r="O5535" s="546">
        <v>1</v>
      </c>
    </row>
    <row r="5536" spans="15:15" ht="15.75" x14ac:dyDescent="0.25">
      <c r="O5536" s="546">
        <v>1</v>
      </c>
    </row>
    <row r="5537" spans="15:15" ht="15.75" x14ac:dyDescent="0.25">
      <c r="O5537" s="546">
        <v>1</v>
      </c>
    </row>
    <row r="5538" spans="15:15" ht="15.75" x14ac:dyDescent="0.25">
      <c r="O5538" s="546">
        <v>2</v>
      </c>
    </row>
    <row r="5539" spans="15:15" ht="15.75" x14ac:dyDescent="0.25">
      <c r="O5539" s="546">
        <v>2</v>
      </c>
    </row>
    <row r="5540" spans="15:15" ht="15.75" x14ac:dyDescent="0.25">
      <c r="O5540" s="546">
        <v>1</v>
      </c>
    </row>
    <row r="5541" spans="15:15" ht="15.75" x14ac:dyDescent="0.25">
      <c r="O5541" s="546">
        <v>2</v>
      </c>
    </row>
    <row r="5542" spans="15:15" ht="15.75" x14ac:dyDescent="0.25">
      <c r="O5542" s="546">
        <v>1</v>
      </c>
    </row>
    <row r="5543" spans="15:15" ht="15.75" x14ac:dyDescent="0.25">
      <c r="O5543" s="546">
        <v>1</v>
      </c>
    </row>
    <row r="5544" spans="15:15" ht="15.75" x14ac:dyDescent="0.25">
      <c r="O5544" s="546">
        <v>1</v>
      </c>
    </row>
    <row r="5545" spans="15:15" ht="15.75" x14ac:dyDescent="0.25">
      <c r="O5545" s="546">
        <v>1</v>
      </c>
    </row>
    <row r="5546" spans="15:15" ht="15.75" x14ac:dyDescent="0.25">
      <c r="O5546" s="546">
        <v>1</v>
      </c>
    </row>
    <row r="5547" spans="15:15" ht="15.75" x14ac:dyDescent="0.25">
      <c r="O5547" s="546">
        <v>1</v>
      </c>
    </row>
    <row r="5548" spans="15:15" ht="15.75" x14ac:dyDescent="0.25">
      <c r="O5548" s="546">
        <v>1</v>
      </c>
    </row>
    <row r="5549" spans="15:15" ht="15.75" x14ac:dyDescent="0.25">
      <c r="O5549" s="546">
        <v>1</v>
      </c>
    </row>
    <row r="5550" spans="15:15" ht="15.75" x14ac:dyDescent="0.25">
      <c r="O5550" s="546">
        <v>2</v>
      </c>
    </row>
    <row r="5551" spans="15:15" ht="15.75" x14ac:dyDescent="0.25">
      <c r="O5551" s="546">
        <v>1</v>
      </c>
    </row>
    <row r="5552" spans="15:15" ht="15.75" x14ac:dyDescent="0.25">
      <c r="O5552" s="546">
        <v>2</v>
      </c>
    </row>
    <row r="5553" spans="15:15" ht="15.75" x14ac:dyDescent="0.25">
      <c r="O5553" s="546">
        <v>1</v>
      </c>
    </row>
    <row r="5554" spans="15:15" ht="15.75" x14ac:dyDescent="0.25">
      <c r="O5554" s="546">
        <v>3</v>
      </c>
    </row>
    <row r="5555" spans="15:15" ht="15.75" x14ac:dyDescent="0.25">
      <c r="O5555" s="546">
        <v>3</v>
      </c>
    </row>
    <row r="5556" spans="15:15" ht="15.75" x14ac:dyDescent="0.25">
      <c r="O5556" s="546">
        <v>2</v>
      </c>
    </row>
    <row r="5557" spans="15:15" ht="15.75" x14ac:dyDescent="0.25">
      <c r="O5557" s="546">
        <v>1</v>
      </c>
    </row>
    <row r="5558" spans="15:15" ht="15.75" x14ac:dyDescent="0.25">
      <c r="O5558" s="546">
        <v>3</v>
      </c>
    </row>
    <row r="5559" spans="15:15" ht="15.75" x14ac:dyDescent="0.25">
      <c r="O5559" s="546">
        <v>1</v>
      </c>
    </row>
    <row r="5560" spans="15:15" ht="15.75" x14ac:dyDescent="0.25">
      <c r="O5560" s="546">
        <v>1</v>
      </c>
    </row>
    <row r="5561" spans="15:15" ht="15.75" x14ac:dyDescent="0.25">
      <c r="O5561" s="546">
        <v>2</v>
      </c>
    </row>
    <row r="5562" spans="15:15" ht="15.75" x14ac:dyDescent="0.25">
      <c r="O5562" s="546">
        <v>2</v>
      </c>
    </row>
    <row r="5563" spans="15:15" ht="15.75" x14ac:dyDescent="0.25">
      <c r="O5563" s="546">
        <v>1</v>
      </c>
    </row>
    <row r="5564" spans="15:15" ht="15.75" x14ac:dyDescent="0.25">
      <c r="O5564" s="546">
        <v>1</v>
      </c>
    </row>
    <row r="5565" spans="15:15" ht="15.75" x14ac:dyDescent="0.25">
      <c r="O5565" s="546">
        <v>1</v>
      </c>
    </row>
    <row r="5566" spans="15:15" ht="15.75" x14ac:dyDescent="0.25">
      <c r="O5566" s="546">
        <v>2</v>
      </c>
    </row>
    <row r="5567" spans="15:15" ht="15.75" x14ac:dyDescent="0.25">
      <c r="O5567" s="546">
        <v>1</v>
      </c>
    </row>
    <row r="5568" spans="15:15" ht="15.75" x14ac:dyDescent="0.25">
      <c r="O5568" s="546">
        <v>1</v>
      </c>
    </row>
    <row r="5569" spans="15:15" ht="15.75" x14ac:dyDescent="0.25">
      <c r="O5569" s="546">
        <v>1</v>
      </c>
    </row>
    <row r="5570" spans="15:15" ht="15.75" x14ac:dyDescent="0.25">
      <c r="O5570" s="546">
        <v>1</v>
      </c>
    </row>
    <row r="5571" spans="15:15" ht="15.75" x14ac:dyDescent="0.25">
      <c r="O5571" s="546">
        <v>2</v>
      </c>
    </row>
    <row r="5572" spans="15:15" ht="15.75" x14ac:dyDescent="0.25">
      <c r="O5572" s="546">
        <v>1</v>
      </c>
    </row>
    <row r="5573" spans="15:15" ht="15.75" x14ac:dyDescent="0.25">
      <c r="O5573" s="546">
        <v>1</v>
      </c>
    </row>
    <row r="5574" spans="15:15" ht="15.75" x14ac:dyDescent="0.25">
      <c r="O5574" s="546">
        <v>1</v>
      </c>
    </row>
    <row r="5575" spans="15:15" ht="15.75" x14ac:dyDescent="0.25">
      <c r="O5575" s="546">
        <v>1</v>
      </c>
    </row>
    <row r="5576" spans="15:15" ht="15.75" x14ac:dyDescent="0.25">
      <c r="O5576" s="546">
        <v>2</v>
      </c>
    </row>
    <row r="5577" spans="15:15" ht="15.75" x14ac:dyDescent="0.25">
      <c r="O5577" s="546">
        <v>1</v>
      </c>
    </row>
    <row r="5578" spans="15:15" ht="15.75" x14ac:dyDescent="0.25">
      <c r="O5578" s="546">
        <v>1</v>
      </c>
    </row>
    <row r="5579" spans="15:15" ht="15.75" x14ac:dyDescent="0.25">
      <c r="O5579" s="546">
        <v>1</v>
      </c>
    </row>
    <row r="5580" spans="15:15" ht="15.75" x14ac:dyDescent="0.25">
      <c r="O5580" s="546">
        <v>2</v>
      </c>
    </row>
    <row r="5581" spans="15:15" ht="15.75" x14ac:dyDescent="0.25">
      <c r="O5581" s="546">
        <v>1</v>
      </c>
    </row>
    <row r="5582" spans="15:15" ht="15.75" x14ac:dyDescent="0.25">
      <c r="O5582" s="546">
        <v>1</v>
      </c>
    </row>
    <row r="5583" spans="15:15" ht="15.75" x14ac:dyDescent="0.25">
      <c r="O5583" s="546">
        <v>4</v>
      </c>
    </row>
    <row r="5584" spans="15:15" ht="15.75" x14ac:dyDescent="0.25">
      <c r="O5584" s="546">
        <v>2</v>
      </c>
    </row>
    <row r="5585" spans="15:15" ht="15.75" x14ac:dyDescent="0.25">
      <c r="O5585" s="546">
        <v>1</v>
      </c>
    </row>
    <row r="5586" spans="15:15" ht="15.75" x14ac:dyDescent="0.25">
      <c r="O5586" s="546">
        <v>2</v>
      </c>
    </row>
    <row r="5587" spans="15:15" ht="15.75" x14ac:dyDescent="0.25">
      <c r="O5587" s="546">
        <v>1</v>
      </c>
    </row>
    <row r="5588" spans="15:15" ht="15.75" x14ac:dyDescent="0.25">
      <c r="O5588" s="546">
        <v>2</v>
      </c>
    </row>
    <row r="5589" spans="15:15" ht="15.75" x14ac:dyDescent="0.25">
      <c r="O5589" s="546">
        <v>1</v>
      </c>
    </row>
    <row r="5590" spans="15:15" ht="15.75" x14ac:dyDescent="0.25">
      <c r="O5590" s="546">
        <v>2</v>
      </c>
    </row>
    <row r="5591" spans="15:15" ht="15.75" x14ac:dyDescent="0.25">
      <c r="O5591" s="546">
        <v>3</v>
      </c>
    </row>
    <row r="5592" spans="15:15" ht="15.75" x14ac:dyDescent="0.25">
      <c r="O5592" s="546">
        <v>1</v>
      </c>
    </row>
    <row r="5593" spans="15:15" ht="15.75" x14ac:dyDescent="0.25">
      <c r="O5593" s="546">
        <v>1</v>
      </c>
    </row>
    <row r="5594" spans="15:15" ht="15.75" x14ac:dyDescent="0.25">
      <c r="O5594" s="546">
        <v>1</v>
      </c>
    </row>
    <row r="5595" spans="15:15" ht="15.75" x14ac:dyDescent="0.25">
      <c r="O5595" s="546">
        <v>1</v>
      </c>
    </row>
    <row r="5596" spans="15:15" ht="15.75" x14ac:dyDescent="0.25">
      <c r="O5596" s="546">
        <v>1</v>
      </c>
    </row>
    <row r="5597" spans="15:15" ht="15.75" x14ac:dyDescent="0.25">
      <c r="O5597" s="546">
        <v>1</v>
      </c>
    </row>
    <row r="5598" spans="15:15" ht="15.75" x14ac:dyDescent="0.25">
      <c r="O5598" s="546">
        <v>1</v>
      </c>
    </row>
    <row r="5599" spans="15:15" ht="15.75" x14ac:dyDescent="0.25">
      <c r="O5599" s="546">
        <v>1</v>
      </c>
    </row>
    <row r="5600" spans="15:15" ht="15.75" x14ac:dyDescent="0.25">
      <c r="O5600" s="546">
        <v>1</v>
      </c>
    </row>
    <row r="5601" spans="15:15" ht="15.75" x14ac:dyDescent="0.25">
      <c r="O5601" s="546">
        <v>1</v>
      </c>
    </row>
    <row r="5602" spans="15:15" ht="15.75" x14ac:dyDescent="0.25">
      <c r="O5602" s="546">
        <v>3</v>
      </c>
    </row>
    <row r="5603" spans="15:15" ht="15.75" x14ac:dyDescent="0.25">
      <c r="O5603" s="546">
        <v>1</v>
      </c>
    </row>
    <row r="5604" spans="15:15" ht="15.75" x14ac:dyDescent="0.25">
      <c r="O5604" s="546">
        <v>1</v>
      </c>
    </row>
    <row r="5605" spans="15:15" ht="15.75" x14ac:dyDescent="0.25">
      <c r="O5605" s="546">
        <v>1</v>
      </c>
    </row>
    <row r="5606" spans="15:15" ht="15.75" x14ac:dyDescent="0.25">
      <c r="O5606" s="546">
        <v>1</v>
      </c>
    </row>
    <row r="5607" spans="15:15" ht="15.75" x14ac:dyDescent="0.25">
      <c r="O5607" s="546">
        <v>2</v>
      </c>
    </row>
    <row r="5608" spans="15:15" ht="15.75" x14ac:dyDescent="0.25">
      <c r="O5608" s="546">
        <v>4</v>
      </c>
    </row>
    <row r="5609" spans="15:15" ht="15.75" x14ac:dyDescent="0.25">
      <c r="O5609" s="546">
        <v>3</v>
      </c>
    </row>
    <row r="5610" spans="15:15" ht="15.75" x14ac:dyDescent="0.25">
      <c r="O5610" s="546">
        <v>1</v>
      </c>
    </row>
    <row r="5611" spans="15:15" ht="15.75" x14ac:dyDescent="0.25">
      <c r="O5611" s="546">
        <v>1</v>
      </c>
    </row>
    <row r="5612" spans="15:15" ht="15.75" x14ac:dyDescent="0.25">
      <c r="O5612" s="546">
        <v>1</v>
      </c>
    </row>
    <row r="5613" spans="15:15" ht="15.75" x14ac:dyDescent="0.25">
      <c r="O5613" s="546">
        <v>1</v>
      </c>
    </row>
    <row r="5614" spans="15:15" ht="15.75" x14ac:dyDescent="0.25">
      <c r="O5614" s="546">
        <v>1</v>
      </c>
    </row>
    <row r="5615" spans="15:15" ht="15.75" x14ac:dyDescent="0.25">
      <c r="O5615" s="546">
        <v>1</v>
      </c>
    </row>
    <row r="5616" spans="15:15" ht="15.75" x14ac:dyDescent="0.25">
      <c r="O5616" s="546">
        <v>1</v>
      </c>
    </row>
    <row r="5617" spans="15:15" ht="15.75" x14ac:dyDescent="0.25">
      <c r="O5617" s="546">
        <v>1</v>
      </c>
    </row>
    <row r="5618" spans="15:15" ht="15.75" x14ac:dyDescent="0.25">
      <c r="O5618" s="546">
        <v>1</v>
      </c>
    </row>
    <row r="5619" spans="15:15" ht="15.75" x14ac:dyDescent="0.25">
      <c r="O5619" s="546">
        <v>1</v>
      </c>
    </row>
    <row r="5620" spans="15:15" ht="15.75" x14ac:dyDescent="0.25">
      <c r="O5620" s="546">
        <v>1</v>
      </c>
    </row>
    <row r="5621" spans="15:15" ht="15.75" x14ac:dyDescent="0.25">
      <c r="O5621" s="546">
        <v>1</v>
      </c>
    </row>
    <row r="5622" spans="15:15" ht="15.75" x14ac:dyDescent="0.25">
      <c r="O5622" s="546">
        <v>1</v>
      </c>
    </row>
    <row r="5623" spans="15:15" ht="15.75" x14ac:dyDescent="0.25">
      <c r="O5623" s="546">
        <v>1</v>
      </c>
    </row>
    <row r="5624" spans="15:15" ht="15.75" x14ac:dyDescent="0.25">
      <c r="O5624" s="546">
        <v>1</v>
      </c>
    </row>
    <row r="5625" spans="15:15" ht="15.75" x14ac:dyDescent="0.25">
      <c r="O5625" s="546">
        <v>1</v>
      </c>
    </row>
    <row r="5626" spans="15:15" ht="15.75" x14ac:dyDescent="0.25">
      <c r="O5626" s="546">
        <v>1</v>
      </c>
    </row>
    <row r="5627" spans="15:15" ht="15.75" x14ac:dyDescent="0.25">
      <c r="O5627" s="546">
        <v>1</v>
      </c>
    </row>
    <row r="5628" spans="15:15" ht="15.75" x14ac:dyDescent="0.25">
      <c r="O5628" s="546">
        <v>4</v>
      </c>
    </row>
    <row r="5629" spans="15:15" ht="15.75" x14ac:dyDescent="0.25">
      <c r="O5629" s="546">
        <v>1</v>
      </c>
    </row>
    <row r="5630" spans="15:15" ht="15.75" x14ac:dyDescent="0.25">
      <c r="O5630" s="546">
        <v>1</v>
      </c>
    </row>
    <row r="5631" spans="15:15" ht="15.75" x14ac:dyDescent="0.25">
      <c r="O5631" s="546">
        <v>1</v>
      </c>
    </row>
    <row r="5632" spans="15:15" ht="15.75" x14ac:dyDescent="0.25">
      <c r="O5632" s="546">
        <v>2</v>
      </c>
    </row>
    <row r="5633" spans="15:15" ht="15.75" x14ac:dyDescent="0.25">
      <c r="O5633" s="546">
        <v>1</v>
      </c>
    </row>
    <row r="5634" spans="15:15" ht="15.75" x14ac:dyDescent="0.25">
      <c r="O5634" s="546">
        <v>1</v>
      </c>
    </row>
    <row r="5635" spans="15:15" ht="15.75" x14ac:dyDescent="0.25">
      <c r="O5635" s="546">
        <v>1</v>
      </c>
    </row>
    <row r="5636" spans="15:15" ht="15.75" x14ac:dyDescent="0.25">
      <c r="O5636" s="546">
        <v>1</v>
      </c>
    </row>
    <row r="5637" spans="15:15" ht="15.75" x14ac:dyDescent="0.25">
      <c r="O5637" s="546">
        <v>1</v>
      </c>
    </row>
    <row r="5638" spans="15:15" ht="15.75" x14ac:dyDescent="0.25">
      <c r="O5638" s="546">
        <v>3</v>
      </c>
    </row>
    <row r="5639" spans="15:15" ht="15.75" x14ac:dyDescent="0.25">
      <c r="O5639" s="546">
        <v>1</v>
      </c>
    </row>
    <row r="5640" spans="15:15" ht="15.75" x14ac:dyDescent="0.25">
      <c r="O5640" s="546">
        <v>1</v>
      </c>
    </row>
    <row r="5641" spans="15:15" ht="15.75" x14ac:dyDescent="0.25">
      <c r="O5641" s="546">
        <v>1</v>
      </c>
    </row>
    <row r="5642" spans="15:15" ht="15.75" x14ac:dyDescent="0.25">
      <c r="O5642" s="546">
        <v>1</v>
      </c>
    </row>
    <row r="5643" spans="15:15" ht="15.75" x14ac:dyDescent="0.25">
      <c r="O5643" s="546">
        <v>1</v>
      </c>
    </row>
    <row r="5644" spans="15:15" ht="15.75" x14ac:dyDescent="0.25">
      <c r="O5644" s="546">
        <v>3</v>
      </c>
    </row>
    <row r="5645" spans="15:15" ht="15.75" x14ac:dyDescent="0.25">
      <c r="O5645" s="546">
        <v>1</v>
      </c>
    </row>
    <row r="5646" spans="15:15" ht="15.75" x14ac:dyDescent="0.25">
      <c r="O5646" s="546">
        <v>1</v>
      </c>
    </row>
    <row r="5647" spans="15:15" ht="15.75" x14ac:dyDescent="0.25">
      <c r="O5647" s="546">
        <v>1</v>
      </c>
    </row>
    <row r="5648" spans="15:15" ht="15.75" x14ac:dyDescent="0.25">
      <c r="O5648" s="546">
        <v>1</v>
      </c>
    </row>
    <row r="5649" spans="15:15" ht="15.75" x14ac:dyDescent="0.25">
      <c r="O5649" s="546">
        <v>1</v>
      </c>
    </row>
    <row r="5650" spans="15:15" ht="15.75" x14ac:dyDescent="0.25">
      <c r="O5650" s="546">
        <v>1</v>
      </c>
    </row>
    <row r="5651" spans="15:15" ht="15.75" x14ac:dyDescent="0.25">
      <c r="O5651" s="546">
        <v>1</v>
      </c>
    </row>
    <row r="5652" spans="15:15" ht="15.75" x14ac:dyDescent="0.25">
      <c r="O5652" s="546">
        <v>1</v>
      </c>
    </row>
    <row r="5653" spans="15:15" ht="15.75" x14ac:dyDescent="0.25">
      <c r="O5653" s="546">
        <v>1</v>
      </c>
    </row>
    <row r="5654" spans="15:15" ht="15.75" x14ac:dyDescent="0.25">
      <c r="O5654" s="546">
        <v>1</v>
      </c>
    </row>
    <row r="5655" spans="15:15" ht="15.75" x14ac:dyDescent="0.25">
      <c r="O5655" s="546">
        <v>6</v>
      </c>
    </row>
    <row r="5656" spans="15:15" ht="15.75" x14ac:dyDescent="0.25">
      <c r="O5656" s="546">
        <v>1</v>
      </c>
    </row>
    <row r="5657" spans="15:15" ht="15.75" x14ac:dyDescent="0.25">
      <c r="O5657" s="546">
        <v>1</v>
      </c>
    </row>
    <row r="5658" spans="15:15" ht="15.75" x14ac:dyDescent="0.25">
      <c r="O5658" s="546">
        <v>1</v>
      </c>
    </row>
    <row r="5659" spans="15:15" ht="15.75" x14ac:dyDescent="0.25">
      <c r="O5659" s="546">
        <v>1</v>
      </c>
    </row>
    <row r="5660" spans="15:15" ht="15.75" x14ac:dyDescent="0.25">
      <c r="O5660" s="546">
        <v>1</v>
      </c>
    </row>
    <row r="5661" spans="15:15" ht="15.75" x14ac:dyDescent="0.25">
      <c r="O5661" s="546">
        <v>1</v>
      </c>
    </row>
    <row r="5662" spans="15:15" ht="15.75" x14ac:dyDescent="0.25">
      <c r="O5662" s="546">
        <v>2</v>
      </c>
    </row>
    <row r="5663" spans="15:15" ht="15.75" x14ac:dyDescent="0.25">
      <c r="O5663" s="546">
        <v>2</v>
      </c>
    </row>
    <row r="5664" spans="15:15" ht="15.75" x14ac:dyDescent="0.25">
      <c r="O5664" s="546">
        <v>1</v>
      </c>
    </row>
    <row r="5665" spans="15:15" ht="15.75" x14ac:dyDescent="0.25">
      <c r="O5665" s="546">
        <v>1</v>
      </c>
    </row>
    <row r="5666" spans="15:15" ht="15.75" x14ac:dyDescent="0.25">
      <c r="O5666" s="546">
        <v>2</v>
      </c>
    </row>
    <row r="5667" spans="15:15" ht="15.75" x14ac:dyDescent="0.25">
      <c r="O5667" s="546">
        <v>2</v>
      </c>
    </row>
    <row r="5668" spans="15:15" ht="15.75" x14ac:dyDescent="0.25">
      <c r="O5668" s="546">
        <v>2</v>
      </c>
    </row>
    <row r="5669" spans="15:15" ht="15.75" x14ac:dyDescent="0.25">
      <c r="O5669" s="546">
        <v>1</v>
      </c>
    </row>
    <row r="5670" spans="15:15" ht="15.75" x14ac:dyDescent="0.25">
      <c r="O5670" s="546">
        <v>1</v>
      </c>
    </row>
    <row r="5671" spans="15:15" ht="15.75" x14ac:dyDescent="0.25">
      <c r="O5671" s="546">
        <v>1</v>
      </c>
    </row>
    <row r="5672" spans="15:15" ht="15.75" x14ac:dyDescent="0.25">
      <c r="O5672" s="546">
        <v>1</v>
      </c>
    </row>
    <row r="5673" spans="15:15" ht="15.75" x14ac:dyDescent="0.25">
      <c r="O5673" s="546">
        <v>3</v>
      </c>
    </row>
    <row r="5674" spans="15:15" ht="15.75" x14ac:dyDescent="0.25">
      <c r="O5674" s="546">
        <v>2</v>
      </c>
    </row>
    <row r="5675" spans="15:15" ht="15.75" x14ac:dyDescent="0.25">
      <c r="O5675" s="546">
        <v>1</v>
      </c>
    </row>
    <row r="5676" spans="15:15" ht="15.75" x14ac:dyDescent="0.25">
      <c r="O5676" s="546">
        <v>2</v>
      </c>
    </row>
    <row r="5677" spans="15:15" ht="15.75" x14ac:dyDescent="0.25">
      <c r="O5677" s="546">
        <v>3</v>
      </c>
    </row>
    <row r="5678" spans="15:15" ht="15.75" x14ac:dyDescent="0.25">
      <c r="O5678" s="546">
        <v>1</v>
      </c>
    </row>
    <row r="5679" spans="15:15" ht="15.75" x14ac:dyDescent="0.25">
      <c r="O5679" s="546">
        <v>1</v>
      </c>
    </row>
    <row r="5680" spans="15:15" ht="15.75" x14ac:dyDescent="0.25">
      <c r="O5680" s="546">
        <v>2</v>
      </c>
    </row>
    <row r="5681" spans="15:15" ht="15.75" x14ac:dyDescent="0.25">
      <c r="O5681" s="546">
        <v>1</v>
      </c>
    </row>
    <row r="5682" spans="15:15" ht="15.75" x14ac:dyDescent="0.25">
      <c r="O5682" s="546">
        <v>2</v>
      </c>
    </row>
    <row r="5683" spans="15:15" ht="15.75" x14ac:dyDescent="0.25">
      <c r="O5683" s="546">
        <v>1</v>
      </c>
    </row>
    <row r="5684" spans="15:15" ht="15.75" x14ac:dyDescent="0.25">
      <c r="O5684" s="546">
        <v>1</v>
      </c>
    </row>
    <row r="5685" spans="15:15" ht="15.75" x14ac:dyDescent="0.25">
      <c r="O5685" s="546">
        <v>1</v>
      </c>
    </row>
    <row r="5686" spans="15:15" ht="15.75" x14ac:dyDescent="0.25">
      <c r="O5686" s="546">
        <v>1</v>
      </c>
    </row>
    <row r="5687" spans="15:15" ht="15.75" x14ac:dyDescent="0.25">
      <c r="O5687" s="546">
        <v>1</v>
      </c>
    </row>
    <row r="5688" spans="15:15" ht="15.75" x14ac:dyDescent="0.25">
      <c r="O5688" s="546">
        <v>1</v>
      </c>
    </row>
    <row r="5689" spans="15:15" ht="15.75" x14ac:dyDescent="0.25">
      <c r="O5689" s="546">
        <v>1</v>
      </c>
    </row>
    <row r="5690" spans="15:15" ht="15.75" x14ac:dyDescent="0.25">
      <c r="O5690" s="546">
        <v>1</v>
      </c>
    </row>
    <row r="5691" spans="15:15" ht="15.75" x14ac:dyDescent="0.25">
      <c r="O5691" s="546">
        <v>1</v>
      </c>
    </row>
    <row r="5692" spans="15:15" ht="15.75" x14ac:dyDescent="0.25">
      <c r="O5692" s="546">
        <v>1</v>
      </c>
    </row>
    <row r="5693" spans="15:15" ht="15.75" x14ac:dyDescent="0.25">
      <c r="O5693" s="546">
        <v>1</v>
      </c>
    </row>
    <row r="5694" spans="15:15" ht="15.75" x14ac:dyDescent="0.25">
      <c r="O5694" s="546">
        <v>1</v>
      </c>
    </row>
    <row r="5695" spans="15:15" ht="15.75" x14ac:dyDescent="0.25">
      <c r="O5695" s="546">
        <v>1</v>
      </c>
    </row>
    <row r="5696" spans="15:15" ht="15.75" x14ac:dyDescent="0.25">
      <c r="O5696" s="546">
        <v>1</v>
      </c>
    </row>
    <row r="5697" spans="15:15" ht="15.75" x14ac:dyDescent="0.25">
      <c r="O5697" s="546">
        <v>1</v>
      </c>
    </row>
    <row r="5698" spans="15:15" ht="15.75" x14ac:dyDescent="0.25">
      <c r="O5698" s="546">
        <v>1</v>
      </c>
    </row>
    <row r="5699" spans="15:15" ht="15.75" x14ac:dyDescent="0.25">
      <c r="O5699" s="546">
        <v>1</v>
      </c>
    </row>
    <row r="5700" spans="15:15" ht="15.75" x14ac:dyDescent="0.25">
      <c r="O5700" s="546">
        <v>1</v>
      </c>
    </row>
    <row r="5701" spans="15:15" ht="15.75" x14ac:dyDescent="0.25">
      <c r="O5701" s="546">
        <v>1</v>
      </c>
    </row>
    <row r="5702" spans="15:15" ht="15.75" x14ac:dyDescent="0.25">
      <c r="O5702" s="546">
        <v>1</v>
      </c>
    </row>
    <row r="5703" spans="15:15" ht="15.75" x14ac:dyDescent="0.25">
      <c r="O5703" s="546">
        <v>1</v>
      </c>
    </row>
    <row r="5704" spans="15:15" ht="15.75" x14ac:dyDescent="0.25">
      <c r="O5704" s="546">
        <v>1</v>
      </c>
    </row>
    <row r="5705" spans="15:15" ht="15.75" x14ac:dyDescent="0.25">
      <c r="O5705" s="546">
        <v>1</v>
      </c>
    </row>
    <row r="5706" spans="15:15" ht="15.75" x14ac:dyDescent="0.25">
      <c r="O5706" s="546">
        <v>1</v>
      </c>
    </row>
    <row r="5707" spans="15:15" ht="15.75" x14ac:dyDescent="0.25">
      <c r="O5707" s="546">
        <v>1</v>
      </c>
    </row>
    <row r="5708" spans="15:15" x14ac:dyDescent="0.25">
      <c r="O5708" s="483">
        <v>1</v>
      </c>
    </row>
    <row r="5709" spans="15:15" x14ac:dyDescent="0.25">
      <c r="O5709" s="483">
        <v>4</v>
      </c>
    </row>
    <row r="5710" spans="15:15" x14ac:dyDescent="0.25">
      <c r="O5710" s="483">
        <v>1</v>
      </c>
    </row>
    <row r="5711" spans="15:15" x14ac:dyDescent="0.25">
      <c r="O5711" s="483">
        <v>2</v>
      </c>
    </row>
    <row r="5712" spans="15:15" x14ac:dyDescent="0.25">
      <c r="O5712" s="483">
        <v>1</v>
      </c>
    </row>
    <row r="5713" spans="15:15" x14ac:dyDescent="0.25">
      <c r="O5713" s="483">
        <v>2</v>
      </c>
    </row>
    <row r="5714" spans="15:15" x14ac:dyDescent="0.25">
      <c r="O5714" s="483">
        <v>1</v>
      </c>
    </row>
    <row r="5715" spans="15:15" x14ac:dyDescent="0.25">
      <c r="O5715" s="483">
        <v>1</v>
      </c>
    </row>
    <row r="5716" spans="15:15" x14ac:dyDescent="0.25">
      <c r="O5716" s="483">
        <v>1</v>
      </c>
    </row>
    <row r="5717" spans="15:15" x14ac:dyDescent="0.25">
      <c r="O5717" s="483">
        <v>4</v>
      </c>
    </row>
    <row r="5718" spans="15:15" x14ac:dyDescent="0.25">
      <c r="O5718" s="483">
        <v>1</v>
      </c>
    </row>
    <row r="5719" spans="15:15" x14ac:dyDescent="0.25">
      <c r="O5719" s="483">
        <v>3</v>
      </c>
    </row>
    <row r="5720" spans="15:15" x14ac:dyDescent="0.25">
      <c r="O5720" s="483">
        <v>1</v>
      </c>
    </row>
    <row r="5721" spans="15:15" x14ac:dyDescent="0.25">
      <c r="O5721" s="483">
        <v>1</v>
      </c>
    </row>
    <row r="5722" spans="15:15" x14ac:dyDescent="0.25">
      <c r="O5722" s="483">
        <v>1</v>
      </c>
    </row>
    <row r="5723" spans="15:15" x14ac:dyDescent="0.25">
      <c r="O5723" s="483">
        <v>2</v>
      </c>
    </row>
    <row r="5724" spans="15:15" ht="15.75" x14ac:dyDescent="0.25">
      <c r="O5724" s="546">
        <v>1</v>
      </c>
    </row>
    <row r="5725" spans="15:15" ht="15.75" x14ac:dyDescent="0.25">
      <c r="O5725" s="546">
        <v>1</v>
      </c>
    </row>
    <row r="5726" spans="15:15" ht="15.75" x14ac:dyDescent="0.25">
      <c r="O5726" s="546">
        <v>1</v>
      </c>
    </row>
    <row r="5727" spans="15:15" ht="15.75" x14ac:dyDescent="0.25">
      <c r="O5727" s="546">
        <v>2</v>
      </c>
    </row>
    <row r="5728" spans="15:15" ht="15.75" x14ac:dyDescent="0.25">
      <c r="O5728" s="546">
        <v>1</v>
      </c>
    </row>
    <row r="5729" spans="15:15" ht="15.75" x14ac:dyDescent="0.25">
      <c r="O5729" s="546">
        <v>1</v>
      </c>
    </row>
    <row r="5730" spans="15:15" ht="15.75" x14ac:dyDescent="0.25">
      <c r="O5730" s="546">
        <v>2</v>
      </c>
    </row>
    <row r="5731" spans="15:15" ht="15.75" x14ac:dyDescent="0.25">
      <c r="O5731" s="546">
        <v>2</v>
      </c>
    </row>
    <row r="5732" spans="15:15" ht="15.75" x14ac:dyDescent="0.25">
      <c r="O5732" s="546">
        <v>1</v>
      </c>
    </row>
    <row r="5733" spans="15:15" ht="15.75" x14ac:dyDescent="0.25">
      <c r="O5733" s="546">
        <v>1</v>
      </c>
    </row>
    <row r="5734" spans="15:15" ht="15.75" x14ac:dyDescent="0.25">
      <c r="O5734" s="546">
        <v>1</v>
      </c>
    </row>
    <row r="5735" spans="15:15" ht="15.75" x14ac:dyDescent="0.25">
      <c r="O5735" s="546">
        <v>1</v>
      </c>
    </row>
    <row r="5736" spans="15:15" ht="15.75" x14ac:dyDescent="0.25">
      <c r="O5736" s="546">
        <v>1</v>
      </c>
    </row>
    <row r="5737" spans="15:15" ht="15.75" x14ac:dyDescent="0.25">
      <c r="O5737" s="546">
        <v>1</v>
      </c>
    </row>
    <row r="5738" spans="15:15" ht="15.75" x14ac:dyDescent="0.25">
      <c r="O5738" s="546">
        <v>1</v>
      </c>
    </row>
    <row r="5739" spans="15:15" ht="15.75" x14ac:dyDescent="0.25">
      <c r="O5739" s="546">
        <v>2</v>
      </c>
    </row>
    <row r="5740" spans="15:15" ht="15.75" x14ac:dyDescent="0.25">
      <c r="O5740" s="546">
        <v>1</v>
      </c>
    </row>
    <row r="5741" spans="15:15" ht="15.75" x14ac:dyDescent="0.25">
      <c r="O5741" s="546">
        <v>2</v>
      </c>
    </row>
    <row r="5742" spans="15:15" ht="15.75" x14ac:dyDescent="0.25">
      <c r="O5742" s="546">
        <v>1</v>
      </c>
    </row>
    <row r="5743" spans="15:15" ht="15.75" x14ac:dyDescent="0.25">
      <c r="O5743" s="546">
        <v>1</v>
      </c>
    </row>
    <row r="5744" spans="15:15" ht="15.75" x14ac:dyDescent="0.25">
      <c r="O5744" s="546">
        <v>1</v>
      </c>
    </row>
    <row r="5745" spans="15:15" ht="15.75" x14ac:dyDescent="0.25">
      <c r="O5745" s="546">
        <v>1</v>
      </c>
    </row>
    <row r="5746" spans="15:15" ht="15.75" x14ac:dyDescent="0.25">
      <c r="O5746" s="546">
        <v>1</v>
      </c>
    </row>
    <row r="5747" spans="15:15" ht="15.75" x14ac:dyDescent="0.25">
      <c r="O5747" s="546">
        <v>2</v>
      </c>
    </row>
    <row r="5748" spans="15:15" ht="15.75" x14ac:dyDescent="0.25">
      <c r="O5748" s="546">
        <v>1</v>
      </c>
    </row>
    <row r="5749" spans="15:15" ht="15.75" x14ac:dyDescent="0.25">
      <c r="O5749" s="546">
        <v>1</v>
      </c>
    </row>
    <row r="5750" spans="15:15" ht="15.75" x14ac:dyDescent="0.25">
      <c r="O5750" s="546">
        <v>1</v>
      </c>
    </row>
    <row r="5751" spans="15:15" ht="15.75" x14ac:dyDescent="0.25">
      <c r="O5751" s="546">
        <v>1</v>
      </c>
    </row>
    <row r="5752" spans="15:15" ht="15.75" x14ac:dyDescent="0.25">
      <c r="O5752" s="546">
        <v>1</v>
      </c>
    </row>
    <row r="5753" spans="15:15" ht="15.75" x14ac:dyDescent="0.25">
      <c r="O5753" s="546">
        <v>1</v>
      </c>
    </row>
    <row r="5754" spans="15:15" ht="15.75" x14ac:dyDescent="0.25">
      <c r="O5754" s="546">
        <v>1</v>
      </c>
    </row>
    <row r="5755" spans="15:15" ht="15.75" x14ac:dyDescent="0.25">
      <c r="O5755" s="546">
        <v>1</v>
      </c>
    </row>
    <row r="5756" spans="15:15" ht="15.75" x14ac:dyDescent="0.25">
      <c r="O5756" s="546">
        <v>1</v>
      </c>
    </row>
    <row r="5757" spans="15:15" ht="15.75" x14ac:dyDescent="0.25">
      <c r="O5757" s="546">
        <v>1</v>
      </c>
    </row>
    <row r="5758" spans="15:15" ht="15.75" x14ac:dyDescent="0.25">
      <c r="O5758" s="546">
        <v>1</v>
      </c>
    </row>
    <row r="5759" spans="15:15" ht="15.75" x14ac:dyDescent="0.25">
      <c r="O5759" s="546">
        <v>1</v>
      </c>
    </row>
    <row r="5760" spans="15:15" ht="15.75" x14ac:dyDescent="0.25">
      <c r="O5760" s="546">
        <v>1</v>
      </c>
    </row>
    <row r="5761" spans="15:15" ht="15.75" x14ac:dyDescent="0.25">
      <c r="O5761" s="546">
        <v>1</v>
      </c>
    </row>
    <row r="5762" spans="15:15" ht="15.75" x14ac:dyDescent="0.25">
      <c r="O5762" s="546">
        <v>1</v>
      </c>
    </row>
    <row r="5763" spans="15:15" ht="15.75" x14ac:dyDescent="0.25">
      <c r="O5763" s="546">
        <v>1</v>
      </c>
    </row>
    <row r="5764" spans="15:15" ht="15.75" x14ac:dyDescent="0.25">
      <c r="O5764" s="546">
        <v>1</v>
      </c>
    </row>
    <row r="5765" spans="15:15" ht="15.75" x14ac:dyDescent="0.25">
      <c r="O5765" s="546">
        <v>1</v>
      </c>
    </row>
    <row r="5766" spans="15:15" ht="15.75" x14ac:dyDescent="0.25">
      <c r="O5766" s="546">
        <v>1</v>
      </c>
    </row>
    <row r="5767" spans="15:15" ht="15.75" x14ac:dyDescent="0.25">
      <c r="O5767" s="546">
        <v>1</v>
      </c>
    </row>
    <row r="5768" spans="15:15" ht="15.75" x14ac:dyDescent="0.25">
      <c r="O5768" s="546">
        <v>1</v>
      </c>
    </row>
    <row r="5769" spans="15:15" ht="15.75" x14ac:dyDescent="0.25">
      <c r="O5769" s="546">
        <v>1</v>
      </c>
    </row>
    <row r="5770" spans="15:15" ht="15.75" x14ac:dyDescent="0.25">
      <c r="O5770" s="546">
        <v>1</v>
      </c>
    </row>
    <row r="5771" spans="15:15" ht="15.75" x14ac:dyDescent="0.25">
      <c r="O5771" s="546">
        <v>1</v>
      </c>
    </row>
    <row r="5772" spans="15:15" ht="15.75" x14ac:dyDescent="0.25">
      <c r="O5772" s="546">
        <v>1</v>
      </c>
    </row>
    <row r="5773" spans="15:15" ht="15.75" x14ac:dyDescent="0.25">
      <c r="O5773" s="546">
        <v>2</v>
      </c>
    </row>
    <row r="5774" spans="15:15" ht="15.75" x14ac:dyDescent="0.25">
      <c r="O5774" s="546">
        <v>2</v>
      </c>
    </row>
    <row r="5775" spans="15:15" ht="15.75" x14ac:dyDescent="0.25">
      <c r="O5775" s="546">
        <v>2</v>
      </c>
    </row>
    <row r="5776" spans="15:15" ht="15.75" x14ac:dyDescent="0.25">
      <c r="O5776" s="546">
        <v>2</v>
      </c>
    </row>
    <row r="5777" spans="15:15" ht="15.75" x14ac:dyDescent="0.25">
      <c r="O5777" s="546">
        <v>1</v>
      </c>
    </row>
    <row r="5778" spans="15:15" ht="15.75" x14ac:dyDescent="0.25">
      <c r="O5778" s="546">
        <v>2</v>
      </c>
    </row>
    <row r="5779" spans="15:15" ht="15.75" x14ac:dyDescent="0.25">
      <c r="O5779" s="546">
        <v>1</v>
      </c>
    </row>
    <row r="5780" spans="15:15" ht="15.75" x14ac:dyDescent="0.25">
      <c r="O5780" s="546">
        <v>1</v>
      </c>
    </row>
    <row r="5781" spans="15:15" ht="15.75" x14ac:dyDescent="0.25">
      <c r="O5781" s="546">
        <v>1</v>
      </c>
    </row>
    <row r="5782" spans="15:15" ht="15.75" x14ac:dyDescent="0.25">
      <c r="O5782" s="546">
        <v>2</v>
      </c>
    </row>
    <row r="5783" spans="15:15" ht="15.75" x14ac:dyDescent="0.25">
      <c r="O5783" s="546">
        <v>2</v>
      </c>
    </row>
    <row r="5784" spans="15:15" ht="15.75" x14ac:dyDescent="0.25">
      <c r="O5784" s="546">
        <v>2</v>
      </c>
    </row>
    <row r="5785" spans="15:15" ht="15.75" x14ac:dyDescent="0.25">
      <c r="O5785" s="546">
        <v>1</v>
      </c>
    </row>
    <row r="5786" spans="15:15" ht="15.75" x14ac:dyDescent="0.25">
      <c r="O5786" s="546">
        <v>1</v>
      </c>
    </row>
    <row r="5787" spans="15:15" ht="15.75" x14ac:dyDescent="0.25">
      <c r="O5787" s="546">
        <v>1</v>
      </c>
    </row>
    <row r="5788" spans="15:15" ht="15.75" x14ac:dyDescent="0.25">
      <c r="O5788" s="546">
        <v>1</v>
      </c>
    </row>
    <row r="5789" spans="15:15" ht="15.75" x14ac:dyDescent="0.25">
      <c r="O5789" s="546">
        <v>1</v>
      </c>
    </row>
    <row r="5790" spans="15:15" ht="15.75" x14ac:dyDescent="0.25">
      <c r="O5790" s="546">
        <v>1</v>
      </c>
    </row>
    <row r="5791" spans="15:15" ht="15.75" x14ac:dyDescent="0.25">
      <c r="O5791" s="546">
        <v>1</v>
      </c>
    </row>
    <row r="5792" spans="15:15" ht="15.75" x14ac:dyDescent="0.25">
      <c r="O5792" s="546">
        <v>2</v>
      </c>
    </row>
    <row r="5793" spans="15:15" ht="15.75" x14ac:dyDescent="0.25">
      <c r="O5793" s="546">
        <v>1</v>
      </c>
    </row>
    <row r="5794" spans="15:15" ht="15.75" x14ac:dyDescent="0.25">
      <c r="O5794" s="546">
        <v>1</v>
      </c>
    </row>
    <row r="5795" spans="15:15" ht="15.75" x14ac:dyDescent="0.25">
      <c r="O5795" s="546">
        <v>1</v>
      </c>
    </row>
    <row r="5796" spans="15:15" ht="15.75" x14ac:dyDescent="0.25">
      <c r="O5796" s="546">
        <v>1</v>
      </c>
    </row>
    <row r="5797" spans="15:15" ht="15.75" x14ac:dyDescent="0.25">
      <c r="O5797" s="546">
        <v>1</v>
      </c>
    </row>
    <row r="5798" spans="15:15" ht="15.75" x14ac:dyDescent="0.25">
      <c r="O5798" s="546">
        <v>1</v>
      </c>
    </row>
    <row r="5799" spans="15:15" ht="15.75" x14ac:dyDescent="0.25">
      <c r="O5799" s="546">
        <v>1</v>
      </c>
    </row>
    <row r="5800" spans="15:15" ht="15.75" x14ac:dyDescent="0.25">
      <c r="O5800" s="546">
        <v>1</v>
      </c>
    </row>
    <row r="5801" spans="15:15" ht="15.75" x14ac:dyDescent="0.25">
      <c r="O5801" s="546">
        <v>1</v>
      </c>
    </row>
    <row r="5802" spans="15:15" ht="15.75" x14ac:dyDescent="0.25">
      <c r="O5802" s="546">
        <v>1</v>
      </c>
    </row>
    <row r="5803" spans="15:15" ht="15.75" x14ac:dyDescent="0.25">
      <c r="O5803" s="546">
        <v>1</v>
      </c>
    </row>
    <row r="5804" spans="15:15" ht="15.75" x14ac:dyDescent="0.25">
      <c r="O5804" s="546">
        <v>2</v>
      </c>
    </row>
    <row r="5805" spans="15:15" ht="15.75" x14ac:dyDescent="0.25">
      <c r="O5805" s="546">
        <v>1</v>
      </c>
    </row>
    <row r="5806" spans="15:15" ht="15.75" x14ac:dyDescent="0.25">
      <c r="O5806" s="546">
        <v>1</v>
      </c>
    </row>
    <row r="5807" spans="15:15" ht="15.75" x14ac:dyDescent="0.25">
      <c r="O5807" s="546">
        <v>4</v>
      </c>
    </row>
    <row r="5808" spans="15:15" ht="15.75" x14ac:dyDescent="0.25">
      <c r="O5808" s="546">
        <v>1</v>
      </c>
    </row>
    <row r="5809" spans="15:15" ht="15.75" x14ac:dyDescent="0.25">
      <c r="O5809" s="546">
        <v>1</v>
      </c>
    </row>
    <row r="5810" spans="15:15" ht="15.75" x14ac:dyDescent="0.25">
      <c r="O5810" s="546">
        <v>1</v>
      </c>
    </row>
    <row r="5811" spans="15:15" ht="15.75" x14ac:dyDescent="0.25">
      <c r="O5811" s="546">
        <v>1</v>
      </c>
    </row>
    <row r="5812" spans="15:15" ht="15.75" x14ac:dyDescent="0.25">
      <c r="O5812" s="546">
        <v>1</v>
      </c>
    </row>
    <row r="5813" spans="15:15" ht="15.75" x14ac:dyDescent="0.25">
      <c r="O5813" s="546">
        <v>1</v>
      </c>
    </row>
    <row r="5814" spans="15:15" ht="15.75" x14ac:dyDescent="0.25">
      <c r="O5814" s="546">
        <v>1</v>
      </c>
    </row>
    <row r="5815" spans="15:15" ht="15.75" x14ac:dyDescent="0.25">
      <c r="O5815" s="546">
        <v>1</v>
      </c>
    </row>
    <row r="5816" spans="15:15" ht="15.75" x14ac:dyDescent="0.25">
      <c r="O5816" s="546">
        <v>1</v>
      </c>
    </row>
    <row r="5817" spans="15:15" ht="15.75" x14ac:dyDescent="0.25">
      <c r="O5817" s="546">
        <v>1</v>
      </c>
    </row>
    <row r="5818" spans="15:15" ht="15.75" x14ac:dyDescent="0.25">
      <c r="O5818" s="546">
        <v>1</v>
      </c>
    </row>
    <row r="5819" spans="15:15" ht="15.75" x14ac:dyDescent="0.25">
      <c r="O5819" s="546">
        <v>1</v>
      </c>
    </row>
    <row r="5820" spans="15:15" ht="15.75" x14ac:dyDescent="0.25">
      <c r="O5820" s="546">
        <v>2</v>
      </c>
    </row>
    <row r="5821" spans="15:15" ht="15.75" x14ac:dyDescent="0.25">
      <c r="O5821" s="546">
        <v>2</v>
      </c>
    </row>
    <row r="5822" spans="15:15" ht="15.75" x14ac:dyDescent="0.25">
      <c r="O5822" s="546">
        <v>1</v>
      </c>
    </row>
    <row r="5823" spans="15:15" ht="15.75" x14ac:dyDescent="0.25">
      <c r="O5823" s="546">
        <v>1</v>
      </c>
    </row>
    <row r="5824" spans="15:15" ht="15.75" x14ac:dyDescent="0.25">
      <c r="O5824" s="546">
        <v>1</v>
      </c>
    </row>
    <row r="5825" spans="15:15" ht="15.75" x14ac:dyDescent="0.25">
      <c r="O5825" s="546">
        <v>1</v>
      </c>
    </row>
    <row r="5826" spans="15:15" ht="15.75" x14ac:dyDescent="0.25">
      <c r="O5826" s="546">
        <v>2</v>
      </c>
    </row>
    <row r="5827" spans="15:15" ht="15.75" x14ac:dyDescent="0.25">
      <c r="O5827" s="546">
        <v>1</v>
      </c>
    </row>
    <row r="5828" spans="15:15" ht="15.75" x14ac:dyDescent="0.25">
      <c r="O5828" s="546">
        <v>1</v>
      </c>
    </row>
    <row r="5829" spans="15:15" ht="15.75" x14ac:dyDescent="0.25">
      <c r="O5829" s="546">
        <v>1</v>
      </c>
    </row>
    <row r="5830" spans="15:15" ht="15.75" x14ac:dyDescent="0.25">
      <c r="O5830" s="546">
        <v>1</v>
      </c>
    </row>
    <row r="5831" spans="15:15" ht="15.75" x14ac:dyDescent="0.25">
      <c r="O5831" s="546">
        <v>1</v>
      </c>
    </row>
    <row r="5832" spans="15:15" ht="15.75" x14ac:dyDescent="0.25">
      <c r="O5832" s="546">
        <v>0</v>
      </c>
    </row>
    <row r="5833" spans="15:15" ht="15.75" x14ac:dyDescent="0.25">
      <c r="O5833" s="546">
        <v>0</v>
      </c>
    </row>
    <row r="5834" spans="15:15" ht="15.75" x14ac:dyDescent="0.25">
      <c r="O5834" s="546">
        <v>0</v>
      </c>
    </row>
    <row r="5835" spans="15:15" ht="15.75" x14ac:dyDescent="0.25">
      <c r="O5835" s="546">
        <v>0</v>
      </c>
    </row>
    <row r="5836" spans="15:15" ht="15.75" x14ac:dyDescent="0.25">
      <c r="O5836" s="546">
        <v>0</v>
      </c>
    </row>
    <row r="5837" spans="15:15" ht="15.75" x14ac:dyDescent="0.25">
      <c r="O5837" s="546">
        <v>0</v>
      </c>
    </row>
    <row r="5838" spans="15:15" ht="15.75" x14ac:dyDescent="0.25">
      <c r="O5838" s="546">
        <v>1</v>
      </c>
    </row>
    <row r="5839" spans="15:15" ht="15.75" x14ac:dyDescent="0.25">
      <c r="O5839" s="546">
        <v>1</v>
      </c>
    </row>
    <row r="5840" spans="15:15" ht="15.75" x14ac:dyDescent="0.25">
      <c r="O5840" s="546">
        <v>0</v>
      </c>
    </row>
    <row r="5841" spans="8:15" ht="15.75" x14ac:dyDescent="0.25">
      <c r="O5841" s="546">
        <v>0</v>
      </c>
    </row>
    <row r="5842" spans="8:15" ht="15.75" x14ac:dyDescent="0.25">
      <c r="O5842" s="546">
        <v>1</v>
      </c>
    </row>
    <row r="5843" spans="8:15" ht="15.75" x14ac:dyDescent="0.25">
      <c r="O5843" s="546">
        <v>1</v>
      </c>
    </row>
    <row r="5844" spans="8:15" ht="15.75" x14ac:dyDescent="0.25">
      <c r="O5844" s="546">
        <v>0</v>
      </c>
    </row>
    <row r="5845" spans="8:15" ht="15.75" x14ac:dyDescent="0.25">
      <c r="O5845" s="546">
        <v>0</v>
      </c>
    </row>
    <row r="5846" spans="8:15" ht="15.75" x14ac:dyDescent="0.25">
      <c r="O5846" s="546">
        <v>0</v>
      </c>
    </row>
    <row r="5847" spans="8:15" x14ac:dyDescent="0.25">
      <c r="H5847">
        <v>1029</v>
      </c>
      <c r="I5847">
        <v>2951</v>
      </c>
      <c r="J5847" s="549">
        <f>H5847*100/I5847</f>
        <v>34.869535750593016</v>
      </c>
      <c r="O5847">
        <f>SUM(O5252:O5846)</f>
        <v>713</v>
      </c>
    </row>
    <row r="5848" spans="8:15" x14ac:dyDescent="0.25">
      <c r="H5848">
        <v>713</v>
      </c>
      <c r="I5848">
        <v>2951</v>
      </c>
      <c r="J5848" s="549">
        <f t="shared" ref="J5848:J5856" si="0">H5848*100/I5848</f>
        <v>24.161301253812265</v>
      </c>
    </row>
    <row r="5849" spans="8:15" x14ac:dyDescent="0.25">
      <c r="H5849">
        <v>688</v>
      </c>
      <c r="I5849">
        <v>2951</v>
      </c>
      <c r="J5849" s="549">
        <f t="shared" si="0"/>
        <v>23.314130803117589</v>
      </c>
    </row>
    <row r="5850" spans="8:15" x14ac:dyDescent="0.25">
      <c r="H5850">
        <v>183</v>
      </c>
      <c r="I5850">
        <v>2951</v>
      </c>
      <c r="J5850" s="549">
        <f t="shared" si="0"/>
        <v>6.2012876990850563</v>
      </c>
    </row>
    <row r="5851" spans="8:15" x14ac:dyDescent="0.25">
      <c r="H5851">
        <v>178</v>
      </c>
      <c r="I5851">
        <v>2951</v>
      </c>
      <c r="J5851" s="549">
        <f t="shared" si="0"/>
        <v>6.0318536089461201</v>
      </c>
    </row>
    <row r="5852" spans="8:15" x14ac:dyDescent="0.25">
      <c r="H5852">
        <v>74</v>
      </c>
      <c r="I5852">
        <v>2951</v>
      </c>
      <c r="J5852" s="549">
        <f t="shared" si="0"/>
        <v>2.507624534056252</v>
      </c>
    </row>
    <row r="5853" spans="8:15" x14ac:dyDescent="0.25">
      <c r="H5853">
        <v>41</v>
      </c>
      <c r="I5853">
        <v>2951</v>
      </c>
      <c r="J5853" s="549">
        <f t="shared" si="0"/>
        <v>1.3893595391392748</v>
      </c>
    </row>
    <row r="5854" spans="8:15" x14ac:dyDescent="0.25">
      <c r="H5854">
        <v>19</v>
      </c>
      <c r="I5854">
        <v>2951</v>
      </c>
      <c r="J5854" s="549">
        <f t="shared" si="0"/>
        <v>0.64384954252795668</v>
      </c>
    </row>
    <row r="5855" spans="8:15" x14ac:dyDescent="0.25">
      <c r="H5855">
        <v>17</v>
      </c>
      <c r="I5855">
        <v>2951</v>
      </c>
      <c r="J5855" s="549">
        <f t="shared" si="0"/>
        <v>0.57607590647238227</v>
      </c>
    </row>
    <row r="5856" spans="8:15" x14ac:dyDescent="0.25">
      <c r="H5856">
        <v>9</v>
      </c>
      <c r="I5856">
        <v>2951</v>
      </c>
      <c r="J5856" s="549">
        <f t="shared" si="0"/>
        <v>0.30498136225008471</v>
      </c>
    </row>
    <row r="5857" spans="8:8" x14ac:dyDescent="0.25">
      <c r="H5857">
        <f>SUM(H5847:H5856)</f>
        <v>2951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 проф и спец </vt:lpstr>
      <vt:lpstr>Список ПОО, обучающие по отрасл</vt:lpstr>
      <vt:lpstr>Трудоустройство выпускников ПОО</vt:lpstr>
      <vt:lpstr>Закрепляемость выпускников ПОО</vt:lpstr>
      <vt:lpstr>Проверка закрепл.</vt:lpstr>
      <vt:lpstr>Черный список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Репко Александр Васильевич</dc:creator>
  <cp:lastModifiedBy>Репко Александр Васильевич</cp:lastModifiedBy>
  <dcterms:created xsi:type="dcterms:W3CDTF">2015-11-05T07:59:23Z</dcterms:created>
  <dcterms:modified xsi:type="dcterms:W3CDTF">2017-02-08T04:21:31Z</dcterms:modified>
</cp:coreProperties>
</file>