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ниторинги\Трудоустройство\Трудоустройство 2016-2017\Закрепляемость\"/>
    </mc:Choice>
  </mc:AlternateContent>
  <bookViews>
    <workbookView xWindow="0" yWindow="0" windowWidth="28800" windowHeight="14085"/>
  </bookViews>
  <sheets>
    <sheet name="Проверка закрепл." sheetId="6" r:id="rId1"/>
    <sheet name="Лист2" sheetId="8" r:id="rId2"/>
    <sheet name="Лист1" sheetId="7" r:id="rId3"/>
  </sheets>
  <definedNames>
    <definedName name="_xlnm._FilterDatabase" localSheetId="0" hidden="1">'Проверка закрепл.'!$A$5:$BF$180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7" l="1"/>
  <c r="E68" i="8" l="1"/>
  <c r="H29" i="8" l="1"/>
  <c r="G29" i="8"/>
  <c r="D25" i="8"/>
  <c r="E25" i="8"/>
  <c r="E17" i="8"/>
  <c r="F16" i="8"/>
  <c r="H17" i="8"/>
  <c r="I17" i="8"/>
  <c r="T10" i="8" l="1"/>
  <c r="U10" i="8"/>
  <c r="Q7" i="8"/>
  <c r="R7" i="8"/>
  <c r="L10" i="8"/>
  <c r="M10" i="8"/>
  <c r="I6" i="8"/>
  <c r="J6" i="8"/>
  <c r="H6" i="8"/>
  <c r="G6" i="8"/>
  <c r="E7" i="8"/>
  <c r="D7" i="8"/>
  <c r="A7" i="8"/>
  <c r="B7" i="8"/>
  <c r="G45" i="7" l="1"/>
  <c r="M34" i="7"/>
  <c r="A54" i="7"/>
  <c r="K29" i="7"/>
  <c r="J30" i="7"/>
  <c r="I25" i="7"/>
  <c r="F23" i="7"/>
  <c r="E59" i="7"/>
  <c r="D34" i="7"/>
  <c r="B41" i="7"/>
  <c r="Z171" i="6" l="1"/>
  <c r="BC179" i="6" l="1"/>
  <c r="BC178" i="6"/>
  <c r="BC177" i="6"/>
  <c r="BC176" i="6"/>
  <c r="BC175" i="6"/>
  <c r="BC173" i="6"/>
  <c r="BC172" i="6"/>
  <c r="BC170" i="6"/>
  <c r="BC169" i="6"/>
  <c r="BC167" i="6"/>
  <c r="BC166" i="6"/>
  <c r="BC165" i="6"/>
  <c r="BC164" i="6"/>
  <c r="BC163" i="6"/>
  <c r="BC162" i="6"/>
  <c r="BC161" i="6"/>
  <c r="BC160" i="6"/>
  <c r="BC157" i="6"/>
  <c r="BC155" i="6"/>
  <c r="BC153" i="6"/>
  <c r="BC152" i="6"/>
  <c r="BC151" i="6"/>
  <c r="BC150" i="6"/>
  <c r="BC148" i="6"/>
  <c r="BC146" i="6"/>
  <c r="BC145" i="6"/>
  <c r="BC144" i="6"/>
  <c r="BC142" i="6"/>
  <c r="BC141" i="6"/>
  <c r="BC139" i="6"/>
  <c r="BC138" i="6"/>
  <c r="BC137" i="6"/>
  <c r="BC135" i="6"/>
  <c r="BC133" i="6"/>
  <c r="BC132" i="6"/>
  <c r="BC129" i="6"/>
  <c r="BC127" i="6"/>
  <c r="BC126" i="6"/>
  <c r="BC124" i="6"/>
  <c r="BC122" i="6"/>
  <c r="BC120" i="6"/>
  <c r="BC118" i="6"/>
  <c r="BC116" i="6"/>
  <c r="BC115" i="6"/>
  <c r="BC114" i="6"/>
  <c r="BC112" i="6"/>
  <c r="BC111" i="6"/>
  <c r="BC110" i="6"/>
  <c r="BC109" i="6"/>
  <c r="BC107" i="6"/>
  <c r="BC106" i="6"/>
  <c r="BC104" i="6"/>
  <c r="BC103" i="6"/>
  <c r="BC101" i="6"/>
  <c r="BC99" i="6"/>
  <c r="BC98" i="6"/>
  <c r="BC97" i="6"/>
  <c r="BC96" i="6"/>
  <c r="BC92" i="6"/>
  <c r="BC91" i="6"/>
  <c r="BC90" i="6"/>
  <c r="BC88" i="6"/>
  <c r="BC86" i="6"/>
  <c r="BC84" i="6"/>
  <c r="BC83" i="6"/>
  <c r="BC82" i="6"/>
  <c r="BC80" i="6"/>
  <c r="BC79" i="6"/>
  <c r="BC77" i="6"/>
  <c r="BC75" i="6"/>
  <c r="BC73" i="6"/>
  <c r="BC72" i="6"/>
  <c r="BC71" i="6"/>
  <c r="BC69" i="6"/>
  <c r="BC68" i="6"/>
  <c r="BC66" i="6"/>
  <c r="BC64" i="6"/>
  <c r="BC62" i="6"/>
  <c r="BC61" i="6"/>
  <c r="BC60" i="6"/>
  <c r="BC59" i="6"/>
  <c r="BC57" i="6"/>
  <c r="BC55" i="6"/>
  <c r="BC53" i="6"/>
  <c r="BC51" i="6"/>
  <c r="BC49" i="6"/>
  <c r="BC48" i="6"/>
  <c r="BC46" i="6"/>
  <c r="BC45" i="6"/>
  <c r="BC43" i="6"/>
  <c r="BC42" i="6"/>
  <c r="BC40" i="6"/>
  <c r="BC38" i="6"/>
  <c r="BC36" i="6"/>
  <c r="BC35" i="6"/>
  <c r="BC34" i="6"/>
  <c r="BC32" i="6"/>
  <c r="BC30" i="6"/>
  <c r="BC29" i="6"/>
  <c r="BC28" i="6"/>
  <c r="BC26" i="6"/>
  <c r="BC24" i="6"/>
  <c r="BC23" i="6"/>
  <c r="BC21" i="6"/>
  <c r="BC19" i="6"/>
  <c r="BC17" i="6"/>
  <c r="BC15" i="6"/>
  <c r="BC14" i="6"/>
  <c r="BC13" i="6"/>
  <c r="BC11" i="6"/>
  <c r="BC10" i="6"/>
  <c r="BC9" i="6"/>
  <c r="BC8" i="6"/>
  <c r="BC6" i="6"/>
  <c r="AV174" i="6" l="1"/>
  <c r="AW173" i="6"/>
  <c r="AW172" i="6"/>
  <c r="T174" i="6"/>
  <c r="L174" i="6"/>
  <c r="AY173" i="6"/>
  <c r="AY172" i="6"/>
  <c r="AW170" i="6"/>
  <c r="AW169" i="6"/>
  <c r="AY170" i="6"/>
  <c r="AY169" i="6"/>
  <c r="AY162" i="6"/>
  <c r="AY161" i="6"/>
  <c r="AX163" i="6"/>
  <c r="AX174" i="6" s="1"/>
  <c r="Z180" i="6"/>
  <c r="AA179" i="6"/>
  <c r="AA178" i="6"/>
  <c r="AA177" i="6"/>
  <c r="AA176" i="6"/>
  <c r="BA180" i="6"/>
  <c r="BB178" i="6"/>
  <c r="BB180" i="6"/>
  <c r="BB176" i="6"/>
  <c r="H180" i="6"/>
  <c r="F180" i="6"/>
  <c r="E180" i="6"/>
  <c r="U173" i="6"/>
  <c r="U172" i="6"/>
  <c r="U170" i="6"/>
  <c r="U169" i="6"/>
  <c r="U167" i="6"/>
  <c r="U166" i="6"/>
  <c r="U165" i="6"/>
  <c r="U164" i="6"/>
  <c r="U162" i="6"/>
  <c r="U161" i="6"/>
  <c r="AA173" i="6"/>
  <c r="AA172" i="6"/>
  <c r="AA170" i="6"/>
  <c r="AA169" i="6"/>
  <c r="AA167" i="6"/>
  <c r="AA166" i="6"/>
  <c r="AA165" i="6"/>
  <c r="AA164" i="6"/>
  <c r="AA162" i="6"/>
  <c r="AA161" i="6"/>
  <c r="M173" i="6"/>
  <c r="M172" i="6"/>
  <c r="M170" i="6"/>
  <c r="M169" i="6"/>
  <c r="M167" i="6"/>
  <c r="M166" i="6"/>
  <c r="M165" i="6"/>
  <c r="M164" i="6"/>
  <c r="M162" i="6"/>
  <c r="M161" i="6"/>
  <c r="AA180" i="6" l="1"/>
  <c r="AZ180" i="6"/>
  <c r="G180" i="6"/>
  <c r="AZ177" i="6"/>
  <c r="AZ176" i="6"/>
  <c r="AZ179" i="6"/>
  <c r="AZ178" i="6"/>
  <c r="G179" i="6"/>
  <c r="G178" i="6"/>
  <c r="G177" i="6"/>
  <c r="G176" i="6"/>
  <c r="BA171" i="6"/>
  <c r="F171" i="6"/>
  <c r="BC171" i="6" s="1"/>
  <c r="E171" i="6"/>
  <c r="G173" i="6"/>
  <c r="AZ173" i="6"/>
  <c r="BB173" i="6"/>
  <c r="BA168" i="6"/>
  <c r="F168" i="6"/>
  <c r="BC168" i="6" s="1"/>
  <c r="E168" i="6"/>
  <c r="G172" i="6"/>
  <c r="G170" i="6"/>
  <c r="G169" i="6"/>
  <c r="G167" i="6"/>
  <c r="G166" i="6"/>
  <c r="G165" i="6"/>
  <c r="G164" i="6"/>
  <c r="G162" i="6"/>
  <c r="G161" i="6"/>
  <c r="BB172" i="6"/>
  <c r="BB170" i="6"/>
  <c r="BB169" i="6"/>
  <c r="BB167" i="6"/>
  <c r="BB166" i="6"/>
  <c r="BB164" i="6"/>
  <c r="AZ172" i="6"/>
  <c r="AZ170" i="6"/>
  <c r="AZ169" i="6"/>
  <c r="AZ167" i="6"/>
  <c r="AZ166" i="6"/>
  <c r="AZ165" i="6"/>
  <c r="AZ164" i="6"/>
  <c r="AZ162" i="6"/>
  <c r="AZ161" i="6"/>
  <c r="BA163" i="6"/>
  <c r="Z163" i="6"/>
  <c r="Z174" i="6" s="1"/>
  <c r="BB162" i="6"/>
  <c r="BB161" i="6"/>
  <c r="E163" i="6"/>
  <c r="BB168" i="6" l="1"/>
  <c r="BA174" i="6"/>
  <c r="E174" i="6"/>
  <c r="AA174" i="6" s="1"/>
  <c r="AY163" i="6"/>
  <c r="G168" i="6"/>
  <c r="F174" i="6"/>
  <c r="BC174" i="6" s="1"/>
  <c r="AY171" i="6"/>
  <c r="AW171" i="6"/>
  <c r="G171" i="6"/>
  <c r="BB171" i="6"/>
  <c r="BB163" i="6"/>
  <c r="AA163" i="6"/>
  <c r="AZ171" i="6"/>
  <c r="M171" i="6"/>
  <c r="U171" i="6"/>
  <c r="AA171" i="6"/>
  <c r="AZ163" i="6"/>
  <c r="M163" i="6"/>
  <c r="U163" i="6"/>
  <c r="AZ168" i="6"/>
  <c r="U168" i="6"/>
  <c r="AA168" i="6"/>
  <c r="M168" i="6"/>
  <c r="G163" i="6"/>
  <c r="AV113" i="6"/>
  <c r="T113" i="6"/>
  <c r="V113" i="6"/>
  <c r="AD113" i="6"/>
  <c r="AB113" i="6"/>
  <c r="Z113" i="6"/>
  <c r="G124" i="6"/>
  <c r="I124" i="6"/>
  <c r="K124" i="6"/>
  <c r="M124" i="6"/>
  <c r="O124" i="6"/>
  <c r="Q124" i="6"/>
  <c r="S124" i="6"/>
  <c r="U124" i="6"/>
  <c r="W124" i="6"/>
  <c r="Y124" i="6"/>
  <c r="AA124" i="6"/>
  <c r="AC124" i="6"/>
  <c r="AE124" i="6"/>
  <c r="AG124" i="6"/>
  <c r="AI124" i="6"/>
  <c r="AK124" i="6"/>
  <c r="AM124" i="6"/>
  <c r="AO124" i="6"/>
  <c r="AQ124" i="6"/>
  <c r="AS124" i="6"/>
  <c r="AU124" i="6"/>
  <c r="AW124" i="6"/>
  <c r="AY124" i="6"/>
  <c r="AZ124" i="6"/>
  <c r="BB124" i="6"/>
  <c r="E125" i="6"/>
  <c r="F125" i="6"/>
  <c r="H125" i="6"/>
  <c r="J125" i="6"/>
  <c r="L125" i="6"/>
  <c r="N125" i="6"/>
  <c r="P125" i="6"/>
  <c r="R125" i="6"/>
  <c r="T125" i="6"/>
  <c r="V125" i="6"/>
  <c r="X125" i="6"/>
  <c r="Z125" i="6"/>
  <c r="AB125" i="6"/>
  <c r="AD125" i="6"/>
  <c r="AF125" i="6"/>
  <c r="AH125" i="6"/>
  <c r="AJ125" i="6"/>
  <c r="AK125" i="6" s="1"/>
  <c r="AL125" i="6"/>
  <c r="AN125" i="6"/>
  <c r="AP125" i="6"/>
  <c r="AR125" i="6"/>
  <c r="AT125" i="6"/>
  <c r="AV125" i="6"/>
  <c r="AX125" i="6"/>
  <c r="BA125" i="6"/>
  <c r="U125" i="6" l="1"/>
  <c r="AW125" i="6"/>
  <c r="BC125" i="6"/>
  <c r="BB174" i="6"/>
  <c r="G174" i="6"/>
  <c r="AZ174" i="6"/>
  <c r="AY174" i="6"/>
  <c r="AW174" i="6"/>
  <c r="M174" i="6"/>
  <c r="U174" i="6"/>
  <c r="AS125" i="6"/>
  <c r="Q125" i="6"/>
  <c r="AC125" i="6"/>
  <c r="AG125" i="6"/>
  <c r="Y125" i="6"/>
  <c r="G125" i="6"/>
  <c r="AZ125" i="6"/>
  <c r="BB125" i="6"/>
  <c r="AO125" i="6"/>
  <c r="M125" i="6"/>
  <c r="I125" i="6"/>
  <c r="AY125" i="6"/>
  <c r="AU125" i="6"/>
  <c r="AQ125" i="6"/>
  <c r="AM125" i="6"/>
  <c r="AI125" i="6"/>
  <c r="AE125" i="6"/>
  <c r="AA125" i="6"/>
  <c r="W125" i="6"/>
  <c r="S125" i="6"/>
  <c r="O125" i="6"/>
  <c r="K125" i="6"/>
  <c r="Q109" i="6"/>
  <c r="BB61" i="6"/>
  <c r="AA60" i="6"/>
  <c r="AZ98" i="6" l="1"/>
  <c r="BB98" i="6"/>
  <c r="G98" i="6"/>
  <c r="AZ157" i="6" l="1"/>
  <c r="AZ155" i="6"/>
  <c r="AZ153" i="6"/>
  <c r="AZ152" i="6"/>
  <c r="AZ151" i="6"/>
  <c r="AZ150" i="6"/>
  <c r="AZ148" i="6"/>
  <c r="AZ146" i="6"/>
  <c r="AZ145" i="6"/>
  <c r="AZ144" i="6"/>
  <c r="AZ142" i="6"/>
  <c r="AZ141" i="6"/>
  <c r="AZ139" i="6"/>
  <c r="AZ138" i="6"/>
  <c r="AZ137" i="6"/>
  <c r="AZ135" i="6"/>
  <c r="AZ133" i="6"/>
  <c r="AZ129" i="6"/>
  <c r="AZ127" i="6"/>
  <c r="AZ126" i="6"/>
  <c r="AZ122" i="6"/>
  <c r="AZ120" i="6"/>
  <c r="AZ118" i="6"/>
  <c r="AZ116" i="6"/>
  <c r="AZ115" i="6"/>
  <c r="AZ114" i="6"/>
  <c r="AZ112" i="6"/>
  <c r="AZ111" i="6"/>
  <c r="AZ110" i="6"/>
  <c r="AZ109" i="6"/>
  <c r="AZ107" i="6"/>
  <c r="AZ106" i="6"/>
  <c r="AZ104" i="6"/>
  <c r="AZ103" i="6"/>
  <c r="AZ101" i="6"/>
  <c r="AZ99" i="6"/>
  <c r="AZ97" i="6"/>
  <c r="AZ96" i="6"/>
  <c r="AZ92" i="6"/>
  <c r="AZ91" i="6"/>
  <c r="AZ90" i="6"/>
  <c r="AZ88" i="6"/>
  <c r="AZ86" i="6"/>
  <c r="AZ84" i="6"/>
  <c r="AZ83" i="6"/>
  <c r="AZ82" i="6"/>
  <c r="AZ80" i="6"/>
  <c r="AZ79" i="6"/>
  <c r="AZ77" i="6"/>
  <c r="AZ73" i="6"/>
  <c r="AZ72" i="6"/>
  <c r="AZ71" i="6"/>
  <c r="AZ69" i="6"/>
  <c r="AZ68" i="6"/>
  <c r="AZ66" i="6"/>
  <c r="AZ64" i="6"/>
  <c r="AZ62" i="6"/>
  <c r="AZ61" i="6"/>
  <c r="AZ60" i="6"/>
  <c r="AZ59" i="6"/>
  <c r="AZ57" i="6"/>
  <c r="AZ55" i="6"/>
  <c r="AZ53" i="6"/>
  <c r="AZ51" i="6"/>
  <c r="AZ49" i="6"/>
  <c r="AZ48" i="6"/>
  <c r="AZ46" i="6"/>
  <c r="AZ45" i="6"/>
  <c r="AZ43" i="6"/>
  <c r="AZ42" i="6"/>
  <c r="AZ40" i="6"/>
  <c r="AZ38" i="6"/>
  <c r="AZ36" i="6"/>
  <c r="AZ35" i="6"/>
  <c r="AZ34" i="6"/>
  <c r="AZ32" i="6"/>
  <c r="AZ30" i="6"/>
  <c r="AZ29" i="6"/>
  <c r="AZ28" i="6"/>
  <c r="AZ26" i="6"/>
  <c r="AZ24" i="6"/>
  <c r="AZ23" i="6"/>
  <c r="AZ21" i="6"/>
  <c r="AZ19" i="6"/>
  <c r="AZ17" i="6"/>
  <c r="AZ15" i="6"/>
  <c r="AZ14" i="6"/>
  <c r="AZ13" i="6"/>
  <c r="AZ11" i="6"/>
  <c r="AZ10" i="6"/>
  <c r="AZ9" i="6"/>
  <c r="AZ8" i="6"/>
  <c r="AZ6" i="6"/>
  <c r="AZ75" i="6"/>
  <c r="BB138" i="6" l="1"/>
  <c r="AG138" i="6"/>
  <c r="U138" i="6"/>
  <c r="BA113" i="6"/>
  <c r="AX113" i="6"/>
  <c r="AT113" i="6"/>
  <c r="AR113" i="6"/>
  <c r="AP113" i="6"/>
  <c r="AN113" i="6"/>
  <c r="AL113" i="6"/>
  <c r="AJ113" i="6"/>
  <c r="AH113" i="6"/>
  <c r="AF113" i="6"/>
  <c r="X113" i="6"/>
  <c r="R113" i="6"/>
  <c r="P113" i="6"/>
  <c r="N113" i="6"/>
  <c r="L113" i="6"/>
  <c r="J113" i="6"/>
  <c r="H113" i="6"/>
  <c r="F113" i="6"/>
  <c r="E113" i="6"/>
  <c r="E117" i="6"/>
  <c r="BB115" i="6"/>
  <c r="G115" i="6"/>
  <c r="BC113" i="6" l="1"/>
  <c r="AZ113" i="6"/>
  <c r="G106" i="6"/>
  <c r="AU157" i="6" l="1"/>
  <c r="AU155" i="6"/>
  <c r="AU153" i="6"/>
  <c r="AU152" i="6"/>
  <c r="AU151" i="6"/>
  <c r="AU150" i="6"/>
  <c r="AU148" i="6"/>
  <c r="AU146" i="6"/>
  <c r="AU145" i="6"/>
  <c r="AU144" i="6"/>
  <c r="AU142" i="6"/>
  <c r="AU141" i="6"/>
  <c r="AU139" i="6"/>
  <c r="AU137" i="6"/>
  <c r="AU135" i="6"/>
  <c r="AU133" i="6"/>
  <c r="AU129" i="6"/>
  <c r="AU127" i="6"/>
  <c r="AU126" i="6"/>
  <c r="AU122" i="6"/>
  <c r="AU120" i="6"/>
  <c r="AU118" i="6"/>
  <c r="AU116" i="6"/>
  <c r="AU114" i="6"/>
  <c r="AU112" i="6"/>
  <c r="AU111" i="6"/>
  <c r="AU110" i="6"/>
  <c r="AU109" i="6"/>
  <c r="AU107" i="6"/>
  <c r="AU106" i="6"/>
  <c r="AU104" i="6"/>
  <c r="AU103" i="6"/>
  <c r="AU101" i="6"/>
  <c r="AU99" i="6"/>
  <c r="AU97" i="6"/>
  <c r="AU96" i="6"/>
  <c r="AS157" i="6"/>
  <c r="AS155" i="6"/>
  <c r="AS153" i="6"/>
  <c r="AS152" i="6"/>
  <c r="AS151" i="6"/>
  <c r="AS150" i="6"/>
  <c r="AS148" i="6"/>
  <c r="AS146" i="6"/>
  <c r="AS145" i="6"/>
  <c r="AS144" i="6"/>
  <c r="AS142" i="6"/>
  <c r="AS141" i="6"/>
  <c r="AS139" i="6"/>
  <c r="AS137" i="6"/>
  <c r="AS135" i="6"/>
  <c r="AS133" i="6"/>
  <c r="AS129" i="6"/>
  <c r="AS127" i="6"/>
  <c r="AS126" i="6"/>
  <c r="AS122" i="6"/>
  <c r="AS120" i="6"/>
  <c r="AS118" i="6"/>
  <c r="AS116" i="6"/>
  <c r="AS114" i="6"/>
  <c r="AS112" i="6"/>
  <c r="AS111" i="6"/>
  <c r="AS110" i="6"/>
  <c r="AS109" i="6"/>
  <c r="AS107" i="6"/>
  <c r="AS106" i="6"/>
  <c r="AS104" i="6"/>
  <c r="AS103" i="6"/>
  <c r="AS101" i="6"/>
  <c r="AS99" i="6"/>
  <c r="AS97" i="6"/>
  <c r="AS96" i="6"/>
  <c r="AQ157" i="6"/>
  <c r="AQ155" i="6"/>
  <c r="AQ153" i="6"/>
  <c r="AQ152" i="6"/>
  <c r="AQ151" i="6"/>
  <c r="AQ150" i="6"/>
  <c r="AQ148" i="6"/>
  <c r="AQ146" i="6"/>
  <c r="AQ145" i="6"/>
  <c r="AQ144" i="6"/>
  <c r="AQ142" i="6"/>
  <c r="AQ141" i="6"/>
  <c r="AQ139" i="6"/>
  <c r="AQ137" i="6"/>
  <c r="AQ135" i="6"/>
  <c r="AQ133" i="6"/>
  <c r="AQ129" i="6"/>
  <c r="AQ127" i="6"/>
  <c r="AQ126" i="6"/>
  <c r="AQ122" i="6"/>
  <c r="AQ120" i="6"/>
  <c r="AQ118" i="6"/>
  <c r="AQ116" i="6"/>
  <c r="AQ114" i="6"/>
  <c r="AQ112" i="6"/>
  <c r="AQ111" i="6"/>
  <c r="AQ110" i="6"/>
  <c r="AQ109" i="6"/>
  <c r="AQ107" i="6"/>
  <c r="AQ106" i="6"/>
  <c r="AQ104" i="6"/>
  <c r="AQ103" i="6"/>
  <c r="AQ101" i="6"/>
  <c r="AQ99" i="6"/>
  <c r="AQ97" i="6"/>
  <c r="AQ96" i="6"/>
  <c r="AO157" i="6"/>
  <c r="AO155" i="6"/>
  <c r="AO153" i="6"/>
  <c r="AO152" i="6"/>
  <c r="AO151" i="6"/>
  <c r="AO150" i="6"/>
  <c r="AO148" i="6"/>
  <c r="AO146" i="6"/>
  <c r="AO145" i="6"/>
  <c r="AO144" i="6"/>
  <c r="AO142" i="6"/>
  <c r="AO141" i="6"/>
  <c r="AO139" i="6"/>
  <c r="AO137" i="6"/>
  <c r="AO135" i="6"/>
  <c r="AO133" i="6"/>
  <c r="AO129" i="6"/>
  <c r="AO127" i="6"/>
  <c r="AO126" i="6"/>
  <c r="AO122" i="6"/>
  <c r="AO120" i="6"/>
  <c r="AO118" i="6"/>
  <c r="AO116" i="6"/>
  <c r="AO114" i="6"/>
  <c r="AO112" i="6"/>
  <c r="AO111" i="6"/>
  <c r="AO110" i="6"/>
  <c r="AO109" i="6"/>
  <c r="AO107" i="6"/>
  <c r="AO106" i="6"/>
  <c r="AO104" i="6"/>
  <c r="AO103" i="6"/>
  <c r="AO101" i="6"/>
  <c r="AO99" i="6"/>
  <c r="AO97" i="6"/>
  <c r="AO96" i="6"/>
  <c r="AM157" i="6"/>
  <c r="AM155" i="6"/>
  <c r="AM153" i="6"/>
  <c r="AM152" i="6"/>
  <c r="AM151" i="6"/>
  <c r="AM150" i="6"/>
  <c r="AM148" i="6"/>
  <c r="AM146" i="6"/>
  <c r="AM145" i="6"/>
  <c r="AM144" i="6"/>
  <c r="AM142" i="6"/>
  <c r="AM141" i="6"/>
  <c r="AM139" i="6"/>
  <c r="AM137" i="6"/>
  <c r="AM135" i="6"/>
  <c r="AM133" i="6"/>
  <c r="AM129" i="6"/>
  <c r="AM127" i="6"/>
  <c r="AM126" i="6"/>
  <c r="AM122" i="6"/>
  <c r="AM120" i="6"/>
  <c r="AM118" i="6"/>
  <c r="AM116" i="6"/>
  <c r="AM114" i="6"/>
  <c r="AM112" i="6"/>
  <c r="AM111" i="6"/>
  <c r="AM110" i="6"/>
  <c r="AM109" i="6"/>
  <c r="AM107" i="6"/>
  <c r="AM106" i="6"/>
  <c r="AM104" i="6"/>
  <c r="AM103" i="6"/>
  <c r="AM101" i="6"/>
  <c r="AM99" i="6"/>
  <c r="AM97" i="6"/>
  <c r="AM96" i="6"/>
  <c r="AK157" i="6"/>
  <c r="AK155" i="6"/>
  <c r="AK153" i="6"/>
  <c r="AK152" i="6"/>
  <c r="AK151" i="6"/>
  <c r="AK150" i="6"/>
  <c r="AK148" i="6"/>
  <c r="AK146" i="6"/>
  <c r="AK145" i="6"/>
  <c r="AK144" i="6"/>
  <c r="AK142" i="6"/>
  <c r="AK141" i="6"/>
  <c r="AK139" i="6"/>
  <c r="AK137" i="6"/>
  <c r="AK135" i="6"/>
  <c r="AK133" i="6"/>
  <c r="AK129" i="6"/>
  <c r="AK127" i="6"/>
  <c r="AK126" i="6"/>
  <c r="AK122" i="6"/>
  <c r="AK120" i="6"/>
  <c r="AK118" i="6"/>
  <c r="AK116" i="6"/>
  <c r="AK114" i="6"/>
  <c r="AK112" i="6"/>
  <c r="AK111" i="6"/>
  <c r="AK110" i="6"/>
  <c r="AK109" i="6"/>
  <c r="AK107" i="6"/>
  <c r="AK106" i="6"/>
  <c r="AK104" i="6"/>
  <c r="AK103" i="6"/>
  <c r="AK101" i="6"/>
  <c r="AK99" i="6"/>
  <c r="AK97" i="6"/>
  <c r="AK96" i="6"/>
  <c r="AI157" i="6"/>
  <c r="AI155" i="6"/>
  <c r="AI153" i="6"/>
  <c r="AI152" i="6"/>
  <c r="AI151" i="6"/>
  <c r="AI150" i="6"/>
  <c r="AI148" i="6"/>
  <c r="AI146" i="6"/>
  <c r="AI145" i="6"/>
  <c r="AI144" i="6"/>
  <c r="AI142" i="6"/>
  <c r="AI141" i="6"/>
  <c r="AI139" i="6"/>
  <c r="AI137" i="6"/>
  <c r="AI135" i="6"/>
  <c r="AI133" i="6"/>
  <c r="AI129" i="6"/>
  <c r="AI127" i="6"/>
  <c r="AI126" i="6"/>
  <c r="AI122" i="6"/>
  <c r="AI120" i="6"/>
  <c r="AI118" i="6"/>
  <c r="AI116" i="6"/>
  <c r="AI114" i="6"/>
  <c r="AI112" i="6"/>
  <c r="AI111" i="6"/>
  <c r="AI110" i="6"/>
  <c r="AI109" i="6"/>
  <c r="AI107" i="6"/>
  <c r="AI106" i="6"/>
  <c r="AI104" i="6"/>
  <c r="AI103" i="6"/>
  <c r="AI101" i="6"/>
  <c r="AI99" i="6"/>
  <c r="AI97" i="6"/>
  <c r="AI96" i="6"/>
  <c r="AG157" i="6"/>
  <c r="AG155" i="6"/>
  <c r="AG153" i="6"/>
  <c r="AG152" i="6"/>
  <c r="AG151" i="6"/>
  <c r="AG150" i="6"/>
  <c r="AG148" i="6"/>
  <c r="AG146" i="6"/>
  <c r="AG145" i="6"/>
  <c r="AG144" i="6"/>
  <c r="AG142" i="6"/>
  <c r="AG141" i="6"/>
  <c r="AG139" i="6"/>
  <c r="AG137" i="6"/>
  <c r="AG135" i="6"/>
  <c r="AG133" i="6"/>
  <c r="AG129" i="6"/>
  <c r="AG127" i="6"/>
  <c r="AG126" i="6"/>
  <c r="AG122" i="6"/>
  <c r="AG120" i="6"/>
  <c r="AG118" i="6"/>
  <c r="AG116" i="6"/>
  <c r="AG114" i="6"/>
  <c r="AG112" i="6"/>
  <c r="AG111" i="6"/>
  <c r="AG110" i="6"/>
  <c r="AG109" i="6"/>
  <c r="AG107" i="6"/>
  <c r="AG106" i="6"/>
  <c r="AG104" i="6"/>
  <c r="AG103" i="6"/>
  <c r="AG101" i="6"/>
  <c r="AG99" i="6"/>
  <c r="AG97" i="6"/>
  <c r="AG96" i="6"/>
  <c r="AW157" i="6"/>
  <c r="AW155" i="6"/>
  <c r="AW153" i="6"/>
  <c r="AW152" i="6"/>
  <c r="AW151" i="6"/>
  <c r="AW150" i="6"/>
  <c r="AW148" i="6"/>
  <c r="AW146" i="6"/>
  <c r="AW145" i="6"/>
  <c r="AW144" i="6"/>
  <c r="AW142" i="6"/>
  <c r="AW141" i="6"/>
  <c r="AW139" i="6"/>
  <c r="AW137" i="6"/>
  <c r="AW135" i="6"/>
  <c r="AW133" i="6"/>
  <c r="AW129" i="6"/>
  <c r="AW127" i="6"/>
  <c r="AW126" i="6"/>
  <c r="AW122" i="6"/>
  <c r="AW120" i="6"/>
  <c r="AW118" i="6"/>
  <c r="AW116" i="6"/>
  <c r="AW114" i="6"/>
  <c r="AW112" i="6"/>
  <c r="AW111" i="6"/>
  <c r="AW110" i="6"/>
  <c r="AW109" i="6"/>
  <c r="AW107" i="6"/>
  <c r="AW106" i="6"/>
  <c r="AW104" i="6"/>
  <c r="AW103" i="6"/>
  <c r="AW101" i="6"/>
  <c r="AW99" i="6"/>
  <c r="AW97" i="6"/>
  <c r="AW96" i="6"/>
  <c r="AY157" i="6"/>
  <c r="AY155" i="6"/>
  <c r="AY153" i="6"/>
  <c r="AY152" i="6"/>
  <c r="AY151" i="6"/>
  <c r="AY150" i="6"/>
  <c r="AY148" i="6"/>
  <c r="AY146" i="6"/>
  <c r="AY145" i="6"/>
  <c r="AY144" i="6"/>
  <c r="AY142" i="6"/>
  <c r="AY141" i="6"/>
  <c r="AY139" i="6"/>
  <c r="AY137" i="6"/>
  <c r="AY135" i="6"/>
  <c r="AY133" i="6"/>
  <c r="AY129" i="6"/>
  <c r="AY127" i="6"/>
  <c r="AY126" i="6"/>
  <c r="AY122" i="6"/>
  <c r="AY120" i="6"/>
  <c r="AY118" i="6"/>
  <c r="AY116" i="6"/>
  <c r="AY114" i="6"/>
  <c r="AY112" i="6"/>
  <c r="AY111" i="6"/>
  <c r="AY110" i="6"/>
  <c r="AY109" i="6"/>
  <c r="AY107" i="6"/>
  <c r="AY106" i="6"/>
  <c r="AY104" i="6"/>
  <c r="AY103" i="6"/>
  <c r="AY101" i="6"/>
  <c r="AY99" i="6"/>
  <c r="AY97" i="6"/>
  <c r="AY96" i="6"/>
  <c r="AE157" i="6"/>
  <c r="AE155" i="6"/>
  <c r="AE153" i="6"/>
  <c r="AE152" i="6"/>
  <c r="AE151" i="6"/>
  <c r="AE150" i="6"/>
  <c r="AE148" i="6"/>
  <c r="AE146" i="6"/>
  <c r="AE145" i="6"/>
  <c r="AE144" i="6"/>
  <c r="AE142" i="6"/>
  <c r="AE141" i="6"/>
  <c r="AE139" i="6"/>
  <c r="AE137" i="6"/>
  <c r="AE135" i="6"/>
  <c r="AE133" i="6"/>
  <c r="AE129" i="6"/>
  <c r="AE127" i="6"/>
  <c r="AE126" i="6"/>
  <c r="AE122" i="6"/>
  <c r="AE120" i="6"/>
  <c r="AE118" i="6"/>
  <c r="AE116" i="6"/>
  <c r="AE114" i="6"/>
  <c r="AE112" i="6"/>
  <c r="AE111" i="6"/>
  <c r="AE110" i="6"/>
  <c r="AE109" i="6"/>
  <c r="AE107" i="6"/>
  <c r="AE106" i="6"/>
  <c r="AE104" i="6"/>
  <c r="AE103" i="6"/>
  <c r="AE101" i="6"/>
  <c r="AE99" i="6"/>
  <c r="AE97" i="6"/>
  <c r="AE96" i="6"/>
  <c r="AC157" i="6"/>
  <c r="AC155" i="6"/>
  <c r="AC153" i="6"/>
  <c r="AC152" i="6"/>
  <c r="AC151" i="6"/>
  <c r="AC150" i="6"/>
  <c r="AC148" i="6"/>
  <c r="AC146" i="6"/>
  <c r="AC145" i="6"/>
  <c r="AC144" i="6"/>
  <c r="AC142" i="6"/>
  <c r="AC141" i="6"/>
  <c r="AC139" i="6"/>
  <c r="AC137" i="6"/>
  <c r="AC135" i="6"/>
  <c r="AC133" i="6"/>
  <c r="AC129" i="6"/>
  <c r="AC127" i="6"/>
  <c r="AC126" i="6"/>
  <c r="AC122" i="6"/>
  <c r="AC120" i="6"/>
  <c r="AC118" i="6"/>
  <c r="AC116" i="6"/>
  <c r="AC114" i="6"/>
  <c r="AC112" i="6"/>
  <c r="AC111" i="6"/>
  <c r="AC110" i="6"/>
  <c r="AC109" i="6"/>
  <c r="AC107" i="6"/>
  <c r="AC106" i="6"/>
  <c r="AC104" i="6"/>
  <c r="AC103" i="6"/>
  <c r="AC101" i="6"/>
  <c r="AC99" i="6"/>
  <c r="AC97" i="6"/>
  <c r="AC96" i="6"/>
  <c r="AA157" i="6"/>
  <c r="AA155" i="6"/>
  <c r="AA153" i="6"/>
  <c r="AA152" i="6"/>
  <c r="AA151" i="6"/>
  <c r="AA150" i="6"/>
  <c r="AA148" i="6"/>
  <c r="AA146" i="6"/>
  <c r="AA145" i="6"/>
  <c r="AA144" i="6"/>
  <c r="AA142" i="6"/>
  <c r="AA141" i="6"/>
  <c r="AA139" i="6"/>
  <c r="AA137" i="6"/>
  <c r="AA135" i="6"/>
  <c r="AA133" i="6"/>
  <c r="AA129" i="6"/>
  <c r="AA127" i="6"/>
  <c r="AA126" i="6"/>
  <c r="AA122" i="6"/>
  <c r="AA120" i="6"/>
  <c r="AA118" i="6"/>
  <c r="AA116" i="6"/>
  <c r="AA114" i="6"/>
  <c r="AA112" i="6"/>
  <c r="AA111" i="6"/>
  <c r="AA110" i="6"/>
  <c r="AA109" i="6"/>
  <c r="AA107" i="6"/>
  <c r="AA106" i="6"/>
  <c r="AA104" i="6"/>
  <c r="AA103" i="6"/>
  <c r="AA101" i="6"/>
  <c r="AA99" i="6"/>
  <c r="AA97" i="6"/>
  <c r="AA96" i="6"/>
  <c r="Y157" i="6"/>
  <c r="Y155" i="6"/>
  <c r="Y153" i="6"/>
  <c r="Y152" i="6"/>
  <c r="Y151" i="6"/>
  <c r="Y150" i="6"/>
  <c r="Y148" i="6"/>
  <c r="Y146" i="6"/>
  <c r="Y145" i="6"/>
  <c r="Y144" i="6"/>
  <c r="Y142" i="6"/>
  <c r="Y141" i="6"/>
  <c r="Y139" i="6"/>
  <c r="Y137" i="6"/>
  <c r="Y135" i="6"/>
  <c r="Y133" i="6"/>
  <c r="Y129" i="6"/>
  <c r="Y127" i="6"/>
  <c r="Y126" i="6"/>
  <c r="Y122" i="6"/>
  <c r="Y120" i="6"/>
  <c r="Y118" i="6"/>
  <c r="Y116" i="6"/>
  <c r="Y114" i="6"/>
  <c r="Y112" i="6"/>
  <c r="Y111" i="6"/>
  <c r="Y110" i="6"/>
  <c r="Y109" i="6"/>
  <c r="Y107" i="6"/>
  <c r="Y106" i="6"/>
  <c r="Y104" i="6"/>
  <c r="Y103" i="6"/>
  <c r="Y101" i="6"/>
  <c r="Y99" i="6"/>
  <c r="Y97" i="6"/>
  <c r="Y96" i="6"/>
  <c r="W157" i="6"/>
  <c r="W155" i="6"/>
  <c r="W153" i="6"/>
  <c r="W152" i="6"/>
  <c r="W151" i="6"/>
  <c r="W150" i="6"/>
  <c r="W148" i="6"/>
  <c r="W146" i="6"/>
  <c r="W145" i="6"/>
  <c r="W144" i="6"/>
  <c r="W142" i="6"/>
  <c r="W141" i="6"/>
  <c r="W139" i="6"/>
  <c r="W137" i="6"/>
  <c r="W135" i="6"/>
  <c r="W133" i="6"/>
  <c r="W129" i="6"/>
  <c r="W127" i="6"/>
  <c r="W126" i="6"/>
  <c r="W122" i="6"/>
  <c r="W120" i="6"/>
  <c r="W118" i="6"/>
  <c r="W116" i="6"/>
  <c r="W114" i="6"/>
  <c r="W112" i="6"/>
  <c r="W111" i="6"/>
  <c r="W110" i="6"/>
  <c r="W109" i="6"/>
  <c r="W107" i="6"/>
  <c r="W106" i="6"/>
  <c r="W104" i="6"/>
  <c r="W103" i="6"/>
  <c r="W101" i="6"/>
  <c r="W99" i="6"/>
  <c r="W97" i="6"/>
  <c r="W96" i="6"/>
  <c r="U157" i="6"/>
  <c r="U155" i="6"/>
  <c r="U153" i="6"/>
  <c r="U152" i="6"/>
  <c r="U151" i="6"/>
  <c r="U150" i="6"/>
  <c r="U148" i="6"/>
  <c r="U146" i="6"/>
  <c r="U145" i="6"/>
  <c r="U144" i="6"/>
  <c r="U142" i="6"/>
  <c r="U141" i="6"/>
  <c r="U139" i="6"/>
  <c r="U137" i="6"/>
  <c r="U135" i="6"/>
  <c r="U133" i="6"/>
  <c r="U129" i="6"/>
  <c r="U127" i="6"/>
  <c r="U126" i="6"/>
  <c r="U122" i="6"/>
  <c r="U120" i="6"/>
  <c r="U118" i="6"/>
  <c r="U116" i="6"/>
  <c r="U114" i="6"/>
  <c r="U112" i="6"/>
  <c r="U111" i="6"/>
  <c r="U110" i="6"/>
  <c r="U109" i="6"/>
  <c r="U107" i="6"/>
  <c r="U106" i="6"/>
  <c r="U104" i="6"/>
  <c r="U103" i="6"/>
  <c r="U101" i="6"/>
  <c r="U99" i="6"/>
  <c r="U97" i="6"/>
  <c r="U96" i="6"/>
  <c r="S157" i="6"/>
  <c r="S155" i="6"/>
  <c r="S153" i="6"/>
  <c r="S152" i="6"/>
  <c r="S151" i="6"/>
  <c r="S150" i="6"/>
  <c r="S148" i="6"/>
  <c r="S146" i="6"/>
  <c r="S145" i="6"/>
  <c r="S144" i="6"/>
  <c r="S142" i="6"/>
  <c r="S141" i="6"/>
  <c r="S139" i="6"/>
  <c r="S137" i="6"/>
  <c r="S135" i="6"/>
  <c r="S133" i="6"/>
  <c r="S129" i="6"/>
  <c r="S127" i="6"/>
  <c r="S126" i="6"/>
  <c r="S122" i="6"/>
  <c r="S120" i="6"/>
  <c r="S118" i="6"/>
  <c r="S116" i="6"/>
  <c r="S114" i="6"/>
  <c r="S112" i="6"/>
  <c r="S111" i="6"/>
  <c r="S110" i="6"/>
  <c r="S109" i="6"/>
  <c r="S107" i="6"/>
  <c r="S106" i="6"/>
  <c r="S104" i="6"/>
  <c r="S103" i="6"/>
  <c r="S101" i="6"/>
  <c r="S99" i="6"/>
  <c r="S97" i="6"/>
  <c r="S96" i="6"/>
  <c r="Q157" i="6"/>
  <c r="Q155" i="6"/>
  <c r="Q153" i="6"/>
  <c r="Q152" i="6"/>
  <c r="Q151" i="6"/>
  <c r="Q150" i="6"/>
  <c r="Q148" i="6"/>
  <c r="Q146" i="6"/>
  <c r="Q145" i="6"/>
  <c r="Q144" i="6"/>
  <c r="Q142" i="6"/>
  <c r="Q141" i="6"/>
  <c r="Q139" i="6"/>
  <c r="Q137" i="6"/>
  <c r="Q135" i="6"/>
  <c r="Q133" i="6"/>
  <c r="Q129" i="6"/>
  <c r="Q127" i="6"/>
  <c r="Q126" i="6"/>
  <c r="Q122" i="6"/>
  <c r="Q120" i="6"/>
  <c r="Q118" i="6"/>
  <c r="Q116" i="6"/>
  <c r="Q114" i="6"/>
  <c r="Q112" i="6"/>
  <c r="Q111" i="6"/>
  <c r="Q110" i="6"/>
  <c r="Q107" i="6"/>
  <c r="Q106" i="6"/>
  <c r="Q104" i="6"/>
  <c r="Q103" i="6"/>
  <c r="Q101" i="6"/>
  <c r="Q99" i="6"/>
  <c r="Q97" i="6"/>
  <c r="Q96" i="6"/>
  <c r="O157" i="6"/>
  <c r="O155" i="6"/>
  <c r="O153" i="6"/>
  <c r="O152" i="6"/>
  <c r="O151" i="6"/>
  <c r="O150" i="6"/>
  <c r="O148" i="6"/>
  <c r="O146" i="6"/>
  <c r="O145" i="6"/>
  <c r="O144" i="6"/>
  <c r="O142" i="6"/>
  <c r="O141" i="6"/>
  <c r="O139" i="6"/>
  <c r="O137" i="6"/>
  <c r="O135" i="6"/>
  <c r="O133" i="6"/>
  <c r="O129" i="6"/>
  <c r="O127" i="6"/>
  <c r="O126" i="6"/>
  <c r="O122" i="6"/>
  <c r="O120" i="6"/>
  <c r="O118" i="6"/>
  <c r="O116" i="6"/>
  <c r="O114" i="6"/>
  <c r="O112" i="6"/>
  <c r="O111" i="6"/>
  <c r="O110" i="6"/>
  <c r="O109" i="6"/>
  <c r="O107" i="6"/>
  <c r="O106" i="6"/>
  <c r="O104" i="6"/>
  <c r="O103" i="6"/>
  <c r="O101" i="6"/>
  <c r="O99" i="6"/>
  <c r="O97" i="6"/>
  <c r="O96" i="6"/>
  <c r="M157" i="6"/>
  <c r="M155" i="6"/>
  <c r="M153" i="6"/>
  <c r="M152" i="6"/>
  <c r="M151" i="6"/>
  <c r="M150" i="6"/>
  <c r="M148" i="6"/>
  <c r="M146" i="6"/>
  <c r="M145" i="6"/>
  <c r="M144" i="6"/>
  <c r="M142" i="6"/>
  <c r="M141" i="6"/>
  <c r="M139" i="6"/>
  <c r="M137" i="6"/>
  <c r="M135" i="6"/>
  <c r="M133" i="6"/>
  <c r="M129" i="6"/>
  <c r="M127" i="6"/>
  <c r="M126" i="6"/>
  <c r="M122" i="6"/>
  <c r="M120" i="6"/>
  <c r="M118" i="6"/>
  <c r="M116" i="6"/>
  <c r="M114" i="6"/>
  <c r="M112" i="6"/>
  <c r="M111" i="6"/>
  <c r="M110" i="6"/>
  <c r="M109" i="6"/>
  <c r="M107" i="6"/>
  <c r="M106" i="6"/>
  <c r="M104" i="6"/>
  <c r="M103" i="6"/>
  <c r="M101" i="6"/>
  <c r="M99" i="6"/>
  <c r="M97" i="6"/>
  <c r="M96" i="6"/>
  <c r="K157" i="6"/>
  <c r="K155" i="6"/>
  <c r="K153" i="6"/>
  <c r="K152" i="6"/>
  <c r="K151" i="6"/>
  <c r="K150" i="6"/>
  <c r="K148" i="6"/>
  <c r="K146" i="6"/>
  <c r="K145" i="6"/>
  <c r="K144" i="6"/>
  <c r="K142" i="6"/>
  <c r="K141" i="6"/>
  <c r="K139" i="6"/>
  <c r="K137" i="6"/>
  <c r="K135" i="6"/>
  <c r="K133" i="6"/>
  <c r="K129" i="6"/>
  <c r="K127" i="6"/>
  <c r="K126" i="6"/>
  <c r="K122" i="6"/>
  <c r="K120" i="6"/>
  <c r="K118" i="6"/>
  <c r="K116" i="6"/>
  <c r="K114" i="6"/>
  <c r="K112" i="6"/>
  <c r="K111" i="6"/>
  <c r="K110" i="6"/>
  <c r="K109" i="6"/>
  <c r="K107" i="6"/>
  <c r="K106" i="6"/>
  <c r="K104" i="6"/>
  <c r="K103" i="6"/>
  <c r="K101" i="6"/>
  <c r="K99" i="6"/>
  <c r="K97" i="6"/>
  <c r="K96" i="6"/>
  <c r="I157" i="6"/>
  <c r="I155" i="6"/>
  <c r="I153" i="6"/>
  <c r="I152" i="6"/>
  <c r="I151" i="6"/>
  <c r="I150" i="6"/>
  <c r="I148" i="6"/>
  <c r="I146" i="6"/>
  <c r="I145" i="6"/>
  <c r="I144" i="6"/>
  <c r="I142" i="6"/>
  <c r="I141" i="6"/>
  <c r="I139" i="6"/>
  <c r="I137" i="6"/>
  <c r="I135" i="6"/>
  <c r="I133" i="6"/>
  <c r="I129" i="6"/>
  <c r="I127" i="6"/>
  <c r="I126" i="6"/>
  <c r="I122" i="6"/>
  <c r="I120" i="6"/>
  <c r="I118" i="6"/>
  <c r="I116" i="6"/>
  <c r="I114" i="6"/>
  <c r="I112" i="6"/>
  <c r="I111" i="6"/>
  <c r="I110" i="6"/>
  <c r="I109" i="6"/>
  <c r="I107" i="6"/>
  <c r="I106" i="6"/>
  <c r="I104" i="6"/>
  <c r="I103" i="6"/>
  <c r="I101" i="6"/>
  <c r="I99" i="6"/>
  <c r="I97" i="6"/>
  <c r="I96" i="6"/>
  <c r="G157" i="6"/>
  <c r="G155" i="6"/>
  <c r="G153" i="6"/>
  <c r="G152" i="6"/>
  <c r="G151" i="6"/>
  <c r="G150" i="6"/>
  <c r="G148" i="6"/>
  <c r="G146" i="6"/>
  <c r="G145" i="6"/>
  <c r="G144" i="6"/>
  <c r="G142" i="6"/>
  <c r="G141" i="6"/>
  <c r="G139" i="6"/>
  <c r="G137" i="6"/>
  <c r="G135" i="6"/>
  <c r="G133" i="6"/>
  <c r="G129" i="6"/>
  <c r="G127" i="6"/>
  <c r="G126" i="6"/>
  <c r="G122" i="6"/>
  <c r="G120" i="6"/>
  <c r="G118" i="6"/>
  <c r="G116" i="6"/>
  <c r="G114" i="6"/>
  <c r="G112" i="6"/>
  <c r="G111" i="6"/>
  <c r="G110" i="6"/>
  <c r="G109" i="6"/>
  <c r="G107" i="6"/>
  <c r="G104" i="6"/>
  <c r="G103" i="6"/>
  <c r="G101" i="6"/>
  <c r="G99" i="6"/>
  <c r="G97" i="6"/>
  <c r="G96" i="6"/>
  <c r="AY92" i="6"/>
  <c r="AY91" i="6"/>
  <c r="AY90" i="6"/>
  <c r="AY88" i="6"/>
  <c r="AY86" i="6"/>
  <c r="AY84" i="6"/>
  <c r="AY83" i="6"/>
  <c r="AY82" i="6"/>
  <c r="AY80" i="6"/>
  <c r="AY79" i="6"/>
  <c r="AY77" i="6"/>
  <c r="AY75" i="6"/>
  <c r="AY73" i="6"/>
  <c r="AY72" i="6"/>
  <c r="AY71" i="6"/>
  <c r="AY69" i="6"/>
  <c r="AY68" i="6"/>
  <c r="AY66" i="6"/>
  <c r="AY64" i="6"/>
  <c r="AY62" i="6"/>
  <c r="AY61" i="6"/>
  <c r="AY60" i="6"/>
  <c r="AY59" i="6"/>
  <c r="AY57" i="6"/>
  <c r="AY55" i="6"/>
  <c r="AY53" i="6"/>
  <c r="AY51" i="6"/>
  <c r="AY49" i="6"/>
  <c r="AY48" i="6"/>
  <c r="AY46" i="6"/>
  <c r="AY45" i="6"/>
  <c r="AY43" i="6"/>
  <c r="AY42" i="6"/>
  <c r="AY40" i="6"/>
  <c r="AY38" i="6"/>
  <c r="AY36" i="6"/>
  <c r="AY35" i="6"/>
  <c r="AY34" i="6"/>
  <c r="AY32" i="6"/>
  <c r="AY30" i="6"/>
  <c r="AY29" i="6"/>
  <c r="AY28" i="6"/>
  <c r="AY26" i="6"/>
  <c r="AY24" i="6"/>
  <c r="AY23" i="6"/>
  <c r="AY21" i="6"/>
  <c r="AY19" i="6"/>
  <c r="AY17" i="6"/>
  <c r="AY15" i="6"/>
  <c r="AY14" i="6"/>
  <c r="AY13" i="6"/>
  <c r="AY11" i="6"/>
  <c r="AY10" i="6"/>
  <c r="AY9" i="6"/>
  <c r="AY8" i="6"/>
  <c r="AY6" i="6"/>
  <c r="AW92" i="6"/>
  <c r="AW91" i="6"/>
  <c r="AW90" i="6"/>
  <c r="AW88" i="6"/>
  <c r="AW86" i="6"/>
  <c r="AW84" i="6"/>
  <c r="AW83" i="6"/>
  <c r="AW82" i="6"/>
  <c r="AW80" i="6"/>
  <c r="AW79" i="6"/>
  <c r="AW77" i="6"/>
  <c r="AW75" i="6"/>
  <c r="AW73" i="6"/>
  <c r="AW72" i="6"/>
  <c r="AW71" i="6"/>
  <c r="AW69" i="6"/>
  <c r="AW68" i="6"/>
  <c r="AW66" i="6"/>
  <c r="AW64" i="6"/>
  <c r="AW62" i="6"/>
  <c r="AW61" i="6"/>
  <c r="AW60" i="6"/>
  <c r="AW59" i="6"/>
  <c r="AW57" i="6"/>
  <c r="AW55" i="6"/>
  <c r="AW53" i="6"/>
  <c r="AW51" i="6"/>
  <c r="AW49" i="6"/>
  <c r="AW48" i="6"/>
  <c r="AW46" i="6"/>
  <c r="AW45" i="6"/>
  <c r="AW43" i="6"/>
  <c r="AW42" i="6"/>
  <c r="AW40" i="6"/>
  <c r="AW38" i="6"/>
  <c r="AW36" i="6"/>
  <c r="AW35" i="6"/>
  <c r="AW34" i="6"/>
  <c r="AW32" i="6"/>
  <c r="AW30" i="6"/>
  <c r="AW29" i="6"/>
  <c r="AW28" i="6"/>
  <c r="AW26" i="6"/>
  <c r="AW24" i="6"/>
  <c r="AW23" i="6"/>
  <c r="AW21" i="6"/>
  <c r="AW19" i="6"/>
  <c r="AW17" i="6"/>
  <c r="AW15" i="6"/>
  <c r="AW14" i="6"/>
  <c r="AW13" i="6"/>
  <c r="AW11" i="6"/>
  <c r="AW10" i="6"/>
  <c r="AW9" i="6"/>
  <c r="AW8" i="6"/>
  <c r="AW6" i="6"/>
  <c r="AU92" i="6"/>
  <c r="AU91" i="6"/>
  <c r="AU90" i="6"/>
  <c r="AU88" i="6"/>
  <c r="AU86" i="6"/>
  <c r="AU84" i="6"/>
  <c r="AU83" i="6"/>
  <c r="AU82" i="6"/>
  <c r="AU80" i="6"/>
  <c r="AU79" i="6"/>
  <c r="AU77" i="6"/>
  <c r="AU75" i="6"/>
  <c r="AU73" i="6"/>
  <c r="AU72" i="6"/>
  <c r="AU71" i="6"/>
  <c r="AU69" i="6"/>
  <c r="AU68" i="6"/>
  <c r="AU66" i="6"/>
  <c r="AU64" i="6"/>
  <c r="AU62" i="6"/>
  <c r="AU61" i="6"/>
  <c r="AU60" i="6"/>
  <c r="AU59" i="6"/>
  <c r="AU57" i="6"/>
  <c r="AU55" i="6"/>
  <c r="AU53" i="6"/>
  <c r="AU51" i="6"/>
  <c r="AU49" i="6"/>
  <c r="AU48" i="6"/>
  <c r="AU46" i="6"/>
  <c r="AU45" i="6"/>
  <c r="AU43" i="6"/>
  <c r="AU42" i="6"/>
  <c r="AU40" i="6"/>
  <c r="AU38" i="6"/>
  <c r="AU36" i="6"/>
  <c r="AU35" i="6"/>
  <c r="AU34" i="6"/>
  <c r="AU32" i="6"/>
  <c r="AU30" i="6"/>
  <c r="AU29" i="6"/>
  <c r="AU28" i="6"/>
  <c r="AU26" i="6"/>
  <c r="AU24" i="6"/>
  <c r="AU23" i="6"/>
  <c r="AU21" i="6"/>
  <c r="AU19" i="6"/>
  <c r="AU17" i="6"/>
  <c r="AU15" i="6"/>
  <c r="AU14" i="6"/>
  <c r="AU13" i="6"/>
  <c r="AU11" i="6"/>
  <c r="AU10" i="6"/>
  <c r="AU9" i="6"/>
  <c r="AU8" i="6"/>
  <c r="AU6" i="6"/>
  <c r="AS92" i="6"/>
  <c r="AS91" i="6"/>
  <c r="AS90" i="6"/>
  <c r="AS88" i="6"/>
  <c r="AS86" i="6"/>
  <c r="AS84" i="6"/>
  <c r="AS83" i="6"/>
  <c r="AS82" i="6"/>
  <c r="AS80" i="6"/>
  <c r="AS79" i="6"/>
  <c r="AS77" i="6"/>
  <c r="AS75" i="6"/>
  <c r="AS73" i="6"/>
  <c r="AS72" i="6"/>
  <c r="AS71" i="6"/>
  <c r="AS69" i="6"/>
  <c r="AS68" i="6"/>
  <c r="AS66" i="6"/>
  <c r="AS64" i="6"/>
  <c r="AS62" i="6"/>
  <c r="AS61" i="6"/>
  <c r="AS60" i="6"/>
  <c r="AS59" i="6"/>
  <c r="AS57" i="6"/>
  <c r="AS55" i="6"/>
  <c r="AS53" i="6"/>
  <c r="AS51" i="6"/>
  <c r="AS49" i="6"/>
  <c r="AS48" i="6"/>
  <c r="AS46" i="6"/>
  <c r="AS45" i="6"/>
  <c r="AS43" i="6"/>
  <c r="AS42" i="6"/>
  <c r="AS40" i="6"/>
  <c r="AS38" i="6"/>
  <c r="AS36" i="6"/>
  <c r="AS35" i="6"/>
  <c r="AS34" i="6"/>
  <c r="AS32" i="6"/>
  <c r="AS30" i="6"/>
  <c r="AS29" i="6"/>
  <c r="AS28" i="6"/>
  <c r="AS26" i="6"/>
  <c r="AS24" i="6"/>
  <c r="AS23" i="6"/>
  <c r="AS21" i="6"/>
  <c r="AS19" i="6"/>
  <c r="AS17" i="6"/>
  <c r="AS15" i="6"/>
  <c r="AS14" i="6"/>
  <c r="AS13" i="6"/>
  <c r="AS11" i="6"/>
  <c r="AS10" i="6"/>
  <c r="AS9" i="6"/>
  <c r="AS8" i="6"/>
  <c r="AS6" i="6"/>
  <c r="AQ92" i="6"/>
  <c r="AQ91" i="6"/>
  <c r="AQ90" i="6"/>
  <c r="AQ88" i="6"/>
  <c r="AQ86" i="6"/>
  <c r="AQ84" i="6"/>
  <c r="AQ83" i="6"/>
  <c r="AQ82" i="6"/>
  <c r="AQ80" i="6"/>
  <c r="AQ79" i="6"/>
  <c r="AQ77" i="6"/>
  <c r="AQ75" i="6"/>
  <c r="AQ73" i="6"/>
  <c r="AQ72" i="6"/>
  <c r="AQ71" i="6"/>
  <c r="AQ69" i="6"/>
  <c r="AQ68" i="6"/>
  <c r="AQ66" i="6"/>
  <c r="AQ64" i="6"/>
  <c r="AQ62" i="6"/>
  <c r="AQ61" i="6"/>
  <c r="AQ60" i="6"/>
  <c r="AQ59" i="6"/>
  <c r="AQ57" i="6"/>
  <c r="AQ55" i="6"/>
  <c r="AQ53" i="6"/>
  <c r="AQ51" i="6"/>
  <c r="AQ49" i="6"/>
  <c r="AQ48" i="6"/>
  <c r="AQ46" i="6"/>
  <c r="AQ45" i="6"/>
  <c r="AQ43" i="6"/>
  <c r="AQ42" i="6"/>
  <c r="AQ40" i="6"/>
  <c r="AQ38" i="6"/>
  <c r="AQ36" i="6"/>
  <c r="AQ35" i="6"/>
  <c r="AQ34" i="6"/>
  <c r="AQ32" i="6"/>
  <c r="AQ30" i="6"/>
  <c r="AQ29" i="6"/>
  <c r="AQ28" i="6"/>
  <c r="AQ26" i="6"/>
  <c r="AQ24" i="6"/>
  <c r="AQ23" i="6"/>
  <c r="AQ21" i="6"/>
  <c r="AQ19" i="6"/>
  <c r="AQ17" i="6"/>
  <c r="AQ15" i="6"/>
  <c r="AQ14" i="6"/>
  <c r="AQ13" i="6"/>
  <c r="AQ11" i="6"/>
  <c r="AQ10" i="6"/>
  <c r="AQ9" i="6"/>
  <c r="AQ8" i="6"/>
  <c r="AQ6" i="6"/>
  <c r="AO92" i="6"/>
  <c r="AO91" i="6"/>
  <c r="AO90" i="6"/>
  <c r="AO88" i="6"/>
  <c r="AO86" i="6"/>
  <c r="AO84" i="6"/>
  <c r="AO83" i="6"/>
  <c r="AO82" i="6"/>
  <c r="AO80" i="6"/>
  <c r="AO79" i="6"/>
  <c r="AO77" i="6"/>
  <c r="AO75" i="6"/>
  <c r="AO73" i="6"/>
  <c r="AO72" i="6"/>
  <c r="AO71" i="6"/>
  <c r="AO69" i="6"/>
  <c r="AO68" i="6"/>
  <c r="AO66" i="6"/>
  <c r="AO64" i="6"/>
  <c r="AO62" i="6"/>
  <c r="AO61" i="6"/>
  <c r="AO60" i="6"/>
  <c r="AO59" i="6"/>
  <c r="AO57" i="6"/>
  <c r="AO55" i="6"/>
  <c r="AO53" i="6"/>
  <c r="AO51" i="6"/>
  <c r="AO49" i="6"/>
  <c r="AO48" i="6"/>
  <c r="AO46" i="6"/>
  <c r="AO45" i="6"/>
  <c r="AO43" i="6"/>
  <c r="AO42" i="6"/>
  <c r="AO40" i="6"/>
  <c r="AO38" i="6"/>
  <c r="AO36" i="6"/>
  <c r="AO35" i="6"/>
  <c r="AO34" i="6"/>
  <c r="AO32" i="6"/>
  <c r="AO30" i="6"/>
  <c r="AO29" i="6"/>
  <c r="AO28" i="6"/>
  <c r="AO26" i="6"/>
  <c r="AO24" i="6"/>
  <c r="AO23" i="6"/>
  <c r="AO21" i="6"/>
  <c r="AO19" i="6"/>
  <c r="AO17" i="6"/>
  <c r="AO15" i="6"/>
  <c r="AO14" i="6"/>
  <c r="AO13" i="6"/>
  <c r="AO11" i="6"/>
  <c r="AO10" i="6"/>
  <c r="AO9" i="6"/>
  <c r="AO8" i="6"/>
  <c r="AO6" i="6"/>
  <c r="AM92" i="6"/>
  <c r="AM91" i="6"/>
  <c r="AM90" i="6"/>
  <c r="AM88" i="6"/>
  <c r="AM86" i="6"/>
  <c r="AM84" i="6"/>
  <c r="AM83" i="6"/>
  <c r="AM82" i="6"/>
  <c r="AM80" i="6"/>
  <c r="AM79" i="6"/>
  <c r="AM77" i="6"/>
  <c r="AM75" i="6"/>
  <c r="AM73" i="6"/>
  <c r="AM72" i="6"/>
  <c r="AM71" i="6"/>
  <c r="AM69" i="6"/>
  <c r="AM68" i="6"/>
  <c r="AM66" i="6"/>
  <c r="AM64" i="6"/>
  <c r="AM62" i="6"/>
  <c r="AM61" i="6"/>
  <c r="AM60" i="6"/>
  <c r="AM59" i="6"/>
  <c r="AM57" i="6"/>
  <c r="AM55" i="6"/>
  <c r="AM53" i="6"/>
  <c r="AM51" i="6"/>
  <c r="AM49" i="6"/>
  <c r="AM48" i="6"/>
  <c r="AM46" i="6"/>
  <c r="AM45" i="6"/>
  <c r="AM43" i="6"/>
  <c r="AM42" i="6"/>
  <c r="AM40" i="6"/>
  <c r="AM38" i="6"/>
  <c r="AM36" i="6"/>
  <c r="AM35" i="6"/>
  <c r="AM34" i="6"/>
  <c r="AM32" i="6"/>
  <c r="AM30" i="6"/>
  <c r="AM29" i="6"/>
  <c r="AM28" i="6"/>
  <c r="AM26" i="6"/>
  <c r="AM24" i="6"/>
  <c r="AM23" i="6"/>
  <c r="AM21" i="6"/>
  <c r="AM19" i="6"/>
  <c r="AM17" i="6"/>
  <c r="AM15" i="6"/>
  <c r="AM14" i="6"/>
  <c r="AM13" i="6"/>
  <c r="AM11" i="6"/>
  <c r="AM10" i="6"/>
  <c r="AM9" i="6"/>
  <c r="AM8" i="6"/>
  <c r="AM6" i="6"/>
  <c r="AK92" i="6"/>
  <c r="AK91" i="6"/>
  <c r="AK90" i="6"/>
  <c r="AK88" i="6"/>
  <c r="AK86" i="6"/>
  <c r="AK84" i="6"/>
  <c r="AK83" i="6"/>
  <c r="AK82" i="6"/>
  <c r="AK80" i="6"/>
  <c r="AK79" i="6"/>
  <c r="AK77" i="6"/>
  <c r="AK75" i="6"/>
  <c r="AK73" i="6"/>
  <c r="AK72" i="6"/>
  <c r="AK71" i="6"/>
  <c r="AK69" i="6"/>
  <c r="AK68" i="6"/>
  <c r="AK66" i="6"/>
  <c r="AK64" i="6"/>
  <c r="AK62" i="6"/>
  <c r="AK61" i="6"/>
  <c r="AK60" i="6"/>
  <c r="AK59" i="6"/>
  <c r="AK57" i="6"/>
  <c r="AK55" i="6"/>
  <c r="AK53" i="6"/>
  <c r="AK51" i="6"/>
  <c r="AK49" i="6"/>
  <c r="AK48" i="6"/>
  <c r="AK46" i="6"/>
  <c r="AK45" i="6"/>
  <c r="AK43" i="6"/>
  <c r="AK42" i="6"/>
  <c r="AK40" i="6"/>
  <c r="AK38" i="6"/>
  <c r="AK36" i="6"/>
  <c r="AK35" i="6"/>
  <c r="AK34" i="6"/>
  <c r="AK32" i="6"/>
  <c r="AK30" i="6"/>
  <c r="AK29" i="6"/>
  <c r="AK28" i="6"/>
  <c r="AK26" i="6"/>
  <c r="AK24" i="6"/>
  <c r="AK23" i="6"/>
  <c r="AK21" i="6"/>
  <c r="AK19" i="6"/>
  <c r="AK17" i="6"/>
  <c r="AK15" i="6"/>
  <c r="AK14" i="6"/>
  <c r="AK13" i="6"/>
  <c r="AK11" i="6"/>
  <c r="AK10" i="6"/>
  <c r="AK9" i="6"/>
  <c r="AK8" i="6"/>
  <c r="AK6" i="6"/>
  <c r="AI92" i="6"/>
  <c r="AI91" i="6"/>
  <c r="AI90" i="6"/>
  <c r="AI88" i="6"/>
  <c r="AI86" i="6"/>
  <c r="AI84" i="6"/>
  <c r="AI83" i="6"/>
  <c r="AI82" i="6"/>
  <c r="AI80" i="6"/>
  <c r="AI79" i="6"/>
  <c r="AI77" i="6"/>
  <c r="AI75" i="6"/>
  <c r="AI73" i="6"/>
  <c r="AI72" i="6"/>
  <c r="AI71" i="6"/>
  <c r="AI69" i="6"/>
  <c r="AI68" i="6"/>
  <c r="AI66" i="6"/>
  <c r="AI64" i="6"/>
  <c r="AI62" i="6"/>
  <c r="AI61" i="6"/>
  <c r="AI60" i="6"/>
  <c r="AI59" i="6"/>
  <c r="AI57" i="6"/>
  <c r="AI55" i="6"/>
  <c r="AI53" i="6"/>
  <c r="AI51" i="6"/>
  <c r="AI49" i="6"/>
  <c r="AI48" i="6"/>
  <c r="AI46" i="6"/>
  <c r="AI45" i="6"/>
  <c r="AI43" i="6"/>
  <c r="AI42" i="6"/>
  <c r="AI40" i="6"/>
  <c r="AI38" i="6"/>
  <c r="AI36" i="6"/>
  <c r="AI35" i="6"/>
  <c r="AI34" i="6"/>
  <c r="AI32" i="6"/>
  <c r="AI30" i="6"/>
  <c r="AI29" i="6"/>
  <c r="AI28" i="6"/>
  <c r="AI26" i="6"/>
  <c r="AI24" i="6"/>
  <c r="AI23" i="6"/>
  <c r="AI21" i="6"/>
  <c r="AI19" i="6"/>
  <c r="AI17" i="6"/>
  <c r="AI15" i="6"/>
  <c r="AI14" i="6"/>
  <c r="AI13" i="6"/>
  <c r="AI11" i="6"/>
  <c r="AI10" i="6"/>
  <c r="AI9" i="6"/>
  <c r="AI8" i="6"/>
  <c r="AI6" i="6"/>
  <c r="AG92" i="6"/>
  <c r="AG91" i="6"/>
  <c r="AG90" i="6"/>
  <c r="AG88" i="6"/>
  <c r="AG86" i="6"/>
  <c r="AG84" i="6"/>
  <c r="AG83" i="6"/>
  <c r="AG82" i="6"/>
  <c r="AG80" i="6"/>
  <c r="AG79" i="6"/>
  <c r="AG77" i="6"/>
  <c r="AG75" i="6"/>
  <c r="AG73" i="6"/>
  <c r="AG72" i="6"/>
  <c r="AG71" i="6"/>
  <c r="AG69" i="6"/>
  <c r="AG68" i="6"/>
  <c r="AG66" i="6"/>
  <c r="AG64" i="6"/>
  <c r="AG62" i="6"/>
  <c r="AG61" i="6"/>
  <c r="AG60" i="6"/>
  <c r="AG59" i="6"/>
  <c r="AG57" i="6"/>
  <c r="AG55" i="6"/>
  <c r="AG53" i="6"/>
  <c r="AG51" i="6"/>
  <c r="AG49" i="6"/>
  <c r="AG48" i="6"/>
  <c r="AG46" i="6"/>
  <c r="AG45" i="6"/>
  <c r="AG43" i="6"/>
  <c r="AG42" i="6"/>
  <c r="AG40" i="6"/>
  <c r="AG38" i="6"/>
  <c r="AG36" i="6"/>
  <c r="AG35" i="6"/>
  <c r="AG34" i="6"/>
  <c r="AG32" i="6"/>
  <c r="AG30" i="6"/>
  <c r="AG29" i="6"/>
  <c r="AG28" i="6"/>
  <c r="AG26" i="6"/>
  <c r="AG24" i="6"/>
  <c r="AG23" i="6"/>
  <c r="AG21" i="6"/>
  <c r="AG19" i="6"/>
  <c r="AG17" i="6"/>
  <c r="AG15" i="6"/>
  <c r="AG14" i="6"/>
  <c r="AG13" i="6"/>
  <c r="AG11" i="6"/>
  <c r="AG10" i="6"/>
  <c r="AG9" i="6"/>
  <c r="AG8" i="6"/>
  <c r="AG6" i="6"/>
  <c r="AE92" i="6"/>
  <c r="AE91" i="6"/>
  <c r="AE90" i="6"/>
  <c r="AE88" i="6"/>
  <c r="AE86" i="6"/>
  <c r="AE84" i="6"/>
  <c r="AE83" i="6"/>
  <c r="AE82" i="6"/>
  <c r="AE80" i="6"/>
  <c r="AE79" i="6"/>
  <c r="AE77" i="6"/>
  <c r="AE75" i="6"/>
  <c r="AE73" i="6"/>
  <c r="AE72" i="6"/>
  <c r="AE71" i="6"/>
  <c r="AE69" i="6"/>
  <c r="AE68" i="6"/>
  <c r="AE66" i="6"/>
  <c r="AE64" i="6"/>
  <c r="AE62" i="6"/>
  <c r="AE61" i="6"/>
  <c r="AE60" i="6"/>
  <c r="AE59" i="6"/>
  <c r="AE57" i="6"/>
  <c r="AE55" i="6"/>
  <c r="AE53" i="6"/>
  <c r="AE51" i="6"/>
  <c r="AE49" i="6"/>
  <c r="AE48" i="6"/>
  <c r="AE46" i="6"/>
  <c r="AE45" i="6"/>
  <c r="AE43" i="6"/>
  <c r="AE42" i="6"/>
  <c r="AE40" i="6"/>
  <c r="AE38" i="6"/>
  <c r="AE36" i="6"/>
  <c r="AE35" i="6"/>
  <c r="AE34" i="6"/>
  <c r="AE32" i="6"/>
  <c r="AE30" i="6"/>
  <c r="AE29" i="6"/>
  <c r="AE28" i="6"/>
  <c r="AE26" i="6"/>
  <c r="AE24" i="6"/>
  <c r="AE23" i="6"/>
  <c r="AE21" i="6"/>
  <c r="AE19" i="6"/>
  <c r="AE17" i="6"/>
  <c r="AE15" i="6"/>
  <c r="AE14" i="6"/>
  <c r="AE13" i="6"/>
  <c r="AE11" i="6"/>
  <c r="AE10" i="6"/>
  <c r="AE9" i="6"/>
  <c r="AE8" i="6"/>
  <c r="AE6" i="6"/>
  <c r="AC92" i="6"/>
  <c r="AC91" i="6"/>
  <c r="AC90" i="6"/>
  <c r="AC88" i="6"/>
  <c r="AC86" i="6"/>
  <c r="AC84" i="6"/>
  <c r="AC83" i="6"/>
  <c r="AC82" i="6"/>
  <c r="AC80" i="6"/>
  <c r="AC79" i="6"/>
  <c r="AC77" i="6"/>
  <c r="AC75" i="6"/>
  <c r="AC73" i="6"/>
  <c r="AC72" i="6"/>
  <c r="AC71" i="6"/>
  <c r="AC69" i="6"/>
  <c r="AC68" i="6"/>
  <c r="AC66" i="6"/>
  <c r="AC64" i="6"/>
  <c r="AC62" i="6"/>
  <c r="AC61" i="6"/>
  <c r="AC60" i="6"/>
  <c r="AC59" i="6"/>
  <c r="AC57" i="6"/>
  <c r="AC55" i="6"/>
  <c r="AC53" i="6"/>
  <c r="AC51" i="6"/>
  <c r="AC49" i="6"/>
  <c r="AC48" i="6"/>
  <c r="AC46" i="6"/>
  <c r="AC45" i="6"/>
  <c r="AC43" i="6"/>
  <c r="AC42" i="6"/>
  <c r="AC40" i="6"/>
  <c r="AC38" i="6"/>
  <c r="AC36" i="6"/>
  <c r="AC35" i="6"/>
  <c r="AC34" i="6"/>
  <c r="AC32" i="6"/>
  <c r="AC30" i="6"/>
  <c r="AC29" i="6"/>
  <c r="AC28" i="6"/>
  <c r="AC26" i="6"/>
  <c r="AC24" i="6"/>
  <c r="AC23" i="6"/>
  <c r="AC21" i="6"/>
  <c r="AC19" i="6"/>
  <c r="AC17" i="6"/>
  <c r="AC15" i="6"/>
  <c r="AC14" i="6"/>
  <c r="AC13" i="6"/>
  <c r="AC11" i="6"/>
  <c r="AC10" i="6"/>
  <c r="AC9" i="6"/>
  <c r="AC8" i="6"/>
  <c r="AC6" i="6"/>
  <c r="AA92" i="6"/>
  <c r="AA91" i="6"/>
  <c r="AA90" i="6"/>
  <c r="AA88" i="6"/>
  <c r="AA86" i="6"/>
  <c r="AA84" i="6"/>
  <c r="AA83" i="6"/>
  <c r="AA82" i="6"/>
  <c r="AA80" i="6"/>
  <c r="AA79" i="6"/>
  <c r="AA77" i="6"/>
  <c r="AA75" i="6"/>
  <c r="AA73" i="6"/>
  <c r="AA72" i="6"/>
  <c r="AA71" i="6"/>
  <c r="AA69" i="6"/>
  <c r="AA68" i="6"/>
  <c r="AA66" i="6"/>
  <c r="AA64" i="6"/>
  <c r="AA62" i="6"/>
  <c r="AA61" i="6"/>
  <c r="AA59" i="6"/>
  <c r="AA57" i="6"/>
  <c r="AA55" i="6"/>
  <c r="AA53" i="6"/>
  <c r="AA51" i="6"/>
  <c r="AA49" i="6"/>
  <c r="AA48" i="6"/>
  <c r="AA46" i="6"/>
  <c r="AA45" i="6"/>
  <c r="AA43" i="6"/>
  <c r="AA42" i="6"/>
  <c r="AA40" i="6"/>
  <c r="AA38" i="6"/>
  <c r="AA36" i="6"/>
  <c r="AA35" i="6"/>
  <c r="AA34" i="6"/>
  <c r="AA32" i="6"/>
  <c r="AA30" i="6"/>
  <c r="AA29" i="6"/>
  <c r="AA28" i="6"/>
  <c r="AA26" i="6"/>
  <c r="AA24" i="6"/>
  <c r="AA23" i="6"/>
  <c r="AA21" i="6"/>
  <c r="AA19" i="6"/>
  <c r="AA17" i="6"/>
  <c r="AA15" i="6"/>
  <c r="AA14" i="6"/>
  <c r="AA13" i="6"/>
  <c r="AA11" i="6"/>
  <c r="AA10" i="6"/>
  <c r="AA9" i="6"/>
  <c r="AA8" i="6"/>
  <c r="AA6" i="6"/>
  <c r="Y92" i="6"/>
  <c r="Y91" i="6"/>
  <c r="Y90" i="6"/>
  <c r="Y88" i="6"/>
  <c r="Y86" i="6"/>
  <c r="Y84" i="6"/>
  <c r="Y83" i="6"/>
  <c r="Y82" i="6"/>
  <c r="Y80" i="6"/>
  <c r="Y79" i="6"/>
  <c r="Y77" i="6"/>
  <c r="Y75" i="6"/>
  <c r="Y73" i="6"/>
  <c r="Y72" i="6"/>
  <c r="Y71" i="6"/>
  <c r="Y69" i="6"/>
  <c r="Y68" i="6"/>
  <c r="Y66" i="6"/>
  <c r="Y64" i="6"/>
  <c r="Y62" i="6"/>
  <c r="Y61" i="6"/>
  <c r="Y60" i="6"/>
  <c r="Y59" i="6"/>
  <c r="Y57" i="6"/>
  <c r="Y55" i="6"/>
  <c r="Y53" i="6"/>
  <c r="Y51" i="6"/>
  <c r="Y49" i="6"/>
  <c r="Y48" i="6"/>
  <c r="Y46" i="6"/>
  <c r="Y45" i="6"/>
  <c r="Y43" i="6"/>
  <c r="Y42" i="6"/>
  <c r="Y40" i="6"/>
  <c r="Y38" i="6"/>
  <c r="Y36" i="6"/>
  <c r="Y35" i="6"/>
  <c r="Y34" i="6"/>
  <c r="Y32" i="6"/>
  <c r="Y30" i="6"/>
  <c r="Y29" i="6"/>
  <c r="Y28" i="6"/>
  <c r="Y26" i="6"/>
  <c r="Y24" i="6"/>
  <c r="Y23" i="6"/>
  <c r="Y21" i="6"/>
  <c r="Y19" i="6"/>
  <c r="Y17" i="6"/>
  <c r="Y15" i="6"/>
  <c r="Y14" i="6"/>
  <c r="Y13" i="6"/>
  <c r="Y11" i="6"/>
  <c r="Y10" i="6"/>
  <c r="Y9" i="6"/>
  <c r="Y8" i="6"/>
  <c r="Y6" i="6"/>
  <c r="W92" i="6"/>
  <c r="W91" i="6"/>
  <c r="W90" i="6"/>
  <c r="W88" i="6"/>
  <c r="W86" i="6"/>
  <c r="W84" i="6"/>
  <c r="W83" i="6"/>
  <c r="W82" i="6"/>
  <c r="W80" i="6"/>
  <c r="W79" i="6"/>
  <c r="W77" i="6"/>
  <c r="W75" i="6"/>
  <c r="W73" i="6"/>
  <c r="W72" i="6"/>
  <c r="W71" i="6"/>
  <c r="W69" i="6"/>
  <c r="W68" i="6"/>
  <c r="W66" i="6"/>
  <c r="W64" i="6"/>
  <c r="W62" i="6"/>
  <c r="W61" i="6"/>
  <c r="W60" i="6"/>
  <c r="W59" i="6"/>
  <c r="W57" i="6"/>
  <c r="W55" i="6"/>
  <c r="W53" i="6"/>
  <c r="W51" i="6"/>
  <c r="W49" i="6"/>
  <c r="W48" i="6"/>
  <c r="W46" i="6"/>
  <c r="W45" i="6"/>
  <c r="W43" i="6"/>
  <c r="W42" i="6"/>
  <c r="W40" i="6"/>
  <c r="W38" i="6"/>
  <c r="W36" i="6"/>
  <c r="W35" i="6"/>
  <c r="W34" i="6"/>
  <c r="W32" i="6"/>
  <c r="W30" i="6"/>
  <c r="W29" i="6"/>
  <c r="W28" i="6"/>
  <c r="W26" i="6"/>
  <c r="W24" i="6"/>
  <c r="W23" i="6"/>
  <c r="W21" i="6"/>
  <c r="W19" i="6"/>
  <c r="W17" i="6"/>
  <c r="W15" i="6"/>
  <c r="W14" i="6"/>
  <c r="W13" i="6"/>
  <c r="W11" i="6"/>
  <c r="W10" i="6"/>
  <c r="W9" i="6"/>
  <c r="W8" i="6"/>
  <c r="W6" i="6"/>
  <c r="U92" i="6"/>
  <c r="U91" i="6"/>
  <c r="U90" i="6"/>
  <c r="U88" i="6"/>
  <c r="U86" i="6"/>
  <c r="U84" i="6"/>
  <c r="U83" i="6"/>
  <c r="U82" i="6"/>
  <c r="U80" i="6"/>
  <c r="U79" i="6"/>
  <c r="U77" i="6"/>
  <c r="U75" i="6"/>
  <c r="U73" i="6"/>
  <c r="U72" i="6"/>
  <c r="U71" i="6"/>
  <c r="U69" i="6"/>
  <c r="U68" i="6"/>
  <c r="U66" i="6"/>
  <c r="U64" i="6"/>
  <c r="U62" i="6"/>
  <c r="U61" i="6"/>
  <c r="U60" i="6"/>
  <c r="U59" i="6"/>
  <c r="U57" i="6"/>
  <c r="U55" i="6"/>
  <c r="U53" i="6"/>
  <c r="U51" i="6"/>
  <c r="U49" i="6"/>
  <c r="U48" i="6"/>
  <c r="U46" i="6"/>
  <c r="U45" i="6"/>
  <c r="U43" i="6"/>
  <c r="U42" i="6"/>
  <c r="U40" i="6"/>
  <c r="U38" i="6"/>
  <c r="U36" i="6"/>
  <c r="U35" i="6"/>
  <c r="U34" i="6"/>
  <c r="U32" i="6"/>
  <c r="U30" i="6"/>
  <c r="U29" i="6"/>
  <c r="U28" i="6"/>
  <c r="U26" i="6"/>
  <c r="U24" i="6"/>
  <c r="U23" i="6"/>
  <c r="U21" i="6"/>
  <c r="U19" i="6"/>
  <c r="U17" i="6"/>
  <c r="U15" i="6"/>
  <c r="U14" i="6"/>
  <c r="U13" i="6"/>
  <c r="U11" i="6"/>
  <c r="U10" i="6"/>
  <c r="U9" i="6"/>
  <c r="U8" i="6"/>
  <c r="U6" i="6"/>
  <c r="S92" i="6"/>
  <c r="S91" i="6"/>
  <c r="S90" i="6"/>
  <c r="S88" i="6"/>
  <c r="S86" i="6"/>
  <c r="S84" i="6"/>
  <c r="S83" i="6"/>
  <c r="S82" i="6"/>
  <c r="S80" i="6"/>
  <c r="S79" i="6"/>
  <c r="S77" i="6"/>
  <c r="S75" i="6"/>
  <c r="S73" i="6"/>
  <c r="S72" i="6"/>
  <c r="S71" i="6"/>
  <c r="S69" i="6"/>
  <c r="S68" i="6"/>
  <c r="S66" i="6"/>
  <c r="S64" i="6"/>
  <c r="S62" i="6"/>
  <c r="S61" i="6"/>
  <c r="S60" i="6"/>
  <c r="S59" i="6"/>
  <c r="S57" i="6"/>
  <c r="S55" i="6"/>
  <c r="S53" i="6"/>
  <c r="S51" i="6"/>
  <c r="S49" i="6"/>
  <c r="S48" i="6"/>
  <c r="S46" i="6"/>
  <c r="S45" i="6"/>
  <c r="S43" i="6"/>
  <c r="S42" i="6"/>
  <c r="S40" i="6"/>
  <c r="S38" i="6"/>
  <c r="S36" i="6"/>
  <c r="S35" i="6"/>
  <c r="S34" i="6"/>
  <c r="S32" i="6"/>
  <c r="S30" i="6"/>
  <c r="S29" i="6"/>
  <c r="S28" i="6"/>
  <c r="S26" i="6"/>
  <c r="S24" i="6"/>
  <c r="S23" i="6"/>
  <c r="S21" i="6"/>
  <c r="S19" i="6"/>
  <c r="S17" i="6"/>
  <c r="S15" i="6"/>
  <c r="S14" i="6"/>
  <c r="S13" i="6"/>
  <c r="S11" i="6"/>
  <c r="S10" i="6"/>
  <c r="S9" i="6"/>
  <c r="S8" i="6"/>
  <c r="S6" i="6"/>
  <c r="Q92" i="6"/>
  <c r="Q91" i="6"/>
  <c r="Q90" i="6"/>
  <c r="Q88" i="6"/>
  <c r="Q86" i="6"/>
  <c r="Q84" i="6"/>
  <c r="Q83" i="6"/>
  <c r="Q82" i="6"/>
  <c r="Q80" i="6"/>
  <c r="Q79" i="6"/>
  <c r="Q77" i="6"/>
  <c r="Q75" i="6"/>
  <c r="Q73" i="6"/>
  <c r="Q72" i="6"/>
  <c r="Q71" i="6"/>
  <c r="Q69" i="6"/>
  <c r="Q68" i="6"/>
  <c r="Q66" i="6"/>
  <c r="Q64" i="6"/>
  <c r="Q62" i="6"/>
  <c r="Q61" i="6"/>
  <c r="Q60" i="6"/>
  <c r="Q59" i="6"/>
  <c r="Q57" i="6"/>
  <c r="Q55" i="6"/>
  <c r="Q53" i="6"/>
  <c r="Q51" i="6"/>
  <c r="Q49" i="6"/>
  <c r="Q48" i="6"/>
  <c r="Q46" i="6"/>
  <c r="Q45" i="6"/>
  <c r="Q43" i="6"/>
  <c r="Q42" i="6"/>
  <c r="Q40" i="6"/>
  <c r="Q38" i="6"/>
  <c r="Q36" i="6"/>
  <c r="Q35" i="6"/>
  <c r="Q34" i="6"/>
  <c r="Q32" i="6"/>
  <c r="Q30" i="6"/>
  <c r="Q29" i="6"/>
  <c r="Q28" i="6"/>
  <c r="Q26" i="6"/>
  <c r="Q24" i="6"/>
  <c r="Q23" i="6"/>
  <c r="Q21" i="6"/>
  <c r="Q19" i="6"/>
  <c r="Q17" i="6"/>
  <c r="Q15" i="6"/>
  <c r="Q14" i="6"/>
  <c r="Q13" i="6"/>
  <c r="Q11" i="6"/>
  <c r="Q10" i="6"/>
  <c r="Q9" i="6"/>
  <c r="Q8" i="6"/>
  <c r="Q6" i="6"/>
  <c r="O92" i="6"/>
  <c r="O91" i="6"/>
  <c r="O90" i="6"/>
  <c r="O88" i="6"/>
  <c r="O86" i="6"/>
  <c r="O84" i="6"/>
  <c r="O83" i="6"/>
  <c r="O82" i="6"/>
  <c r="O80" i="6"/>
  <c r="O79" i="6"/>
  <c r="O77" i="6"/>
  <c r="O75" i="6"/>
  <c r="O73" i="6"/>
  <c r="O72" i="6"/>
  <c r="O71" i="6"/>
  <c r="O69" i="6"/>
  <c r="O68" i="6"/>
  <c r="O66" i="6"/>
  <c r="O64" i="6"/>
  <c r="O62" i="6"/>
  <c r="O61" i="6"/>
  <c r="O60" i="6"/>
  <c r="O59" i="6"/>
  <c r="O57" i="6"/>
  <c r="O55" i="6"/>
  <c r="O53" i="6"/>
  <c r="O51" i="6"/>
  <c r="O49" i="6"/>
  <c r="O48" i="6"/>
  <c r="O46" i="6"/>
  <c r="O45" i="6"/>
  <c r="O43" i="6"/>
  <c r="O42" i="6"/>
  <c r="O40" i="6"/>
  <c r="O38" i="6"/>
  <c r="O36" i="6"/>
  <c r="O35" i="6"/>
  <c r="O34" i="6"/>
  <c r="O32" i="6"/>
  <c r="O30" i="6"/>
  <c r="O29" i="6"/>
  <c r="O28" i="6"/>
  <c r="O26" i="6"/>
  <c r="O24" i="6"/>
  <c r="O23" i="6"/>
  <c r="O21" i="6"/>
  <c r="O19" i="6"/>
  <c r="O17" i="6"/>
  <c r="O15" i="6"/>
  <c r="O14" i="6"/>
  <c r="O13" i="6"/>
  <c r="O11" i="6"/>
  <c r="O10" i="6"/>
  <c r="O9" i="6"/>
  <c r="O8" i="6"/>
  <c r="O6" i="6"/>
  <c r="M92" i="6"/>
  <c r="M91" i="6"/>
  <c r="M90" i="6"/>
  <c r="M88" i="6"/>
  <c r="M86" i="6"/>
  <c r="M84" i="6"/>
  <c r="M83" i="6"/>
  <c r="M82" i="6"/>
  <c r="M80" i="6"/>
  <c r="M79" i="6"/>
  <c r="M77" i="6"/>
  <c r="M75" i="6"/>
  <c r="M73" i="6"/>
  <c r="M72" i="6"/>
  <c r="M71" i="6"/>
  <c r="M69" i="6"/>
  <c r="M68" i="6"/>
  <c r="M66" i="6"/>
  <c r="M64" i="6"/>
  <c r="M62" i="6"/>
  <c r="M61" i="6"/>
  <c r="M60" i="6"/>
  <c r="M59" i="6"/>
  <c r="M57" i="6"/>
  <c r="M55" i="6"/>
  <c r="M53" i="6"/>
  <c r="M51" i="6"/>
  <c r="M49" i="6"/>
  <c r="M48" i="6"/>
  <c r="M46" i="6"/>
  <c r="M45" i="6"/>
  <c r="M43" i="6"/>
  <c r="M42" i="6"/>
  <c r="M40" i="6"/>
  <c r="M38" i="6"/>
  <c r="M36" i="6"/>
  <c r="M35" i="6"/>
  <c r="M34" i="6"/>
  <c r="M32" i="6"/>
  <c r="M30" i="6"/>
  <c r="M29" i="6"/>
  <c r="M28" i="6"/>
  <c r="M26" i="6"/>
  <c r="M24" i="6"/>
  <c r="M23" i="6"/>
  <c r="M21" i="6"/>
  <c r="M19" i="6"/>
  <c r="M17" i="6"/>
  <c r="M15" i="6"/>
  <c r="M14" i="6"/>
  <c r="M13" i="6"/>
  <c r="M11" i="6"/>
  <c r="M10" i="6"/>
  <c r="M9" i="6"/>
  <c r="M8" i="6"/>
  <c r="M6" i="6"/>
  <c r="K92" i="6"/>
  <c r="K91" i="6"/>
  <c r="K90" i="6"/>
  <c r="K88" i="6"/>
  <c r="K86" i="6"/>
  <c r="K84" i="6"/>
  <c r="K83" i="6"/>
  <c r="K82" i="6"/>
  <c r="K80" i="6"/>
  <c r="K79" i="6"/>
  <c r="K77" i="6"/>
  <c r="K75" i="6"/>
  <c r="K73" i="6"/>
  <c r="K72" i="6"/>
  <c r="K71" i="6"/>
  <c r="K69" i="6"/>
  <c r="K68" i="6"/>
  <c r="K66" i="6"/>
  <c r="K64" i="6"/>
  <c r="K62" i="6"/>
  <c r="K61" i="6"/>
  <c r="K60" i="6"/>
  <c r="K59" i="6"/>
  <c r="K57" i="6"/>
  <c r="K55" i="6"/>
  <c r="K53" i="6"/>
  <c r="K51" i="6"/>
  <c r="K49" i="6"/>
  <c r="K48" i="6"/>
  <c r="K46" i="6"/>
  <c r="K45" i="6"/>
  <c r="K43" i="6"/>
  <c r="K42" i="6"/>
  <c r="K40" i="6"/>
  <c r="K38" i="6"/>
  <c r="K36" i="6"/>
  <c r="K35" i="6"/>
  <c r="K34" i="6"/>
  <c r="K32" i="6"/>
  <c r="K30" i="6"/>
  <c r="K29" i="6"/>
  <c r="K28" i="6"/>
  <c r="K26" i="6"/>
  <c r="K24" i="6"/>
  <c r="K23" i="6"/>
  <c r="K21" i="6"/>
  <c r="K19" i="6"/>
  <c r="K17" i="6"/>
  <c r="K15" i="6"/>
  <c r="K14" i="6"/>
  <c r="K13" i="6"/>
  <c r="K11" i="6"/>
  <c r="K10" i="6"/>
  <c r="K9" i="6"/>
  <c r="K8" i="6"/>
  <c r="K6" i="6"/>
  <c r="I92" i="6"/>
  <c r="I91" i="6"/>
  <c r="I90" i="6"/>
  <c r="I88" i="6"/>
  <c r="I86" i="6"/>
  <c r="I84" i="6"/>
  <c r="I83" i="6"/>
  <c r="I82" i="6"/>
  <c r="I80" i="6"/>
  <c r="I79" i="6"/>
  <c r="I77" i="6"/>
  <c r="I75" i="6"/>
  <c r="I73" i="6"/>
  <c r="I72" i="6"/>
  <c r="I71" i="6"/>
  <c r="I69" i="6"/>
  <c r="I68" i="6"/>
  <c r="I66" i="6"/>
  <c r="I64" i="6"/>
  <c r="I62" i="6"/>
  <c r="I61" i="6"/>
  <c r="I60" i="6"/>
  <c r="I59" i="6"/>
  <c r="I57" i="6"/>
  <c r="I55" i="6"/>
  <c r="I53" i="6"/>
  <c r="I51" i="6"/>
  <c r="I49" i="6"/>
  <c r="I48" i="6"/>
  <c r="I46" i="6"/>
  <c r="I45" i="6"/>
  <c r="I43" i="6"/>
  <c r="I42" i="6"/>
  <c r="I40" i="6"/>
  <c r="I38" i="6"/>
  <c r="I36" i="6"/>
  <c r="I35" i="6"/>
  <c r="I34" i="6"/>
  <c r="I32" i="6"/>
  <c r="I30" i="6"/>
  <c r="I29" i="6"/>
  <c r="I28" i="6"/>
  <c r="I26" i="6"/>
  <c r="I24" i="6"/>
  <c r="I23" i="6"/>
  <c r="I21" i="6"/>
  <c r="I19" i="6"/>
  <c r="I17" i="6"/>
  <c r="I15" i="6"/>
  <c r="I14" i="6"/>
  <c r="I13" i="6"/>
  <c r="I11" i="6"/>
  <c r="I10" i="6"/>
  <c r="I9" i="6"/>
  <c r="I8" i="6"/>
  <c r="I6" i="6"/>
  <c r="G92" i="6"/>
  <c r="G91" i="6"/>
  <c r="G90" i="6"/>
  <c r="G88" i="6"/>
  <c r="G86" i="6"/>
  <c r="G84" i="6"/>
  <c r="G83" i="6"/>
  <c r="G82" i="6"/>
  <c r="G80" i="6"/>
  <c r="G79" i="6"/>
  <c r="G77" i="6"/>
  <c r="G75" i="6"/>
  <c r="G73" i="6"/>
  <c r="G72" i="6"/>
  <c r="G71" i="6"/>
  <c r="G69" i="6"/>
  <c r="G68" i="6"/>
  <c r="G66" i="6"/>
  <c r="G64" i="6"/>
  <c r="G62" i="6"/>
  <c r="G61" i="6"/>
  <c r="G60" i="6"/>
  <c r="G59" i="6"/>
  <c r="G57" i="6"/>
  <c r="G55" i="6"/>
  <c r="G53" i="6"/>
  <c r="G51" i="6"/>
  <c r="G49" i="6"/>
  <c r="G48" i="6"/>
  <c r="G46" i="6"/>
  <c r="G45" i="6"/>
  <c r="G43" i="6"/>
  <c r="G42" i="6"/>
  <c r="G40" i="6"/>
  <c r="G38" i="6"/>
  <c r="G36" i="6"/>
  <c r="G35" i="6"/>
  <c r="G34" i="6"/>
  <c r="G32" i="6"/>
  <c r="G30" i="6"/>
  <c r="G29" i="6"/>
  <c r="G28" i="6"/>
  <c r="G26" i="6"/>
  <c r="G24" i="6"/>
  <c r="G23" i="6"/>
  <c r="G21" i="6"/>
  <c r="G19" i="6"/>
  <c r="G17" i="6"/>
  <c r="G15" i="6"/>
  <c r="G14" i="6"/>
  <c r="G13" i="6"/>
  <c r="G11" i="6"/>
  <c r="G10" i="6"/>
  <c r="G9" i="6"/>
  <c r="G8" i="6"/>
  <c r="G6" i="6"/>
  <c r="BB157" i="6"/>
  <c r="BB155" i="6"/>
  <c r="BB153" i="6"/>
  <c r="BB152" i="6"/>
  <c r="BB151" i="6"/>
  <c r="BB150" i="6"/>
  <c r="BB148" i="6"/>
  <c r="BB146" i="6"/>
  <c r="BB145" i="6"/>
  <c r="BB144" i="6"/>
  <c r="BB142" i="6"/>
  <c r="BB141" i="6"/>
  <c r="BB139" i="6"/>
  <c r="BB137" i="6"/>
  <c r="BB135" i="6"/>
  <c r="BB133" i="6"/>
  <c r="BB129" i="6"/>
  <c r="BB127" i="6"/>
  <c r="BB126" i="6"/>
  <c r="BB122" i="6"/>
  <c r="BB120" i="6"/>
  <c r="BB118" i="6"/>
  <c r="BB116" i="6"/>
  <c r="BB114" i="6"/>
  <c r="BB112" i="6"/>
  <c r="BB111" i="6"/>
  <c r="BB110" i="6"/>
  <c r="BB109" i="6"/>
  <c r="BB107" i="6"/>
  <c r="BB106" i="6"/>
  <c r="BB104" i="6"/>
  <c r="BB103" i="6"/>
  <c r="BB101" i="6"/>
  <c r="BB99" i="6"/>
  <c r="BB97" i="6"/>
  <c r="BB96" i="6"/>
  <c r="BB92" i="6"/>
  <c r="BB91" i="6"/>
  <c r="BB90" i="6"/>
  <c r="BB88" i="6"/>
  <c r="BB86" i="6"/>
  <c r="BB84" i="6"/>
  <c r="BB83" i="6"/>
  <c r="BB82" i="6"/>
  <c r="BB80" i="6"/>
  <c r="BB79" i="6"/>
  <c r="BB77" i="6"/>
  <c r="BB75" i="6"/>
  <c r="BB73" i="6"/>
  <c r="BB72" i="6"/>
  <c r="BB71" i="6"/>
  <c r="BB69" i="6"/>
  <c r="BB68" i="6"/>
  <c r="BB66" i="6"/>
  <c r="BB64" i="6"/>
  <c r="BB62" i="6"/>
  <c r="BB60" i="6"/>
  <c r="BB59" i="6"/>
  <c r="BB57" i="6"/>
  <c r="BB55" i="6"/>
  <c r="BB53" i="6"/>
  <c r="BB51" i="6"/>
  <c r="BB49" i="6"/>
  <c r="BB48" i="6"/>
  <c r="BB46" i="6"/>
  <c r="BB45" i="6"/>
  <c r="BB43" i="6"/>
  <c r="BB42" i="6"/>
  <c r="BB40" i="6"/>
  <c r="BB38" i="6"/>
  <c r="BB35" i="6"/>
  <c r="BB34" i="6"/>
  <c r="BB32" i="6"/>
  <c r="BB30" i="6"/>
  <c r="BB29" i="6"/>
  <c r="BB28" i="6"/>
  <c r="BB26" i="6"/>
  <c r="BB24" i="6"/>
  <c r="BB23" i="6"/>
  <c r="BB21" i="6"/>
  <c r="BB19" i="6"/>
  <c r="BB17" i="6"/>
  <c r="BB15" i="6"/>
  <c r="BB14" i="6"/>
  <c r="BB13" i="6"/>
  <c r="BB11" i="6"/>
  <c r="BB10" i="6"/>
  <c r="BB9" i="6"/>
  <c r="BB8" i="6"/>
  <c r="BB6" i="6"/>
  <c r="BA93" i="6"/>
  <c r="AX93" i="6"/>
  <c r="AV93" i="6"/>
  <c r="AT93" i="6"/>
  <c r="AR93" i="6"/>
  <c r="AP93" i="6"/>
  <c r="AN93" i="6"/>
  <c r="AL93" i="6"/>
  <c r="AJ93" i="6"/>
  <c r="AH93" i="6"/>
  <c r="AF93" i="6"/>
  <c r="AD93" i="6"/>
  <c r="AB93" i="6"/>
  <c r="Z93" i="6"/>
  <c r="X93" i="6"/>
  <c r="V93" i="6"/>
  <c r="T93" i="6"/>
  <c r="R93" i="6"/>
  <c r="P93" i="6"/>
  <c r="N93" i="6"/>
  <c r="L93" i="6"/>
  <c r="J93" i="6"/>
  <c r="H93" i="6"/>
  <c r="F93" i="6"/>
  <c r="E93" i="6"/>
  <c r="BA89" i="6"/>
  <c r="AX89" i="6"/>
  <c r="AV89" i="6"/>
  <c r="AT89" i="6"/>
  <c r="AR89" i="6"/>
  <c r="AP89" i="6"/>
  <c r="AN89" i="6"/>
  <c r="AL89" i="6"/>
  <c r="AJ89" i="6"/>
  <c r="AH89" i="6"/>
  <c r="AF89" i="6"/>
  <c r="AD89" i="6"/>
  <c r="AB89" i="6"/>
  <c r="Z89" i="6"/>
  <c r="X89" i="6"/>
  <c r="V89" i="6"/>
  <c r="T89" i="6"/>
  <c r="R89" i="6"/>
  <c r="P89" i="6"/>
  <c r="N89" i="6"/>
  <c r="L89" i="6"/>
  <c r="J89" i="6"/>
  <c r="H89" i="6"/>
  <c r="F89" i="6"/>
  <c r="E89" i="6"/>
  <c r="BA87" i="6"/>
  <c r="AX87" i="6"/>
  <c r="AV87" i="6"/>
  <c r="AT87" i="6"/>
  <c r="AR87" i="6"/>
  <c r="AP87" i="6"/>
  <c r="AN87" i="6"/>
  <c r="AL87" i="6"/>
  <c r="AJ87" i="6"/>
  <c r="AH87" i="6"/>
  <c r="AF87" i="6"/>
  <c r="AD87" i="6"/>
  <c r="AB87" i="6"/>
  <c r="Z87" i="6"/>
  <c r="X87" i="6"/>
  <c r="V87" i="6"/>
  <c r="T87" i="6"/>
  <c r="R87" i="6"/>
  <c r="P87" i="6"/>
  <c r="N87" i="6"/>
  <c r="L87" i="6"/>
  <c r="J87" i="6"/>
  <c r="H87" i="6"/>
  <c r="F87" i="6"/>
  <c r="E87" i="6"/>
  <c r="BA85" i="6"/>
  <c r="AX85" i="6"/>
  <c r="AV85" i="6"/>
  <c r="AT85" i="6"/>
  <c r="AR85" i="6"/>
  <c r="AP85" i="6"/>
  <c r="AN85" i="6"/>
  <c r="AL85" i="6"/>
  <c r="AJ85" i="6"/>
  <c r="AH85" i="6"/>
  <c r="AF85" i="6"/>
  <c r="AD85" i="6"/>
  <c r="AB85" i="6"/>
  <c r="Z85" i="6"/>
  <c r="X85" i="6"/>
  <c r="V85" i="6"/>
  <c r="T85" i="6"/>
  <c r="R85" i="6"/>
  <c r="P85" i="6"/>
  <c r="N85" i="6"/>
  <c r="L85" i="6"/>
  <c r="J85" i="6"/>
  <c r="H85" i="6"/>
  <c r="F85" i="6"/>
  <c r="E85" i="6"/>
  <c r="BA81" i="6"/>
  <c r="AX81" i="6"/>
  <c r="AV81" i="6"/>
  <c r="AT81" i="6"/>
  <c r="AR81" i="6"/>
  <c r="AP81" i="6"/>
  <c r="AN81" i="6"/>
  <c r="AL81" i="6"/>
  <c r="AJ81" i="6"/>
  <c r="AH81" i="6"/>
  <c r="AF81" i="6"/>
  <c r="AD81" i="6"/>
  <c r="AB81" i="6"/>
  <c r="Z81" i="6"/>
  <c r="X81" i="6"/>
  <c r="V81" i="6"/>
  <c r="T81" i="6"/>
  <c r="R81" i="6"/>
  <c r="P81" i="6"/>
  <c r="N81" i="6"/>
  <c r="L81" i="6"/>
  <c r="J81" i="6"/>
  <c r="H81" i="6"/>
  <c r="F81" i="6"/>
  <c r="E81" i="6"/>
  <c r="BA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E78" i="6"/>
  <c r="BA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E76" i="6"/>
  <c r="BA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E74" i="6"/>
  <c r="BA70" i="6"/>
  <c r="AX70" i="6"/>
  <c r="AV70" i="6"/>
  <c r="AT70" i="6"/>
  <c r="AR70" i="6"/>
  <c r="AP70" i="6"/>
  <c r="AN70" i="6"/>
  <c r="AL70" i="6"/>
  <c r="AJ70" i="6"/>
  <c r="AH70" i="6"/>
  <c r="AF70" i="6"/>
  <c r="AD70" i="6"/>
  <c r="AB70" i="6"/>
  <c r="Z70" i="6"/>
  <c r="X70" i="6"/>
  <c r="V70" i="6"/>
  <c r="T70" i="6"/>
  <c r="R70" i="6"/>
  <c r="P70" i="6"/>
  <c r="N70" i="6"/>
  <c r="L70" i="6"/>
  <c r="J70" i="6"/>
  <c r="H70" i="6"/>
  <c r="F70" i="6"/>
  <c r="E70" i="6"/>
  <c r="BA67" i="6"/>
  <c r="AX67" i="6"/>
  <c r="AV67" i="6"/>
  <c r="AT67" i="6"/>
  <c r="AR67" i="6"/>
  <c r="AP67" i="6"/>
  <c r="AN67" i="6"/>
  <c r="AL67" i="6"/>
  <c r="AJ67" i="6"/>
  <c r="AH67" i="6"/>
  <c r="AF67" i="6"/>
  <c r="AD67" i="6"/>
  <c r="AB67" i="6"/>
  <c r="Z67" i="6"/>
  <c r="X67" i="6"/>
  <c r="V67" i="6"/>
  <c r="T67" i="6"/>
  <c r="R67" i="6"/>
  <c r="P67" i="6"/>
  <c r="N67" i="6"/>
  <c r="L67" i="6"/>
  <c r="J67" i="6"/>
  <c r="H67" i="6"/>
  <c r="F67" i="6"/>
  <c r="E67" i="6"/>
  <c r="BA65" i="6"/>
  <c r="AX65" i="6"/>
  <c r="AV65" i="6"/>
  <c r="AT65" i="6"/>
  <c r="AR65" i="6"/>
  <c r="AP65" i="6"/>
  <c r="AN65" i="6"/>
  <c r="AL65" i="6"/>
  <c r="AJ65" i="6"/>
  <c r="AH65" i="6"/>
  <c r="AF65" i="6"/>
  <c r="AD65" i="6"/>
  <c r="AB65" i="6"/>
  <c r="Z65" i="6"/>
  <c r="X65" i="6"/>
  <c r="V65" i="6"/>
  <c r="T65" i="6"/>
  <c r="R65" i="6"/>
  <c r="P65" i="6"/>
  <c r="N65" i="6"/>
  <c r="L65" i="6"/>
  <c r="J65" i="6"/>
  <c r="H65" i="6"/>
  <c r="F65" i="6"/>
  <c r="E65" i="6"/>
  <c r="BA63" i="6"/>
  <c r="AX63" i="6"/>
  <c r="AV63" i="6"/>
  <c r="AT63" i="6"/>
  <c r="AR63" i="6"/>
  <c r="AP63" i="6"/>
  <c r="AN63" i="6"/>
  <c r="AL63" i="6"/>
  <c r="AJ63" i="6"/>
  <c r="AH63" i="6"/>
  <c r="AF63" i="6"/>
  <c r="AD63" i="6"/>
  <c r="AB63" i="6"/>
  <c r="Z63" i="6"/>
  <c r="X63" i="6"/>
  <c r="V63" i="6"/>
  <c r="T63" i="6"/>
  <c r="R63" i="6"/>
  <c r="P63" i="6"/>
  <c r="N63" i="6"/>
  <c r="L63" i="6"/>
  <c r="J63" i="6"/>
  <c r="H63" i="6"/>
  <c r="F63" i="6"/>
  <c r="E63" i="6"/>
  <c r="BA58" i="6"/>
  <c r="AX58" i="6"/>
  <c r="AV58" i="6"/>
  <c r="AT58" i="6"/>
  <c r="AR58" i="6"/>
  <c r="AP58" i="6"/>
  <c r="AN58" i="6"/>
  <c r="AL58" i="6"/>
  <c r="AJ58" i="6"/>
  <c r="AH58" i="6"/>
  <c r="AF58" i="6"/>
  <c r="AD58" i="6"/>
  <c r="AB58" i="6"/>
  <c r="Z58" i="6"/>
  <c r="X58" i="6"/>
  <c r="V58" i="6"/>
  <c r="T58" i="6"/>
  <c r="R58" i="6"/>
  <c r="P58" i="6"/>
  <c r="N58" i="6"/>
  <c r="L58" i="6"/>
  <c r="J58" i="6"/>
  <c r="H58" i="6"/>
  <c r="F58" i="6"/>
  <c r="E58" i="6"/>
  <c r="BA56" i="6"/>
  <c r="AX56" i="6"/>
  <c r="AV56" i="6"/>
  <c r="AT56" i="6"/>
  <c r="AR56" i="6"/>
  <c r="AP56" i="6"/>
  <c r="AN56" i="6"/>
  <c r="AL56" i="6"/>
  <c r="AJ56" i="6"/>
  <c r="AH56" i="6"/>
  <c r="AF56" i="6"/>
  <c r="AD56" i="6"/>
  <c r="AB56" i="6"/>
  <c r="Z56" i="6"/>
  <c r="X56" i="6"/>
  <c r="V56" i="6"/>
  <c r="T56" i="6"/>
  <c r="R56" i="6"/>
  <c r="P56" i="6"/>
  <c r="N56" i="6"/>
  <c r="L56" i="6"/>
  <c r="J56" i="6"/>
  <c r="H56" i="6"/>
  <c r="F56" i="6"/>
  <c r="E56" i="6"/>
  <c r="BA54" i="6"/>
  <c r="AX54" i="6"/>
  <c r="AV54" i="6"/>
  <c r="AT54" i="6"/>
  <c r="AR54" i="6"/>
  <c r="AP54" i="6"/>
  <c r="AN54" i="6"/>
  <c r="AL54" i="6"/>
  <c r="AJ54" i="6"/>
  <c r="AH54" i="6"/>
  <c r="AF54" i="6"/>
  <c r="AD54" i="6"/>
  <c r="AB54" i="6"/>
  <c r="Z54" i="6"/>
  <c r="X54" i="6"/>
  <c r="V54" i="6"/>
  <c r="T54" i="6"/>
  <c r="R54" i="6"/>
  <c r="P54" i="6"/>
  <c r="N54" i="6"/>
  <c r="L54" i="6"/>
  <c r="J54" i="6"/>
  <c r="H54" i="6"/>
  <c r="F54" i="6"/>
  <c r="E54" i="6"/>
  <c r="BA52" i="6"/>
  <c r="AX52" i="6"/>
  <c r="AV52" i="6"/>
  <c r="AT52" i="6"/>
  <c r="AR52" i="6"/>
  <c r="AP52" i="6"/>
  <c r="AN52" i="6"/>
  <c r="AL52" i="6"/>
  <c r="AJ52" i="6"/>
  <c r="AH52" i="6"/>
  <c r="AF52" i="6"/>
  <c r="AD52" i="6"/>
  <c r="AB52" i="6"/>
  <c r="Z52" i="6"/>
  <c r="X52" i="6"/>
  <c r="V52" i="6"/>
  <c r="T52" i="6"/>
  <c r="R52" i="6"/>
  <c r="P52" i="6"/>
  <c r="N52" i="6"/>
  <c r="L52" i="6"/>
  <c r="J52" i="6"/>
  <c r="H52" i="6"/>
  <c r="F52" i="6"/>
  <c r="E52" i="6"/>
  <c r="BA50" i="6"/>
  <c r="AX50" i="6"/>
  <c r="AV50" i="6"/>
  <c r="AT50" i="6"/>
  <c r="AR50" i="6"/>
  <c r="AP50" i="6"/>
  <c r="AN50" i="6"/>
  <c r="AL50" i="6"/>
  <c r="AJ50" i="6"/>
  <c r="AH50" i="6"/>
  <c r="AF50" i="6"/>
  <c r="AD50" i="6"/>
  <c r="AB50" i="6"/>
  <c r="Z50" i="6"/>
  <c r="X50" i="6"/>
  <c r="V50" i="6"/>
  <c r="T50" i="6"/>
  <c r="R50" i="6"/>
  <c r="P50" i="6"/>
  <c r="N50" i="6"/>
  <c r="L50" i="6"/>
  <c r="J50" i="6"/>
  <c r="H50" i="6"/>
  <c r="F50" i="6"/>
  <c r="E50" i="6"/>
  <c r="BA47" i="6"/>
  <c r="AX47" i="6"/>
  <c r="AV47" i="6"/>
  <c r="AT47" i="6"/>
  <c r="AR47" i="6"/>
  <c r="AP47" i="6"/>
  <c r="AN47" i="6"/>
  <c r="AL47" i="6"/>
  <c r="AJ47" i="6"/>
  <c r="AH47" i="6"/>
  <c r="AF47" i="6"/>
  <c r="AD47" i="6"/>
  <c r="AB47" i="6"/>
  <c r="Z47" i="6"/>
  <c r="X47" i="6"/>
  <c r="V47" i="6"/>
  <c r="T47" i="6"/>
  <c r="R47" i="6"/>
  <c r="P47" i="6"/>
  <c r="N47" i="6"/>
  <c r="L47" i="6"/>
  <c r="J47" i="6"/>
  <c r="H47" i="6"/>
  <c r="F47" i="6"/>
  <c r="E47" i="6"/>
  <c r="BA44" i="6"/>
  <c r="AX44" i="6"/>
  <c r="AV44" i="6"/>
  <c r="AT44" i="6"/>
  <c r="AR44" i="6"/>
  <c r="AP44" i="6"/>
  <c r="AN44" i="6"/>
  <c r="AL44" i="6"/>
  <c r="AJ44" i="6"/>
  <c r="AH44" i="6"/>
  <c r="AF44" i="6"/>
  <c r="AD44" i="6"/>
  <c r="AB44" i="6"/>
  <c r="Z44" i="6"/>
  <c r="X44" i="6"/>
  <c r="V44" i="6"/>
  <c r="T44" i="6"/>
  <c r="R44" i="6"/>
  <c r="P44" i="6"/>
  <c r="N44" i="6"/>
  <c r="L44" i="6"/>
  <c r="J44" i="6"/>
  <c r="H44" i="6"/>
  <c r="F44" i="6"/>
  <c r="E44" i="6"/>
  <c r="BA41" i="6"/>
  <c r="AX41" i="6"/>
  <c r="AV41" i="6"/>
  <c r="AT41" i="6"/>
  <c r="AR41" i="6"/>
  <c r="AP41" i="6"/>
  <c r="AN41" i="6"/>
  <c r="AL41" i="6"/>
  <c r="AJ41" i="6"/>
  <c r="AH41" i="6"/>
  <c r="AF41" i="6"/>
  <c r="AD41" i="6"/>
  <c r="AB41" i="6"/>
  <c r="Z41" i="6"/>
  <c r="X41" i="6"/>
  <c r="V41" i="6"/>
  <c r="T41" i="6"/>
  <c r="R41" i="6"/>
  <c r="P41" i="6"/>
  <c r="N41" i="6"/>
  <c r="L41" i="6"/>
  <c r="J41" i="6"/>
  <c r="H41" i="6"/>
  <c r="F41" i="6"/>
  <c r="E41" i="6"/>
  <c r="BA39" i="6"/>
  <c r="AX39" i="6"/>
  <c r="AV39" i="6"/>
  <c r="AT39" i="6"/>
  <c r="AR39" i="6"/>
  <c r="AP39" i="6"/>
  <c r="AN39" i="6"/>
  <c r="AL39" i="6"/>
  <c r="AJ39" i="6"/>
  <c r="AH39" i="6"/>
  <c r="AF39" i="6"/>
  <c r="AD39" i="6"/>
  <c r="AB39" i="6"/>
  <c r="Z39" i="6"/>
  <c r="X39" i="6"/>
  <c r="V39" i="6"/>
  <c r="T39" i="6"/>
  <c r="R39" i="6"/>
  <c r="P39" i="6"/>
  <c r="N39" i="6"/>
  <c r="L39" i="6"/>
  <c r="J39" i="6"/>
  <c r="H39" i="6"/>
  <c r="F39" i="6"/>
  <c r="E39" i="6"/>
  <c r="BA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T37" i="6"/>
  <c r="R37" i="6"/>
  <c r="P37" i="6"/>
  <c r="N37" i="6"/>
  <c r="L37" i="6"/>
  <c r="J37" i="6"/>
  <c r="H37" i="6"/>
  <c r="F37" i="6"/>
  <c r="E37" i="6"/>
  <c r="BA33" i="6"/>
  <c r="AX33" i="6"/>
  <c r="AV33" i="6"/>
  <c r="AT33" i="6"/>
  <c r="AR33" i="6"/>
  <c r="AP33" i="6"/>
  <c r="AN33" i="6"/>
  <c r="AL33" i="6"/>
  <c r="AJ33" i="6"/>
  <c r="AH33" i="6"/>
  <c r="AF33" i="6"/>
  <c r="AD33" i="6"/>
  <c r="AB33" i="6"/>
  <c r="Z33" i="6"/>
  <c r="X33" i="6"/>
  <c r="V33" i="6"/>
  <c r="T33" i="6"/>
  <c r="R33" i="6"/>
  <c r="P33" i="6"/>
  <c r="N33" i="6"/>
  <c r="L33" i="6"/>
  <c r="J33" i="6"/>
  <c r="H33" i="6"/>
  <c r="F33" i="6"/>
  <c r="E33" i="6"/>
  <c r="BA31" i="6"/>
  <c r="AX31" i="6"/>
  <c r="AV31" i="6"/>
  <c r="AT31" i="6"/>
  <c r="AR31" i="6"/>
  <c r="AP31" i="6"/>
  <c r="AN31" i="6"/>
  <c r="AL31" i="6"/>
  <c r="AJ31" i="6"/>
  <c r="AH31" i="6"/>
  <c r="AF31" i="6"/>
  <c r="AD31" i="6"/>
  <c r="AB31" i="6"/>
  <c r="Z31" i="6"/>
  <c r="X31" i="6"/>
  <c r="V31" i="6"/>
  <c r="T31" i="6"/>
  <c r="R31" i="6"/>
  <c r="P31" i="6"/>
  <c r="N31" i="6"/>
  <c r="L31" i="6"/>
  <c r="J31" i="6"/>
  <c r="H31" i="6"/>
  <c r="F31" i="6"/>
  <c r="BA27" i="6"/>
  <c r="AX27" i="6"/>
  <c r="AV27" i="6"/>
  <c r="AT27" i="6"/>
  <c r="AR27" i="6"/>
  <c r="AP27" i="6"/>
  <c r="AN27" i="6"/>
  <c r="AL27" i="6"/>
  <c r="AJ27" i="6"/>
  <c r="AH27" i="6"/>
  <c r="AF27" i="6"/>
  <c r="AD27" i="6"/>
  <c r="AB27" i="6"/>
  <c r="Z27" i="6"/>
  <c r="X27" i="6"/>
  <c r="V27" i="6"/>
  <c r="T27" i="6"/>
  <c r="R27" i="6"/>
  <c r="P27" i="6"/>
  <c r="N27" i="6"/>
  <c r="L27" i="6"/>
  <c r="J27" i="6"/>
  <c r="H27" i="6"/>
  <c r="F27" i="6"/>
  <c r="E27" i="6"/>
  <c r="BA25" i="6"/>
  <c r="AX25" i="6"/>
  <c r="AV25" i="6"/>
  <c r="AT25" i="6"/>
  <c r="AR25" i="6"/>
  <c r="AP25" i="6"/>
  <c r="AN25" i="6"/>
  <c r="AL25" i="6"/>
  <c r="AJ25" i="6"/>
  <c r="AH25" i="6"/>
  <c r="AF25" i="6"/>
  <c r="AD25" i="6"/>
  <c r="AB25" i="6"/>
  <c r="Z25" i="6"/>
  <c r="X25" i="6"/>
  <c r="V25" i="6"/>
  <c r="T25" i="6"/>
  <c r="R25" i="6"/>
  <c r="P25" i="6"/>
  <c r="N25" i="6"/>
  <c r="L25" i="6"/>
  <c r="J25" i="6"/>
  <c r="H25" i="6"/>
  <c r="F25" i="6"/>
  <c r="E25" i="6"/>
  <c r="BA22" i="6"/>
  <c r="AX22" i="6"/>
  <c r="AV22" i="6"/>
  <c r="AT22" i="6"/>
  <c r="AR22" i="6"/>
  <c r="AP22" i="6"/>
  <c r="AN22" i="6"/>
  <c r="AL22" i="6"/>
  <c r="AJ22" i="6"/>
  <c r="AH22" i="6"/>
  <c r="AF22" i="6"/>
  <c r="AD22" i="6"/>
  <c r="AB22" i="6"/>
  <c r="Z22" i="6"/>
  <c r="X22" i="6"/>
  <c r="V22" i="6"/>
  <c r="T22" i="6"/>
  <c r="R22" i="6"/>
  <c r="P22" i="6"/>
  <c r="N22" i="6"/>
  <c r="L22" i="6"/>
  <c r="J22" i="6"/>
  <c r="H22" i="6"/>
  <c r="F22" i="6"/>
  <c r="E22" i="6"/>
  <c r="BA20" i="6"/>
  <c r="AX20" i="6"/>
  <c r="AV20" i="6"/>
  <c r="AT20" i="6"/>
  <c r="AR20" i="6"/>
  <c r="AP20" i="6"/>
  <c r="AN20" i="6"/>
  <c r="AL20" i="6"/>
  <c r="AJ20" i="6"/>
  <c r="AH20" i="6"/>
  <c r="AF20" i="6"/>
  <c r="AD20" i="6"/>
  <c r="AB20" i="6"/>
  <c r="Z20" i="6"/>
  <c r="X20" i="6"/>
  <c r="V20" i="6"/>
  <c r="T20" i="6"/>
  <c r="R20" i="6"/>
  <c r="P20" i="6"/>
  <c r="N20" i="6"/>
  <c r="L20" i="6"/>
  <c r="J20" i="6"/>
  <c r="H20" i="6"/>
  <c r="F20" i="6"/>
  <c r="E20" i="6"/>
  <c r="BA18" i="6"/>
  <c r="AX18" i="6"/>
  <c r="AV18" i="6"/>
  <c r="AT18" i="6"/>
  <c r="AR18" i="6"/>
  <c r="AP18" i="6"/>
  <c r="AN18" i="6"/>
  <c r="AL18" i="6"/>
  <c r="AJ18" i="6"/>
  <c r="AH18" i="6"/>
  <c r="AF18" i="6"/>
  <c r="AD18" i="6"/>
  <c r="AB18" i="6"/>
  <c r="Z18" i="6"/>
  <c r="X18" i="6"/>
  <c r="V18" i="6"/>
  <c r="T18" i="6"/>
  <c r="R18" i="6"/>
  <c r="P18" i="6"/>
  <c r="N18" i="6"/>
  <c r="L18" i="6"/>
  <c r="J18" i="6"/>
  <c r="H18" i="6"/>
  <c r="F18" i="6"/>
  <c r="E18" i="6"/>
  <c r="BA16" i="6"/>
  <c r="AX16" i="6"/>
  <c r="AV16" i="6"/>
  <c r="AT16" i="6"/>
  <c r="AR16" i="6"/>
  <c r="AP16" i="6"/>
  <c r="AN16" i="6"/>
  <c r="AL16" i="6"/>
  <c r="AJ16" i="6"/>
  <c r="AH16" i="6"/>
  <c r="AF16" i="6"/>
  <c r="AD16" i="6"/>
  <c r="AB16" i="6"/>
  <c r="Z16" i="6"/>
  <c r="X16" i="6"/>
  <c r="V16" i="6"/>
  <c r="T16" i="6"/>
  <c r="R16" i="6"/>
  <c r="P16" i="6"/>
  <c r="N16" i="6"/>
  <c r="L16" i="6"/>
  <c r="J16" i="6"/>
  <c r="H16" i="6"/>
  <c r="F16" i="6"/>
  <c r="E16" i="6"/>
  <c r="BA12" i="6"/>
  <c r="AX12" i="6"/>
  <c r="AV12" i="6"/>
  <c r="AT12" i="6"/>
  <c r="AR12" i="6"/>
  <c r="AP12" i="6"/>
  <c r="AN12" i="6"/>
  <c r="AL12" i="6"/>
  <c r="AJ12" i="6"/>
  <c r="AH12" i="6"/>
  <c r="AF12" i="6"/>
  <c r="AD12" i="6"/>
  <c r="AB12" i="6"/>
  <c r="Z12" i="6"/>
  <c r="X12" i="6"/>
  <c r="V12" i="6"/>
  <c r="T12" i="6"/>
  <c r="R12" i="6"/>
  <c r="P12" i="6"/>
  <c r="N12" i="6"/>
  <c r="L12" i="6"/>
  <c r="J12" i="6"/>
  <c r="H12" i="6"/>
  <c r="F12" i="6"/>
  <c r="BA7" i="6"/>
  <c r="AX7" i="6"/>
  <c r="AV7" i="6"/>
  <c r="AT7" i="6"/>
  <c r="AR7" i="6"/>
  <c r="AP7" i="6"/>
  <c r="AN7" i="6"/>
  <c r="AL7" i="6"/>
  <c r="AJ7" i="6"/>
  <c r="AH7" i="6"/>
  <c r="AF7" i="6"/>
  <c r="AD7" i="6"/>
  <c r="AB7" i="6"/>
  <c r="Z7" i="6"/>
  <c r="X7" i="6"/>
  <c r="V7" i="6"/>
  <c r="T7" i="6"/>
  <c r="R7" i="6"/>
  <c r="P7" i="6"/>
  <c r="N7" i="6"/>
  <c r="L7" i="6"/>
  <c r="J7" i="6"/>
  <c r="H7" i="6"/>
  <c r="F7" i="6"/>
  <c r="E7" i="6"/>
  <c r="BA158" i="6"/>
  <c r="AX158" i="6"/>
  <c r="AV158" i="6"/>
  <c r="AT158" i="6"/>
  <c r="AR158" i="6"/>
  <c r="AP158" i="6"/>
  <c r="AN158" i="6"/>
  <c r="AL158" i="6"/>
  <c r="AJ158" i="6"/>
  <c r="AH158" i="6"/>
  <c r="AF158" i="6"/>
  <c r="AD158" i="6"/>
  <c r="AB158" i="6"/>
  <c r="Z158" i="6"/>
  <c r="X158" i="6"/>
  <c r="V158" i="6"/>
  <c r="T158" i="6"/>
  <c r="R158" i="6"/>
  <c r="P158" i="6"/>
  <c r="N158" i="6"/>
  <c r="L158" i="6"/>
  <c r="J158" i="6"/>
  <c r="H158" i="6"/>
  <c r="F158" i="6"/>
  <c r="E158" i="6"/>
  <c r="BA156" i="6"/>
  <c r="AX156" i="6"/>
  <c r="AV156" i="6"/>
  <c r="AT156" i="6"/>
  <c r="AR156" i="6"/>
  <c r="AP156" i="6"/>
  <c r="AN156" i="6"/>
  <c r="AL156" i="6"/>
  <c r="AJ156" i="6"/>
  <c r="AH156" i="6"/>
  <c r="AF156" i="6"/>
  <c r="AD156" i="6"/>
  <c r="AB156" i="6"/>
  <c r="Z156" i="6"/>
  <c r="X156" i="6"/>
  <c r="V156" i="6"/>
  <c r="T156" i="6"/>
  <c r="R156" i="6"/>
  <c r="P156" i="6"/>
  <c r="N156" i="6"/>
  <c r="L156" i="6"/>
  <c r="J156" i="6"/>
  <c r="H156" i="6"/>
  <c r="F156" i="6"/>
  <c r="E156" i="6"/>
  <c r="BA154" i="6"/>
  <c r="AX154" i="6"/>
  <c r="AV154" i="6"/>
  <c r="AT154" i="6"/>
  <c r="AR154" i="6"/>
  <c r="AP154" i="6"/>
  <c r="AN154" i="6"/>
  <c r="AL154" i="6"/>
  <c r="AJ154" i="6"/>
  <c r="AH154" i="6"/>
  <c r="AF154" i="6"/>
  <c r="AD154" i="6"/>
  <c r="AB154" i="6"/>
  <c r="Z154" i="6"/>
  <c r="X154" i="6"/>
  <c r="V154" i="6"/>
  <c r="T154" i="6"/>
  <c r="R154" i="6"/>
  <c r="P154" i="6"/>
  <c r="N154" i="6"/>
  <c r="L154" i="6"/>
  <c r="J154" i="6"/>
  <c r="H154" i="6"/>
  <c r="F154" i="6"/>
  <c r="E154" i="6"/>
  <c r="BA149" i="6"/>
  <c r="AX149" i="6"/>
  <c r="AV149" i="6"/>
  <c r="AT149" i="6"/>
  <c r="AR149" i="6"/>
  <c r="AP149" i="6"/>
  <c r="AN149" i="6"/>
  <c r="AL149" i="6"/>
  <c r="AJ149" i="6"/>
  <c r="AH149" i="6"/>
  <c r="AF149" i="6"/>
  <c r="AD149" i="6"/>
  <c r="AB149" i="6"/>
  <c r="Z149" i="6"/>
  <c r="X149" i="6"/>
  <c r="V149" i="6"/>
  <c r="T149" i="6"/>
  <c r="R149" i="6"/>
  <c r="P149" i="6"/>
  <c r="N149" i="6"/>
  <c r="L149" i="6"/>
  <c r="J149" i="6"/>
  <c r="H149" i="6"/>
  <c r="F149" i="6"/>
  <c r="E149" i="6"/>
  <c r="BA147" i="6"/>
  <c r="AX147" i="6"/>
  <c r="AV147" i="6"/>
  <c r="AT147" i="6"/>
  <c r="AR147" i="6"/>
  <c r="AP147" i="6"/>
  <c r="AN147" i="6"/>
  <c r="AL147" i="6"/>
  <c r="AJ147" i="6"/>
  <c r="AH147" i="6"/>
  <c r="AF147" i="6"/>
  <c r="AD147" i="6"/>
  <c r="AB147" i="6"/>
  <c r="Z147" i="6"/>
  <c r="X147" i="6"/>
  <c r="V147" i="6"/>
  <c r="T147" i="6"/>
  <c r="R147" i="6"/>
  <c r="P147" i="6"/>
  <c r="N147" i="6"/>
  <c r="L147" i="6"/>
  <c r="J147" i="6"/>
  <c r="H147" i="6"/>
  <c r="F147" i="6"/>
  <c r="E147" i="6"/>
  <c r="BA143" i="6"/>
  <c r="AX143" i="6"/>
  <c r="AV143" i="6"/>
  <c r="AT143" i="6"/>
  <c r="AR143" i="6"/>
  <c r="AP143" i="6"/>
  <c r="AN143" i="6"/>
  <c r="AL143" i="6"/>
  <c r="AJ143" i="6"/>
  <c r="AH143" i="6"/>
  <c r="AF143" i="6"/>
  <c r="AD143" i="6"/>
  <c r="AB143" i="6"/>
  <c r="Z143" i="6"/>
  <c r="X143" i="6"/>
  <c r="V143" i="6"/>
  <c r="T143" i="6"/>
  <c r="R143" i="6"/>
  <c r="P143" i="6"/>
  <c r="N143" i="6"/>
  <c r="L143" i="6"/>
  <c r="J143" i="6"/>
  <c r="H143" i="6"/>
  <c r="F143" i="6"/>
  <c r="E143" i="6"/>
  <c r="BA140" i="6"/>
  <c r="AX140" i="6"/>
  <c r="AV140" i="6"/>
  <c r="AT140" i="6"/>
  <c r="AR140" i="6"/>
  <c r="AP140" i="6"/>
  <c r="AN140" i="6"/>
  <c r="AL140" i="6"/>
  <c r="AJ140" i="6"/>
  <c r="AH140" i="6"/>
  <c r="AF140" i="6"/>
  <c r="AD140" i="6"/>
  <c r="AB140" i="6"/>
  <c r="Z140" i="6"/>
  <c r="X140" i="6"/>
  <c r="V140" i="6"/>
  <c r="T140" i="6"/>
  <c r="R140" i="6"/>
  <c r="P140" i="6"/>
  <c r="N140" i="6"/>
  <c r="L140" i="6"/>
  <c r="J140" i="6"/>
  <c r="H140" i="6"/>
  <c r="F140" i="6"/>
  <c r="E140" i="6"/>
  <c r="BA136" i="6"/>
  <c r="AX136" i="6"/>
  <c r="AV136" i="6"/>
  <c r="AT136" i="6"/>
  <c r="AR136" i="6"/>
  <c r="AP136" i="6"/>
  <c r="AN136" i="6"/>
  <c r="AL136" i="6"/>
  <c r="AJ136" i="6"/>
  <c r="AH136" i="6"/>
  <c r="AF136" i="6"/>
  <c r="AD136" i="6"/>
  <c r="AB136" i="6"/>
  <c r="Z136" i="6"/>
  <c r="X136" i="6"/>
  <c r="V136" i="6"/>
  <c r="T136" i="6"/>
  <c r="R136" i="6"/>
  <c r="P136" i="6"/>
  <c r="N136" i="6"/>
  <c r="L136" i="6"/>
  <c r="J136" i="6"/>
  <c r="H136" i="6"/>
  <c r="F136" i="6"/>
  <c r="E136" i="6"/>
  <c r="BA134" i="6"/>
  <c r="AX134" i="6"/>
  <c r="AV134" i="6"/>
  <c r="AT134" i="6"/>
  <c r="AR134" i="6"/>
  <c r="AP134" i="6"/>
  <c r="AN134" i="6"/>
  <c r="AL134" i="6"/>
  <c r="AJ134" i="6"/>
  <c r="AH134" i="6"/>
  <c r="AF134" i="6"/>
  <c r="AD134" i="6"/>
  <c r="AB134" i="6"/>
  <c r="Z134" i="6"/>
  <c r="X134" i="6"/>
  <c r="V134" i="6"/>
  <c r="T134" i="6"/>
  <c r="R134" i="6"/>
  <c r="P134" i="6"/>
  <c r="N134" i="6"/>
  <c r="L134" i="6"/>
  <c r="J134" i="6"/>
  <c r="H134" i="6"/>
  <c r="F134" i="6"/>
  <c r="E134" i="6"/>
  <c r="BA130" i="6"/>
  <c r="AX130" i="6"/>
  <c r="AV130" i="6"/>
  <c r="AT130" i="6"/>
  <c r="AR130" i="6"/>
  <c r="AP130" i="6"/>
  <c r="AN130" i="6"/>
  <c r="AL130" i="6"/>
  <c r="AJ130" i="6"/>
  <c r="AH130" i="6"/>
  <c r="AF130" i="6"/>
  <c r="AD130" i="6"/>
  <c r="AB130" i="6"/>
  <c r="Z130" i="6"/>
  <c r="X130" i="6"/>
  <c r="V130" i="6"/>
  <c r="T130" i="6"/>
  <c r="R130" i="6"/>
  <c r="P130" i="6"/>
  <c r="N130" i="6"/>
  <c r="L130" i="6"/>
  <c r="J130" i="6"/>
  <c r="H130" i="6"/>
  <c r="F130" i="6"/>
  <c r="E130" i="6"/>
  <c r="BA128" i="6"/>
  <c r="AX128" i="6"/>
  <c r="AV128" i="6"/>
  <c r="AT128" i="6"/>
  <c r="AR128" i="6"/>
  <c r="AP128" i="6"/>
  <c r="AN128" i="6"/>
  <c r="AL128" i="6"/>
  <c r="AJ128" i="6"/>
  <c r="AH128" i="6"/>
  <c r="AF128" i="6"/>
  <c r="AD128" i="6"/>
  <c r="AB128" i="6"/>
  <c r="Z128" i="6"/>
  <c r="X128" i="6"/>
  <c r="V128" i="6"/>
  <c r="T128" i="6"/>
  <c r="R128" i="6"/>
  <c r="P128" i="6"/>
  <c r="N128" i="6"/>
  <c r="L128" i="6"/>
  <c r="J128" i="6"/>
  <c r="H128" i="6"/>
  <c r="F128" i="6"/>
  <c r="E128" i="6"/>
  <c r="BA121" i="6"/>
  <c r="AX121" i="6"/>
  <c r="AV121" i="6"/>
  <c r="AT121" i="6"/>
  <c r="AR121" i="6"/>
  <c r="AP121" i="6"/>
  <c r="AN121" i="6"/>
  <c r="AL121" i="6"/>
  <c r="AJ121" i="6"/>
  <c r="AH121" i="6"/>
  <c r="AF121" i="6"/>
  <c r="AD121" i="6"/>
  <c r="AB121" i="6"/>
  <c r="Z121" i="6"/>
  <c r="X121" i="6"/>
  <c r="V121" i="6"/>
  <c r="T121" i="6"/>
  <c r="R121" i="6"/>
  <c r="P121" i="6"/>
  <c r="N121" i="6"/>
  <c r="L121" i="6"/>
  <c r="J121" i="6"/>
  <c r="H121" i="6"/>
  <c r="F121" i="6"/>
  <c r="E121" i="6"/>
  <c r="BA123" i="6"/>
  <c r="AX123" i="6"/>
  <c r="AV123" i="6"/>
  <c r="AT123" i="6"/>
  <c r="AR123" i="6"/>
  <c r="AP123" i="6"/>
  <c r="AN123" i="6"/>
  <c r="AL123" i="6"/>
  <c r="AJ123" i="6"/>
  <c r="AH123" i="6"/>
  <c r="AF123" i="6"/>
  <c r="AD123" i="6"/>
  <c r="AB123" i="6"/>
  <c r="Z123" i="6"/>
  <c r="X123" i="6"/>
  <c r="V123" i="6"/>
  <c r="T123" i="6"/>
  <c r="R123" i="6"/>
  <c r="P123" i="6"/>
  <c r="N123" i="6"/>
  <c r="L123" i="6"/>
  <c r="J123" i="6"/>
  <c r="H123" i="6"/>
  <c r="F123" i="6"/>
  <c r="E123" i="6"/>
  <c r="BA119" i="6"/>
  <c r="AX119" i="6"/>
  <c r="AV119" i="6"/>
  <c r="AT119" i="6"/>
  <c r="AR119" i="6"/>
  <c r="AP119" i="6"/>
  <c r="AN119" i="6"/>
  <c r="AL119" i="6"/>
  <c r="AJ119" i="6"/>
  <c r="AH119" i="6"/>
  <c r="AF119" i="6"/>
  <c r="AD119" i="6"/>
  <c r="AB119" i="6"/>
  <c r="Z119" i="6"/>
  <c r="X119" i="6"/>
  <c r="V119" i="6"/>
  <c r="T119" i="6"/>
  <c r="R119" i="6"/>
  <c r="P119" i="6"/>
  <c r="N119" i="6"/>
  <c r="L119" i="6"/>
  <c r="J119" i="6"/>
  <c r="H119" i="6"/>
  <c r="F119" i="6"/>
  <c r="E119" i="6"/>
  <c r="BA117" i="6"/>
  <c r="AX117" i="6"/>
  <c r="AV117" i="6"/>
  <c r="AT117" i="6"/>
  <c r="AR117" i="6"/>
  <c r="AP117" i="6"/>
  <c r="AN117" i="6"/>
  <c r="AL117" i="6"/>
  <c r="AJ117" i="6"/>
  <c r="AH117" i="6"/>
  <c r="AF117" i="6"/>
  <c r="AD117" i="6"/>
  <c r="AB117" i="6"/>
  <c r="Z117" i="6"/>
  <c r="X117" i="6"/>
  <c r="V117" i="6"/>
  <c r="T117" i="6"/>
  <c r="R117" i="6"/>
  <c r="P117" i="6"/>
  <c r="N117" i="6"/>
  <c r="L117" i="6"/>
  <c r="J117" i="6"/>
  <c r="H117" i="6"/>
  <c r="F117" i="6"/>
  <c r="BA108" i="6"/>
  <c r="AX108" i="6"/>
  <c r="AV108" i="6"/>
  <c r="AT108" i="6"/>
  <c r="AR108" i="6"/>
  <c r="AP108" i="6"/>
  <c r="AN108" i="6"/>
  <c r="AL108" i="6"/>
  <c r="AJ108" i="6"/>
  <c r="AH108" i="6"/>
  <c r="AF108" i="6"/>
  <c r="AD108" i="6"/>
  <c r="AB108" i="6"/>
  <c r="Z108" i="6"/>
  <c r="X108" i="6"/>
  <c r="V108" i="6"/>
  <c r="T108" i="6"/>
  <c r="R108" i="6"/>
  <c r="P108" i="6"/>
  <c r="N108" i="6"/>
  <c r="L108" i="6"/>
  <c r="J108" i="6"/>
  <c r="H108" i="6"/>
  <c r="F108" i="6"/>
  <c r="E108" i="6"/>
  <c r="BA105" i="6"/>
  <c r="AX105" i="6"/>
  <c r="AV105" i="6"/>
  <c r="AT105" i="6"/>
  <c r="AR105" i="6"/>
  <c r="AP105" i="6"/>
  <c r="AN105" i="6"/>
  <c r="AL105" i="6"/>
  <c r="AJ105" i="6"/>
  <c r="AH105" i="6"/>
  <c r="AF105" i="6"/>
  <c r="AD105" i="6"/>
  <c r="AB105" i="6"/>
  <c r="Z105" i="6"/>
  <c r="X105" i="6"/>
  <c r="V105" i="6"/>
  <c r="T105" i="6"/>
  <c r="R105" i="6"/>
  <c r="P105" i="6"/>
  <c r="N105" i="6"/>
  <c r="L105" i="6"/>
  <c r="J105" i="6"/>
  <c r="H105" i="6"/>
  <c r="F105" i="6"/>
  <c r="E105" i="6"/>
  <c r="BA102" i="6"/>
  <c r="AX102" i="6"/>
  <c r="AV102" i="6"/>
  <c r="AT102" i="6"/>
  <c r="AR102" i="6"/>
  <c r="AP102" i="6"/>
  <c r="AN102" i="6"/>
  <c r="AL102" i="6"/>
  <c r="AJ102" i="6"/>
  <c r="AH102" i="6"/>
  <c r="AF102" i="6"/>
  <c r="AD102" i="6"/>
  <c r="AB102" i="6"/>
  <c r="Z102" i="6"/>
  <c r="X102" i="6"/>
  <c r="V102" i="6"/>
  <c r="T102" i="6"/>
  <c r="R102" i="6"/>
  <c r="P102" i="6"/>
  <c r="N102" i="6"/>
  <c r="L102" i="6"/>
  <c r="J102" i="6"/>
  <c r="H102" i="6"/>
  <c r="F102" i="6"/>
  <c r="E102" i="6"/>
  <c r="AX100" i="6"/>
  <c r="BA100" i="6"/>
  <c r="AV100" i="6"/>
  <c r="AT100" i="6"/>
  <c r="AR100" i="6"/>
  <c r="AP100" i="6"/>
  <c r="AN100" i="6"/>
  <c r="AL100" i="6"/>
  <c r="AJ100" i="6"/>
  <c r="AH100" i="6"/>
  <c r="AF100" i="6"/>
  <c r="AD100" i="6"/>
  <c r="AB100" i="6"/>
  <c r="Z100" i="6"/>
  <c r="X100" i="6"/>
  <c r="V100" i="6"/>
  <c r="T100" i="6"/>
  <c r="P100" i="6"/>
  <c r="N100" i="6"/>
  <c r="L100" i="6"/>
  <c r="J100" i="6"/>
  <c r="H100" i="6"/>
  <c r="F100" i="6"/>
  <c r="E100" i="6"/>
  <c r="R100" i="6"/>
  <c r="BC33" i="6" l="1"/>
  <c r="BC44" i="6"/>
  <c r="BC54" i="6"/>
  <c r="BC65" i="6"/>
  <c r="BC76" i="6"/>
  <c r="BC105" i="6"/>
  <c r="BC136" i="6"/>
  <c r="BC149" i="6"/>
  <c r="BC7" i="6"/>
  <c r="BC12" i="6"/>
  <c r="BC22" i="6"/>
  <c r="BC37" i="6"/>
  <c r="BC47" i="6"/>
  <c r="BC56" i="6"/>
  <c r="BC67" i="6"/>
  <c r="BC78" i="6"/>
  <c r="BC108" i="6"/>
  <c r="BC117" i="6"/>
  <c r="BC128" i="6"/>
  <c r="BC140" i="6"/>
  <c r="BC154" i="6"/>
  <c r="BC16" i="6"/>
  <c r="BC25" i="6"/>
  <c r="BC39" i="6"/>
  <c r="BC50" i="6"/>
  <c r="BC58" i="6"/>
  <c r="BC70" i="6"/>
  <c r="BC81" i="6"/>
  <c r="BC93" i="6"/>
  <c r="BC119" i="6"/>
  <c r="BC130" i="6"/>
  <c r="BC143" i="6"/>
  <c r="BC156" i="6"/>
  <c r="BC18" i="6"/>
  <c r="BC27" i="6"/>
  <c r="BC31" i="6"/>
  <c r="BC41" i="6"/>
  <c r="BC52" i="6"/>
  <c r="BC63" i="6"/>
  <c r="BC74" i="6"/>
  <c r="BC85" i="6"/>
  <c r="BC121" i="6"/>
  <c r="BC100" i="6"/>
  <c r="BC102" i="6"/>
  <c r="BC123" i="6"/>
  <c r="BC134" i="6"/>
  <c r="BC147" i="6"/>
  <c r="BC158" i="6"/>
  <c r="BC20" i="6"/>
  <c r="BC87" i="6"/>
  <c r="BC89" i="6"/>
  <c r="R131" i="6"/>
  <c r="J131" i="6"/>
  <c r="T131" i="6"/>
  <c r="AB131" i="6"/>
  <c r="AJ131" i="6"/>
  <c r="AR131" i="6"/>
  <c r="AX131" i="6"/>
  <c r="L131" i="6"/>
  <c r="V131" i="6"/>
  <c r="AD131" i="6"/>
  <c r="AL131" i="6"/>
  <c r="AT131" i="6"/>
  <c r="N131" i="6"/>
  <c r="X131" i="6"/>
  <c r="AF131" i="6"/>
  <c r="AN131" i="6"/>
  <c r="AV131" i="6"/>
  <c r="H131" i="6"/>
  <c r="P131" i="6"/>
  <c r="AH131" i="6"/>
  <c r="AP131" i="6"/>
  <c r="AZ105" i="6"/>
  <c r="AZ121" i="6"/>
  <c r="AZ158" i="6"/>
  <c r="AZ20" i="6"/>
  <c r="AZ33" i="6"/>
  <c r="AZ44" i="6"/>
  <c r="AZ54" i="6"/>
  <c r="AZ65" i="6"/>
  <c r="AZ147" i="6"/>
  <c r="I147" i="6"/>
  <c r="Q147" i="6"/>
  <c r="Y147" i="6"/>
  <c r="AZ134" i="6"/>
  <c r="AZ100" i="6"/>
  <c r="AZ119" i="6"/>
  <c r="AZ102" i="6"/>
  <c r="AZ123" i="6"/>
  <c r="AZ130" i="6"/>
  <c r="K143" i="6"/>
  <c r="S143" i="6"/>
  <c r="AA143" i="6"/>
  <c r="AI143" i="6"/>
  <c r="AQ143" i="6"/>
  <c r="AZ143" i="6"/>
  <c r="AY143" i="6"/>
  <c r="AG147" i="6"/>
  <c r="AO147" i="6"/>
  <c r="AW147" i="6"/>
  <c r="AZ156" i="6"/>
  <c r="AZ18" i="6"/>
  <c r="AZ27" i="6"/>
  <c r="AZ41" i="6"/>
  <c r="AZ52" i="6"/>
  <c r="AZ63" i="6"/>
  <c r="AZ74" i="6"/>
  <c r="AZ85" i="6"/>
  <c r="AZ108" i="6"/>
  <c r="AZ117" i="6"/>
  <c r="AZ136" i="6"/>
  <c r="AZ149" i="6"/>
  <c r="AZ7" i="6"/>
  <c r="AZ22" i="6"/>
  <c r="AZ37" i="6"/>
  <c r="AZ47" i="6"/>
  <c r="AZ56" i="6"/>
  <c r="AZ67" i="6"/>
  <c r="AZ78" i="6"/>
  <c r="AZ89" i="6"/>
  <c r="AZ128" i="6"/>
  <c r="AZ140" i="6"/>
  <c r="I143" i="6"/>
  <c r="Q143" i="6"/>
  <c r="AZ154" i="6"/>
  <c r="AZ16" i="6"/>
  <c r="AZ25" i="6"/>
  <c r="AZ39" i="6"/>
  <c r="I41" i="6"/>
  <c r="AZ50" i="6"/>
  <c r="I52" i="6"/>
  <c r="AZ58" i="6"/>
  <c r="I63" i="6"/>
  <c r="AZ70" i="6"/>
  <c r="I74" i="6"/>
  <c r="AZ76" i="6"/>
  <c r="AZ81" i="6"/>
  <c r="I85" i="6"/>
  <c r="Q85" i="6"/>
  <c r="AO89" i="6"/>
  <c r="AZ93" i="6"/>
  <c r="AZ87" i="6"/>
  <c r="BB113" i="6"/>
  <c r="E131" i="6"/>
  <c r="Y143" i="6"/>
  <c r="AG143" i="6"/>
  <c r="AO143" i="6"/>
  <c r="AW143" i="6"/>
  <c r="Q41" i="6"/>
  <c r="Y52" i="6"/>
  <c r="AO74" i="6"/>
  <c r="AW74" i="6"/>
  <c r="K156" i="6"/>
  <c r="S156" i="6"/>
  <c r="AA156" i="6"/>
  <c r="AI156" i="6"/>
  <c r="AQ156" i="6"/>
  <c r="AY156" i="6"/>
  <c r="I156" i="6"/>
  <c r="Q156" i="6"/>
  <c r="Y156" i="6"/>
  <c r="AG156" i="6"/>
  <c r="AO156" i="6"/>
  <c r="AW156" i="6"/>
  <c r="K105" i="6"/>
  <c r="S105" i="6"/>
  <c r="AA105" i="6"/>
  <c r="AI105" i="6"/>
  <c r="AQ105" i="6"/>
  <c r="AY105" i="6"/>
  <c r="K123" i="6"/>
  <c r="S123" i="6"/>
  <c r="AA123" i="6"/>
  <c r="AI123" i="6"/>
  <c r="AQ123" i="6"/>
  <c r="AY123" i="6"/>
  <c r="O136" i="6"/>
  <c r="W136" i="6"/>
  <c r="AE136" i="6"/>
  <c r="AM136" i="6"/>
  <c r="AU136" i="6"/>
  <c r="O149" i="6"/>
  <c r="W149" i="6"/>
  <c r="AE149" i="6"/>
  <c r="AM149" i="6"/>
  <c r="AU149" i="6"/>
  <c r="M58" i="6"/>
  <c r="K74" i="6"/>
  <c r="G16" i="6"/>
  <c r="O105" i="6"/>
  <c r="W105" i="6"/>
  <c r="AE105" i="6"/>
  <c r="AM105" i="6"/>
  <c r="AU105" i="6"/>
  <c r="O123" i="6"/>
  <c r="W123" i="6"/>
  <c r="AE123" i="6"/>
  <c r="AM123" i="6"/>
  <c r="AU123" i="6"/>
  <c r="K136" i="6"/>
  <c r="S136" i="6"/>
  <c r="AA136" i="6"/>
  <c r="AI136" i="6"/>
  <c r="AQ136" i="6"/>
  <c r="AY136" i="6"/>
  <c r="O143" i="6"/>
  <c r="W143" i="6"/>
  <c r="AE143" i="6"/>
  <c r="AM143" i="6"/>
  <c r="AU143" i="6"/>
  <c r="K149" i="6"/>
  <c r="S149" i="6"/>
  <c r="AA149" i="6"/>
  <c r="AI149" i="6"/>
  <c r="AQ149" i="6"/>
  <c r="AY149" i="6"/>
  <c r="O156" i="6"/>
  <c r="W156" i="6"/>
  <c r="AE156" i="6"/>
  <c r="AM156" i="6"/>
  <c r="AU156" i="6"/>
  <c r="O74" i="6"/>
  <c r="W74" i="6"/>
  <c r="AE74" i="6"/>
  <c r="AM74" i="6"/>
  <c r="AU74" i="6"/>
  <c r="O85" i="6"/>
  <c r="W85" i="6"/>
  <c r="AE85" i="6"/>
  <c r="AM85" i="6"/>
  <c r="AU85" i="6"/>
  <c r="O117" i="6"/>
  <c r="W117" i="6"/>
  <c r="AE117" i="6"/>
  <c r="AM117" i="6"/>
  <c r="AU117" i="6"/>
  <c r="K117" i="6"/>
  <c r="S117" i="6"/>
  <c r="AA117" i="6"/>
  <c r="AI117" i="6"/>
  <c r="AQ117" i="6"/>
  <c r="AY117" i="6"/>
  <c r="U70" i="6"/>
  <c r="AX159" i="6"/>
  <c r="I37" i="6"/>
  <c r="BB50" i="6"/>
  <c r="O58" i="6"/>
  <c r="O70" i="6"/>
  <c r="S74" i="6"/>
  <c r="U74" i="6"/>
  <c r="AM81" i="6"/>
  <c r="G93" i="6"/>
  <c r="O93" i="6"/>
  <c r="I100" i="6"/>
  <c r="AI100" i="6"/>
  <c r="I102" i="6"/>
  <c r="Y102" i="6"/>
  <c r="AW102" i="6"/>
  <c r="Q119" i="6"/>
  <c r="AG119" i="6"/>
  <c r="I16" i="6"/>
  <c r="Q16" i="6"/>
  <c r="Y16" i="6"/>
  <c r="AG16" i="6"/>
  <c r="AO16" i="6"/>
  <c r="AW16" i="6"/>
  <c r="I25" i="6"/>
  <c r="Q25" i="6"/>
  <c r="Y25" i="6"/>
  <c r="AG25" i="6"/>
  <c r="AO25" i="6"/>
  <c r="AW25" i="6"/>
  <c r="I39" i="6"/>
  <c r="Q39" i="6"/>
  <c r="Y39" i="6"/>
  <c r="AG39" i="6"/>
  <c r="AO39" i="6"/>
  <c r="AW39" i="6"/>
  <c r="I50" i="6"/>
  <c r="Q50" i="6"/>
  <c r="Y50" i="6"/>
  <c r="AG50" i="6"/>
  <c r="AO50" i="6"/>
  <c r="AW50" i="6"/>
  <c r="Q58" i="6"/>
  <c r="Y58" i="6"/>
  <c r="AG58" i="6"/>
  <c r="AO58" i="6"/>
  <c r="AW58" i="6"/>
  <c r="Q70" i="6"/>
  <c r="Y70" i="6"/>
  <c r="AG70" i="6"/>
  <c r="AO70" i="6"/>
  <c r="AW70" i="6"/>
  <c r="I81" i="6"/>
  <c r="Q81" i="6"/>
  <c r="Y81" i="6"/>
  <c r="AG81" i="6"/>
  <c r="AO81" i="6"/>
  <c r="AW81" i="6"/>
  <c r="I93" i="6"/>
  <c r="Q93" i="6"/>
  <c r="Y93" i="6"/>
  <c r="AG93" i="6"/>
  <c r="AO93" i="6"/>
  <c r="AW93" i="6"/>
  <c r="Q100" i="6"/>
  <c r="AA100" i="6"/>
  <c r="AQ100" i="6"/>
  <c r="Q102" i="6"/>
  <c r="AG102" i="6"/>
  <c r="AO102" i="6"/>
  <c r="I119" i="6"/>
  <c r="Y119" i="6"/>
  <c r="M22" i="6"/>
  <c r="M47" i="6"/>
  <c r="K58" i="6"/>
  <c r="S58" i="6"/>
  <c r="M67" i="6"/>
  <c r="K70" i="6"/>
  <c r="S70" i="6"/>
  <c r="K81" i="6"/>
  <c r="AA81" i="6"/>
  <c r="K93" i="6"/>
  <c r="AA93" i="6"/>
  <c r="M37" i="6"/>
  <c r="AK56" i="6"/>
  <c r="U78" i="6"/>
  <c r="M100" i="6"/>
  <c r="M102" i="6"/>
  <c r="M108" i="6"/>
  <c r="AC37" i="6"/>
  <c r="M56" i="6"/>
  <c r="AO119" i="6"/>
  <c r="AW119" i="6"/>
  <c r="K128" i="6"/>
  <c r="S128" i="6"/>
  <c r="AA128" i="6"/>
  <c r="AI128" i="6"/>
  <c r="AQ128" i="6"/>
  <c r="AY128" i="6"/>
  <c r="O158" i="6"/>
  <c r="W158" i="6"/>
  <c r="AE158" i="6"/>
  <c r="AM158" i="6"/>
  <c r="AU158" i="6"/>
  <c r="O18" i="6"/>
  <c r="W18" i="6"/>
  <c r="AE18" i="6"/>
  <c r="AM18" i="6"/>
  <c r="AU18" i="6"/>
  <c r="M20" i="6"/>
  <c r="K22" i="6"/>
  <c r="S22" i="6"/>
  <c r="AA22" i="6"/>
  <c r="AI22" i="6"/>
  <c r="AQ22" i="6"/>
  <c r="AY22" i="6"/>
  <c r="O27" i="6"/>
  <c r="W27" i="6"/>
  <c r="AE27" i="6"/>
  <c r="AM27" i="6"/>
  <c r="AU27" i="6"/>
  <c r="K37" i="6"/>
  <c r="S37" i="6"/>
  <c r="AA37" i="6"/>
  <c r="AI37" i="6"/>
  <c r="AQ37" i="6"/>
  <c r="AY37" i="6"/>
  <c r="O41" i="6"/>
  <c r="W41" i="6"/>
  <c r="AE41" i="6"/>
  <c r="AM41" i="6"/>
  <c r="AU41" i="6"/>
  <c r="G44" i="6"/>
  <c r="K47" i="6"/>
  <c r="S47" i="6"/>
  <c r="AA47" i="6"/>
  <c r="AI47" i="6"/>
  <c r="AQ47" i="6"/>
  <c r="AY47" i="6"/>
  <c r="O52" i="6"/>
  <c r="W52" i="6"/>
  <c r="AE52" i="6"/>
  <c r="AM52" i="6"/>
  <c r="AU52" i="6"/>
  <c r="S54" i="6"/>
  <c r="M54" i="6"/>
  <c r="K56" i="6"/>
  <c r="S56" i="6"/>
  <c r="AA56" i="6"/>
  <c r="AI56" i="6"/>
  <c r="AQ56" i="6"/>
  <c r="AY56" i="6"/>
  <c r="O63" i="6"/>
  <c r="W63" i="6"/>
  <c r="AE63" i="6"/>
  <c r="AM63" i="6"/>
  <c r="AU63" i="6"/>
  <c r="K67" i="6"/>
  <c r="S67" i="6"/>
  <c r="AA67" i="6"/>
  <c r="AI67" i="6"/>
  <c r="AQ67" i="6"/>
  <c r="AY67" i="6"/>
  <c r="S78" i="6"/>
  <c r="AA78" i="6"/>
  <c r="AI78" i="6"/>
  <c r="AQ78" i="6"/>
  <c r="AY78" i="6"/>
  <c r="K89" i="6"/>
  <c r="S89" i="6"/>
  <c r="AA89" i="6"/>
  <c r="AI89" i="6"/>
  <c r="AQ89" i="6"/>
  <c r="AY89" i="6"/>
  <c r="I117" i="6"/>
  <c r="Q117" i="6"/>
  <c r="Y117" i="6"/>
  <c r="AG117" i="6"/>
  <c r="AO117" i="6"/>
  <c r="AW117" i="6"/>
  <c r="O128" i="6"/>
  <c r="W128" i="6"/>
  <c r="AE128" i="6"/>
  <c r="AM128" i="6"/>
  <c r="AU128" i="6"/>
  <c r="K158" i="6"/>
  <c r="S158" i="6"/>
  <c r="AA158" i="6"/>
  <c r="AI158" i="6"/>
  <c r="AQ158" i="6"/>
  <c r="AY158" i="6"/>
  <c r="O7" i="6"/>
  <c r="W7" i="6"/>
  <c r="G56" i="6"/>
  <c r="AQ63" i="6"/>
  <c r="BB123" i="6"/>
  <c r="M18" i="6"/>
  <c r="I22" i="6"/>
  <c r="Q22" i="6"/>
  <c r="Y22" i="6"/>
  <c r="AG22" i="6"/>
  <c r="AO22" i="6"/>
  <c r="AW22" i="6"/>
  <c r="Q37" i="6"/>
  <c r="M41" i="6"/>
  <c r="AC41" i="6"/>
  <c r="I47" i="6"/>
  <c r="Q47" i="6"/>
  <c r="M52" i="6"/>
  <c r="I56" i="6"/>
  <c r="Q56" i="6"/>
  <c r="Y56" i="6"/>
  <c r="M63" i="6"/>
  <c r="AS63" i="6"/>
  <c r="I67" i="6"/>
  <c r="AE7" i="6"/>
  <c r="AM7" i="6"/>
  <c r="AU7" i="6"/>
  <c r="K18" i="6"/>
  <c r="S18" i="6"/>
  <c r="AA18" i="6"/>
  <c r="AI18" i="6"/>
  <c r="AQ18" i="6"/>
  <c r="AY18" i="6"/>
  <c r="BB22" i="6"/>
  <c r="O22" i="6"/>
  <c r="W22" i="6"/>
  <c r="AE22" i="6"/>
  <c r="AM22" i="6"/>
  <c r="AU22" i="6"/>
  <c r="AC25" i="6"/>
  <c r="K27" i="6"/>
  <c r="S27" i="6"/>
  <c r="AA27" i="6"/>
  <c r="AI27" i="6"/>
  <c r="AQ27" i="6"/>
  <c r="AY27" i="6"/>
  <c r="I33" i="6"/>
  <c r="O37" i="6"/>
  <c r="W37" i="6"/>
  <c r="AE37" i="6"/>
  <c r="AM37" i="6"/>
  <c r="AU37" i="6"/>
  <c r="K41" i="6"/>
  <c r="S41" i="6"/>
  <c r="AA41" i="6"/>
  <c r="AI41" i="6"/>
  <c r="AQ41" i="6"/>
  <c r="AY41" i="6"/>
  <c r="O47" i="6"/>
  <c r="W47" i="6"/>
  <c r="AE47" i="6"/>
  <c r="AM47" i="6"/>
  <c r="AU47" i="6"/>
  <c r="K50" i="6"/>
  <c r="M50" i="6"/>
  <c r="K52" i="6"/>
  <c r="S52" i="6"/>
  <c r="AA52" i="6"/>
  <c r="AI52" i="6"/>
  <c r="AQ52" i="6"/>
  <c r="AY52" i="6"/>
  <c r="O56" i="6"/>
  <c r="W56" i="6"/>
  <c r="AE56" i="6"/>
  <c r="AM56" i="6"/>
  <c r="AU56" i="6"/>
  <c r="U58" i="6"/>
  <c r="K63" i="6"/>
  <c r="S63" i="6"/>
  <c r="AA63" i="6"/>
  <c r="AI63" i="6"/>
  <c r="AY63" i="6"/>
  <c r="O67" i="6"/>
  <c r="W67" i="6"/>
  <c r="AE67" i="6"/>
  <c r="AM67" i="6"/>
  <c r="AU67" i="6"/>
  <c r="AA74" i="6"/>
  <c r="AI74" i="6"/>
  <c r="AQ74" i="6"/>
  <c r="AY74" i="6"/>
  <c r="O78" i="6"/>
  <c r="W78" i="6"/>
  <c r="AE78" i="6"/>
  <c r="AM78" i="6"/>
  <c r="AU78" i="6"/>
  <c r="M81" i="6"/>
  <c r="K85" i="6"/>
  <c r="S85" i="6"/>
  <c r="AA85" i="6"/>
  <c r="AI85" i="6"/>
  <c r="AQ85" i="6"/>
  <c r="AY85" i="6"/>
  <c r="I78" i="6"/>
  <c r="M85" i="6"/>
  <c r="AC108" i="6"/>
  <c r="M121" i="6"/>
  <c r="U121" i="6"/>
  <c r="AC121" i="6"/>
  <c r="AK121" i="6"/>
  <c r="AS121" i="6"/>
  <c r="G128" i="6"/>
  <c r="BB128" i="6"/>
  <c r="M130" i="6"/>
  <c r="U130" i="6"/>
  <c r="AC130" i="6"/>
  <c r="AK130" i="6"/>
  <c r="AS130" i="6"/>
  <c r="S100" i="6"/>
  <c r="K100" i="6"/>
  <c r="U100" i="6"/>
  <c r="AC100" i="6"/>
  <c r="E159" i="6"/>
  <c r="L159" i="6"/>
  <c r="M134" i="6"/>
  <c r="T159" i="6"/>
  <c r="U134" i="6"/>
  <c r="AB159" i="6"/>
  <c r="AC134" i="6"/>
  <c r="AJ159" i="6"/>
  <c r="AK134" i="6"/>
  <c r="AR159" i="6"/>
  <c r="AS134" i="6"/>
  <c r="BA159" i="6"/>
  <c r="I140" i="6"/>
  <c r="Q140" i="6"/>
  <c r="Y140" i="6"/>
  <c r="AG140" i="6"/>
  <c r="AO140" i="6"/>
  <c r="AW140" i="6"/>
  <c r="G143" i="6"/>
  <c r="BB143" i="6"/>
  <c r="N94" i="6"/>
  <c r="G105" i="6"/>
  <c r="BB105" i="6"/>
  <c r="AK108" i="6"/>
  <c r="G123" i="6"/>
  <c r="AM100" i="6"/>
  <c r="AC102" i="6"/>
  <c r="AS102" i="6"/>
  <c r="I108" i="6"/>
  <c r="AG108" i="6"/>
  <c r="AW108" i="6"/>
  <c r="G117" i="6"/>
  <c r="BB117" i="6"/>
  <c r="U119" i="6"/>
  <c r="AK119" i="6"/>
  <c r="AO121" i="6"/>
  <c r="I130" i="6"/>
  <c r="Y130" i="6"/>
  <c r="AO130" i="6"/>
  <c r="J94" i="6"/>
  <c r="K7" i="6"/>
  <c r="AA7" i="6"/>
  <c r="Z94" i="6"/>
  <c r="AQ7" i="6"/>
  <c r="AP94" i="6"/>
  <c r="AY7" i="6"/>
  <c r="AX94" i="6"/>
  <c r="AK20" i="6"/>
  <c r="BB27" i="6"/>
  <c r="G27" i="6"/>
  <c r="BB31" i="6"/>
  <c r="U33" i="6"/>
  <c r="AS33" i="6"/>
  <c r="M44" i="6"/>
  <c r="AC44" i="6"/>
  <c r="AK44" i="6"/>
  <c r="AS44" i="6"/>
  <c r="BB52" i="6"/>
  <c r="G52" i="6"/>
  <c r="U54" i="6"/>
  <c r="AC54" i="6"/>
  <c r="AK54" i="6"/>
  <c r="AS54" i="6"/>
  <c r="I58" i="6"/>
  <c r="BB58" i="6"/>
  <c r="BB63" i="6"/>
  <c r="G63" i="6"/>
  <c r="AA65" i="6"/>
  <c r="I65" i="6"/>
  <c r="M65" i="6"/>
  <c r="U65" i="6"/>
  <c r="AC65" i="6"/>
  <c r="AK65" i="6"/>
  <c r="AS65" i="6"/>
  <c r="I70" i="6"/>
  <c r="BB70" i="6"/>
  <c r="G74" i="6"/>
  <c r="BB74" i="6"/>
  <c r="G76" i="6"/>
  <c r="O76" i="6"/>
  <c r="M76" i="6"/>
  <c r="U76" i="6"/>
  <c r="AC76" i="6"/>
  <c r="AK76" i="6"/>
  <c r="AS76" i="6"/>
  <c r="K78" i="6"/>
  <c r="BB78" i="6"/>
  <c r="G85" i="6"/>
  <c r="BB85" i="6"/>
  <c r="M87" i="6"/>
  <c r="U87" i="6"/>
  <c r="AC87" i="6"/>
  <c r="AK87" i="6"/>
  <c r="AS87" i="6"/>
  <c r="AT94" i="6"/>
  <c r="K54" i="6"/>
  <c r="O44" i="6"/>
  <c r="U108" i="6"/>
  <c r="AS108" i="6"/>
  <c r="W100" i="6"/>
  <c r="AE100" i="6"/>
  <c r="AU100" i="6"/>
  <c r="U102" i="6"/>
  <c r="AK102" i="6"/>
  <c r="Q108" i="6"/>
  <c r="Y108" i="6"/>
  <c r="AO108" i="6"/>
  <c r="M119" i="6"/>
  <c r="AC119" i="6"/>
  <c r="AS119" i="6"/>
  <c r="I121" i="6"/>
  <c r="Q121" i="6"/>
  <c r="Y121" i="6"/>
  <c r="AG121" i="6"/>
  <c r="AW121" i="6"/>
  <c r="Q130" i="6"/>
  <c r="AG130" i="6"/>
  <c r="AW130" i="6"/>
  <c r="G158" i="6"/>
  <c r="BB158" i="6"/>
  <c r="S7" i="6"/>
  <c r="R94" i="6"/>
  <c r="AI7" i="6"/>
  <c r="AH94" i="6"/>
  <c r="G18" i="6"/>
  <c r="BB18" i="6"/>
  <c r="U20" i="6"/>
  <c r="AC20" i="6"/>
  <c r="AS20" i="6"/>
  <c r="M33" i="6"/>
  <c r="AC33" i="6"/>
  <c r="AK33" i="6"/>
  <c r="G41" i="6"/>
  <c r="BB41" i="6"/>
  <c r="U44" i="6"/>
  <c r="G100" i="6"/>
  <c r="BB100" i="6"/>
  <c r="O100" i="6"/>
  <c r="Y100" i="6"/>
  <c r="AG100" i="6"/>
  <c r="AO100" i="6"/>
  <c r="AW100" i="6"/>
  <c r="G102" i="6"/>
  <c r="BB102" i="6"/>
  <c r="O102" i="6"/>
  <c r="W102" i="6"/>
  <c r="AE102" i="6"/>
  <c r="AM102" i="6"/>
  <c r="AU102" i="6"/>
  <c r="M105" i="6"/>
  <c r="U105" i="6"/>
  <c r="AC105" i="6"/>
  <c r="AK105" i="6"/>
  <c r="AS105" i="6"/>
  <c r="K108" i="6"/>
  <c r="S108" i="6"/>
  <c r="AA108" i="6"/>
  <c r="AI108" i="6"/>
  <c r="AQ108" i="6"/>
  <c r="AY108" i="6"/>
  <c r="G119" i="6"/>
  <c r="BB119" i="6"/>
  <c r="O119" i="6"/>
  <c r="W119" i="6"/>
  <c r="AE119" i="6"/>
  <c r="AM119" i="6"/>
  <c r="AU119" i="6"/>
  <c r="M123" i="6"/>
  <c r="H159" i="6"/>
  <c r="I134" i="6"/>
  <c r="P159" i="6"/>
  <c r="Q134" i="6"/>
  <c r="X159" i="6"/>
  <c r="Y134" i="6"/>
  <c r="AF159" i="6"/>
  <c r="AG134" i="6"/>
  <c r="AN159" i="6"/>
  <c r="AO134" i="6"/>
  <c r="AV159" i="6"/>
  <c r="AW134" i="6"/>
  <c r="G136" i="6"/>
  <c r="BB136" i="6"/>
  <c r="M140" i="6"/>
  <c r="U140" i="6"/>
  <c r="AC140" i="6"/>
  <c r="AK140" i="6"/>
  <c r="AS140" i="6"/>
  <c r="G149" i="6"/>
  <c r="BB149" i="6"/>
  <c r="M154" i="6"/>
  <c r="U154" i="6"/>
  <c r="AC154" i="6"/>
  <c r="AK154" i="6"/>
  <c r="AS154" i="6"/>
  <c r="AK100" i="6"/>
  <c r="AS100" i="6"/>
  <c r="AY100" i="6"/>
  <c r="K102" i="6"/>
  <c r="S102" i="6"/>
  <c r="AA102" i="6"/>
  <c r="AI102" i="6"/>
  <c r="AQ102" i="6"/>
  <c r="AY102" i="6"/>
  <c r="I105" i="6"/>
  <c r="Q105" i="6"/>
  <c r="Y105" i="6"/>
  <c r="AG105" i="6"/>
  <c r="AO105" i="6"/>
  <c r="AW105" i="6"/>
  <c r="G108" i="6"/>
  <c r="BB108" i="6"/>
  <c r="O108" i="6"/>
  <c r="W108" i="6"/>
  <c r="AE108" i="6"/>
  <c r="AM108" i="6"/>
  <c r="AU108" i="6"/>
  <c r="M117" i="6"/>
  <c r="U117" i="6"/>
  <c r="AC117" i="6"/>
  <c r="AK117" i="6"/>
  <c r="AS117" i="6"/>
  <c r="K119" i="6"/>
  <c r="S119" i="6"/>
  <c r="AA119" i="6"/>
  <c r="AI119" i="6"/>
  <c r="AQ119" i="6"/>
  <c r="AY119" i="6"/>
  <c r="I123" i="6"/>
  <c r="Q123" i="6"/>
  <c r="Y123" i="6"/>
  <c r="AG123" i="6"/>
  <c r="AO123" i="6"/>
  <c r="AW123" i="6"/>
  <c r="G121" i="6"/>
  <c r="BB121" i="6"/>
  <c r="O121" i="6"/>
  <c r="W121" i="6"/>
  <c r="AE121" i="6"/>
  <c r="AM121" i="6"/>
  <c r="AU121" i="6"/>
  <c r="I128" i="6"/>
  <c r="Q128" i="6"/>
  <c r="Y128" i="6"/>
  <c r="AG128" i="6"/>
  <c r="AO128" i="6"/>
  <c r="AW128" i="6"/>
  <c r="G130" i="6"/>
  <c r="BB130" i="6"/>
  <c r="O130" i="6"/>
  <c r="W130" i="6"/>
  <c r="AE130" i="6"/>
  <c r="AM130" i="6"/>
  <c r="AU130" i="6"/>
  <c r="J159" i="6"/>
  <c r="K134" i="6"/>
  <c r="R159" i="6"/>
  <c r="S134" i="6"/>
  <c r="Z159" i="6"/>
  <c r="AA134" i="6"/>
  <c r="AH159" i="6"/>
  <c r="AI134" i="6"/>
  <c r="AP159" i="6"/>
  <c r="AQ134" i="6"/>
  <c r="AY134" i="6"/>
  <c r="I136" i="6"/>
  <c r="Q136" i="6"/>
  <c r="Y136" i="6"/>
  <c r="AG136" i="6"/>
  <c r="AO136" i="6"/>
  <c r="AW136" i="6"/>
  <c r="G140" i="6"/>
  <c r="BB140" i="6"/>
  <c r="O140" i="6"/>
  <c r="W140" i="6"/>
  <c r="AE140" i="6"/>
  <c r="AM140" i="6"/>
  <c r="AU140" i="6"/>
  <c r="M143" i="6"/>
  <c r="U143" i="6"/>
  <c r="AC143" i="6"/>
  <c r="AK143" i="6"/>
  <c r="AS143" i="6"/>
  <c r="K147" i="6"/>
  <c r="S147" i="6"/>
  <c r="AA147" i="6"/>
  <c r="AI147" i="6"/>
  <c r="AQ147" i="6"/>
  <c r="AY147" i="6"/>
  <c r="I149" i="6"/>
  <c r="Q149" i="6"/>
  <c r="Y149" i="6"/>
  <c r="AG149" i="6"/>
  <c r="AO149" i="6"/>
  <c r="AW149" i="6"/>
  <c r="G154" i="6"/>
  <c r="O154" i="6"/>
  <c r="W154" i="6"/>
  <c r="AE154" i="6"/>
  <c r="AM154" i="6"/>
  <c r="AU154" i="6"/>
  <c r="M156" i="6"/>
  <c r="U156" i="6"/>
  <c r="AC156" i="6"/>
  <c r="AK156" i="6"/>
  <c r="AS156" i="6"/>
  <c r="I158" i="6"/>
  <c r="Q158" i="6"/>
  <c r="Y158" i="6"/>
  <c r="AG158" i="6"/>
  <c r="AO158" i="6"/>
  <c r="AW158" i="6"/>
  <c r="M7" i="6"/>
  <c r="L94" i="6"/>
  <c r="U7" i="6"/>
  <c r="T94" i="6"/>
  <c r="AC7" i="6"/>
  <c r="AB94" i="6"/>
  <c r="AK7" i="6"/>
  <c r="AJ94" i="6"/>
  <c r="AS7" i="6"/>
  <c r="AR94" i="6"/>
  <c r="BA94" i="6"/>
  <c r="K16" i="6"/>
  <c r="S16" i="6"/>
  <c r="AA16" i="6"/>
  <c r="AI16" i="6"/>
  <c r="AQ16" i="6"/>
  <c r="AY16" i="6"/>
  <c r="I18" i="6"/>
  <c r="Q18" i="6"/>
  <c r="Y18" i="6"/>
  <c r="AG18" i="6"/>
  <c r="AO18" i="6"/>
  <c r="AW18" i="6"/>
  <c r="BB20" i="6"/>
  <c r="O20" i="6"/>
  <c r="W20" i="6"/>
  <c r="AE20" i="6"/>
  <c r="AM20" i="6"/>
  <c r="AU20" i="6"/>
  <c r="U22" i="6"/>
  <c r="AC22" i="6"/>
  <c r="AK22" i="6"/>
  <c r="AS22" i="6"/>
  <c r="K25" i="6"/>
  <c r="S25" i="6"/>
  <c r="AA25" i="6"/>
  <c r="AI25" i="6"/>
  <c r="AQ25" i="6"/>
  <c r="AY25" i="6"/>
  <c r="I27" i="6"/>
  <c r="Q27" i="6"/>
  <c r="Y27" i="6"/>
  <c r="AG27" i="6"/>
  <c r="AO27" i="6"/>
  <c r="AW27" i="6"/>
  <c r="BB33" i="6"/>
  <c r="K39" i="6"/>
  <c r="S50" i="6"/>
  <c r="O54" i="6"/>
  <c r="BB65" i="6"/>
  <c r="G87" i="6"/>
  <c r="W87" i="6"/>
  <c r="V94" i="6"/>
  <c r="M147" i="6"/>
  <c r="U147" i="6"/>
  <c r="AC147" i="6"/>
  <c r="AK147" i="6"/>
  <c r="AS147" i="6"/>
  <c r="I154" i="6"/>
  <c r="Q154" i="6"/>
  <c r="Y154" i="6"/>
  <c r="AG154" i="6"/>
  <c r="AO154" i="6"/>
  <c r="AW154" i="6"/>
  <c r="G156" i="6"/>
  <c r="BB156" i="6"/>
  <c r="BB7" i="6"/>
  <c r="G7" i="6"/>
  <c r="BB12" i="6"/>
  <c r="M16" i="6"/>
  <c r="U16" i="6"/>
  <c r="AC16" i="6"/>
  <c r="AK16" i="6"/>
  <c r="AS16" i="6"/>
  <c r="I20" i="6"/>
  <c r="Q20" i="6"/>
  <c r="Y20" i="6"/>
  <c r="AG20" i="6"/>
  <c r="AO20" i="6"/>
  <c r="AW20" i="6"/>
  <c r="G22" i="6"/>
  <c r="M25" i="6"/>
  <c r="U25" i="6"/>
  <c r="AK25" i="6"/>
  <c r="AS25" i="6"/>
  <c r="Q33" i="6"/>
  <c r="Y33" i="6"/>
  <c r="AG33" i="6"/>
  <c r="AO33" i="6"/>
  <c r="AW33" i="6"/>
  <c r="G37" i="6"/>
  <c r="BB37" i="6"/>
  <c r="M39" i="6"/>
  <c r="U39" i="6"/>
  <c r="AC39" i="6"/>
  <c r="AK39" i="6"/>
  <c r="AS39" i="6"/>
  <c r="I44" i="6"/>
  <c r="Q44" i="6"/>
  <c r="Y44" i="6"/>
  <c r="AG44" i="6"/>
  <c r="AO44" i="6"/>
  <c r="AW44" i="6"/>
  <c r="BB47" i="6"/>
  <c r="G47" i="6"/>
  <c r="U50" i="6"/>
  <c r="AC50" i="6"/>
  <c r="AK50" i="6"/>
  <c r="AS50" i="6"/>
  <c r="I54" i="6"/>
  <c r="Q54" i="6"/>
  <c r="Y54" i="6"/>
  <c r="AG54" i="6"/>
  <c r="AO54" i="6"/>
  <c r="AW54" i="6"/>
  <c r="BB56" i="6"/>
  <c r="Q65" i="6"/>
  <c r="I76" i="6"/>
  <c r="Y76" i="6"/>
  <c r="I87" i="6"/>
  <c r="AD94" i="6"/>
  <c r="U123" i="6"/>
  <c r="AC123" i="6"/>
  <c r="AK123" i="6"/>
  <c r="AS123" i="6"/>
  <c r="K121" i="6"/>
  <c r="S121" i="6"/>
  <c r="AA121" i="6"/>
  <c r="AI121" i="6"/>
  <c r="AQ121" i="6"/>
  <c r="AY121" i="6"/>
  <c r="M128" i="6"/>
  <c r="U128" i="6"/>
  <c r="AC128" i="6"/>
  <c r="AK128" i="6"/>
  <c r="AS128" i="6"/>
  <c r="K130" i="6"/>
  <c r="S130" i="6"/>
  <c r="AA130" i="6"/>
  <c r="AI130" i="6"/>
  <c r="AQ130" i="6"/>
  <c r="AY130" i="6"/>
  <c r="F159" i="6"/>
  <c r="G134" i="6"/>
  <c r="BB134" i="6"/>
  <c r="N159" i="6"/>
  <c r="O134" i="6"/>
  <c r="V159" i="6"/>
  <c r="W134" i="6"/>
  <c r="AD159" i="6"/>
  <c r="AE134" i="6"/>
  <c r="AL159" i="6"/>
  <c r="AM134" i="6"/>
  <c r="AT159" i="6"/>
  <c r="AU134" i="6"/>
  <c r="M136" i="6"/>
  <c r="U136" i="6"/>
  <c r="AC136" i="6"/>
  <c r="AK136" i="6"/>
  <c r="AS136" i="6"/>
  <c r="K140" i="6"/>
  <c r="S140" i="6"/>
  <c r="AA140" i="6"/>
  <c r="AI140" i="6"/>
  <c r="AQ140" i="6"/>
  <c r="AY140" i="6"/>
  <c r="G147" i="6"/>
  <c r="BB147" i="6"/>
  <c r="O147" i="6"/>
  <c r="W147" i="6"/>
  <c r="AE147" i="6"/>
  <c r="AM147" i="6"/>
  <c r="AU147" i="6"/>
  <c r="M149" i="6"/>
  <c r="U149" i="6"/>
  <c r="AC149" i="6"/>
  <c r="AK149" i="6"/>
  <c r="AS149" i="6"/>
  <c r="K154" i="6"/>
  <c r="S154" i="6"/>
  <c r="AA154" i="6"/>
  <c r="AI154" i="6"/>
  <c r="AQ154" i="6"/>
  <c r="AY154" i="6"/>
  <c r="M158" i="6"/>
  <c r="U158" i="6"/>
  <c r="AC158" i="6"/>
  <c r="AK158" i="6"/>
  <c r="AS158" i="6"/>
  <c r="I7" i="6"/>
  <c r="H94" i="6"/>
  <c r="P94" i="6"/>
  <c r="Q7" i="6"/>
  <c r="Y7" i="6"/>
  <c r="X94" i="6"/>
  <c r="AG7" i="6"/>
  <c r="AF94" i="6"/>
  <c r="AO7" i="6"/>
  <c r="AN94" i="6"/>
  <c r="AW7" i="6"/>
  <c r="AV94" i="6"/>
  <c r="BB16" i="6"/>
  <c r="O16" i="6"/>
  <c r="W16" i="6"/>
  <c r="AE16" i="6"/>
  <c r="AM16" i="6"/>
  <c r="AU16" i="6"/>
  <c r="U18" i="6"/>
  <c r="AC18" i="6"/>
  <c r="AK18" i="6"/>
  <c r="AS18" i="6"/>
  <c r="K20" i="6"/>
  <c r="S20" i="6"/>
  <c r="AA20" i="6"/>
  <c r="AI20" i="6"/>
  <c r="AQ20" i="6"/>
  <c r="AY20" i="6"/>
  <c r="G25" i="6"/>
  <c r="BB25" i="6"/>
  <c r="O25" i="6"/>
  <c r="W25" i="6"/>
  <c r="AE25" i="6"/>
  <c r="AM25" i="6"/>
  <c r="AU25" i="6"/>
  <c r="M27" i="6"/>
  <c r="U27" i="6"/>
  <c r="AC27" i="6"/>
  <c r="AK27" i="6"/>
  <c r="AS27" i="6"/>
  <c r="K33" i="6"/>
  <c r="S33" i="6"/>
  <c r="AA33" i="6"/>
  <c r="AI33" i="6"/>
  <c r="W39" i="6"/>
  <c r="K44" i="6"/>
  <c r="AI44" i="6"/>
  <c r="O50" i="6"/>
  <c r="K65" i="6"/>
  <c r="K76" i="6"/>
  <c r="AY76" i="6"/>
  <c r="K87" i="6"/>
  <c r="F94" i="6"/>
  <c r="AL94" i="6"/>
  <c r="BB54" i="6"/>
  <c r="BB154" i="6"/>
  <c r="G20" i="6"/>
  <c r="AQ33" i="6"/>
  <c r="AY33" i="6"/>
  <c r="Y37" i="6"/>
  <c r="AG37" i="6"/>
  <c r="AO37" i="6"/>
  <c r="AW37" i="6"/>
  <c r="O39" i="6"/>
  <c r="AE39" i="6"/>
  <c r="AM39" i="6"/>
  <c r="AU39" i="6"/>
  <c r="U41" i="6"/>
  <c r="AK41" i="6"/>
  <c r="AS41" i="6"/>
  <c r="S44" i="6"/>
  <c r="AA44" i="6"/>
  <c r="AQ44" i="6"/>
  <c r="AY44" i="6"/>
  <c r="Y47" i="6"/>
  <c r="AG47" i="6"/>
  <c r="AO47" i="6"/>
  <c r="AW47" i="6"/>
  <c r="W50" i="6"/>
  <c r="AE50" i="6"/>
  <c r="AM50" i="6"/>
  <c r="AU50" i="6"/>
  <c r="U52" i="6"/>
  <c r="AC52" i="6"/>
  <c r="AK52" i="6"/>
  <c r="AS52" i="6"/>
  <c r="AA54" i="6"/>
  <c r="AI54" i="6"/>
  <c r="AQ54" i="6"/>
  <c r="AY54" i="6"/>
  <c r="AG56" i="6"/>
  <c r="AO56" i="6"/>
  <c r="AW56" i="6"/>
  <c r="W58" i="6"/>
  <c r="AE58" i="6"/>
  <c r="AM58" i="6"/>
  <c r="AU58" i="6"/>
  <c r="U63" i="6"/>
  <c r="AC63" i="6"/>
  <c r="AK63" i="6"/>
  <c r="S65" i="6"/>
  <c r="AI65" i="6"/>
  <c r="AQ65" i="6"/>
  <c r="AY65" i="6"/>
  <c r="Q67" i="6"/>
  <c r="Y67" i="6"/>
  <c r="AG67" i="6"/>
  <c r="AO67" i="6"/>
  <c r="AW67" i="6"/>
  <c r="W70" i="6"/>
  <c r="AE70" i="6"/>
  <c r="AM70" i="6"/>
  <c r="AU70" i="6"/>
  <c r="M74" i="6"/>
  <c r="AC74" i="6"/>
  <c r="AK74" i="6"/>
  <c r="AS74" i="6"/>
  <c r="S76" i="6"/>
  <c r="AA76" i="6"/>
  <c r="AI76" i="6"/>
  <c r="AQ76" i="6"/>
  <c r="Q78" i="6"/>
  <c r="Y78" i="6"/>
  <c r="AG78" i="6"/>
  <c r="AO78" i="6"/>
  <c r="AW78" i="6"/>
  <c r="O81" i="6"/>
  <c r="W81" i="6"/>
  <c r="AE81" i="6"/>
  <c r="AU81" i="6"/>
  <c r="U85" i="6"/>
  <c r="AC85" i="6"/>
  <c r="AK85" i="6"/>
  <c r="AS85" i="6"/>
  <c r="S87" i="6"/>
  <c r="AA87" i="6"/>
  <c r="AI87" i="6"/>
  <c r="AQ87" i="6"/>
  <c r="AY87" i="6"/>
  <c r="W93" i="6"/>
  <c r="AE93" i="6"/>
  <c r="AM93" i="6"/>
  <c r="AU93" i="6"/>
  <c r="BB81" i="6"/>
  <c r="BB89" i="6"/>
  <c r="BB93" i="6"/>
  <c r="G39" i="6"/>
  <c r="G67" i="6"/>
  <c r="O33" i="6"/>
  <c r="W33" i="6"/>
  <c r="AE33" i="6"/>
  <c r="AM33" i="6"/>
  <c r="AU33" i="6"/>
  <c r="U37" i="6"/>
  <c r="AK37" i="6"/>
  <c r="AS37" i="6"/>
  <c r="S39" i="6"/>
  <c r="AA39" i="6"/>
  <c r="AI39" i="6"/>
  <c r="AQ39" i="6"/>
  <c r="AY39" i="6"/>
  <c r="Y41" i="6"/>
  <c r="AG41" i="6"/>
  <c r="AO41" i="6"/>
  <c r="AW41" i="6"/>
  <c r="W44" i="6"/>
  <c r="AE44" i="6"/>
  <c r="AM44" i="6"/>
  <c r="AU44" i="6"/>
  <c r="U47" i="6"/>
  <c r="AC47" i="6"/>
  <c r="AK47" i="6"/>
  <c r="AS47" i="6"/>
  <c r="AA50" i="6"/>
  <c r="AI50" i="6"/>
  <c r="AQ50" i="6"/>
  <c r="AY50" i="6"/>
  <c r="Q52" i="6"/>
  <c r="AG52" i="6"/>
  <c r="AO52" i="6"/>
  <c r="AW52" i="6"/>
  <c r="W54" i="6"/>
  <c r="AE54" i="6"/>
  <c r="AM54" i="6"/>
  <c r="AU54" i="6"/>
  <c r="U56" i="6"/>
  <c r="AC56" i="6"/>
  <c r="AS56" i="6"/>
  <c r="AA58" i="6"/>
  <c r="AI58" i="6"/>
  <c r="AQ58" i="6"/>
  <c r="AY58" i="6"/>
  <c r="Q63" i="6"/>
  <c r="Y63" i="6"/>
  <c r="AG63" i="6"/>
  <c r="AO63" i="6"/>
  <c r="AW63" i="6"/>
  <c r="O65" i="6"/>
  <c r="W65" i="6"/>
  <c r="AE65" i="6"/>
  <c r="AM65" i="6"/>
  <c r="AU65" i="6"/>
  <c r="U67" i="6"/>
  <c r="AC67" i="6"/>
  <c r="AK67" i="6"/>
  <c r="AS67" i="6"/>
  <c r="AA70" i="6"/>
  <c r="AI70" i="6"/>
  <c r="AQ70" i="6"/>
  <c r="AY70" i="6"/>
  <c r="Q74" i="6"/>
  <c r="Y74" i="6"/>
  <c r="AG74" i="6"/>
  <c r="W76" i="6"/>
  <c r="AE76" i="6"/>
  <c r="AM76" i="6"/>
  <c r="AU76" i="6"/>
  <c r="M78" i="6"/>
  <c r="AC78" i="6"/>
  <c r="AK78" i="6"/>
  <c r="AS78" i="6"/>
  <c r="S81" i="6"/>
  <c r="AI81" i="6"/>
  <c r="AQ81" i="6"/>
  <c r="AY81" i="6"/>
  <c r="Y85" i="6"/>
  <c r="AG85" i="6"/>
  <c r="AO85" i="6"/>
  <c r="AW85" i="6"/>
  <c r="O87" i="6"/>
  <c r="AE87" i="6"/>
  <c r="AM87" i="6"/>
  <c r="AU87" i="6"/>
  <c r="S93" i="6"/>
  <c r="AI93" i="6"/>
  <c r="AQ93" i="6"/>
  <c r="AY93" i="6"/>
  <c r="BB39" i="6"/>
  <c r="BB67" i="6"/>
  <c r="BB87" i="6"/>
  <c r="G33" i="6"/>
  <c r="G65" i="6"/>
  <c r="G81" i="6"/>
  <c r="AC58" i="6"/>
  <c r="AK58" i="6"/>
  <c r="AS58" i="6"/>
  <c r="Y65" i="6"/>
  <c r="AG65" i="6"/>
  <c r="AO65" i="6"/>
  <c r="AW65" i="6"/>
  <c r="M70" i="6"/>
  <c r="AC70" i="6"/>
  <c r="AK70" i="6"/>
  <c r="AS70" i="6"/>
  <c r="Q76" i="6"/>
  <c r="AG76" i="6"/>
  <c r="AO76" i="6"/>
  <c r="AW76" i="6"/>
  <c r="U81" i="6"/>
  <c r="AC81" i="6"/>
  <c r="AK81" i="6"/>
  <c r="AS81" i="6"/>
  <c r="Q87" i="6"/>
  <c r="Y87" i="6"/>
  <c r="AG87" i="6"/>
  <c r="AO87" i="6"/>
  <c r="AW87" i="6"/>
  <c r="M93" i="6"/>
  <c r="U93" i="6"/>
  <c r="AC93" i="6"/>
  <c r="AK93" i="6"/>
  <c r="AS93" i="6"/>
  <c r="BB44" i="6"/>
  <c r="BB76" i="6"/>
  <c r="G50" i="6"/>
  <c r="G54" i="6"/>
  <c r="G58" i="6"/>
  <c r="G70" i="6"/>
  <c r="G78" i="6"/>
  <c r="M89" i="6"/>
  <c r="U89" i="6"/>
  <c r="AC89" i="6"/>
  <c r="AK89" i="6"/>
  <c r="AS89" i="6"/>
  <c r="G89" i="6"/>
  <c r="O89" i="6"/>
  <c r="W89" i="6"/>
  <c r="AE89" i="6"/>
  <c r="AM89" i="6"/>
  <c r="AU89" i="6"/>
  <c r="AW89" i="6"/>
  <c r="I89" i="6"/>
  <c r="Q89" i="6"/>
  <c r="Y89" i="6"/>
  <c r="AG89" i="6"/>
  <c r="E31" i="6"/>
  <c r="AZ31" i="6" s="1"/>
  <c r="E12" i="6"/>
  <c r="AZ12" i="6" s="1"/>
  <c r="AM31" i="6" l="1"/>
  <c r="BC159" i="6"/>
  <c r="BC94" i="6"/>
  <c r="BB131" i="6"/>
  <c r="AG159" i="6"/>
  <c r="AZ159" i="6"/>
  <c r="G12" i="6"/>
  <c r="AI159" i="6"/>
  <c r="S159" i="6"/>
  <c r="AQ159" i="6"/>
  <c r="AA159" i="6"/>
  <c r="K159" i="6"/>
  <c r="AY159" i="6"/>
  <c r="AM159" i="6"/>
  <c r="W159" i="6"/>
  <c r="AU159" i="6"/>
  <c r="AE159" i="6"/>
  <c r="O159" i="6"/>
  <c r="AO159" i="6"/>
  <c r="Y159" i="6"/>
  <c r="I159" i="6"/>
  <c r="AK159" i="6"/>
  <c r="U159" i="6"/>
  <c r="AM12" i="6"/>
  <c r="AO12" i="6"/>
  <c r="I12" i="6"/>
  <c r="U12" i="6"/>
  <c r="AW159" i="6"/>
  <c r="Q159" i="6"/>
  <c r="AI12" i="6"/>
  <c r="AS159" i="6"/>
  <c r="AC159" i="6"/>
  <c r="M159" i="6"/>
  <c r="AQ12" i="6"/>
  <c r="AY31" i="6"/>
  <c r="Q31" i="6"/>
  <c r="W31" i="6"/>
  <c r="AK31" i="6"/>
  <c r="AG12" i="6"/>
  <c r="AQ31" i="6"/>
  <c r="K31" i="6"/>
  <c r="AE12" i="6"/>
  <c r="AO31" i="6"/>
  <c r="I31" i="6"/>
  <c r="AS12" i="6"/>
  <c r="M12" i="6"/>
  <c r="E94" i="6"/>
  <c r="AA12" i="6"/>
  <c r="G31" i="6"/>
  <c r="S12" i="6"/>
  <c r="M31" i="6"/>
  <c r="S31" i="6"/>
  <c r="BB94" i="6"/>
  <c r="AC31" i="6"/>
  <c r="Y12" i="6"/>
  <c r="AI31" i="6"/>
  <c r="W12" i="6"/>
  <c r="AG31" i="6"/>
  <c r="AK12" i="6"/>
  <c r="AU31" i="6"/>
  <c r="K12" i="6"/>
  <c r="AS31" i="6"/>
  <c r="AW31" i="6"/>
  <c r="O31" i="6"/>
  <c r="U31" i="6"/>
  <c r="AW12" i="6"/>
  <c r="Q12" i="6"/>
  <c r="G159" i="6"/>
  <c r="BB159" i="6"/>
  <c r="AA31" i="6"/>
  <c r="AU12" i="6"/>
  <c r="O12" i="6"/>
  <c r="Y31" i="6"/>
  <c r="AC12" i="6"/>
  <c r="AE31" i="6"/>
  <c r="AY12" i="6"/>
  <c r="AQ94" i="6" l="1"/>
  <c r="AZ94" i="6"/>
  <c r="W94" i="6"/>
  <c r="AW94" i="6"/>
  <c r="AO94" i="6"/>
  <c r="I94" i="6"/>
  <c r="U94" i="6"/>
  <c r="AK94" i="6"/>
  <c r="G94" i="6"/>
  <c r="AM94" i="6"/>
  <c r="Y94" i="6"/>
  <c r="AI94" i="6"/>
  <c r="AY94" i="6"/>
  <c r="K94" i="6"/>
  <c r="AA94" i="6"/>
  <c r="Q94" i="6"/>
  <c r="AU94" i="6"/>
  <c r="M94" i="6"/>
  <c r="AS94" i="6"/>
  <c r="O94" i="6"/>
  <c r="S94" i="6"/>
  <c r="AC94" i="6"/>
  <c r="AG94" i="6"/>
  <c r="AE94" i="6"/>
  <c r="F131" i="6"/>
  <c r="G113" i="6"/>
  <c r="I113" i="6"/>
  <c r="I131" i="6"/>
  <c r="K113" i="6"/>
  <c r="K131" i="6"/>
  <c r="M113" i="6"/>
  <c r="BC131" i="6" l="1"/>
  <c r="G131" i="6"/>
  <c r="M131" i="6"/>
  <c r="O113" i="6"/>
  <c r="O131" i="6"/>
  <c r="Q113" i="6"/>
  <c r="Q131" i="6"/>
  <c r="S113" i="6"/>
  <c r="S131" i="6"/>
  <c r="U113" i="6"/>
  <c r="U131" i="6"/>
  <c r="W113" i="6"/>
  <c r="W131" i="6"/>
  <c r="Y113" i="6"/>
  <c r="AC113" i="6"/>
  <c r="AC131" i="6"/>
  <c r="AE113" i="6"/>
  <c r="AE131" i="6"/>
  <c r="AG113" i="6"/>
  <c r="AG131" i="6"/>
  <c r="AI113" i="6"/>
  <c r="AI131" i="6"/>
  <c r="AK113" i="6"/>
  <c r="AK131" i="6"/>
  <c r="AM113" i="6"/>
  <c r="AM131" i="6"/>
  <c r="AO131" i="6"/>
  <c r="AO113" i="6"/>
  <c r="AQ113" i="6"/>
  <c r="AS113" i="6"/>
  <c r="AS131" i="6"/>
  <c r="AU113" i="6"/>
  <c r="AU131" i="6"/>
  <c r="AW113" i="6"/>
  <c r="AW131" i="6"/>
  <c r="AY113" i="6"/>
  <c r="AY131" i="6"/>
  <c r="BA131" i="6"/>
  <c r="Y131" i="6" l="1"/>
  <c r="AQ131" i="6"/>
  <c r="AZ131" i="6"/>
  <c r="AA113" i="6"/>
  <c r="Z131" i="6"/>
  <c r="AA131" i="6" l="1"/>
  <c r="BD131" i="6"/>
</calcChain>
</file>

<file path=xl/sharedStrings.xml><?xml version="1.0" encoding="utf-8"?>
<sst xmlns="http://schemas.openxmlformats.org/spreadsheetml/2006/main" count="430" uniqueCount="151">
  <si>
    <t>№ п/п</t>
  </si>
  <si>
    <t>Наименование ПОО</t>
  </si>
  <si>
    <t>работают</t>
  </si>
  <si>
    <t>не работают, не было таких</t>
  </si>
  <si>
    <t>нет номера</t>
  </si>
  <si>
    <t>служат в РА</t>
  </si>
  <si>
    <t>были на практике</t>
  </si>
  <si>
    <t>чел.</t>
  </si>
  <si>
    <t>%</t>
  </si>
  <si>
    <t xml:space="preserve">уволились по семейным обстоятельствам </t>
  </si>
  <si>
    <t xml:space="preserve">чел. </t>
  </si>
  <si>
    <t xml:space="preserve">не работают, организация закрылась или ликвидирована </t>
  </si>
  <si>
    <t>работают не по профессии</t>
  </si>
  <si>
    <t>практикуется, договор не заключен</t>
  </si>
  <si>
    <t>не дозвонились: недоступен, не отвечает, выключен, номер не сущ., неправ. номер, нет соединений</t>
  </si>
  <si>
    <t xml:space="preserve">Проверка закрепляемости выпускников                                                                                                                                               </t>
  </si>
  <si>
    <t xml:space="preserve">уволились по собственному желанию </t>
  </si>
  <si>
    <t>в декрете</t>
  </si>
  <si>
    <t>Алтайский архитектурно-строительный колледж</t>
  </si>
  <si>
    <t>Бочкаревский лицей профессионального образования</t>
  </si>
  <si>
    <t>Выпускники-ЛОВЗ</t>
  </si>
  <si>
    <t>Выпускники-инвалиды</t>
  </si>
  <si>
    <t>Алейский технологический техникум</t>
  </si>
  <si>
    <t>Тракторист-машинист сельскохозяйственного производства</t>
  </si>
  <si>
    <t>Алтайская академия гостеприимства</t>
  </si>
  <si>
    <t>Швея</t>
  </si>
  <si>
    <t>Парикмахерское искусство</t>
  </si>
  <si>
    <t>Оператор процессов колбасного производства</t>
  </si>
  <si>
    <t>Гостиничный сервис</t>
  </si>
  <si>
    <t>Штукатур, облицовщик-плиточник</t>
  </si>
  <si>
    <t>Монтажник санитарно-технических, вентиляционных систем и оборудования</t>
  </si>
  <si>
    <t>Мастер отделочных строительных работ</t>
  </si>
  <si>
    <t>Алтайский государственный колледж</t>
  </si>
  <si>
    <t>Станочник</t>
  </si>
  <si>
    <t>Алтайский колледж промышленных технологий и бизнеса</t>
  </si>
  <si>
    <t>Туризм</t>
  </si>
  <si>
    <t>Количество трудоустроенных по специальности/профессии выпускников, чел. (по уточненным данным ПОО)</t>
  </si>
  <si>
    <t xml:space="preserve">работали, (уволились по причине): сезонная работа </t>
  </si>
  <si>
    <t>Алтайский политехнический техникум</t>
  </si>
  <si>
    <t>Наладчик аппаратного и программного обеспечения</t>
  </si>
  <si>
    <t>Алтайский транспортный техникум</t>
  </si>
  <si>
    <t xml:space="preserve">Хозяйка(ин) усадьбы   </t>
  </si>
  <si>
    <t>Мастер сельскохозяйственного производства</t>
  </si>
  <si>
    <t>Барнаульский государственный педагогический колледж</t>
  </si>
  <si>
    <t>Дошкольное образование</t>
  </si>
  <si>
    <t>Бийский государственный колледж</t>
  </si>
  <si>
    <t>Механизация сельского хозяйства</t>
  </si>
  <si>
    <t>Мастер столярного и мебельного производства</t>
  </si>
  <si>
    <t>Мастер жилищно-коммунального хозяйства  </t>
  </si>
  <si>
    <t>Бийский педагогический колледж</t>
  </si>
  <si>
    <t>Бийский промышленно-технологический колледж</t>
  </si>
  <si>
    <t>Сварщик</t>
  </si>
  <si>
    <t>Пекарь</t>
  </si>
  <si>
    <t>Мастер по обработке цифровой информации</t>
  </si>
  <si>
    <t>Благовещенский профессиональный лицей</t>
  </si>
  <si>
    <t>Волчихинский политехнический колледж</t>
  </si>
  <si>
    <t xml:space="preserve">Хозяйка(ин) усадьбы                </t>
  </si>
  <si>
    <t>Программирование в компьютерных системах</t>
  </si>
  <si>
    <t>Егорьевский лицей профессионального образования</t>
  </si>
  <si>
    <t>Заринский политехнический техникум</t>
  </si>
  <si>
    <t>Парикмахер</t>
  </si>
  <si>
    <t>Каменский аграрный техникум</t>
  </si>
  <si>
    <t>Ветеринария</t>
  </si>
  <si>
    <t>Ключевский лицей профессионального образования</t>
  </si>
  <si>
    <t>Повар, кондитер</t>
  </si>
  <si>
    <t>Косихинский лицей профессионального образования</t>
  </si>
  <si>
    <t>Локтевский технологический техникум</t>
  </si>
  <si>
    <t>Международный колледж сыроделия</t>
  </si>
  <si>
    <t>Новоалтайский лицей профессионального образования</t>
  </si>
  <si>
    <t>Павловский аграрный техникум</t>
  </si>
  <si>
    <t>Зоотехния      </t>
  </si>
  <si>
    <t>Политехнический техникум г. Камень-на-Оби</t>
  </si>
  <si>
    <t>Электромонтер по ремонту и обслуживанию электрооборудования (по отраслям)</t>
  </si>
  <si>
    <t>Рубцовский аграрно-промышленный техникум</t>
  </si>
  <si>
    <t>Повар, кондитер   </t>
  </si>
  <si>
    <t>Монтаж, наладка и  эксплуатация электрооборудования промышленных и гражданских зданий</t>
  </si>
  <si>
    <t>Мастер производства молочной продукции       </t>
  </si>
  <si>
    <t>Славгородский педагогический колледж</t>
  </si>
  <si>
    <t>Смоленский лицей профессионального образования</t>
  </si>
  <si>
    <t>Солонешенский лицей профессионального образования</t>
  </si>
  <si>
    <t>Младший ветеринарный фельдшер</t>
  </si>
  <si>
    <t>Мастер столярно-плотничных и паркетных работ</t>
  </si>
  <si>
    <t>Тальменский технологический техникум</t>
  </si>
  <si>
    <t>Штукатур</t>
  </si>
  <si>
    <t>Мастер общестроительных работ  </t>
  </si>
  <si>
    <t>Троицкий агротехнический техникум</t>
  </si>
  <si>
    <t>Усть-Калманский лицей профессионального образования</t>
  </si>
  <si>
    <t>Яровской политехнический техникум</t>
  </si>
  <si>
    <t>Официант, бармен</t>
  </si>
  <si>
    <t>по закону такую информацию не могут дать, не дали ответ, не предоставили информацию</t>
  </si>
  <si>
    <t>продолжает обучение</t>
  </si>
  <si>
    <t>уволен, замещение на время отпуска и больничного основного работника</t>
  </si>
  <si>
    <t>со слов родственника, в РА</t>
  </si>
  <si>
    <t>со слов родителя, продолжает обучение</t>
  </si>
  <si>
    <t>со слов выпускника, уволился по причине сезонная работа</t>
  </si>
  <si>
    <t>количество предприятий/организаций</t>
  </si>
  <si>
    <t xml:space="preserve">ИТОГО </t>
  </si>
  <si>
    <t>Всего</t>
  </si>
  <si>
    <t>со слов выпускника работает не по проф., спец.</t>
  </si>
  <si>
    <t>со слов выпускника работает</t>
  </si>
  <si>
    <t>со слов родителя работает</t>
  </si>
  <si>
    <t>со слов родителя работает не по проф., спец.</t>
  </si>
  <si>
    <t>Специальность/профессия</t>
  </si>
  <si>
    <t>% от трудоуст. по проф/спец</t>
  </si>
  <si>
    <t xml:space="preserve">закрепляемость на рабочем месте </t>
  </si>
  <si>
    <t>повар</t>
  </si>
  <si>
    <t>швея</t>
  </si>
  <si>
    <t>сварщик</t>
  </si>
  <si>
    <t>программирование в компьютерных системах</t>
  </si>
  <si>
    <t>механизация сельского хозяйства</t>
  </si>
  <si>
    <t>мастер по обработке цифровой информации</t>
  </si>
  <si>
    <t>токарь</t>
  </si>
  <si>
    <t>пекарь</t>
  </si>
  <si>
    <t>токарь-универсал</t>
  </si>
  <si>
    <t>парикмахер</t>
  </si>
  <si>
    <t>технология продукции общественного питания</t>
  </si>
  <si>
    <t>младший ветеринарный фельдшер</t>
  </si>
  <si>
    <t>повар, кондитер </t>
  </si>
  <si>
    <t>ИТОГО</t>
  </si>
  <si>
    <t>штукатур</t>
  </si>
  <si>
    <t>штукатур, облицовщик-плиточник</t>
  </si>
  <si>
    <t>каменщик, печник</t>
  </si>
  <si>
    <t>каменщик</t>
  </si>
  <si>
    <t>сумма, контроль</t>
  </si>
  <si>
    <t>все инвалиды и ЛОВЗ</t>
  </si>
  <si>
    <t>все ЛОВЗ</t>
  </si>
  <si>
    <t>гостиничный сервис</t>
  </si>
  <si>
    <t>штукатур,облицовщк-плиточник</t>
  </si>
  <si>
    <t>все ЛОВЗ и инвалиды</t>
  </si>
  <si>
    <t>нет инвалидов</t>
  </si>
  <si>
    <t>ПОО Министерства здравоохранения Алтайского края</t>
  </si>
  <si>
    <t>Барнаульский базовый медицинский колледж</t>
  </si>
  <si>
    <t>Сестринское дело</t>
  </si>
  <si>
    <t xml:space="preserve">Лечебное дело </t>
  </si>
  <si>
    <t>Благовещенский медицинский техникум</t>
  </si>
  <si>
    <t>Фармацевт</t>
  </si>
  <si>
    <t>Каменский медицинский колледж</t>
  </si>
  <si>
    <t xml:space="preserve">Сестринское дело </t>
  </si>
  <si>
    <t>Родинский медицинский колледж</t>
  </si>
  <si>
    <t>Рубцовский медицинский колледж</t>
  </si>
  <si>
    <t>кол-во закрепленных</t>
  </si>
  <si>
    <t>Образовательная программа</t>
  </si>
  <si>
    <t>ПКРС</t>
  </si>
  <si>
    <t>ПССЗ</t>
  </si>
  <si>
    <t>ПП</t>
  </si>
  <si>
    <t>Инвалиды</t>
  </si>
  <si>
    <t>ЛОВЗ ПП</t>
  </si>
  <si>
    <t>гост сервис</t>
  </si>
  <si>
    <t>Дошкольное</t>
  </si>
  <si>
    <t>трудовой</t>
  </si>
  <si>
    <t>базовый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</si>
</sst>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8">
    <xf numFmtId="0" fontId="0" fillId="0" borderId="0" xfId="0"/>
    <xf numFmtId="0" fontId="5" fillId="2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22" xfId="0" applyFont="1" applyFill="1" applyBorder="1" applyAlignment="1" applyProtection="1">
      <alignment horizontal="center" vertical="center" wrapText="1"/>
    </xf>
    <xf numFmtId="0" fontId="2" fillId="0" borderId="25" xfId="0" applyFont="1" applyFill="1" applyBorder="1" applyAlignment="1" applyProtection="1">
      <alignment horizontal="center" vertical="center" wrapText="1"/>
    </xf>
    <xf numFmtId="0" fontId="2" fillId="0" borderId="26" xfId="0" applyFont="1" applyFill="1" applyBorder="1" applyAlignment="1" applyProtection="1">
      <alignment horizontal="center" vertical="center" wrapText="1"/>
    </xf>
    <xf numFmtId="0" fontId="2" fillId="0" borderId="27" xfId="0" applyFont="1" applyFill="1" applyBorder="1" applyAlignment="1" applyProtection="1">
      <alignment horizontal="center" vertical="center" wrapText="1"/>
    </xf>
    <xf numFmtId="0" fontId="2" fillId="0" borderId="21" xfId="0" applyFont="1" applyFill="1" applyBorder="1" applyAlignment="1" applyProtection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2" fillId="0" borderId="28" xfId="0" applyFont="1" applyFill="1" applyBorder="1" applyAlignment="1" applyProtection="1">
      <alignment horizontal="center" vertical="center" wrapText="1"/>
    </xf>
    <xf numFmtId="0" fontId="2" fillId="0" borderId="29" xfId="0" applyFont="1" applyFill="1" applyBorder="1" applyAlignment="1" applyProtection="1">
      <alignment horizontal="center" vertical="center" wrapText="1"/>
    </xf>
    <xf numFmtId="0" fontId="2" fillId="0" borderId="30" xfId="0" applyFont="1" applyFill="1" applyBorder="1" applyAlignment="1" applyProtection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3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38" xfId="0" applyFont="1" applyFill="1" applyBorder="1" applyAlignment="1" applyProtection="1">
      <alignment horizontal="center" vertical="center" wrapText="1"/>
    </xf>
    <xf numFmtId="164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39" xfId="0" applyFont="1" applyFill="1" applyBorder="1" applyAlignment="1" applyProtection="1">
      <alignment horizontal="center"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164" fontId="7" fillId="0" borderId="21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2" fillId="3" borderId="7" xfId="0" applyNumberFormat="1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64" fontId="2" fillId="0" borderId="21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164" fontId="2" fillId="0" borderId="26" xfId="0" applyNumberFormat="1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164" fontId="2" fillId="0" borderId="32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64" fontId="2" fillId="0" borderId="21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1" fontId="2" fillId="6" borderId="40" xfId="0" applyNumberFormat="1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/>
    </xf>
    <xf numFmtId="164" fontId="2" fillId="6" borderId="40" xfId="0" applyNumberFormat="1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1" fontId="2" fillId="5" borderId="45" xfId="0" applyNumberFormat="1" applyFont="1" applyFill="1" applyBorder="1" applyAlignment="1">
      <alignment horizontal="center" vertical="center"/>
    </xf>
    <xf numFmtId="164" fontId="2" fillId="5" borderId="45" xfId="0" applyNumberFormat="1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0" fontId="2" fillId="0" borderId="24" xfId="0" applyFont="1" applyFill="1" applyBorder="1" applyAlignment="1" applyProtection="1">
      <alignment horizontal="center" vertical="center" wrapText="1"/>
    </xf>
    <xf numFmtId="164" fontId="2" fillId="0" borderId="24" xfId="0" applyNumberFormat="1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" fontId="2" fillId="3" borderId="8" xfId="0" applyNumberFormat="1" applyFont="1" applyFill="1" applyBorder="1" applyAlignment="1" applyProtection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164" fontId="7" fillId="0" borderId="8" xfId="0" applyNumberFormat="1" applyFont="1" applyFill="1" applyBorder="1" applyAlignment="1">
      <alignment horizontal="center" vertical="center" wrapText="1"/>
    </xf>
    <xf numFmtId="0" fontId="2" fillId="5" borderId="45" xfId="0" applyFont="1" applyFill="1" applyBorder="1" applyAlignment="1" applyProtection="1">
      <alignment horizontal="center" vertical="center" wrapText="1"/>
    </xf>
    <xf numFmtId="164" fontId="2" fillId="5" borderId="45" xfId="0" applyNumberFormat="1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7" fillId="5" borderId="45" xfId="0" applyFont="1" applyFill="1" applyBorder="1" applyAlignment="1">
      <alignment horizontal="center" vertical="center" wrapText="1"/>
    </xf>
    <xf numFmtId="164" fontId="7" fillId="5" borderId="45" xfId="0" applyNumberFormat="1" applyFont="1" applyFill="1" applyBorder="1" applyAlignment="1">
      <alignment horizontal="center" vertical="center" wrapText="1"/>
    </xf>
    <xf numFmtId="164" fontId="2" fillId="0" borderId="45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0" fontId="2" fillId="5" borderId="49" xfId="0" applyFont="1" applyFill="1" applyBorder="1" applyAlignment="1">
      <alignment horizontal="center" vertical="center"/>
    </xf>
    <xf numFmtId="164" fontId="2" fillId="0" borderId="58" xfId="0" applyNumberFormat="1" applyFont="1" applyFill="1" applyBorder="1" applyAlignment="1" applyProtection="1">
      <alignment horizontal="center" vertical="center" wrapText="1"/>
    </xf>
    <xf numFmtId="164" fontId="2" fillId="0" borderId="52" xfId="0" applyNumberFormat="1" applyFont="1" applyFill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 wrapText="1"/>
    </xf>
    <xf numFmtId="164" fontId="2" fillId="0" borderId="52" xfId="0" applyNumberFormat="1" applyFont="1" applyBorder="1" applyAlignment="1">
      <alignment horizontal="center" vertical="center" wrapText="1"/>
    </xf>
    <xf numFmtId="0" fontId="2" fillId="5" borderId="48" xfId="0" applyFont="1" applyFill="1" applyBorder="1"/>
    <xf numFmtId="0" fontId="2" fillId="0" borderId="33" xfId="0" applyNumberFormat="1" applyFont="1" applyFill="1" applyBorder="1" applyAlignment="1">
      <alignment horizontal="left" vertical="center" wrapText="1"/>
    </xf>
    <xf numFmtId="0" fontId="2" fillId="0" borderId="12" xfId="0" applyNumberFormat="1" applyFont="1" applyBorder="1" applyAlignment="1">
      <alignment horizontal="left" vertical="center" wrapText="1"/>
    </xf>
    <xf numFmtId="0" fontId="2" fillId="0" borderId="37" xfId="0" applyFont="1" applyBorder="1" applyAlignment="1">
      <alignment vertical="top" wrapText="1"/>
    </xf>
    <xf numFmtId="0" fontId="2" fillId="0" borderId="37" xfId="0" applyNumberFormat="1" applyFont="1" applyBorder="1" applyAlignment="1">
      <alignment vertical="top" wrapText="1"/>
    </xf>
    <xf numFmtId="0" fontId="2" fillId="0" borderId="35" xfId="0" applyNumberFormat="1" applyFont="1" applyBorder="1" applyAlignment="1">
      <alignment vertical="top" wrapText="1"/>
    </xf>
    <xf numFmtId="0" fontId="2" fillId="0" borderId="47" xfId="0" applyNumberFormat="1" applyFont="1" applyBorder="1" applyAlignment="1">
      <alignment vertical="top" wrapText="1"/>
    </xf>
    <xf numFmtId="0" fontId="2" fillId="0" borderId="5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0" fontId="2" fillId="0" borderId="7" xfId="0" applyNumberFormat="1" applyFont="1" applyBorder="1" applyAlignment="1">
      <alignment vertical="top" wrapText="1"/>
    </xf>
    <xf numFmtId="0" fontId="2" fillId="0" borderId="33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vertical="top" wrapText="1"/>
    </xf>
    <xf numFmtId="0" fontId="2" fillId="0" borderId="14" xfId="0" applyFont="1" applyFill="1" applyBorder="1" applyAlignment="1" applyProtection="1">
      <alignment horizontal="center" vertical="center" wrapText="1"/>
    </xf>
    <xf numFmtId="0" fontId="2" fillId="0" borderId="5" xfId="0" applyFont="1" applyBorder="1" applyAlignment="1">
      <alignment vertical="top" wrapText="1"/>
    </xf>
    <xf numFmtId="0" fontId="2" fillId="0" borderId="18" xfId="0" applyNumberFormat="1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7" xfId="0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vertical="top" wrapText="1"/>
    </xf>
    <xf numFmtId="164" fontId="6" fillId="0" borderId="36" xfId="0" applyNumberFormat="1" applyFont="1" applyBorder="1" applyAlignment="1">
      <alignment horizontal="center" vertical="center"/>
    </xf>
    <xf numFmtId="164" fontId="6" fillId="0" borderId="35" xfId="0" applyNumberFormat="1" applyFont="1" applyBorder="1" applyAlignment="1">
      <alignment horizontal="center" vertical="center"/>
    </xf>
    <xf numFmtId="164" fontId="6" fillId="6" borderId="40" xfId="0" applyNumberFormat="1" applyFont="1" applyFill="1" applyBorder="1" applyAlignment="1">
      <alignment horizontal="center" vertical="center"/>
    </xf>
    <xf numFmtId="164" fontId="6" fillId="0" borderId="37" xfId="0" applyNumberFormat="1" applyFont="1" applyBorder="1" applyAlignment="1">
      <alignment horizontal="center" vertical="center"/>
    </xf>
    <xf numFmtId="0" fontId="2" fillId="0" borderId="20" xfId="0" applyFont="1" applyBorder="1"/>
    <xf numFmtId="0" fontId="2" fillId="5" borderId="46" xfId="0" applyFont="1" applyFill="1" applyBorder="1"/>
    <xf numFmtId="0" fontId="2" fillId="0" borderId="8" xfId="0" applyFont="1" applyBorder="1" applyAlignment="1">
      <alignment horizontal="center" vertical="center"/>
    </xf>
    <xf numFmtId="0" fontId="2" fillId="0" borderId="7" xfId="0" applyFont="1" applyBorder="1"/>
    <xf numFmtId="0" fontId="2" fillId="4" borderId="8" xfId="0" applyFont="1" applyFill="1" applyBorder="1" applyAlignment="1">
      <alignment horizontal="center" vertical="center"/>
    </xf>
    <xf numFmtId="0" fontId="2" fillId="5" borderId="45" xfId="0" applyFont="1" applyFill="1" applyBorder="1"/>
    <xf numFmtId="0" fontId="2" fillId="4" borderId="0" xfId="0" applyFont="1" applyFill="1" applyBorder="1" applyAlignment="1">
      <alignment horizontal="center" vertical="center"/>
    </xf>
    <xf numFmtId="0" fontId="2" fillId="6" borderId="40" xfId="0" applyFont="1" applyFill="1" applyBorder="1"/>
    <xf numFmtId="0" fontId="2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vertical="top" wrapText="1"/>
    </xf>
    <xf numFmtId="164" fontId="2" fillId="0" borderId="10" xfId="0" applyNumberFormat="1" applyFont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 wrapText="1"/>
    </xf>
    <xf numFmtId="164" fontId="2" fillId="5" borderId="45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164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Border="1" applyAlignment="1">
      <alignment vertical="top" wrapText="1"/>
    </xf>
    <xf numFmtId="0" fontId="6" fillId="6" borderId="40" xfId="0" applyFont="1" applyFill="1" applyBorder="1"/>
    <xf numFmtId="1" fontId="6" fillId="6" borderId="40" xfId="0" applyNumberFormat="1" applyFont="1" applyFill="1" applyBorder="1" applyAlignment="1">
      <alignment horizontal="center" vertical="center"/>
    </xf>
    <xf numFmtId="0" fontId="6" fillId="6" borderId="40" xfId="0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left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164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61" xfId="0" applyNumberFormat="1" applyFont="1" applyBorder="1" applyAlignment="1">
      <alignment horizontal="left" vertical="center" wrapText="1"/>
    </xf>
    <xf numFmtId="164" fontId="2" fillId="0" borderId="13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top" wrapText="1"/>
    </xf>
    <xf numFmtId="0" fontId="2" fillId="0" borderId="61" xfId="0" applyNumberFormat="1" applyFont="1" applyFill="1" applyBorder="1" applyAlignment="1">
      <alignment horizontal="left" vertical="center" wrapText="1"/>
    </xf>
    <xf numFmtId="1" fontId="2" fillId="0" borderId="8" xfId="0" applyNumberFormat="1" applyFont="1" applyFill="1" applyBorder="1" applyAlignment="1" applyProtection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1" xfId="0" applyNumberFormat="1" applyFont="1" applyBorder="1" applyAlignment="1">
      <alignment vertical="top" wrapText="1"/>
    </xf>
    <xf numFmtId="0" fontId="2" fillId="0" borderId="47" xfId="0" applyNumberFormat="1" applyFont="1" applyBorder="1" applyAlignment="1">
      <alignment vertical="center" wrapText="1"/>
    </xf>
    <xf numFmtId="1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" fontId="2" fillId="5" borderId="45" xfId="0" applyNumberFormat="1" applyFont="1" applyFill="1" applyBorder="1" applyAlignment="1">
      <alignment horizontal="center" vertical="center" wrapText="1"/>
    </xf>
    <xf numFmtId="0" fontId="2" fillId="0" borderId="61" xfId="0" applyFont="1" applyBorder="1" applyAlignment="1">
      <alignment horizontal="left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left" vertical="top" wrapText="1"/>
    </xf>
    <xf numFmtId="0" fontId="2" fillId="0" borderId="5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Fill="1" applyBorder="1" applyAlignment="1" applyProtection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top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2" fillId="0" borderId="49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164" fontId="2" fillId="0" borderId="20" xfId="0" applyNumberFormat="1" applyFont="1" applyBorder="1" applyAlignment="1">
      <alignment horizontal="center" vertical="center"/>
    </xf>
    <xf numFmtId="164" fontId="2" fillId="0" borderId="50" xfId="0" applyNumberFormat="1" applyFont="1" applyBorder="1" applyAlignment="1">
      <alignment horizontal="center" vertical="center"/>
    </xf>
    <xf numFmtId="164" fontId="2" fillId="0" borderId="55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63" xfId="0" applyNumberFormat="1" applyFont="1" applyBorder="1" applyAlignment="1">
      <alignment horizontal="center" vertical="center"/>
    </xf>
    <xf numFmtId="0" fontId="2" fillId="0" borderId="8" xfId="0" applyNumberFormat="1" applyFont="1" applyFill="1" applyBorder="1" applyAlignment="1">
      <alignment vertical="top" wrapText="1"/>
    </xf>
    <xf numFmtId="0" fontId="2" fillId="0" borderId="8" xfId="0" applyFont="1" applyBorder="1"/>
    <xf numFmtId="0" fontId="2" fillId="0" borderId="51" xfId="0" applyFont="1" applyBorder="1" applyAlignment="1">
      <alignment vertical="top" wrapText="1"/>
    </xf>
    <xf numFmtId="0" fontId="2" fillId="0" borderId="35" xfId="0" applyNumberFormat="1" applyFont="1" applyFill="1" applyBorder="1" applyAlignment="1">
      <alignment vertical="top" wrapText="1"/>
    </xf>
    <xf numFmtId="0" fontId="2" fillId="0" borderId="47" xfId="0" applyNumberFormat="1" applyFont="1" applyFill="1" applyBorder="1" applyAlignment="1">
      <alignment vertical="top" wrapText="1"/>
    </xf>
    <xf numFmtId="0" fontId="2" fillId="0" borderId="47" xfId="0" applyFont="1" applyBorder="1" applyAlignment="1">
      <alignment vertical="top" wrapText="1"/>
    </xf>
    <xf numFmtId="0" fontId="2" fillId="0" borderId="20" xfId="0" applyFont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/>
    </xf>
    <xf numFmtId="0" fontId="2" fillId="0" borderId="5" xfId="0" applyNumberFormat="1" applyFont="1" applyFill="1" applyBorder="1" applyAlignment="1">
      <alignment vertical="center" wrapText="1"/>
    </xf>
    <xf numFmtId="0" fontId="2" fillId="0" borderId="45" xfId="0" applyFont="1" applyBorder="1"/>
    <xf numFmtId="0" fontId="2" fillId="3" borderId="5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left" vertical="center" wrapText="1"/>
    </xf>
    <xf numFmtId="0" fontId="2" fillId="3" borderId="33" xfId="0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0" borderId="68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2" fillId="0" borderId="37" xfId="0" applyFont="1" applyBorder="1" applyAlignment="1">
      <alignment horizontal="left" vertical="center" wrapText="1"/>
    </xf>
    <xf numFmtId="0" fontId="2" fillId="0" borderId="70" xfId="0" applyNumberFormat="1" applyFont="1" applyFill="1" applyBorder="1" applyAlignment="1">
      <alignment vertical="center" wrapText="1"/>
    </xf>
    <xf numFmtId="164" fontId="2" fillId="5" borderId="44" xfId="0" applyNumberFormat="1" applyFont="1" applyFill="1" applyBorder="1" applyAlignment="1">
      <alignment horizontal="center" vertical="center"/>
    </xf>
    <xf numFmtId="164" fontId="2" fillId="5" borderId="49" xfId="0" applyNumberFormat="1" applyFont="1" applyFill="1" applyBorder="1" applyAlignment="1">
      <alignment horizontal="center" vertical="center"/>
    </xf>
    <xf numFmtId="1" fontId="2" fillId="5" borderId="49" xfId="0" applyNumberFormat="1" applyFont="1" applyFill="1" applyBorder="1" applyAlignment="1">
      <alignment horizontal="center" vertical="center"/>
    </xf>
    <xf numFmtId="1" fontId="2" fillId="0" borderId="50" xfId="0" applyNumberFormat="1" applyFont="1" applyBorder="1" applyAlignment="1">
      <alignment horizontal="center" vertical="center"/>
    </xf>
    <xf numFmtId="1" fontId="2" fillId="0" borderId="55" xfId="0" applyNumberFormat="1" applyFont="1" applyBorder="1" applyAlignment="1">
      <alignment horizontal="center" vertical="center"/>
    </xf>
    <xf numFmtId="1" fontId="2" fillId="0" borderId="63" xfId="0" applyNumberFormat="1" applyFont="1" applyBorder="1" applyAlignment="1">
      <alignment horizontal="center" vertical="center"/>
    </xf>
    <xf numFmtId="1" fontId="2" fillId="0" borderId="56" xfId="0" applyNumberFormat="1" applyFont="1" applyBorder="1" applyAlignment="1">
      <alignment horizontal="center" vertical="center"/>
    </xf>
    <xf numFmtId="1" fontId="2" fillId="0" borderId="56" xfId="0" applyNumberFormat="1" applyFont="1" applyFill="1" applyBorder="1" applyAlignment="1" applyProtection="1">
      <alignment horizontal="center" vertical="center" wrapText="1"/>
    </xf>
    <xf numFmtId="1" fontId="2" fillId="0" borderId="56" xfId="0" applyNumberFormat="1" applyFont="1" applyFill="1" applyBorder="1" applyAlignment="1">
      <alignment horizontal="center" vertical="center"/>
    </xf>
    <xf numFmtId="1" fontId="2" fillId="0" borderId="50" xfId="0" applyNumberFormat="1" applyFont="1" applyFill="1" applyBorder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1" fontId="2" fillId="6" borderId="40" xfId="0" applyNumberFormat="1" applyFont="1" applyFill="1" applyBorder="1" applyAlignment="1">
      <alignment horizontal="center" vertical="center"/>
    </xf>
    <xf numFmtId="1" fontId="2" fillId="0" borderId="62" xfId="0" applyNumberFormat="1" applyFont="1" applyBorder="1" applyAlignment="1">
      <alignment horizontal="center" vertical="center"/>
    </xf>
    <xf numFmtId="1" fontId="2" fillId="5" borderId="46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 applyProtection="1">
      <alignment horizontal="center" vertical="center" wrapText="1"/>
    </xf>
    <xf numFmtId="164" fontId="2" fillId="0" borderId="30" xfId="0" applyNumberFormat="1" applyFont="1" applyFill="1" applyBorder="1" applyAlignment="1" applyProtection="1">
      <alignment horizontal="center" vertical="center" wrapText="1"/>
    </xf>
    <xf numFmtId="164" fontId="2" fillId="0" borderId="27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2" fillId="0" borderId="69" xfId="0" applyNumberFormat="1" applyFont="1" applyBorder="1" applyAlignment="1">
      <alignment horizontal="center" vertical="center"/>
    </xf>
    <xf numFmtId="164" fontId="2" fillId="0" borderId="71" xfId="0" applyNumberFormat="1" applyFont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/>
    </xf>
    <xf numFmtId="164" fontId="2" fillId="0" borderId="29" xfId="0" applyNumberFormat="1" applyFont="1" applyFill="1" applyBorder="1" applyAlignment="1" applyProtection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top" wrapText="1"/>
    </xf>
    <xf numFmtId="164" fontId="6" fillId="0" borderId="74" xfId="0" applyNumberFormat="1" applyFont="1" applyFill="1" applyBorder="1" applyAlignment="1" applyProtection="1">
      <alignment horizontal="center" vertical="center" wrapText="1"/>
    </xf>
    <xf numFmtId="164" fontId="6" fillId="5" borderId="40" xfId="0" applyNumberFormat="1" applyFont="1" applyFill="1" applyBorder="1" applyAlignment="1">
      <alignment horizontal="center" vertical="center"/>
    </xf>
    <xf numFmtId="164" fontId="6" fillId="0" borderId="75" xfId="0" applyNumberFormat="1" applyFont="1" applyFill="1" applyBorder="1" applyAlignment="1">
      <alignment horizontal="center" vertical="center"/>
    </xf>
    <xf numFmtId="164" fontId="6" fillId="0" borderId="73" xfId="0" applyNumberFormat="1" applyFont="1" applyFill="1" applyBorder="1" applyAlignment="1" applyProtection="1">
      <alignment horizontal="center" vertical="center" wrapText="1"/>
    </xf>
    <xf numFmtId="164" fontId="6" fillId="0" borderId="73" xfId="0" applyNumberFormat="1" applyFont="1" applyBorder="1" applyAlignment="1">
      <alignment horizontal="center" vertical="center"/>
    </xf>
    <xf numFmtId="164" fontId="6" fillId="0" borderId="73" xfId="0" applyNumberFormat="1" applyFont="1" applyBorder="1" applyAlignment="1">
      <alignment horizontal="center" vertical="center" wrapText="1"/>
    </xf>
    <xf numFmtId="164" fontId="6" fillId="0" borderId="74" xfId="0" applyNumberFormat="1" applyFont="1" applyBorder="1" applyAlignment="1">
      <alignment horizontal="center" vertical="center" wrapText="1"/>
    </xf>
    <xf numFmtId="164" fontId="6" fillId="0" borderId="76" xfId="0" applyNumberFormat="1" applyFont="1" applyBorder="1" applyAlignment="1">
      <alignment horizontal="center" vertical="center"/>
    </xf>
    <xf numFmtId="164" fontId="6" fillId="0" borderId="72" xfId="0" applyNumberFormat="1" applyFont="1" applyBorder="1" applyAlignment="1">
      <alignment horizontal="center" vertical="center"/>
    </xf>
    <xf numFmtId="164" fontId="6" fillId="0" borderId="75" xfId="0" applyNumberFormat="1" applyFont="1" applyBorder="1" applyAlignment="1">
      <alignment horizontal="center" vertical="center"/>
    </xf>
    <xf numFmtId="164" fontId="6" fillId="0" borderId="74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64" fontId="6" fillId="0" borderId="6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/>
    <xf numFmtId="1" fontId="2" fillId="0" borderId="66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/>
    </xf>
    <xf numFmtId="1" fontId="2" fillId="0" borderId="47" xfId="0" applyNumberFormat="1" applyFont="1" applyBorder="1" applyAlignment="1">
      <alignment horizontal="center" vertical="center"/>
    </xf>
    <xf numFmtId="1" fontId="2" fillId="0" borderId="51" xfId="0" applyNumberFormat="1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59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6" fillId="6" borderId="4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/>
    <xf numFmtId="0" fontId="2" fillId="0" borderId="8" xfId="0" applyFont="1" applyBorder="1" applyAlignment="1">
      <alignment horizontal="center" vertical="center"/>
    </xf>
    <xf numFmtId="0" fontId="2" fillId="0" borderId="36" xfId="0" applyNumberFormat="1" applyFont="1" applyFill="1" applyBorder="1" applyAlignment="1">
      <alignment vertical="top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164" fontId="2" fillId="0" borderId="56" xfId="0" applyNumberFormat="1" applyFont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2" fillId="0" borderId="7" xfId="0" applyFont="1" applyBorder="1" applyAlignment="1">
      <alignment horizontal="center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6" fillId="5" borderId="48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 wrapText="1"/>
    </xf>
    <xf numFmtId="164" fontId="7" fillId="6" borderId="40" xfId="0" applyNumberFormat="1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left" vertical="center" wrapText="1"/>
    </xf>
    <xf numFmtId="0" fontId="2" fillId="7" borderId="33" xfId="0" applyFont="1" applyFill="1" applyBorder="1" applyAlignment="1">
      <alignment horizontal="left" vertical="center" wrapText="1"/>
    </xf>
    <xf numFmtId="1" fontId="2" fillId="4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0" borderId="55" xfId="0" applyNumberFormat="1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/>
    </xf>
    <xf numFmtId="0" fontId="11" fillId="0" borderId="40" xfId="0" applyFont="1" applyBorder="1" applyAlignment="1">
      <alignment horizontal="center" vertical="center" wrapText="1"/>
    </xf>
    <xf numFmtId="0" fontId="11" fillId="0" borderId="77" xfId="0" applyFont="1" applyBorder="1" applyAlignment="1">
      <alignment horizontal="center" vertical="center" wrapText="1"/>
    </xf>
    <xf numFmtId="0" fontId="12" fillId="0" borderId="78" xfId="0" applyFont="1" applyFill="1" applyBorder="1" applyAlignment="1" applyProtection="1">
      <alignment horizontal="center" vertical="center" wrapText="1"/>
    </xf>
    <xf numFmtId="0" fontId="12" fillId="0" borderId="79" xfId="0" applyFont="1" applyFill="1" applyBorder="1" applyAlignment="1" applyProtection="1">
      <alignment horizontal="center" vertical="center" wrapText="1"/>
    </xf>
    <xf numFmtId="0" fontId="12" fillId="0" borderId="80" xfId="0" applyFont="1" applyFill="1" applyBorder="1" applyAlignment="1" applyProtection="1">
      <alignment horizontal="center" vertical="center" wrapText="1"/>
    </xf>
    <xf numFmtId="0" fontId="12" fillId="0" borderId="81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1" fontId="0" fillId="0" borderId="0" xfId="0" applyNumberFormat="1"/>
    <xf numFmtId="0" fontId="6" fillId="0" borderId="40" xfId="0" applyFont="1" applyFill="1" applyBorder="1" applyAlignment="1">
      <alignment horizontal="center" vertical="center"/>
    </xf>
    <xf numFmtId="164" fontId="0" fillId="0" borderId="0" xfId="0" applyNumberFormat="1"/>
    <xf numFmtId="0" fontId="2" fillId="4" borderId="68" xfId="0" applyFont="1" applyFill="1" applyBorder="1" applyAlignment="1">
      <alignment horizontal="left" vertical="center" wrapText="1"/>
    </xf>
    <xf numFmtId="0" fontId="12" fillId="0" borderId="82" xfId="0" applyFont="1" applyFill="1" applyBorder="1" applyAlignment="1" applyProtection="1">
      <alignment horizontal="center" vertical="center" wrapText="1"/>
    </xf>
    <xf numFmtId="0" fontId="0" fillId="0" borderId="0" xfId="0" applyAlignment="1"/>
    <xf numFmtId="0" fontId="2" fillId="7" borderId="64" xfId="0" applyFont="1" applyFill="1" applyBorder="1" applyAlignment="1">
      <alignment horizontal="left" vertical="center" wrapText="1"/>
    </xf>
    <xf numFmtId="0" fontId="0" fillId="0" borderId="62" xfId="0" applyBorder="1" applyAlignment="1">
      <alignment wrapText="1"/>
    </xf>
    <xf numFmtId="0" fontId="0" fillId="0" borderId="65" xfId="0" applyBorder="1" applyAlignment="1">
      <alignment wrapText="1"/>
    </xf>
    <xf numFmtId="0" fontId="2" fillId="7" borderId="60" xfId="0" applyFont="1" applyFill="1" applyBorder="1" applyAlignment="1">
      <alignment horizontal="left" vertical="center" wrapText="1"/>
    </xf>
    <xf numFmtId="0" fontId="0" fillId="0" borderId="33" xfId="0" applyBorder="1" applyAlignment="1"/>
    <xf numFmtId="0" fontId="0" fillId="0" borderId="34" xfId="0" applyBorder="1" applyAlignment="1"/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0" fillId="0" borderId="42" xfId="0" applyBorder="1" applyAlignment="1"/>
    <xf numFmtId="0" fontId="2" fillId="5" borderId="44" xfId="0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/>
    </xf>
    <xf numFmtId="0" fontId="2" fillId="5" borderId="44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6" fillId="6" borderId="43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2" fillId="7" borderId="62" xfId="0" applyFont="1" applyFill="1" applyBorder="1" applyAlignment="1"/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4" fillId="0" borderId="42" xfId="0" applyFont="1" applyBorder="1" applyAlignment="1">
      <alignment horizontal="center" vertical="center"/>
    </xf>
    <xf numFmtId="0" fontId="9" fillId="0" borderId="42" xfId="0" applyFont="1" applyBorder="1" applyAlignment="1"/>
    <xf numFmtId="0" fontId="9" fillId="0" borderId="43" xfId="0" applyFont="1" applyBorder="1" applyAlignment="1"/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Border="1" applyAlignment="1"/>
    <xf numFmtId="0" fontId="0" fillId="7" borderId="65" xfId="0" applyFill="1" applyBorder="1" applyAlignment="1"/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/>
    <xf numFmtId="0" fontId="2" fillId="0" borderId="33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/>
    <xf numFmtId="0" fontId="2" fillId="5" borderId="46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4" xfId="0" applyFont="1" applyFill="1" applyBorder="1" applyAlignment="1">
      <alignment horizontal="left" vertical="center" wrapText="1"/>
    </xf>
    <xf numFmtId="0" fontId="2" fillId="0" borderId="65" xfId="0" applyFont="1" applyBorder="1" applyAlignment="1"/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/>
    <xf numFmtId="0" fontId="2" fillId="4" borderId="6" xfId="0" applyFont="1" applyFill="1" applyBorder="1" applyAlignment="1"/>
    <xf numFmtId="0" fontId="2" fillId="6" borderId="8" xfId="0" applyFont="1" applyFill="1" applyBorder="1" applyAlignment="1">
      <alignment horizontal="center" vertical="center"/>
    </xf>
    <xf numFmtId="0" fontId="0" fillId="0" borderId="6" xfId="0" applyBorder="1" applyAlignment="1"/>
    <xf numFmtId="0" fontId="6" fillId="6" borderId="40" xfId="0" applyFont="1" applyFill="1" applyBorder="1" applyAlignment="1">
      <alignment horizontal="center" vertical="center"/>
    </xf>
    <xf numFmtId="0" fontId="8" fillId="0" borderId="40" xfId="0" applyFont="1" applyBorder="1" applyAlignment="1"/>
    <xf numFmtId="0" fontId="0" fillId="0" borderId="15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/>
    </xf>
    <xf numFmtId="0" fontId="2" fillId="0" borderId="33" xfId="0" applyFont="1" applyBorder="1" applyAlignment="1">
      <alignment horizontal="left" vertical="center" wrapText="1"/>
    </xf>
    <xf numFmtId="0" fontId="2" fillId="0" borderId="60" xfId="0" applyFont="1" applyFill="1" applyBorder="1" applyAlignment="1">
      <alignment horizontal="left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0" fillId="0" borderId="53" xfId="0" applyBorder="1" applyAlignment="1"/>
    <xf numFmtId="0" fontId="0" fillId="0" borderId="54" xfId="0" applyBorder="1" applyAlignment="1"/>
    <xf numFmtId="0" fontId="2" fillId="0" borderId="12" xfId="0" applyFont="1" applyBorder="1" applyAlignment="1">
      <alignment horizontal="center" vertical="center" wrapText="1"/>
    </xf>
    <xf numFmtId="0" fontId="3" fillId="0" borderId="4" xfId="0" applyFont="1" applyBorder="1" applyAlignment="1"/>
    <xf numFmtId="0" fontId="2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3" borderId="64" xfId="0" applyFont="1" applyFill="1" applyBorder="1" applyAlignment="1">
      <alignment horizontal="left" vertical="center" wrapText="1"/>
    </xf>
    <xf numFmtId="0" fontId="2" fillId="0" borderId="62" xfId="0" applyFont="1" applyBorder="1" applyAlignment="1"/>
    <xf numFmtId="0" fontId="2" fillId="7" borderId="33" xfId="0" applyFont="1" applyFill="1" applyBorder="1" applyAlignment="1">
      <alignment horizontal="left" vertical="center" wrapText="1"/>
    </xf>
    <xf numFmtId="0" fontId="2" fillId="7" borderId="33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66"/>
      <color rgb="FFFFFFCC"/>
      <color rgb="FFC0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G180"/>
  <sheetViews>
    <sheetView tabSelected="1" workbookViewId="0">
      <pane xSplit="4" ySplit="5" topLeftCell="E144" activePane="bottomRight" state="frozen"/>
      <selection pane="topRight" activeCell="E1" sqref="E1"/>
      <selection pane="bottomLeft" activeCell="A6" sqref="A6"/>
      <selection pane="bottomRight" activeCell="E131" sqref="E131"/>
    </sheetView>
  </sheetViews>
  <sheetFormatPr defaultRowHeight="15" x14ac:dyDescent="0.25"/>
  <cols>
    <col min="1" max="1" width="5.42578125" customWidth="1"/>
    <col min="2" max="2" width="27.7109375" customWidth="1"/>
    <col min="3" max="3" width="24.5703125" customWidth="1"/>
    <col min="4" max="4" width="15.42578125" hidden="1" customWidth="1"/>
    <col min="5" max="5" width="16" customWidth="1"/>
    <col min="6" max="6" width="10.42578125" customWidth="1"/>
    <col min="8" max="8" width="9.5703125" bestFit="1" customWidth="1"/>
    <col min="13" max="13" width="10.5703125" customWidth="1"/>
    <col min="15" max="15" width="9.7109375" customWidth="1"/>
    <col min="17" max="17" width="11.5703125" bestFit="1" customWidth="1"/>
    <col min="18" max="18" width="9" customWidth="1"/>
    <col min="20" max="20" width="11.5703125" bestFit="1" customWidth="1"/>
    <col min="26" max="26" width="11.5703125" bestFit="1" customWidth="1"/>
    <col min="27" max="27" width="9.5703125" bestFit="1" customWidth="1"/>
    <col min="28" max="30" width="11.5703125" bestFit="1" customWidth="1"/>
    <col min="31" max="31" width="10" customWidth="1"/>
    <col min="33" max="33" width="11" customWidth="1"/>
    <col min="35" max="35" width="10.140625" customWidth="1"/>
    <col min="36" max="36" width="11.140625" customWidth="1"/>
    <col min="38" max="38" width="11.5703125" bestFit="1" customWidth="1"/>
    <col min="43" max="43" width="12.5703125" bestFit="1" customWidth="1"/>
    <col min="49" max="49" width="11.28515625" customWidth="1"/>
    <col min="50" max="50" width="9.42578125" customWidth="1"/>
    <col min="51" max="51" width="8.28515625" customWidth="1"/>
    <col min="52" max="52" width="10.5703125" bestFit="1" customWidth="1"/>
    <col min="55" max="55" width="14.42578125" customWidth="1"/>
  </cols>
  <sheetData>
    <row r="1" spans="1:56" ht="15.75" thickBot="1" x14ac:dyDescent="0.3"/>
    <row r="2" spans="1:56" ht="54" customHeight="1" x14ac:dyDescent="0.25">
      <c r="A2" s="360" t="s">
        <v>0</v>
      </c>
      <c r="B2" s="360" t="s">
        <v>1</v>
      </c>
      <c r="C2" s="360" t="s">
        <v>102</v>
      </c>
      <c r="D2" s="356"/>
      <c r="E2" s="356" t="s">
        <v>36</v>
      </c>
      <c r="F2" s="376" t="s">
        <v>15</v>
      </c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  <c r="AY2" s="377"/>
      <c r="AZ2" s="377"/>
      <c r="BA2" s="377"/>
      <c r="BB2" s="378"/>
    </row>
    <row r="3" spans="1:56" ht="97.5" customHeight="1" x14ac:dyDescent="0.25">
      <c r="A3" s="361"/>
      <c r="B3" s="361"/>
      <c r="C3" s="361"/>
      <c r="D3" s="357"/>
      <c r="E3" s="357"/>
      <c r="F3" s="324" t="s">
        <v>2</v>
      </c>
      <c r="G3" s="325"/>
      <c r="H3" s="324" t="s">
        <v>12</v>
      </c>
      <c r="I3" s="325"/>
      <c r="J3" s="324" t="s">
        <v>13</v>
      </c>
      <c r="K3" s="325"/>
      <c r="L3" s="324" t="s">
        <v>3</v>
      </c>
      <c r="M3" s="325"/>
      <c r="N3" s="324" t="s">
        <v>11</v>
      </c>
      <c r="O3" s="325"/>
      <c r="P3" s="324" t="s">
        <v>6</v>
      </c>
      <c r="Q3" s="325"/>
      <c r="R3" s="324" t="s">
        <v>91</v>
      </c>
      <c r="S3" s="325"/>
      <c r="T3" s="324" t="s">
        <v>16</v>
      </c>
      <c r="U3" s="325"/>
      <c r="V3" s="324" t="s">
        <v>9</v>
      </c>
      <c r="W3" s="325"/>
      <c r="X3" s="324" t="s">
        <v>37</v>
      </c>
      <c r="Y3" s="325"/>
      <c r="Z3" s="324" t="s">
        <v>14</v>
      </c>
      <c r="AA3" s="325"/>
      <c r="AB3" s="324" t="s">
        <v>5</v>
      </c>
      <c r="AC3" s="325"/>
      <c r="AD3" s="324" t="s">
        <v>90</v>
      </c>
      <c r="AE3" s="325"/>
      <c r="AF3" s="324" t="s">
        <v>17</v>
      </c>
      <c r="AG3" s="325"/>
      <c r="AH3" s="326" t="s">
        <v>98</v>
      </c>
      <c r="AI3" s="327"/>
      <c r="AJ3" s="326" t="s">
        <v>101</v>
      </c>
      <c r="AK3" s="327"/>
      <c r="AL3" s="324" t="s">
        <v>94</v>
      </c>
      <c r="AM3" s="325"/>
      <c r="AN3" s="324" t="s">
        <v>99</v>
      </c>
      <c r="AO3" s="325"/>
      <c r="AP3" s="324" t="s">
        <v>100</v>
      </c>
      <c r="AQ3" s="325"/>
      <c r="AR3" s="324" t="s">
        <v>93</v>
      </c>
      <c r="AS3" s="325"/>
      <c r="AT3" s="324" t="s">
        <v>92</v>
      </c>
      <c r="AU3" s="325"/>
      <c r="AV3" s="326" t="s">
        <v>4</v>
      </c>
      <c r="AW3" s="327"/>
      <c r="AX3" s="361" t="s">
        <v>89</v>
      </c>
      <c r="AY3" s="383"/>
      <c r="AZ3" s="232" t="s">
        <v>104</v>
      </c>
      <c r="BA3" s="379" t="s">
        <v>95</v>
      </c>
      <c r="BB3" s="381" t="s">
        <v>123</v>
      </c>
      <c r="BC3" t="s">
        <v>140</v>
      </c>
      <c r="BD3" s="311" t="s">
        <v>141</v>
      </c>
    </row>
    <row r="4" spans="1:56" ht="27.75" customHeight="1" x14ac:dyDescent="0.25">
      <c r="A4" s="361"/>
      <c r="B4" s="361"/>
      <c r="C4" s="361"/>
      <c r="D4" s="128"/>
      <c r="E4" s="128" t="s">
        <v>7</v>
      </c>
      <c r="F4" s="63" t="s">
        <v>7</v>
      </c>
      <c r="G4" s="63" t="s">
        <v>8</v>
      </c>
      <c r="H4" s="63" t="s">
        <v>7</v>
      </c>
      <c r="I4" s="63" t="s">
        <v>8</v>
      </c>
      <c r="J4" s="63" t="s">
        <v>7</v>
      </c>
      <c r="K4" s="63" t="s">
        <v>8</v>
      </c>
      <c r="L4" s="63" t="s">
        <v>7</v>
      </c>
      <c r="M4" s="63" t="s">
        <v>8</v>
      </c>
      <c r="N4" s="63" t="s">
        <v>7</v>
      </c>
      <c r="O4" s="63" t="s">
        <v>8</v>
      </c>
      <c r="P4" s="8" t="s">
        <v>7</v>
      </c>
      <c r="Q4" s="8" t="s">
        <v>8</v>
      </c>
      <c r="R4" s="8" t="s">
        <v>10</v>
      </c>
      <c r="S4" s="8" t="s">
        <v>8</v>
      </c>
      <c r="T4" s="8" t="s">
        <v>7</v>
      </c>
      <c r="U4" s="8" t="s">
        <v>8</v>
      </c>
      <c r="V4" s="8" t="s">
        <v>10</v>
      </c>
      <c r="W4" s="8" t="s">
        <v>8</v>
      </c>
      <c r="X4" s="8" t="s">
        <v>7</v>
      </c>
      <c r="Y4" s="8" t="s">
        <v>8</v>
      </c>
      <c r="Z4" s="8" t="s">
        <v>7</v>
      </c>
      <c r="AA4" s="8" t="s">
        <v>8</v>
      </c>
      <c r="AB4" s="8" t="s">
        <v>7</v>
      </c>
      <c r="AC4" s="8" t="s">
        <v>8</v>
      </c>
      <c r="AD4" s="8" t="s">
        <v>7</v>
      </c>
      <c r="AE4" s="8" t="s">
        <v>8</v>
      </c>
      <c r="AF4" s="8" t="s">
        <v>7</v>
      </c>
      <c r="AG4" s="8" t="s">
        <v>8</v>
      </c>
      <c r="AH4" s="8" t="s">
        <v>7</v>
      </c>
      <c r="AI4" s="8" t="s">
        <v>8</v>
      </c>
      <c r="AJ4" s="8" t="s">
        <v>7</v>
      </c>
      <c r="AK4" s="8" t="s">
        <v>8</v>
      </c>
      <c r="AL4" s="8" t="s">
        <v>7</v>
      </c>
      <c r="AM4" s="8" t="s">
        <v>8</v>
      </c>
      <c r="AN4" s="8" t="s">
        <v>7</v>
      </c>
      <c r="AO4" s="8" t="s">
        <v>8</v>
      </c>
      <c r="AP4" s="8" t="s">
        <v>7</v>
      </c>
      <c r="AQ4" s="8" t="s">
        <v>8</v>
      </c>
      <c r="AR4" s="8" t="s">
        <v>7</v>
      </c>
      <c r="AS4" s="8" t="s">
        <v>8</v>
      </c>
      <c r="AT4" s="8" t="s">
        <v>7</v>
      </c>
      <c r="AU4" s="8" t="s">
        <v>8</v>
      </c>
      <c r="AV4" s="8" t="s">
        <v>7</v>
      </c>
      <c r="AW4" s="8" t="s">
        <v>8</v>
      </c>
      <c r="AX4" s="8" t="s">
        <v>7</v>
      </c>
      <c r="AY4" s="17" t="s">
        <v>8</v>
      </c>
      <c r="AZ4" s="233" t="s">
        <v>103</v>
      </c>
      <c r="BA4" s="380"/>
      <c r="BB4" s="382"/>
      <c r="BD4" s="311"/>
    </row>
    <row r="5" spans="1:56" ht="12.75" customHeight="1" x14ac:dyDescent="0.25">
      <c r="A5" s="1">
        <v>1</v>
      </c>
      <c r="B5" s="1">
        <v>2</v>
      </c>
      <c r="C5" s="1">
        <v>3</v>
      </c>
      <c r="D5" s="1">
        <v>4</v>
      </c>
      <c r="E5" s="1">
        <v>4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>
        <v>23</v>
      </c>
      <c r="X5" s="1">
        <v>24</v>
      </c>
      <c r="Y5" s="1">
        <v>25</v>
      </c>
      <c r="Z5" s="1">
        <v>26</v>
      </c>
      <c r="AA5" s="1">
        <v>27</v>
      </c>
      <c r="AB5" s="1">
        <v>28</v>
      </c>
      <c r="AC5" s="1">
        <v>29</v>
      </c>
      <c r="AD5" s="1">
        <v>30</v>
      </c>
      <c r="AE5" s="1">
        <v>31</v>
      </c>
      <c r="AF5" s="1">
        <v>32</v>
      </c>
      <c r="AG5" s="1">
        <v>33</v>
      </c>
      <c r="AH5" s="1">
        <v>34</v>
      </c>
      <c r="AI5" s="1">
        <v>35</v>
      </c>
      <c r="AJ5" s="1">
        <v>36</v>
      </c>
      <c r="AK5" s="1">
        <v>37</v>
      </c>
      <c r="AL5" s="1">
        <v>38</v>
      </c>
      <c r="AM5" s="1">
        <v>39</v>
      </c>
      <c r="AN5" s="1">
        <v>40</v>
      </c>
      <c r="AO5" s="1">
        <v>41</v>
      </c>
      <c r="AP5" s="1">
        <v>42</v>
      </c>
      <c r="AQ5" s="1">
        <v>43</v>
      </c>
      <c r="AR5" s="1">
        <v>44</v>
      </c>
      <c r="AS5" s="1">
        <v>45</v>
      </c>
      <c r="AT5" s="1">
        <v>46</v>
      </c>
      <c r="AU5" s="1">
        <v>47</v>
      </c>
      <c r="AV5" s="1">
        <v>48</v>
      </c>
      <c r="AW5" s="1">
        <v>49</v>
      </c>
      <c r="AX5" s="1">
        <v>50</v>
      </c>
      <c r="AY5" s="1">
        <v>51</v>
      </c>
      <c r="AZ5" s="1">
        <v>52</v>
      </c>
      <c r="BA5" s="1">
        <v>53</v>
      </c>
      <c r="BB5" s="1">
        <v>54</v>
      </c>
    </row>
    <row r="6" spans="1:56" ht="42.75" customHeight="1" thickBot="1" x14ac:dyDescent="0.3">
      <c r="A6" s="64">
        <v>1</v>
      </c>
      <c r="B6" s="94" t="s">
        <v>22</v>
      </c>
      <c r="C6" s="95" t="s">
        <v>23</v>
      </c>
      <c r="D6" s="74"/>
      <c r="E6" s="74">
        <v>18</v>
      </c>
      <c r="F6" s="20">
        <v>1</v>
      </c>
      <c r="G6" s="25">
        <f>F6*100/E6</f>
        <v>5.5555555555555554</v>
      </c>
      <c r="H6" s="20"/>
      <c r="I6" s="20">
        <f>H6*100/E6</f>
        <v>0</v>
      </c>
      <c r="J6" s="20"/>
      <c r="K6" s="20">
        <f>J6*100/E6</f>
        <v>0</v>
      </c>
      <c r="L6" s="20">
        <v>2</v>
      </c>
      <c r="M6" s="25">
        <f>L6*100/E6</f>
        <v>11.111111111111111</v>
      </c>
      <c r="N6" s="20"/>
      <c r="O6" s="20">
        <f>N6*100/E6</f>
        <v>0</v>
      </c>
      <c r="P6" s="20">
        <v>2</v>
      </c>
      <c r="Q6" s="25">
        <f>P6*100/E6</f>
        <v>11.111111111111111</v>
      </c>
      <c r="R6" s="21"/>
      <c r="S6" s="21">
        <f>R6*100/E6</f>
        <v>0</v>
      </c>
      <c r="T6" s="21"/>
      <c r="U6" s="21">
        <f>T6*100/E6</f>
        <v>0</v>
      </c>
      <c r="V6" s="21"/>
      <c r="W6" s="21">
        <f>V6*100/E6</f>
        <v>0</v>
      </c>
      <c r="X6" s="21"/>
      <c r="Y6" s="21">
        <f>X6*100/E6</f>
        <v>0</v>
      </c>
      <c r="Z6" s="20">
        <v>10</v>
      </c>
      <c r="AA6" s="25">
        <f>Z6*100/E6</f>
        <v>55.555555555555557</v>
      </c>
      <c r="AB6" s="20">
        <v>1</v>
      </c>
      <c r="AC6" s="25">
        <f>AB6*100/E6</f>
        <v>5.5555555555555554</v>
      </c>
      <c r="AD6" s="20"/>
      <c r="AE6" s="20">
        <f>AD6*100/E6</f>
        <v>0</v>
      </c>
      <c r="AF6" s="20"/>
      <c r="AG6" s="20">
        <f>AF6*100/E6</f>
        <v>0</v>
      </c>
      <c r="AH6" s="20"/>
      <c r="AI6" s="20">
        <f>AH6*100/E6</f>
        <v>0</v>
      </c>
      <c r="AJ6" s="20"/>
      <c r="AK6" s="20">
        <f>AJ6*100/E6</f>
        <v>0</v>
      </c>
      <c r="AL6" s="20"/>
      <c r="AM6" s="20">
        <f>AL6*100/E6</f>
        <v>0</v>
      </c>
      <c r="AN6" s="20"/>
      <c r="AO6" s="20">
        <f>AN6*100/E6</f>
        <v>0</v>
      </c>
      <c r="AP6" s="20"/>
      <c r="AQ6" s="25">
        <f>AP6*100/E6</f>
        <v>0</v>
      </c>
      <c r="AR6" s="25"/>
      <c r="AS6" s="25">
        <f>AR6*100/E6</f>
        <v>0</v>
      </c>
      <c r="AT6" s="73"/>
      <c r="AU6" s="73">
        <f>AT6*100/E6</f>
        <v>0</v>
      </c>
      <c r="AV6" s="72">
        <v>2</v>
      </c>
      <c r="AW6" s="73">
        <f>AV6*100/E6</f>
        <v>11.111111111111111</v>
      </c>
      <c r="AX6" s="73"/>
      <c r="AY6" s="89">
        <f>AX6*100/E6</f>
        <v>0</v>
      </c>
      <c r="AZ6" s="234">
        <f t="shared" ref="AZ6:AZ69" si="0">(AP6+AN6+F6)*100/E6</f>
        <v>5.5555555555555554</v>
      </c>
      <c r="BA6" s="259">
        <v>12</v>
      </c>
      <c r="BB6" s="209">
        <f t="shared" ref="BB6:BB37" si="1">F6+H6+J6+L6+N6+P6+R6+T6+V6+X6+Z6+AB6+AD6+AF6+AH6+AJ6+AL6+AN6+AP6+AR6+AT6+AV6+AX6</f>
        <v>18</v>
      </c>
      <c r="BC6" s="296">
        <f>F6+AN6+AP6</f>
        <v>1</v>
      </c>
      <c r="BD6" t="s">
        <v>142</v>
      </c>
    </row>
    <row r="7" spans="1:56" ht="15.75" customHeight="1" thickBot="1" x14ac:dyDescent="0.3">
      <c r="A7" s="328" t="s">
        <v>97</v>
      </c>
      <c r="B7" s="329"/>
      <c r="C7" s="93"/>
      <c r="D7" s="65"/>
      <c r="E7" s="65">
        <f t="shared" ref="E7:BA7" si="2">SUM(E6)</f>
        <v>18</v>
      </c>
      <c r="F7" s="65">
        <f t="shared" si="2"/>
        <v>1</v>
      </c>
      <c r="G7" s="67">
        <f t="shared" ref="G7:G70" si="3">F7*100/E7</f>
        <v>5.5555555555555554</v>
      </c>
      <c r="H7" s="65">
        <f t="shared" si="2"/>
        <v>0</v>
      </c>
      <c r="I7" s="67">
        <f t="shared" ref="I7:I70" si="4">H7*100/E7</f>
        <v>0</v>
      </c>
      <c r="J7" s="66">
        <f t="shared" si="2"/>
        <v>0</v>
      </c>
      <c r="K7" s="67">
        <f t="shared" ref="K7:K70" si="5">J7*100/E7</f>
        <v>0</v>
      </c>
      <c r="L7" s="65">
        <f t="shared" si="2"/>
        <v>2</v>
      </c>
      <c r="M7" s="67">
        <f t="shared" ref="M7:M70" si="6">L7*100/E7</f>
        <v>11.111111111111111</v>
      </c>
      <c r="N7" s="65">
        <f t="shared" si="2"/>
        <v>0</v>
      </c>
      <c r="O7" s="67">
        <f t="shared" ref="O7:O70" si="7">N7*100/E7</f>
        <v>0</v>
      </c>
      <c r="P7" s="65">
        <f t="shared" si="2"/>
        <v>2</v>
      </c>
      <c r="Q7" s="67">
        <f t="shared" ref="Q7:Q70" si="8">P7*100/E7</f>
        <v>11.111111111111111</v>
      </c>
      <c r="R7" s="65">
        <f t="shared" si="2"/>
        <v>0</v>
      </c>
      <c r="S7" s="66">
        <f t="shared" ref="S7:S70" si="9">R7*100/E7</f>
        <v>0</v>
      </c>
      <c r="T7" s="65">
        <f t="shared" si="2"/>
        <v>0</v>
      </c>
      <c r="U7" s="65">
        <f t="shared" ref="U7:U70" si="10">T7*100/E7</f>
        <v>0</v>
      </c>
      <c r="V7" s="65">
        <f t="shared" si="2"/>
        <v>0</v>
      </c>
      <c r="W7" s="65">
        <f t="shared" ref="W7:W70" si="11">V7*100/E7</f>
        <v>0</v>
      </c>
      <c r="X7" s="65">
        <f t="shared" si="2"/>
        <v>0</v>
      </c>
      <c r="Y7" s="67">
        <f t="shared" ref="Y7:Y70" si="12">X7*100/E7</f>
        <v>0</v>
      </c>
      <c r="Z7" s="65">
        <f t="shared" si="2"/>
        <v>10</v>
      </c>
      <c r="AA7" s="67">
        <f t="shared" ref="AA7:AA70" si="13">Z7*100/E7</f>
        <v>55.555555555555557</v>
      </c>
      <c r="AB7" s="65">
        <f t="shared" si="2"/>
        <v>1</v>
      </c>
      <c r="AC7" s="67">
        <f t="shared" ref="AC7:AC70" si="14">AB7*100/E7</f>
        <v>5.5555555555555554</v>
      </c>
      <c r="AD7" s="65">
        <f t="shared" si="2"/>
        <v>0</v>
      </c>
      <c r="AE7" s="65">
        <f t="shared" ref="AE7:AE70" si="15">AD7*100/E7</f>
        <v>0</v>
      </c>
      <c r="AF7" s="65">
        <f t="shared" si="2"/>
        <v>0</v>
      </c>
      <c r="AG7" s="67">
        <f t="shared" ref="AG7:AG70" si="16">AF7*100/E7</f>
        <v>0</v>
      </c>
      <c r="AH7" s="65">
        <f t="shared" si="2"/>
        <v>0</v>
      </c>
      <c r="AI7" s="67">
        <f t="shared" ref="AI7:AI70" si="17">AH7*100/E7</f>
        <v>0</v>
      </c>
      <c r="AJ7" s="65">
        <f t="shared" si="2"/>
        <v>0</v>
      </c>
      <c r="AK7" s="67">
        <f t="shared" ref="AK7:AK70" si="18">AJ7*100/E7</f>
        <v>0</v>
      </c>
      <c r="AL7" s="67">
        <f t="shared" si="2"/>
        <v>0</v>
      </c>
      <c r="AM7" s="67">
        <f t="shared" ref="AM7:AM70" si="19">AL7*100/E7</f>
        <v>0</v>
      </c>
      <c r="AN7" s="67">
        <f t="shared" si="2"/>
        <v>0</v>
      </c>
      <c r="AO7" s="67">
        <f t="shared" ref="AO7:AO70" si="20">AN7*100/E7</f>
        <v>0</v>
      </c>
      <c r="AP7" s="65">
        <f t="shared" si="2"/>
        <v>0</v>
      </c>
      <c r="AQ7" s="67">
        <f t="shared" ref="AQ7:AQ70" si="21">AP7*100/E7</f>
        <v>0</v>
      </c>
      <c r="AR7" s="65">
        <f t="shared" si="2"/>
        <v>0</v>
      </c>
      <c r="AS7" s="67">
        <f t="shared" ref="AS7:AS70" si="22">AR7*100/E7</f>
        <v>0</v>
      </c>
      <c r="AT7" s="65">
        <f t="shared" si="2"/>
        <v>0</v>
      </c>
      <c r="AU7" s="67">
        <f t="shared" ref="AU7:AU70" si="23">AT7*100/E7</f>
        <v>0</v>
      </c>
      <c r="AV7" s="65">
        <f t="shared" si="2"/>
        <v>2</v>
      </c>
      <c r="AW7" s="67">
        <f>AV7*100/E7</f>
        <v>11.111111111111111</v>
      </c>
      <c r="AX7" s="65">
        <f t="shared" si="2"/>
        <v>0</v>
      </c>
      <c r="AY7" s="204">
        <f t="shared" ref="AY7:AY70" si="24">AX7*100/E7</f>
        <v>0</v>
      </c>
      <c r="AZ7" s="235">
        <f t="shared" si="0"/>
        <v>5.5555555555555554</v>
      </c>
      <c r="BA7" s="217">
        <f t="shared" si="2"/>
        <v>12</v>
      </c>
      <c r="BB7" s="206">
        <f t="shared" si="1"/>
        <v>18</v>
      </c>
      <c r="BC7" s="296">
        <f t="shared" ref="BC7:BC70" si="25">F7+AN7+AP7</f>
        <v>1</v>
      </c>
    </row>
    <row r="8" spans="1:56" x14ac:dyDescent="0.25">
      <c r="A8" s="353">
        <v>2</v>
      </c>
      <c r="B8" s="350" t="s">
        <v>24</v>
      </c>
      <c r="C8" s="96" t="s">
        <v>25</v>
      </c>
      <c r="D8" s="37"/>
      <c r="E8" s="37" t="s">
        <v>124</v>
      </c>
      <c r="F8" s="37"/>
      <c r="G8" s="38" t="e">
        <f t="shared" si="3"/>
        <v>#VALUE!</v>
      </c>
      <c r="H8" s="37"/>
      <c r="I8" s="38" t="e">
        <f t="shared" si="4"/>
        <v>#VALUE!</v>
      </c>
      <c r="J8" s="39"/>
      <c r="K8" s="38" t="e">
        <f t="shared" si="5"/>
        <v>#VALUE!</v>
      </c>
      <c r="L8" s="37"/>
      <c r="M8" s="38" t="e">
        <f t="shared" si="6"/>
        <v>#VALUE!</v>
      </c>
      <c r="N8" s="37"/>
      <c r="O8" s="38" t="e">
        <f t="shared" si="7"/>
        <v>#VALUE!</v>
      </c>
      <c r="P8" s="37"/>
      <c r="Q8" s="38" t="e">
        <f t="shared" si="8"/>
        <v>#VALUE!</v>
      </c>
      <c r="R8" s="37"/>
      <c r="S8" s="39" t="e">
        <f t="shared" si="9"/>
        <v>#VALUE!</v>
      </c>
      <c r="T8" s="37"/>
      <c r="U8" s="38" t="e">
        <f t="shared" si="10"/>
        <v>#VALUE!</v>
      </c>
      <c r="V8" s="37"/>
      <c r="W8" s="37" t="e">
        <f t="shared" si="11"/>
        <v>#VALUE!</v>
      </c>
      <c r="X8" s="37"/>
      <c r="Y8" s="38" t="e">
        <f t="shared" si="12"/>
        <v>#VALUE!</v>
      </c>
      <c r="Z8" s="37"/>
      <c r="AA8" s="38" t="e">
        <f t="shared" si="13"/>
        <v>#VALUE!</v>
      </c>
      <c r="AB8" s="37"/>
      <c r="AC8" s="37" t="e">
        <f t="shared" si="14"/>
        <v>#VALUE!</v>
      </c>
      <c r="AD8" s="37"/>
      <c r="AE8" s="37" t="e">
        <f t="shared" si="15"/>
        <v>#VALUE!</v>
      </c>
      <c r="AF8" s="37"/>
      <c r="AG8" s="38" t="e">
        <f t="shared" si="16"/>
        <v>#VALUE!</v>
      </c>
      <c r="AH8" s="37"/>
      <c r="AI8" s="38" t="e">
        <f t="shared" si="17"/>
        <v>#VALUE!</v>
      </c>
      <c r="AJ8" s="37"/>
      <c r="AK8" s="38" t="e">
        <f t="shared" si="18"/>
        <v>#VALUE!</v>
      </c>
      <c r="AL8" s="39"/>
      <c r="AM8" s="38" t="e">
        <f t="shared" si="19"/>
        <v>#VALUE!</v>
      </c>
      <c r="AN8" s="39"/>
      <c r="AO8" s="38" t="e">
        <f t="shared" si="20"/>
        <v>#VALUE!</v>
      </c>
      <c r="AP8" s="37"/>
      <c r="AQ8" s="224" t="e">
        <f t="shared" si="21"/>
        <v>#VALUE!</v>
      </c>
      <c r="AR8" s="70"/>
      <c r="AS8" s="71" t="e">
        <f t="shared" si="22"/>
        <v>#VALUE!</v>
      </c>
      <c r="AT8" s="70"/>
      <c r="AU8" s="71" t="e">
        <f t="shared" si="23"/>
        <v>#VALUE!</v>
      </c>
      <c r="AV8" s="70"/>
      <c r="AW8" s="71" t="e">
        <f t="shared" ref="AW8:AW71" si="26">AV8*100/E8</f>
        <v>#VALUE!</v>
      </c>
      <c r="AX8" s="71"/>
      <c r="AY8" s="90" t="e">
        <f t="shared" si="24"/>
        <v>#VALUE!</v>
      </c>
      <c r="AZ8" s="236" t="e">
        <f t="shared" si="0"/>
        <v>#VALUE!</v>
      </c>
      <c r="BA8" s="260"/>
      <c r="BB8" s="207">
        <f t="shared" si="1"/>
        <v>0</v>
      </c>
      <c r="BC8" s="296">
        <f t="shared" si="25"/>
        <v>0</v>
      </c>
    </row>
    <row r="9" spans="1:56" ht="15.75" customHeight="1" x14ac:dyDescent="0.25">
      <c r="A9" s="354"/>
      <c r="B9" s="351"/>
      <c r="C9" s="97" t="s">
        <v>26</v>
      </c>
      <c r="D9" s="13"/>
      <c r="E9" s="13">
        <v>24</v>
      </c>
      <c r="F9" s="22"/>
      <c r="G9" s="50">
        <f t="shared" si="3"/>
        <v>0</v>
      </c>
      <c r="H9" s="24"/>
      <c r="I9" s="218">
        <f t="shared" si="4"/>
        <v>0</v>
      </c>
      <c r="J9" s="24"/>
      <c r="K9" s="218">
        <f t="shared" si="5"/>
        <v>0</v>
      </c>
      <c r="L9" s="24">
        <v>1</v>
      </c>
      <c r="M9" s="27">
        <f t="shared" si="6"/>
        <v>4.166666666666667</v>
      </c>
      <c r="N9" s="14"/>
      <c r="O9" s="27">
        <f t="shared" si="7"/>
        <v>0</v>
      </c>
      <c r="P9" s="14"/>
      <c r="Q9" s="27">
        <f t="shared" si="8"/>
        <v>0</v>
      </c>
      <c r="R9" s="13"/>
      <c r="S9" s="45">
        <f t="shared" si="9"/>
        <v>0</v>
      </c>
      <c r="T9" s="13"/>
      <c r="U9" s="45">
        <f t="shared" si="10"/>
        <v>0</v>
      </c>
      <c r="V9" s="13"/>
      <c r="W9" s="13">
        <f t="shared" si="11"/>
        <v>0</v>
      </c>
      <c r="X9" s="13"/>
      <c r="Y9" s="45">
        <f t="shared" si="12"/>
        <v>0</v>
      </c>
      <c r="Z9" s="22">
        <v>3</v>
      </c>
      <c r="AA9" s="50">
        <f t="shared" si="13"/>
        <v>12.5</v>
      </c>
      <c r="AB9" s="23"/>
      <c r="AC9" s="23">
        <f t="shared" si="14"/>
        <v>0</v>
      </c>
      <c r="AD9" s="23"/>
      <c r="AE9" s="23">
        <f t="shared" si="15"/>
        <v>0</v>
      </c>
      <c r="AF9" s="23"/>
      <c r="AG9" s="50">
        <f t="shared" si="16"/>
        <v>0</v>
      </c>
      <c r="AH9" s="23"/>
      <c r="AI9" s="50">
        <f t="shared" si="17"/>
        <v>0</v>
      </c>
      <c r="AJ9" s="23"/>
      <c r="AK9" s="50">
        <f t="shared" si="18"/>
        <v>0</v>
      </c>
      <c r="AL9" s="23"/>
      <c r="AM9" s="50">
        <f t="shared" si="19"/>
        <v>0</v>
      </c>
      <c r="AN9" s="23"/>
      <c r="AO9" s="50">
        <f t="shared" si="20"/>
        <v>0</v>
      </c>
      <c r="AP9" s="23"/>
      <c r="AQ9" s="218">
        <f t="shared" si="21"/>
        <v>0</v>
      </c>
      <c r="AR9" s="7"/>
      <c r="AS9" s="47">
        <f t="shared" si="22"/>
        <v>0</v>
      </c>
      <c r="AT9" s="7"/>
      <c r="AU9" s="47">
        <f t="shared" si="23"/>
        <v>0</v>
      </c>
      <c r="AV9" s="7">
        <v>20</v>
      </c>
      <c r="AW9" s="47">
        <f t="shared" si="26"/>
        <v>83.333333333333329</v>
      </c>
      <c r="AX9" s="47"/>
      <c r="AY9" s="49">
        <f t="shared" si="24"/>
        <v>0</v>
      </c>
      <c r="AZ9" s="237">
        <f t="shared" si="0"/>
        <v>0</v>
      </c>
      <c r="BA9" s="261">
        <v>23</v>
      </c>
      <c r="BB9" s="208">
        <f t="shared" si="1"/>
        <v>24</v>
      </c>
      <c r="BC9" s="296">
        <f t="shared" si="25"/>
        <v>0</v>
      </c>
      <c r="BD9" t="s">
        <v>143</v>
      </c>
    </row>
    <row r="10" spans="1:56" ht="25.5" x14ac:dyDescent="0.25">
      <c r="A10" s="354"/>
      <c r="B10" s="351"/>
      <c r="C10" s="98" t="s">
        <v>27</v>
      </c>
      <c r="D10" s="12"/>
      <c r="E10" s="12">
        <v>1</v>
      </c>
      <c r="F10" s="9"/>
      <c r="G10" s="51">
        <f t="shared" si="3"/>
        <v>0</v>
      </c>
      <c r="H10" s="11"/>
      <c r="I10" s="219">
        <f t="shared" si="4"/>
        <v>0</v>
      </c>
      <c r="J10" s="11"/>
      <c r="K10" s="219">
        <f t="shared" si="5"/>
        <v>0</v>
      </c>
      <c r="L10" s="11"/>
      <c r="M10" s="47">
        <f t="shared" si="6"/>
        <v>0</v>
      </c>
      <c r="N10" s="7"/>
      <c r="O10" s="47">
        <f t="shared" si="7"/>
        <v>0</v>
      </c>
      <c r="P10" s="7"/>
      <c r="Q10" s="47">
        <f t="shared" si="8"/>
        <v>0</v>
      </c>
      <c r="R10" s="12"/>
      <c r="S10" s="12">
        <f t="shared" si="9"/>
        <v>0</v>
      </c>
      <c r="T10" s="12"/>
      <c r="U10" s="16">
        <f t="shared" si="10"/>
        <v>0</v>
      </c>
      <c r="V10" s="12"/>
      <c r="W10" s="12">
        <f t="shared" si="11"/>
        <v>0</v>
      </c>
      <c r="X10" s="12"/>
      <c r="Y10" s="16">
        <f t="shared" si="12"/>
        <v>0</v>
      </c>
      <c r="Z10" s="9"/>
      <c r="AA10" s="51">
        <f t="shared" si="13"/>
        <v>0</v>
      </c>
      <c r="AB10" s="3"/>
      <c r="AC10" s="4">
        <f t="shared" si="14"/>
        <v>0</v>
      </c>
      <c r="AD10" s="4"/>
      <c r="AE10" s="4">
        <f t="shared" si="15"/>
        <v>0</v>
      </c>
      <c r="AF10" s="4"/>
      <c r="AG10" s="51">
        <f t="shared" si="16"/>
        <v>0</v>
      </c>
      <c r="AH10" s="4"/>
      <c r="AI10" s="51">
        <f t="shared" si="17"/>
        <v>0</v>
      </c>
      <c r="AJ10" s="3"/>
      <c r="AK10" s="51">
        <f t="shared" si="18"/>
        <v>0</v>
      </c>
      <c r="AL10" s="4"/>
      <c r="AM10" s="51">
        <f t="shared" si="19"/>
        <v>0</v>
      </c>
      <c r="AN10" s="4"/>
      <c r="AO10" s="51">
        <f t="shared" si="20"/>
        <v>0</v>
      </c>
      <c r="AP10" s="4"/>
      <c r="AQ10" s="219">
        <f t="shared" si="21"/>
        <v>0</v>
      </c>
      <c r="AR10" s="7"/>
      <c r="AS10" s="47">
        <f t="shared" si="22"/>
        <v>0</v>
      </c>
      <c r="AT10" s="7"/>
      <c r="AU10" s="47">
        <f t="shared" si="23"/>
        <v>0</v>
      </c>
      <c r="AV10" s="7">
        <v>1</v>
      </c>
      <c r="AW10" s="47">
        <f t="shared" si="26"/>
        <v>100</v>
      </c>
      <c r="AX10" s="47"/>
      <c r="AY10" s="49">
        <f t="shared" si="24"/>
        <v>0</v>
      </c>
      <c r="AZ10" s="237">
        <f t="shared" si="0"/>
        <v>0</v>
      </c>
      <c r="BA10" s="261">
        <v>1</v>
      </c>
      <c r="BB10" s="208">
        <f t="shared" si="1"/>
        <v>1</v>
      </c>
      <c r="BC10" s="296">
        <f t="shared" si="25"/>
        <v>0</v>
      </c>
      <c r="BD10" t="s">
        <v>142</v>
      </c>
    </row>
    <row r="11" spans="1:56" ht="15" customHeight="1" thickBot="1" x14ac:dyDescent="0.3">
      <c r="A11" s="354"/>
      <c r="B11" s="351"/>
      <c r="C11" s="99" t="s">
        <v>28</v>
      </c>
      <c r="D11" s="21"/>
      <c r="E11" s="21">
        <v>53</v>
      </c>
      <c r="F11" s="10">
        <v>5</v>
      </c>
      <c r="G11" s="48">
        <f t="shared" si="3"/>
        <v>9.433962264150944</v>
      </c>
      <c r="H11" s="6"/>
      <c r="I11" s="220">
        <f t="shared" si="4"/>
        <v>0</v>
      </c>
      <c r="J11" s="6"/>
      <c r="K11" s="220">
        <f t="shared" si="5"/>
        <v>0</v>
      </c>
      <c r="L11" s="6">
        <v>6</v>
      </c>
      <c r="M11" s="25">
        <f t="shared" si="6"/>
        <v>11.320754716981131</v>
      </c>
      <c r="N11" s="20"/>
      <c r="O11" s="25">
        <f t="shared" si="7"/>
        <v>0</v>
      </c>
      <c r="P11" s="20">
        <v>5</v>
      </c>
      <c r="Q11" s="25">
        <f t="shared" si="8"/>
        <v>9.433962264150944</v>
      </c>
      <c r="R11" s="21"/>
      <c r="S11" s="21">
        <f t="shared" si="9"/>
        <v>0</v>
      </c>
      <c r="T11" s="21"/>
      <c r="U11" s="31">
        <f t="shared" si="10"/>
        <v>0</v>
      </c>
      <c r="V11" s="21"/>
      <c r="W11" s="21">
        <f t="shared" si="11"/>
        <v>0</v>
      </c>
      <c r="X11" s="21"/>
      <c r="Y11" s="31">
        <f t="shared" si="12"/>
        <v>0</v>
      </c>
      <c r="Z11" s="26">
        <v>6</v>
      </c>
      <c r="AA11" s="48">
        <f t="shared" si="13"/>
        <v>11.320754716981131</v>
      </c>
      <c r="AB11" s="5"/>
      <c r="AC11" s="5">
        <f t="shared" si="14"/>
        <v>0</v>
      </c>
      <c r="AD11" s="5"/>
      <c r="AE11" s="5">
        <f t="shared" si="15"/>
        <v>0</v>
      </c>
      <c r="AF11" s="5"/>
      <c r="AG11" s="48">
        <f t="shared" si="16"/>
        <v>0</v>
      </c>
      <c r="AH11" s="5"/>
      <c r="AI11" s="48">
        <f t="shared" si="17"/>
        <v>0</v>
      </c>
      <c r="AJ11" s="5"/>
      <c r="AK11" s="220">
        <f t="shared" si="18"/>
        <v>0</v>
      </c>
      <c r="AL11" s="6"/>
      <c r="AM11" s="220">
        <f t="shared" si="19"/>
        <v>0</v>
      </c>
      <c r="AN11" s="6"/>
      <c r="AO11" s="220">
        <f t="shared" si="20"/>
        <v>0</v>
      </c>
      <c r="AP11" s="6"/>
      <c r="AQ11" s="220">
        <f t="shared" si="21"/>
        <v>0</v>
      </c>
      <c r="AR11" s="72"/>
      <c r="AS11" s="73">
        <f t="shared" si="22"/>
        <v>0</v>
      </c>
      <c r="AT11" s="72"/>
      <c r="AU11" s="73">
        <f t="shared" si="23"/>
        <v>0</v>
      </c>
      <c r="AV11" s="72">
        <v>31</v>
      </c>
      <c r="AW11" s="73">
        <f t="shared" si="26"/>
        <v>58.490566037735846</v>
      </c>
      <c r="AX11" s="73"/>
      <c r="AY11" s="89">
        <f t="shared" si="24"/>
        <v>0</v>
      </c>
      <c r="AZ11" s="237">
        <f t="shared" si="0"/>
        <v>9.433962264150944</v>
      </c>
      <c r="BA11" s="259">
        <v>42</v>
      </c>
      <c r="BB11" s="209">
        <f t="shared" si="1"/>
        <v>53</v>
      </c>
      <c r="BC11" s="296">
        <f t="shared" si="25"/>
        <v>5</v>
      </c>
      <c r="BD11" t="s">
        <v>143</v>
      </c>
    </row>
    <row r="12" spans="1:56" ht="19.5" customHeight="1" thickBot="1" x14ac:dyDescent="0.3">
      <c r="A12" s="328" t="s">
        <v>97</v>
      </c>
      <c r="B12" s="329"/>
      <c r="C12" s="120"/>
      <c r="D12" s="65"/>
      <c r="E12" s="65">
        <f>SUM(E8:E11)</f>
        <v>78</v>
      </c>
      <c r="F12" s="65">
        <f t="shared" ref="F12:BA12" si="27">SUM(F8:F11)</f>
        <v>5</v>
      </c>
      <c r="G12" s="67">
        <f t="shared" si="3"/>
        <v>6.4102564102564106</v>
      </c>
      <c r="H12" s="65">
        <f t="shared" si="27"/>
        <v>0</v>
      </c>
      <c r="I12" s="67">
        <f t="shared" si="4"/>
        <v>0</v>
      </c>
      <c r="J12" s="66">
        <f t="shared" si="27"/>
        <v>0</v>
      </c>
      <c r="K12" s="67">
        <f t="shared" si="5"/>
        <v>0</v>
      </c>
      <c r="L12" s="65">
        <f t="shared" si="27"/>
        <v>7</v>
      </c>
      <c r="M12" s="67">
        <f t="shared" si="6"/>
        <v>8.9743589743589745</v>
      </c>
      <c r="N12" s="65">
        <f t="shared" si="27"/>
        <v>0</v>
      </c>
      <c r="O12" s="67">
        <f t="shared" si="7"/>
        <v>0</v>
      </c>
      <c r="P12" s="65">
        <f t="shared" si="27"/>
        <v>5</v>
      </c>
      <c r="Q12" s="67">
        <f t="shared" si="8"/>
        <v>6.4102564102564106</v>
      </c>
      <c r="R12" s="65">
        <f t="shared" si="27"/>
        <v>0</v>
      </c>
      <c r="S12" s="66">
        <f t="shared" si="9"/>
        <v>0</v>
      </c>
      <c r="T12" s="65">
        <f t="shared" si="27"/>
        <v>0</v>
      </c>
      <c r="U12" s="65">
        <f t="shared" si="10"/>
        <v>0</v>
      </c>
      <c r="V12" s="65">
        <f t="shared" si="27"/>
        <v>0</v>
      </c>
      <c r="W12" s="65">
        <f t="shared" si="11"/>
        <v>0</v>
      </c>
      <c r="X12" s="65">
        <f t="shared" si="27"/>
        <v>0</v>
      </c>
      <c r="Y12" s="67">
        <f t="shared" si="12"/>
        <v>0</v>
      </c>
      <c r="Z12" s="65">
        <f t="shared" si="27"/>
        <v>9</v>
      </c>
      <c r="AA12" s="67">
        <f t="shared" si="13"/>
        <v>11.538461538461538</v>
      </c>
      <c r="AB12" s="65">
        <f t="shared" si="27"/>
        <v>0</v>
      </c>
      <c r="AC12" s="65">
        <f t="shared" si="14"/>
        <v>0</v>
      </c>
      <c r="AD12" s="65">
        <f t="shared" si="27"/>
        <v>0</v>
      </c>
      <c r="AE12" s="65">
        <f t="shared" si="15"/>
        <v>0</v>
      </c>
      <c r="AF12" s="65">
        <f t="shared" si="27"/>
        <v>0</v>
      </c>
      <c r="AG12" s="67">
        <f t="shared" si="16"/>
        <v>0</v>
      </c>
      <c r="AH12" s="65">
        <f t="shared" si="27"/>
        <v>0</v>
      </c>
      <c r="AI12" s="67">
        <f t="shared" si="17"/>
        <v>0</v>
      </c>
      <c r="AJ12" s="65">
        <f t="shared" si="27"/>
        <v>0</v>
      </c>
      <c r="AK12" s="67">
        <f t="shared" si="18"/>
        <v>0</v>
      </c>
      <c r="AL12" s="67">
        <f t="shared" si="27"/>
        <v>0</v>
      </c>
      <c r="AM12" s="67">
        <f t="shared" si="19"/>
        <v>0</v>
      </c>
      <c r="AN12" s="67">
        <f t="shared" si="27"/>
        <v>0</v>
      </c>
      <c r="AO12" s="67">
        <f t="shared" si="20"/>
        <v>0</v>
      </c>
      <c r="AP12" s="65">
        <f t="shared" si="27"/>
        <v>0</v>
      </c>
      <c r="AQ12" s="67">
        <f t="shared" si="21"/>
        <v>0</v>
      </c>
      <c r="AR12" s="65">
        <f t="shared" si="27"/>
        <v>0</v>
      </c>
      <c r="AS12" s="67">
        <f t="shared" si="22"/>
        <v>0</v>
      </c>
      <c r="AT12" s="65">
        <f t="shared" si="27"/>
        <v>0</v>
      </c>
      <c r="AU12" s="67">
        <f t="shared" si="23"/>
        <v>0</v>
      </c>
      <c r="AV12" s="65">
        <f t="shared" si="27"/>
        <v>52</v>
      </c>
      <c r="AW12" s="67">
        <f t="shared" si="26"/>
        <v>66.666666666666671</v>
      </c>
      <c r="AX12" s="65">
        <f t="shared" si="27"/>
        <v>0</v>
      </c>
      <c r="AY12" s="204">
        <f t="shared" si="24"/>
        <v>0</v>
      </c>
      <c r="AZ12" s="235">
        <f>(AP12+AN12+F12)*100/E12</f>
        <v>6.4102564102564106</v>
      </c>
      <c r="BA12" s="217">
        <f t="shared" si="27"/>
        <v>66</v>
      </c>
      <c r="BB12" s="206">
        <f t="shared" si="1"/>
        <v>78</v>
      </c>
      <c r="BC12" s="296">
        <f t="shared" si="25"/>
        <v>5</v>
      </c>
    </row>
    <row r="13" spans="1:56" ht="25.5" x14ac:dyDescent="0.25">
      <c r="A13" s="365">
        <v>3</v>
      </c>
      <c r="B13" s="352" t="s">
        <v>18</v>
      </c>
      <c r="C13" s="100" t="s">
        <v>29</v>
      </c>
      <c r="D13" s="13"/>
      <c r="E13" s="13">
        <v>13</v>
      </c>
      <c r="F13" s="13"/>
      <c r="G13" s="45">
        <f t="shared" si="3"/>
        <v>0</v>
      </c>
      <c r="H13" s="13"/>
      <c r="I13" s="45">
        <f t="shared" si="4"/>
        <v>0</v>
      </c>
      <c r="J13" s="13"/>
      <c r="K13" s="45">
        <f t="shared" si="5"/>
        <v>0</v>
      </c>
      <c r="L13" s="13">
        <v>1</v>
      </c>
      <c r="M13" s="45">
        <f t="shared" si="6"/>
        <v>7.6923076923076925</v>
      </c>
      <c r="N13" s="13"/>
      <c r="O13" s="45">
        <f t="shared" si="7"/>
        <v>0</v>
      </c>
      <c r="P13" s="13"/>
      <c r="Q13" s="45">
        <f t="shared" si="8"/>
        <v>0</v>
      </c>
      <c r="R13" s="13"/>
      <c r="S13" s="13">
        <f t="shared" si="9"/>
        <v>0</v>
      </c>
      <c r="T13" s="13"/>
      <c r="U13" s="13">
        <f t="shared" si="10"/>
        <v>0</v>
      </c>
      <c r="V13" s="13"/>
      <c r="W13" s="13">
        <f t="shared" si="11"/>
        <v>0</v>
      </c>
      <c r="X13" s="13"/>
      <c r="Y13" s="45">
        <f t="shared" si="12"/>
        <v>0</v>
      </c>
      <c r="Z13" s="13">
        <v>7</v>
      </c>
      <c r="AA13" s="45">
        <f t="shared" si="13"/>
        <v>53.846153846153847</v>
      </c>
      <c r="AB13" s="13"/>
      <c r="AC13" s="13">
        <f t="shared" si="14"/>
        <v>0</v>
      </c>
      <c r="AD13" s="13"/>
      <c r="AE13" s="13">
        <f t="shared" si="15"/>
        <v>0</v>
      </c>
      <c r="AF13" s="13"/>
      <c r="AG13" s="45">
        <f t="shared" si="16"/>
        <v>0</v>
      </c>
      <c r="AH13" s="13">
        <v>1</v>
      </c>
      <c r="AI13" s="45">
        <f t="shared" si="17"/>
        <v>7.6923076923076925</v>
      </c>
      <c r="AJ13" s="13">
        <v>1</v>
      </c>
      <c r="AK13" s="45">
        <f t="shared" si="18"/>
        <v>7.6923076923076925</v>
      </c>
      <c r="AL13" s="13"/>
      <c r="AM13" s="45">
        <f t="shared" si="19"/>
        <v>0</v>
      </c>
      <c r="AN13" s="13">
        <v>2</v>
      </c>
      <c r="AO13" s="45">
        <f t="shared" si="20"/>
        <v>15.384615384615385</v>
      </c>
      <c r="AP13" s="13"/>
      <c r="AQ13" s="45">
        <f t="shared" si="21"/>
        <v>0</v>
      </c>
      <c r="AR13" s="13"/>
      <c r="AS13" s="45">
        <f t="shared" si="22"/>
        <v>0</v>
      </c>
      <c r="AT13" s="13"/>
      <c r="AU13" s="45">
        <f t="shared" si="23"/>
        <v>0</v>
      </c>
      <c r="AV13" s="13">
        <v>1</v>
      </c>
      <c r="AW13" s="45">
        <f t="shared" si="26"/>
        <v>7.6923076923076925</v>
      </c>
      <c r="AX13" s="13"/>
      <c r="AY13" s="52">
        <f t="shared" si="24"/>
        <v>0</v>
      </c>
      <c r="AZ13" s="238">
        <f t="shared" si="0"/>
        <v>15.384615384615385</v>
      </c>
      <c r="BA13" s="261">
        <v>12</v>
      </c>
      <c r="BB13" s="208">
        <f t="shared" si="1"/>
        <v>13</v>
      </c>
      <c r="BC13" s="296">
        <f t="shared" si="25"/>
        <v>2</v>
      </c>
      <c r="BD13" t="s">
        <v>144</v>
      </c>
    </row>
    <row r="14" spans="1:56" ht="51" x14ac:dyDescent="0.25">
      <c r="A14" s="365"/>
      <c r="B14" s="374"/>
      <c r="C14" s="101" t="s">
        <v>30</v>
      </c>
      <c r="D14" s="12"/>
      <c r="E14" s="12">
        <v>18</v>
      </c>
      <c r="F14" s="12">
        <v>1</v>
      </c>
      <c r="G14" s="16">
        <f t="shared" si="3"/>
        <v>5.5555555555555554</v>
      </c>
      <c r="H14" s="12"/>
      <c r="I14" s="16">
        <f t="shared" si="4"/>
        <v>0</v>
      </c>
      <c r="J14" s="12"/>
      <c r="K14" s="16">
        <f t="shared" si="5"/>
        <v>0</v>
      </c>
      <c r="L14" s="12"/>
      <c r="M14" s="16">
        <f t="shared" si="6"/>
        <v>0</v>
      </c>
      <c r="N14" s="12"/>
      <c r="O14" s="16">
        <f t="shared" si="7"/>
        <v>0</v>
      </c>
      <c r="P14" s="12"/>
      <c r="Q14" s="16">
        <f t="shared" si="8"/>
        <v>0</v>
      </c>
      <c r="R14" s="12"/>
      <c r="S14" s="12">
        <f t="shared" si="9"/>
        <v>0</v>
      </c>
      <c r="T14" s="12"/>
      <c r="U14" s="12">
        <f t="shared" si="10"/>
        <v>0</v>
      </c>
      <c r="V14" s="12"/>
      <c r="W14" s="12">
        <f t="shared" si="11"/>
        <v>0</v>
      </c>
      <c r="X14" s="12"/>
      <c r="Y14" s="16">
        <f t="shared" si="12"/>
        <v>0</v>
      </c>
      <c r="Z14" s="12">
        <v>17</v>
      </c>
      <c r="AA14" s="16">
        <f t="shared" si="13"/>
        <v>94.444444444444443</v>
      </c>
      <c r="AB14" s="12"/>
      <c r="AC14" s="12">
        <f t="shared" si="14"/>
        <v>0</v>
      </c>
      <c r="AD14" s="12"/>
      <c r="AE14" s="12">
        <f t="shared" si="15"/>
        <v>0</v>
      </c>
      <c r="AF14" s="12"/>
      <c r="AG14" s="16">
        <f t="shared" si="16"/>
        <v>0</v>
      </c>
      <c r="AH14" s="12"/>
      <c r="AI14" s="16">
        <f t="shared" si="17"/>
        <v>0</v>
      </c>
      <c r="AJ14" s="12"/>
      <c r="AK14" s="16">
        <f t="shared" si="18"/>
        <v>0</v>
      </c>
      <c r="AL14" s="12"/>
      <c r="AM14" s="16">
        <f t="shared" si="19"/>
        <v>0</v>
      </c>
      <c r="AN14" s="12"/>
      <c r="AO14" s="16">
        <f t="shared" si="20"/>
        <v>0</v>
      </c>
      <c r="AP14" s="12"/>
      <c r="AQ14" s="16">
        <f t="shared" si="21"/>
        <v>0</v>
      </c>
      <c r="AR14" s="12"/>
      <c r="AS14" s="16">
        <f t="shared" si="22"/>
        <v>0</v>
      </c>
      <c r="AT14" s="12"/>
      <c r="AU14" s="16">
        <f t="shared" si="23"/>
        <v>0</v>
      </c>
      <c r="AV14" s="12"/>
      <c r="AW14" s="16">
        <f t="shared" si="26"/>
        <v>0</v>
      </c>
      <c r="AX14" s="12"/>
      <c r="AY14" s="225">
        <f t="shared" si="24"/>
        <v>0</v>
      </c>
      <c r="AZ14" s="238">
        <f t="shared" si="0"/>
        <v>5.5555555555555554</v>
      </c>
      <c r="BA14" s="261">
        <v>11</v>
      </c>
      <c r="BB14" s="208">
        <f t="shared" si="1"/>
        <v>18</v>
      </c>
      <c r="BC14" s="296">
        <f t="shared" si="25"/>
        <v>1</v>
      </c>
      <c r="BD14" t="s">
        <v>142</v>
      </c>
    </row>
    <row r="15" spans="1:56" ht="27" customHeight="1" thickBot="1" x14ac:dyDescent="0.3">
      <c r="A15" s="365"/>
      <c r="B15" s="374"/>
      <c r="C15" s="102" t="s">
        <v>31</v>
      </c>
      <c r="D15" s="21"/>
      <c r="E15" s="21">
        <v>19</v>
      </c>
      <c r="F15" s="20">
        <v>2</v>
      </c>
      <c r="G15" s="25">
        <f t="shared" si="3"/>
        <v>10.526315789473685</v>
      </c>
      <c r="H15" s="20">
        <v>1</v>
      </c>
      <c r="I15" s="25">
        <f t="shared" si="4"/>
        <v>5.2631578947368425</v>
      </c>
      <c r="J15" s="20"/>
      <c r="K15" s="25">
        <f t="shared" si="5"/>
        <v>0</v>
      </c>
      <c r="L15" s="20">
        <v>12</v>
      </c>
      <c r="M15" s="25">
        <f t="shared" si="6"/>
        <v>63.157894736842103</v>
      </c>
      <c r="N15" s="20"/>
      <c r="O15" s="25">
        <f t="shared" si="7"/>
        <v>0</v>
      </c>
      <c r="P15" s="20"/>
      <c r="Q15" s="25">
        <f t="shared" si="8"/>
        <v>0</v>
      </c>
      <c r="R15" s="20"/>
      <c r="S15" s="20">
        <f t="shared" si="9"/>
        <v>0</v>
      </c>
      <c r="T15" s="20"/>
      <c r="U15" s="20">
        <f t="shared" si="10"/>
        <v>0</v>
      </c>
      <c r="V15" s="20"/>
      <c r="W15" s="20">
        <f t="shared" si="11"/>
        <v>0</v>
      </c>
      <c r="X15" s="20"/>
      <c r="Y15" s="25">
        <f t="shared" si="12"/>
        <v>0</v>
      </c>
      <c r="Z15" s="20">
        <v>4</v>
      </c>
      <c r="AA15" s="25">
        <f t="shared" si="13"/>
        <v>21.05263157894737</v>
      </c>
      <c r="AB15" s="20"/>
      <c r="AC15" s="20">
        <f t="shared" si="14"/>
        <v>0</v>
      </c>
      <c r="AD15" s="20"/>
      <c r="AE15" s="20">
        <f t="shared" si="15"/>
        <v>0</v>
      </c>
      <c r="AF15" s="20"/>
      <c r="AG15" s="25">
        <f t="shared" si="16"/>
        <v>0</v>
      </c>
      <c r="AH15" s="20"/>
      <c r="AI15" s="25">
        <f t="shared" si="17"/>
        <v>0</v>
      </c>
      <c r="AJ15" s="20"/>
      <c r="AK15" s="25">
        <f t="shared" si="18"/>
        <v>0</v>
      </c>
      <c r="AL15" s="20"/>
      <c r="AM15" s="25">
        <f t="shared" si="19"/>
        <v>0</v>
      </c>
      <c r="AN15" s="20"/>
      <c r="AO15" s="25">
        <f t="shared" si="20"/>
        <v>0</v>
      </c>
      <c r="AP15" s="20"/>
      <c r="AQ15" s="25">
        <f t="shared" si="21"/>
        <v>0</v>
      </c>
      <c r="AR15" s="20"/>
      <c r="AS15" s="25">
        <f t="shared" si="22"/>
        <v>0</v>
      </c>
      <c r="AT15" s="20"/>
      <c r="AU15" s="25">
        <f t="shared" si="23"/>
        <v>0</v>
      </c>
      <c r="AV15" s="20"/>
      <c r="AW15" s="25">
        <f t="shared" si="26"/>
        <v>0</v>
      </c>
      <c r="AX15" s="20"/>
      <c r="AY15" s="226">
        <f t="shared" si="24"/>
        <v>0</v>
      </c>
      <c r="AZ15" s="237">
        <f t="shared" si="0"/>
        <v>10.526315789473685</v>
      </c>
      <c r="BA15" s="262">
        <v>5</v>
      </c>
      <c r="BB15" s="210">
        <f t="shared" si="1"/>
        <v>19</v>
      </c>
      <c r="BC15" s="296">
        <f t="shared" si="25"/>
        <v>2</v>
      </c>
      <c r="BD15" t="s">
        <v>142</v>
      </c>
    </row>
    <row r="16" spans="1:56" ht="17.25" customHeight="1" thickBot="1" x14ac:dyDescent="0.3">
      <c r="A16" s="328" t="s">
        <v>97</v>
      </c>
      <c r="B16" s="329"/>
      <c r="C16" s="120"/>
      <c r="D16" s="65"/>
      <c r="E16" s="65">
        <f t="shared" ref="E16:BA16" si="28">SUM(E13:E15)</f>
        <v>50</v>
      </c>
      <c r="F16" s="65">
        <f t="shared" si="28"/>
        <v>3</v>
      </c>
      <c r="G16" s="67">
        <f t="shared" si="3"/>
        <v>6</v>
      </c>
      <c r="H16" s="65">
        <f t="shared" si="28"/>
        <v>1</v>
      </c>
      <c r="I16" s="67">
        <f t="shared" si="4"/>
        <v>2</v>
      </c>
      <c r="J16" s="66">
        <f t="shared" si="28"/>
        <v>0</v>
      </c>
      <c r="K16" s="67">
        <f t="shared" si="5"/>
        <v>0</v>
      </c>
      <c r="L16" s="65">
        <f t="shared" si="28"/>
        <v>13</v>
      </c>
      <c r="M16" s="67">
        <f t="shared" si="6"/>
        <v>26</v>
      </c>
      <c r="N16" s="65">
        <f t="shared" si="28"/>
        <v>0</v>
      </c>
      <c r="O16" s="67">
        <f t="shared" si="7"/>
        <v>0</v>
      </c>
      <c r="P16" s="65">
        <f t="shared" si="28"/>
        <v>0</v>
      </c>
      <c r="Q16" s="67">
        <f t="shared" si="8"/>
        <v>0</v>
      </c>
      <c r="R16" s="65">
        <f t="shared" si="28"/>
        <v>0</v>
      </c>
      <c r="S16" s="66">
        <f t="shared" si="9"/>
        <v>0</v>
      </c>
      <c r="T16" s="65">
        <f t="shared" si="28"/>
        <v>0</v>
      </c>
      <c r="U16" s="65">
        <f t="shared" si="10"/>
        <v>0</v>
      </c>
      <c r="V16" s="65">
        <f t="shared" si="28"/>
        <v>0</v>
      </c>
      <c r="W16" s="65">
        <f t="shared" si="11"/>
        <v>0</v>
      </c>
      <c r="X16" s="65">
        <f t="shared" si="28"/>
        <v>0</v>
      </c>
      <c r="Y16" s="67">
        <f t="shared" si="12"/>
        <v>0</v>
      </c>
      <c r="Z16" s="65">
        <f t="shared" si="28"/>
        <v>28</v>
      </c>
      <c r="AA16" s="67">
        <f t="shared" si="13"/>
        <v>56</v>
      </c>
      <c r="AB16" s="65">
        <f t="shared" si="28"/>
        <v>0</v>
      </c>
      <c r="AC16" s="65">
        <f t="shared" si="14"/>
        <v>0</v>
      </c>
      <c r="AD16" s="65">
        <f t="shared" si="28"/>
        <v>0</v>
      </c>
      <c r="AE16" s="65">
        <f t="shared" si="15"/>
        <v>0</v>
      </c>
      <c r="AF16" s="65">
        <f t="shared" si="28"/>
        <v>0</v>
      </c>
      <c r="AG16" s="67">
        <f t="shared" si="16"/>
        <v>0</v>
      </c>
      <c r="AH16" s="65">
        <f t="shared" si="28"/>
        <v>1</v>
      </c>
      <c r="AI16" s="67">
        <f t="shared" si="17"/>
        <v>2</v>
      </c>
      <c r="AJ16" s="65">
        <f t="shared" si="28"/>
        <v>1</v>
      </c>
      <c r="AK16" s="67">
        <f t="shared" si="18"/>
        <v>2</v>
      </c>
      <c r="AL16" s="67">
        <f t="shared" si="28"/>
        <v>0</v>
      </c>
      <c r="AM16" s="67">
        <f t="shared" si="19"/>
        <v>0</v>
      </c>
      <c r="AN16" s="67">
        <f t="shared" si="28"/>
        <v>2</v>
      </c>
      <c r="AO16" s="67">
        <f t="shared" si="20"/>
        <v>4</v>
      </c>
      <c r="AP16" s="65">
        <f t="shared" si="28"/>
        <v>0</v>
      </c>
      <c r="AQ16" s="67">
        <f t="shared" si="21"/>
        <v>0</v>
      </c>
      <c r="AR16" s="65">
        <f t="shared" si="28"/>
        <v>0</v>
      </c>
      <c r="AS16" s="67">
        <f t="shared" si="22"/>
        <v>0</v>
      </c>
      <c r="AT16" s="65">
        <f t="shared" si="28"/>
        <v>0</v>
      </c>
      <c r="AU16" s="67">
        <f t="shared" si="23"/>
        <v>0</v>
      </c>
      <c r="AV16" s="65">
        <f t="shared" si="28"/>
        <v>1</v>
      </c>
      <c r="AW16" s="67">
        <f t="shared" si="26"/>
        <v>2</v>
      </c>
      <c r="AX16" s="65">
        <f t="shared" si="28"/>
        <v>0</v>
      </c>
      <c r="AY16" s="204">
        <f t="shared" si="24"/>
        <v>0</v>
      </c>
      <c r="AZ16" s="235">
        <f t="shared" si="0"/>
        <v>10</v>
      </c>
      <c r="BA16" s="217">
        <f t="shared" si="28"/>
        <v>28</v>
      </c>
      <c r="BB16" s="206">
        <f t="shared" si="1"/>
        <v>50</v>
      </c>
      <c r="BC16" s="296">
        <f t="shared" si="25"/>
        <v>5</v>
      </c>
    </row>
    <row r="17" spans="1:56" ht="29.25" customHeight="1" thickBot="1" x14ac:dyDescent="0.3">
      <c r="A17" s="123">
        <v>4</v>
      </c>
      <c r="B17" s="103" t="s">
        <v>32</v>
      </c>
      <c r="C17" s="104" t="s">
        <v>33</v>
      </c>
      <c r="D17" s="13"/>
      <c r="E17" s="13">
        <v>5</v>
      </c>
      <c r="F17" s="13">
        <v>2</v>
      </c>
      <c r="G17" s="45">
        <f t="shared" si="3"/>
        <v>40</v>
      </c>
      <c r="H17" s="13"/>
      <c r="I17" s="45">
        <f t="shared" si="4"/>
        <v>0</v>
      </c>
      <c r="J17" s="13"/>
      <c r="K17" s="45">
        <f t="shared" si="5"/>
        <v>0</v>
      </c>
      <c r="L17" s="13"/>
      <c r="M17" s="45">
        <f t="shared" si="6"/>
        <v>0</v>
      </c>
      <c r="N17" s="13"/>
      <c r="O17" s="45">
        <f t="shared" si="7"/>
        <v>0</v>
      </c>
      <c r="P17" s="13"/>
      <c r="Q17" s="45">
        <f t="shared" si="8"/>
        <v>0</v>
      </c>
      <c r="R17" s="13"/>
      <c r="S17" s="45">
        <f t="shared" si="9"/>
        <v>0</v>
      </c>
      <c r="T17" s="13">
        <v>1</v>
      </c>
      <c r="U17" s="45">
        <f t="shared" si="10"/>
        <v>20</v>
      </c>
      <c r="V17" s="13"/>
      <c r="W17" s="13">
        <f t="shared" si="11"/>
        <v>0</v>
      </c>
      <c r="X17" s="13"/>
      <c r="Y17" s="45">
        <f t="shared" si="12"/>
        <v>0</v>
      </c>
      <c r="Z17" s="13">
        <v>2</v>
      </c>
      <c r="AA17" s="45">
        <f t="shared" si="13"/>
        <v>40</v>
      </c>
      <c r="AB17" s="13"/>
      <c r="AC17" s="45">
        <f t="shared" si="14"/>
        <v>0</v>
      </c>
      <c r="AD17" s="45"/>
      <c r="AE17" s="45">
        <f t="shared" si="15"/>
        <v>0</v>
      </c>
      <c r="AF17" s="53"/>
      <c r="AG17" s="45">
        <f t="shared" si="16"/>
        <v>0</v>
      </c>
      <c r="AH17" s="45"/>
      <c r="AI17" s="45">
        <f t="shared" si="17"/>
        <v>0</v>
      </c>
      <c r="AJ17" s="13"/>
      <c r="AK17" s="45">
        <f t="shared" si="18"/>
        <v>0</v>
      </c>
      <c r="AL17" s="45"/>
      <c r="AM17" s="45">
        <f t="shared" si="19"/>
        <v>0</v>
      </c>
      <c r="AN17" s="45"/>
      <c r="AO17" s="45">
        <f t="shared" si="20"/>
        <v>0</v>
      </c>
      <c r="AP17" s="13"/>
      <c r="AQ17" s="45">
        <f t="shared" si="21"/>
        <v>0</v>
      </c>
      <c r="AR17" s="45"/>
      <c r="AS17" s="45">
        <f t="shared" si="22"/>
        <v>0</v>
      </c>
      <c r="AT17" s="20"/>
      <c r="AU17" s="25">
        <f t="shared" si="23"/>
        <v>0</v>
      </c>
      <c r="AV17" s="20"/>
      <c r="AW17" s="25">
        <f t="shared" si="26"/>
        <v>0</v>
      </c>
      <c r="AX17" s="20"/>
      <c r="AY17" s="226">
        <f t="shared" si="24"/>
        <v>0</v>
      </c>
      <c r="AZ17" s="237">
        <f t="shared" si="0"/>
        <v>40</v>
      </c>
      <c r="BA17" s="263">
        <v>5</v>
      </c>
      <c r="BB17" s="211">
        <f t="shared" si="1"/>
        <v>5</v>
      </c>
      <c r="BC17" s="296">
        <f t="shared" si="25"/>
        <v>2</v>
      </c>
      <c r="BD17" t="s">
        <v>142</v>
      </c>
    </row>
    <row r="18" spans="1:56" ht="18" customHeight="1" thickBot="1" x14ac:dyDescent="0.3">
      <c r="A18" s="328" t="s">
        <v>97</v>
      </c>
      <c r="B18" s="329"/>
      <c r="C18" s="120"/>
      <c r="D18" s="65"/>
      <c r="E18" s="65">
        <f t="shared" ref="E18:BA18" si="29">SUM(E17)</f>
        <v>5</v>
      </c>
      <c r="F18" s="65">
        <f t="shared" si="29"/>
        <v>2</v>
      </c>
      <c r="G18" s="67">
        <f t="shared" si="3"/>
        <v>40</v>
      </c>
      <c r="H18" s="65">
        <f t="shared" si="29"/>
        <v>0</v>
      </c>
      <c r="I18" s="67">
        <f t="shared" si="4"/>
        <v>0</v>
      </c>
      <c r="J18" s="66">
        <f t="shared" si="29"/>
        <v>0</v>
      </c>
      <c r="K18" s="67">
        <f t="shared" si="5"/>
        <v>0</v>
      </c>
      <c r="L18" s="65">
        <f t="shared" si="29"/>
        <v>0</v>
      </c>
      <c r="M18" s="67">
        <f t="shared" si="6"/>
        <v>0</v>
      </c>
      <c r="N18" s="65">
        <f t="shared" si="29"/>
        <v>0</v>
      </c>
      <c r="O18" s="67">
        <f t="shared" si="7"/>
        <v>0</v>
      </c>
      <c r="P18" s="65">
        <f t="shared" si="29"/>
        <v>0</v>
      </c>
      <c r="Q18" s="67">
        <f t="shared" si="8"/>
        <v>0</v>
      </c>
      <c r="R18" s="65">
        <f t="shared" si="29"/>
        <v>0</v>
      </c>
      <c r="S18" s="66">
        <f t="shared" si="9"/>
        <v>0</v>
      </c>
      <c r="T18" s="65">
        <f t="shared" si="29"/>
        <v>1</v>
      </c>
      <c r="U18" s="65">
        <f t="shared" si="10"/>
        <v>20</v>
      </c>
      <c r="V18" s="65">
        <f t="shared" si="29"/>
        <v>0</v>
      </c>
      <c r="W18" s="65">
        <f t="shared" si="11"/>
        <v>0</v>
      </c>
      <c r="X18" s="65">
        <f t="shared" si="29"/>
        <v>0</v>
      </c>
      <c r="Y18" s="67">
        <f t="shared" si="12"/>
        <v>0</v>
      </c>
      <c r="Z18" s="65">
        <f t="shared" si="29"/>
        <v>2</v>
      </c>
      <c r="AA18" s="67">
        <f t="shared" si="13"/>
        <v>40</v>
      </c>
      <c r="AB18" s="65">
        <f t="shared" si="29"/>
        <v>0</v>
      </c>
      <c r="AC18" s="65">
        <f t="shared" si="14"/>
        <v>0</v>
      </c>
      <c r="AD18" s="65">
        <f t="shared" si="29"/>
        <v>0</v>
      </c>
      <c r="AE18" s="65">
        <f t="shared" si="15"/>
        <v>0</v>
      </c>
      <c r="AF18" s="65">
        <f t="shared" si="29"/>
        <v>0</v>
      </c>
      <c r="AG18" s="67">
        <f t="shared" si="16"/>
        <v>0</v>
      </c>
      <c r="AH18" s="65">
        <f t="shared" si="29"/>
        <v>0</v>
      </c>
      <c r="AI18" s="67">
        <f t="shared" si="17"/>
        <v>0</v>
      </c>
      <c r="AJ18" s="65">
        <f t="shared" si="29"/>
        <v>0</v>
      </c>
      <c r="AK18" s="67">
        <f t="shared" si="18"/>
        <v>0</v>
      </c>
      <c r="AL18" s="67">
        <f t="shared" si="29"/>
        <v>0</v>
      </c>
      <c r="AM18" s="67">
        <f t="shared" si="19"/>
        <v>0</v>
      </c>
      <c r="AN18" s="67">
        <f t="shared" si="29"/>
        <v>0</v>
      </c>
      <c r="AO18" s="67">
        <f t="shared" si="20"/>
        <v>0</v>
      </c>
      <c r="AP18" s="65">
        <f t="shared" si="29"/>
        <v>0</v>
      </c>
      <c r="AQ18" s="67">
        <f t="shared" si="21"/>
        <v>0</v>
      </c>
      <c r="AR18" s="65">
        <f t="shared" si="29"/>
        <v>0</v>
      </c>
      <c r="AS18" s="67">
        <f t="shared" si="22"/>
        <v>0</v>
      </c>
      <c r="AT18" s="65">
        <f t="shared" si="29"/>
        <v>0</v>
      </c>
      <c r="AU18" s="67">
        <f t="shared" si="23"/>
        <v>0</v>
      </c>
      <c r="AV18" s="65">
        <f t="shared" si="29"/>
        <v>0</v>
      </c>
      <c r="AW18" s="67">
        <f t="shared" si="26"/>
        <v>0</v>
      </c>
      <c r="AX18" s="65">
        <f t="shared" si="29"/>
        <v>0</v>
      </c>
      <c r="AY18" s="204">
        <f t="shared" si="24"/>
        <v>0</v>
      </c>
      <c r="AZ18" s="235">
        <f t="shared" si="0"/>
        <v>40</v>
      </c>
      <c r="BA18" s="217">
        <f t="shared" si="29"/>
        <v>5</v>
      </c>
      <c r="BB18" s="206">
        <f t="shared" si="1"/>
        <v>5</v>
      </c>
      <c r="BC18" s="296">
        <f t="shared" si="25"/>
        <v>2</v>
      </c>
    </row>
    <row r="19" spans="1:56" ht="48" customHeight="1" thickBot="1" x14ac:dyDescent="0.3">
      <c r="A19" s="123">
        <v>5</v>
      </c>
      <c r="B19" s="103" t="s">
        <v>34</v>
      </c>
      <c r="C19" s="105" t="s">
        <v>35</v>
      </c>
      <c r="D19" s="21"/>
      <c r="E19" s="21">
        <v>19</v>
      </c>
      <c r="F19" s="20">
        <v>1</v>
      </c>
      <c r="G19" s="25">
        <f t="shared" si="3"/>
        <v>5.2631578947368425</v>
      </c>
      <c r="H19" s="20">
        <v>5</v>
      </c>
      <c r="I19" s="25">
        <f t="shared" si="4"/>
        <v>26.315789473684209</v>
      </c>
      <c r="J19" s="20">
        <v>1</v>
      </c>
      <c r="K19" s="25">
        <f t="shared" si="5"/>
        <v>5.2631578947368425</v>
      </c>
      <c r="L19" s="74">
        <v>1</v>
      </c>
      <c r="M19" s="75">
        <f t="shared" si="6"/>
        <v>5.2631578947368425</v>
      </c>
      <c r="N19" s="20"/>
      <c r="O19" s="25">
        <f t="shared" si="7"/>
        <v>0</v>
      </c>
      <c r="P19" s="20"/>
      <c r="Q19" s="25">
        <f t="shared" si="8"/>
        <v>0</v>
      </c>
      <c r="R19" s="20">
        <v>1</v>
      </c>
      <c r="S19" s="25">
        <f t="shared" si="9"/>
        <v>5.2631578947368425</v>
      </c>
      <c r="T19" s="20"/>
      <c r="U19" s="20">
        <f t="shared" si="10"/>
        <v>0</v>
      </c>
      <c r="V19" s="20"/>
      <c r="W19" s="20">
        <f t="shared" si="11"/>
        <v>0</v>
      </c>
      <c r="X19" s="20">
        <v>7</v>
      </c>
      <c r="Y19" s="25">
        <f t="shared" si="12"/>
        <v>36.842105263157897</v>
      </c>
      <c r="Z19" s="20">
        <v>3</v>
      </c>
      <c r="AA19" s="75">
        <f t="shared" si="13"/>
        <v>15.789473684210526</v>
      </c>
      <c r="AB19" s="20"/>
      <c r="AC19" s="25">
        <f t="shared" si="14"/>
        <v>0</v>
      </c>
      <c r="AD19" s="25"/>
      <c r="AE19" s="25">
        <f t="shared" si="15"/>
        <v>0</v>
      </c>
      <c r="AF19" s="20"/>
      <c r="AG19" s="25">
        <f t="shared" si="16"/>
        <v>0</v>
      </c>
      <c r="AH19" s="20"/>
      <c r="AI19" s="25">
        <f t="shared" si="17"/>
        <v>0</v>
      </c>
      <c r="AJ19" s="20"/>
      <c r="AK19" s="25">
        <f t="shared" si="18"/>
        <v>0</v>
      </c>
      <c r="AL19" s="20"/>
      <c r="AM19" s="25">
        <f t="shared" si="19"/>
        <v>0</v>
      </c>
      <c r="AN19" s="20"/>
      <c r="AO19" s="25">
        <f t="shared" si="20"/>
        <v>0</v>
      </c>
      <c r="AP19" s="20"/>
      <c r="AQ19" s="25">
        <f t="shared" si="21"/>
        <v>0</v>
      </c>
      <c r="AR19" s="20"/>
      <c r="AS19" s="25">
        <f t="shared" si="22"/>
        <v>0</v>
      </c>
      <c r="AT19" s="20"/>
      <c r="AU19" s="25">
        <f t="shared" si="23"/>
        <v>0</v>
      </c>
      <c r="AV19" s="20"/>
      <c r="AW19" s="75">
        <f t="shared" si="26"/>
        <v>0</v>
      </c>
      <c r="AX19" s="86"/>
      <c r="AY19" s="91">
        <f t="shared" si="24"/>
        <v>0</v>
      </c>
      <c r="AZ19" s="239">
        <f t="shared" si="0"/>
        <v>5.2631578947368425</v>
      </c>
      <c r="BA19" s="264">
        <v>15</v>
      </c>
      <c r="BB19" s="212">
        <f t="shared" si="1"/>
        <v>19</v>
      </c>
      <c r="BC19" s="296">
        <f t="shared" si="25"/>
        <v>1</v>
      </c>
      <c r="BD19" t="s">
        <v>143</v>
      </c>
    </row>
    <row r="20" spans="1:56" ht="15.75" thickBot="1" x14ac:dyDescent="0.3">
      <c r="A20" s="328" t="s">
        <v>97</v>
      </c>
      <c r="B20" s="329"/>
      <c r="C20" s="124"/>
      <c r="D20" s="65"/>
      <c r="E20" s="65">
        <f t="shared" ref="E20:BA20" si="30">SUM(E19)</f>
        <v>19</v>
      </c>
      <c r="F20" s="81">
        <f t="shared" si="30"/>
        <v>1</v>
      </c>
      <c r="G20" s="82">
        <f t="shared" si="3"/>
        <v>5.2631578947368425</v>
      </c>
      <c r="H20" s="81">
        <f t="shared" si="30"/>
        <v>5</v>
      </c>
      <c r="I20" s="82">
        <f t="shared" si="4"/>
        <v>26.315789473684209</v>
      </c>
      <c r="J20" s="81">
        <f t="shared" si="30"/>
        <v>1</v>
      </c>
      <c r="K20" s="82">
        <f t="shared" si="5"/>
        <v>5.2631578947368425</v>
      </c>
      <c r="L20" s="81">
        <f t="shared" si="30"/>
        <v>1</v>
      </c>
      <c r="M20" s="82">
        <f t="shared" si="6"/>
        <v>5.2631578947368425</v>
      </c>
      <c r="N20" s="81">
        <f t="shared" si="30"/>
        <v>0</v>
      </c>
      <c r="O20" s="82">
        <f t="shared" si="7"/>
        <v>0</v>
      </c>
      <c r="P20" s="81">
        <f t="shared" si="30"/>
        <v>0</v>
      </c>
      <c r="Q20" s="82">
        <f t="shared" si="8"/>
        <v>0</v>
      </c>
      <c r="R20" s="65">
        <f t="shared" si="30"/>
        <v>1</v>
      </c>
      <c r="S20" s="65">
        <f t="shared" si="9"/>
        <v>5.2631578947368425</v>
      </c>
      <c r="T20" s="65">
        <f t="shared" si="30"/>
        <v>0</v>
      </c>
      <c r="U20" s="65">
        <f t="shared" si="10"/>
        <v>0</v>
      </c>
      <c r="V20" s="65">
        <f t="shared" si="30"/>
        <v>0</v>
      </c>
      <c r="W20" s="65">
        <f t="shared" si="11"/>
        <v>0</v>
      </c>
      <c r="X20" s="65">
        <f t="shared" si="30"/>
        <v>7</v>
      </c>
      <c r="Y20" s="67">
        <f t="shared" si="12"/>
        <v>36.842105263157897</v>
      </c>
      <c r="Z20" s="81">
        <f t="shared" si="30"/>
        <v>3</v>
      </c>
      <c r="AA20" s="82">
        <f t="shared" si="13"/>
        <v>15.789473684210526</v>
      </c>
      <c r="AB20" s="81">
        <f t="shared" si="30"/>
        <v>0</v>
      </c>
      <c r="AC20" s="82">
        <f t="shared" si="14"/>
        <v>0</v>
      </c>
      <c r="AD20" s="82">
        <f t="shared" si="30"/>
        <v>0</v>
      </c>
      <c r="AE20" s="82">
        <f t="shared" si="15"/>
        <v>0</v>
      </c>
      <c r="AF20" s="81">
        <f t="shared" si="30"/>
        <v>0</v>
      </c>
      <c r="AG20" s="82">
        <f t="shared" si="16"/>
        <v>0</v>
      </c>
      <c r="AH20" s="81">
        <f t="shared" si="30"/>
        <v>0</v>
      </c>
      <c r="AI20" s="82">
        <f t="shared" si="17"/>
        <v>0</v>
      </c>
      <c r="AJ20" s="81">
        <f t="shared" si="30"/>
        <v>0</v>
      </c>
      <c r="AK20" s="82">
        <f t="shared" si="18"/>
        <v>0</v>
      </c>
      <c r="AL20" s="81">
        <f t="shared" si="30"/>
        <v>0</v>
      </c>
      <c r="AM20" s="82">
        <f t="shared" si="19"/>
        <v>0</v>
      </c>
      <c r="AN20" s="81">
        <f t="shared" si="30"/>
        <v>0</v>
      </c>
      <c r="AO20" s="82">
        <f t="shared" si="20"/>
        <v>0</v>
      </c>
      <c r="AP20" s="81">
        <f t="shared" si="30"/>
        <v>0</v>
      </c>
      <c r="AQ20" s="82">
        <f t="shared" si="21"/>
        <v>0</v>
      </c>
      <c r="AR20" s="81">
        <f t="shared" si="30"/>
        <v>0</v>
      </c>
      <c r="AS20" s="82">
        <f t="shared" si="22"/>
        <v>0</v>
      </c>
      <c r="AT20" s="81">
        <f t="shared" si="30"/>
        <v>0</v>
      </c>
      <c r="AU20" s="82">
        <f t="shared" si="23"/>
        <v>0</v>
      </c>
      <c r="AV20" s="81">
        <f t="shared" si="30"/>
        <v>0</v>
      </c>
      <c r="AW20" s="67">
        <f t="shared" si="26"/>
        <v>0</v>
      </c>
      <c r="AX20" s="65">
        <f t="shared" si="30"/>
        <v>0</v>
      </c>
      <c r="AY20" s="204">
        <f t="shared" si="24"/>
        <v>0</v>
      </c>
      <c r="AZ20" s="235">
        <f t="shared" si="0"/>
        <v>5.2631578947368425</v>
      </c>
      <c r="BA20" s="217">
        <f t="shared" si="30"/>
        <v>15</v>
      </c>
      <c r="BB20" s="206">
        <f t="shared" si="1"/>
        <v>19</v>
      </c>
      <c r="BC20" s="296">
        <f t="shared" si="25"/>
        <v>1</v>
      </c>
    </row>
    <row r="21" spans="1:56" ht="39" thickBot="1" x14ac:dyDescent="0.3">
      <c r="A21" s="246">
        <v>6</v>
      </c>
      <c r="B21" s="103" t="s">
        <v>38</v>
      </c>
      <c r="C21" s="106" t="s">
        <v>39</v>
      </c>
      <c r="D21" s="76"/>
      <c r="E21" s="76">
        <v>6</v>
      </c>
      <c r="F21" s="77"/>
      <c r="G21" s="78">
        <f t="shared" si="3"/>
        <v>0</v>
      </c>
      <c r="H21" s="77"/>
      <c r="I21" s="78">
        <f t="shared" si="4"/>
        <v>0</v>
      </c>
      <c r="J21" s="77"/>
      <c r="K21" s="78">
        <f t="shared" si="5"/>
        <v>0</v>
      </c>
      <c r="L21" s="79"/>
      <c r="M21" s="80">
        <f t="shared" si="6"/>
        <v>0</v>
      </c>
      <c r="N21" s="79"/>
      <c r="O21" s="80">
        <f t="shared" si="7"/>
        <v>0</v>
      </c>
      <c r="P21" s="79"/>
      <c r="Q21" s="80">
        <f t="shared" si="8"/>
        <v>0</v>
      </c>
      <c r="R21" s="77"/>
      <c r="S21" s="77">
        <f t="shared" si="9"/>
        <v>0</v>
      </c>
      <c r="T21" s="77"/>
      <c r="U21" s="77">
        <f t="shared" si="10"/>
        <v>0</v>
      </c>
      <c r="V21" s="77"/>
      <c r="W21" s="77">
        <f t="shared" si="11"/>
        <v>0</v>
      </c>
      <c r="X21" s="77"/>
      <c r="Y21" s="78">
        <f t="shared" si="12"/>
        <v>0</v>
      </c>
      <c r="Z21" s="77">
        <v>5</v>
      </c>
      <c r="AA21" s="78">
        <f t="shared" si="13"/>
        <v>83.333333333333329</v>
      </c>
      <c r="AB21" s="79"/>
      <c r="AC21" s="80">
        <f t="shared" si="14"/>
        <v>0</v>
      </c>
      <c r="AD21" s="80"/>
      <c r="AE21" s="80">
        <f t="shared" si="15"/>
        <v>0</v>
      </c>
      <c r="AF21" s="79"/>
      <c r="AG21" s="80">
        <f t="shared" si="16"/>
        <v>0</v>
      </c>
      <c r="AH21" s="79">
        <v>1</v>
      </c>
      <c r="AI21" s="80">
        <f t="shared" si="17"/>
        <v>16.666666666666668</v>
      </c>
      <c r="AJ21" s="79"/>
      <c r="AK21" s="80">
        <f t="shared" si="18"/>
        <v>0</v>
      </c>
      <c r="AL21" s="79"/>
      <c r="AM21" s="80">
        <f t="shared" si="19"/>
        <v>0</v>
      </c>
      <c r="AN21" s="79"/>
      <c r="AO21" s="80">
        <f t="shared" si="20"/>
        <v>0</v>
      </c>
      <c r="AP21" s="79"/>
      <c r="AQ21" s="80">
        <f t="shared" si="21"/>
        <v>0</v>
      </c>
      <c r="AR21" s="79"/>
      <c r="AS21" s="80">
        <f t="shared" si="22"/>
        <v>0</v>
      </c>
      <c r="AT21" s="79"/>
      <c r="AU21" s="80">
        <f t="shared" si="23"/>
        <v>0</v>
      </c>
      <c r="AV21" s="20"/>
      <c r="AW21" s="75">
        <f t="shared" si="26"/>
        <v>0</v>
      </c>
      <c r="AX21" s="86"/>
      <c r="AY21" s="91">
        <f t="shared" si="24"/>
        <v>0</v>
      </c>
      <c r="AZ21" s="239">
        <f t="shared" si="0"/>
        <v>0</v>
      </c>
      <c r="BA21" s="264">
        <v>5</v>
      </c>
      <c r="BB21" s="212">
        <f t="shared" si="1"/>
        <v>6</v>
      </c>
      <c r="BC21" s="296">
        <f t="shared" si="25"/>
        <v>0</v>
      </c>
      <c r="BD21" t="s">
        <v>142</v>
      </c>
    </row>
    <row r="22" spans="1:56" ht="15.75" thickBot="1" x14ac:dyDescent="0.3">
      <c r="A22" s="328" t="s">
        <v>97</v>
      </c>
      <c r="B22" s="329"/>
      <c r="C22" s="124"/>
      <c r="D22" s="65"/>
      <c r="E22" s="65">
        <f t="shared" ref="E22:BA22" si="31">SUM(E21)</f>
        <v>6</v>
      </c>
      <c r="F22" s="65">
        <f t="shared" si="31"/>
        <v>0</v>
      </c>
      <c r="G22" s="67">
        <f t="shared" si="3"/>
        <v>0</v>
      </c>
      <c r="H22" s="65">
        <f t="shared" si="31"/>
        <v>0</v>
      </c>
      <c r="I22" s="67">
        <f t="shared" si="4"/>
        <v>0</v>
      </c>
      <c r="J22" s="65">
        <f t="shared" si="31"/>
        <v>0</v>
      </c>
      <c r="K22" s="67">
        <f t="shared" si="5"/>
        <v>0</v>
      </c>
      <c r="L22" s="84">
        <f t="shared" si="31"/>
        <v>0</v>
      </c>
      <c r="M22" s="85">
        <f t="shared" si="6"/>
        <v>0</v>
      </c>
      <c r="N22" s="84">
        <f t="shared" si="31"/>
        <v>0</v>
      </c>
      <c r="O22" s="85">
        <f t="shared" si="7"/>
        <v>0</v>
      </c>
      <c r="P22" s="84">
        <f t="shared" si="31"/>
        <v>0</v>
      </c>
      <c r="Q22" s="85">
        <f t="shared" si="8"/>
        <v>0</v>
      </c>
      <c r="R22" s="65">
        <f t="shared" si="31"/>
        <v>0</v>
      </c>
      <c r="S22" s="65">
        <f t="shared" si="9"/>
        <v>0</v>
      </c>
      <c r="T22" s="65">
        <f t="shared" si="31"/>
        <v>0</v>
      </c>
      <c r="U22" s="65">
        <f t="shared" si="10"/>
        <v>0</v>
      </c>
      <c r="V22" s="65">
        <f t="shared" si="31"/>
        <v>0</v>
      </c>
      <c r="W22" s="65">
        <f t="shared" si="11"/>
        <v>0</v>
      </c>
      <c r="X22" s="65">
        <f t="shared" si="31"/>
        <v>0</v>
      </c>
      <c r="Y22" s="67">
        <f t="shared" si="12"/>
        <v>0</v>
      </c>
      <c r="Z22" s="65">
        <f t="shared" si="31"/>
        <v>5</v>
      </c>
      <c r="AA22" s="67">
        <f t="shared" si="13"/>
        <v>83.333333333333329</v>
      </c>
      <c r="AB22" s="84">
        <f t="shared" si="31"/>
        <v>0</v>
      </c>
      <c r="AC22" s="85">
        <f t="shared" si="14"/>
        <v>0</v>
      </c>
      <c r="AD22" s="85">
        <f t="shared" si="31"/>
        <v>0</v>
      </c>
      <c r="AE22" s="85">
        <f t="shared" si="15"/>
        <v>0</v>
      </c>
      <c r="AF22" s="84">
        <f t="shared" si="31"/>
        <v>0</v>
      </c>
      <c r="AG22" s="85">
        <f t="shared" si="16"/>
        <v>0</v>
      </c>
      <c r="AH22" s="84">
        <f t="shared" si="31"/>
        <v>1</v>
      </c>
      <c r="AI22" s="85">
        <f t="shared" si="17"/>
        <v>16.666666666666668</v>
      </c>
      <c r="AJ22" s="84">
        <f t="shared" si="31"/>
        <v>0</v>
      </c>
      <c r="AK22" s="85">
        <f t="shared" si="18"/>
        <v>0</v>
      </c>
      <c r="AL22" s="84">
        <f t="shared" si="31"/>
        <v>0</v>
      </c>
      <c r="AM22" s="85">
        <f t="shared" si="19"/>
        <v>0</v>
      </c>
      <c r="AN22" s="84">
        <f t="shared" si="31"/>
        <v>0</v>
      </c>
      <c r="AO22" s="85">
        <f t="shared" si="20"/>
        <v>0</v>
      </c>
      <c r="AP22" s="84">
        <f t="shared" si="31"/>
        <v>0</v>
      </c>
      <c r="AQ22" s="85">
        <f t="shared" si="21"/>
        <v>0</v>
      </c>
      <c r="AR22" s="84">
        <f t="shared" si="31"/>
        <v>0</v>
      </c>
      <c r="AS22" s="85">
        <f t="shared" si="22"/>
        <v>0</v>
      </c>
      <c r="AT22" s="84">
        <f t="shared" si="31"/>
        <v>0</v>
      </c>
      <c r="AU22" s="85">
        <f t="shared" si="23"/>
        <v>0</v>
      </c>
      <c r="AV22" s="84">
        <f t="shared" si="31"/>
        <v>0</v>
      </c>
      <c r="AW22" s="67">
        <f t="shared" si="26"/>
        <v>0</v>
      </c>
      <c r="AX22" s="65">
        <f t="shared" si="31"/>
        <v>0</v>
      </c>
      <c r="AY22" s="204">
        <f t="shared" si="24"/>
        <v>0</v>
      </c>
      <c r="AZ22" s="235">
        <f t="shared" si="0"/>
        <v>0</v>
      </c>
      <c r="BA22" s="217">
        <f t="shared" si="31"/>
        <v>5</v>
      </c>
      <c r="BB22" s="206">
        <f t="shared" si="1"/>
        <v>6</v>
      </c>
      <c r="BC22" s="296">
        <f t="shared" si="25"/>
        <v>0</v>
      </c>
    </row>
    <row r="23" spans="1:56" x14ac:dyDescent="0.25">
      <c r="A23" s="339">
        <v>7</v>
      </c>
      <c r="B23" s="375" t="s">
        <v>40</v>
      </c>
      <c r="C23" s="107" t="s">
        <v>41</v>
      </c>
      <c r="D23" s="37"/>
      <c r="E23" s="37">
        <v>8</v>
      </c>
      <c r="F23" s="37">
        <v>2</v>
      </c>
      <c r="G23" s="38">
        <f t="shared" si="3"/>
        <v>25</v>
      </c>
      <c r="H23" s="37"/>
      <c r="I23" s="38">
        <f t="shared" si="4"/>
        <v>0</v>
      </c>
      <c r="J23" s="37"/>
      <c r="K23" s="38">
        <f t="shared" si="5"/>
        <v>0</v>
      </c>
      <c r="L23" s="15"/>
      <c r="M23" s="56">
        <f t="shared" si="6"/>
        <v>0</v>
      </c>
      <c r="N23" s="15"/>
      <c r="O23" s="56">
        <f t="shared" si="7"/>
        <v>0</v>
      </c>
      <c r="P23" s="15"/>
      <c r="Q23" s="56">
        <f t="shared" si="8"/>
        <v>0</v>
      </c>
      <c r="R23" s="37"/>
      <c r="S23" s="37">
        <f t="shared" si="9"/>
        <v>0</v>
      </c>
      <c r="T23" s="37"/>
      <c r="U23" s="37">
        <f t="shared" si="10"/>
        <v>0</v>
      </c>
      <c r="V23" s="37"/>
      <c r="W23" s="37">
        <f t="shared" si="11"/>
        <v>0</v>
      </c>
      <c r="X23" s="37"/>
      <c r="Y23" s="38">
        <f t="shared" si="12"/>
        <v>0</v>
      </c>
      <c r="Z23" s="37">
        <v>4</v>
      </c>
      <c r="AA23" s="38">
        <f t="shared" si="13"/>
        <v>50</v>
      </c>
      <c r="AB23" s="15"/>
      <c r="AC23" s="56">
        <f t="shared" si="14"/>
        <v>0</v>
      </c>
      <c r="AD23" s="56"/>
      <c r="AE23" s="56">
        <f t="shared" si="15"/>
        <v>0</v>
      </c>
      <c r="AF23" s="15"/>
      <c r="AG23" s="56">
        <f t="shared" si="16"/>
        <v>0</v>
      </c>
      <c r="AH23" s="15"/>
      <c r="AI23" s="56">
        <f t="shared" si="17"/>
        <v>0</v>
      </c>
      <c r="AJ23" s="15"/>
      <c r="AK23" s="56">
        <f t="shared" si="18"/>
        <v>0</v>
      </c>
      <c r="AL23" s="15"/>
      <c r="AM23" s="56">
        <f t="shared" si="19"/>
        <v>0</v>
      </c>
      <c r="AN23" s="15"/>
      <c r="AO23" s="56">
        <f t="shared" si="20"/>
        <v>0</v>
      </c>
      <c r="AP23" s="15"/>
      <c r="AQ23" s="56">
        <f t="shared" si="21"/>
        <v>0</v>
      </c>
      <c r="AR23" s="15"/>
      <c r="AS23" s="56">
        <f t="shared" si="22"/>
        <v>0</v>
      </c>
      <c r="AT23" s="15"/>
      <c r="AU23" s="56">
        <f t="shared" si="23"/>
        <v>0</v>
      </c>
      <c r="AV23" s="15">
        <v>2</v>
      </c>
      <c r="AW23" s="87">
        <f t="shared" si="26"/>
        <v>25</v>
      </c>
      <c r="AX23" s="87"/>
      <c r="AY23" s="92">
        <f t="shared" si="24"/>
        <v>0</v>
      </c>
      <c r="AZ23" s="239">
        <f t="shared" si="0"/>
        <v>25</v>
      </c>
      <c r="BA23" s="260">
        <v>7</v>
      </c>
      <c r="BB23" s="213">
        <f t="shared" si="1"/>
        <v>8</v>
      </c>
      <c r="BC23" s="296">
        <f t="shared" si="25"/>
        <v>2</v>
      </c>
      <c r="BD23" t="s">
        <v>142</v>
      </c>
    </row>
    <row r="24" spans="1:56" ht="28.5" customHeight="1" thickBot="1" x14ac:dyDescent="0.3">
      <c r="A24" s="369"/>
      <c r="B24" s="319"/>
      <c r="C24" s="129" t="s">
        <v>42</v>
      </c>
      <c r="D24" s="43"/>
      <c r="E24" s="43">
        <v>19</v>
      </c>
      <c r="F24" s="36">
        <v>1</v>
      </c>
      <c r="G24" s="55">
        <f t="shared" si="3"/>
        <v>5.2631578947368425</v>
      </c>
      <c r="H24" s="36"/>
      <c r="I24" s="55">
        <f t="shared" si="4"/>
        <v>0</v>
      </c>
      <c r="J24" s="36"/>
      <c r="K24" s="55">
        <f t="shared" si="5"/>
        <v>0</v>
      </c>
      <c r="L24" s="36">
        <v>1</v>
      </c>
      <c r="M24" s="55">
        <f t="shared" si="6"/>
        <v>5.2631578947368425</v>
      </c>
      <c r="N24" s="36"/>
      <c r="O24" s="55">
        <f t="shared" si="7"/>
        <v>0</v>
      </c>
      <c r="P24" s="36"/>
      <c r="Q24" s="55">
        <f t="shared" si="8"/>
        <v>0</v>
      </c>
      <c r="R24" s="43"/>
      <c r="S24" s="43">
        <f t="shared" si="9"/>
        <v>0</v>
      </c>
      <c r="T24" s="43">
        <v>8</v>
      </c>
      <c r="U24" s="43">
        <f t="shared" si="10"/>
        <v>42.10526315789474</v>
      </c>
      <c r="V24" s="43"/>
      <c r="W24" s="43">
        <f t="shared" si="11"/>
        <v>0</v>
      </c>
      <c r="X24" s="43"/>
      <c r="Y24" s="44">
        <f t="shared" si="12"/>
        <v>0</v>
      </c>
      <c r="Z24" s="43">
        <v>3</v>
      </c>
      <c r="AA24" s="44">
        <f t="shared" si="13"/>
        <v>15.789473684210526</v>
      </c>
      <c r="AB24" s="20">
        <v>2</v>
      </c>
      <c r="AC24" s="25">
        <f t="shared" si="14"/>
        <v>10.526315789473685</v>
      </c>
      <c r="AD24" s="25"/>
      <c r="AE24" s="25">
        <f t="shared" si="15"/>
        <v>0</v>
      </c>
      <c r="AF24" s="20"/>
      <c r="AG24" s="25">
        <f t="shared" si="16"/>
        <v>0</v>
      </c>
      <c r="AH24" s="20"/>
      <c r="AI24" s="25">
        <f t="shared" si="17"/>
        <v>0</v>
      </c>
      <c r="AJ24" s="32"/>
      <c r="AK24" s="57">
        <f t="shared" si="18"/>
        <v>0</v>
      </c>
      <c r="AL24" s="32"/>
      <c r="AM24" s="57">
        <f t="shared" si="19"/>
        <v>0</v>
      </c>
      <c r="AN24" s="32"/>
      <c r="AO24" s="57">
        <f t="shared" si="20"/>
        <v>0</v>
      </c>
      <c r="AP24" s="32"/>
      <c r="AQ24" s="57">
        <f t="shared" si="21"/>
        <v>0</v>
      </c>
      <c r="AR24" s="32"/>
      <c r="AS24" s="57">
        <f t="shared" si="22"/>
        <v>0</v>
      </c>
      <c r="AT24" s="32"/>
      <c r="AU24" s="57">
        <f t="shared" si="23"/>
        <v>0</v>
      </c>
      <c r="AV24" s="32">
        <v>4</v>
      </c>
      <c r="AW24" s="75">
        <f t="shared" si="26"/>
        <v>21.05263157894737</v>
      </c>
      <c r="AX24" s="75"/>
      <c r="AY24" s="130">
        <f t="shared" si="24"/>
        <v>0</v>
      </c>
      <c r="AZ24" s="240">
        <f t="shared" si="0"/>
        <v>5.2631578947368425</v>
      </c>
      <c r="BA24" s="262">
        <v>8</v>
      </c>
      <c r="BB24" s="212">
        <f t="shared" si="1"/>
        <v>19</v>
      </c>
      <c r="BC24" s="296">
        <f t="shared" si="25"/>
        <v>1</v>
      </c>
      <c r="BD24" t="s">
        <v>142</v>
      </c>
    </row>
    <row r="25" spans="1:56" ht="17.25" customHeight="1" thickBot="1" x14ac:dyDescent="0.3">
      <c r="A25" s="322" t="s">
        <v>97</v>
      </c>
      <c r="B25" s="330"/>
      <c r="C25" s="124"/>
      <c r="D25" s="65"/>
      <c r="E25" s="65">
        <f t="shared" ref="E25:BA25" si="32">SUM(E23:E24)</f>
        <v>27</v>
      </c>
      <c r="F25" s="131">
        <f t="shared" si="32"/>
        <v>3</v>
      </c>
      <c r="G25" s="132">
        <f t="shared" si="3"/>
        <v>11.111111111111111</v>
      </c>
      <c r="H25" s="131">
        <f t="shared" si="32"/>
        <v>0</v>
      </c>
      <c r="I25" s="132">
        <f t="shared" si="4"/>
        <v>0</v>
      </c>
      <c r="J25" s="131">
        <f t="shared" si="32"/>
        <v>0</v>
      </c>
      <c r="K25" s="132">
        <f t="shared" si="5"/>
        <v>0</v>
      </c>
      <c r="L25" s="131">
        <f t="shared" si="32"/>
        <v>1</v>
      </c>
      <c r="M25" s="132">
        <f t="shared" si="6"/>
        <v>3.7037037037037037</v>
      </c>
      <c r="N25" s="131">
        <f t="shared" si="32"/>
        <v>0</v>
      </c>
      <c r="O25" s="132">
        <f t="shared" si="7"/>
        <v>0</v>
      </c>
      <c r="P25" s="131">
        <f t="shared" si="32"/>
        <v>0</v>
      </c>
      <c r="Q25" s="132">
        <f t="shared" si="8"/>
        <v>0</v>
      </c>
      <c r="R25" s="65">
        <f t="shared" si="32"/>
        <v>0</v>
      </c>
      <c r="S25" s="65">
        <f t="shared" si="9"/>
        <v>0</v>
      </c>
      <c r="T25" s="65">
        <f t="shared" si="32"/>
        <v>8</v>
      </c>
      <c r="U25" s="65">
        <f t="shared" si="10"/>
        <v>29.62962962962963</v>
      </c>
      <c r="V25" s="65">
        <f t="shared" si="32"/>
        <v>0</v>
      </c>
      <c r="W25" s="65">
        <f t="shared" si="11"/>
        <v>0</v>
      </c>
      <c r="X25" s="65">
        <f t="shared" si="32"/>
        <v>0</v>
      </c>
      <c r="Y25" s="67">
        <f t="shared" si="12"/>
        <v>0</v>
      </c>
      <c r="Z25" s="65">
        <f t="shared" si="32"/>
        <v>7</v>
      </c>
      <c r="AA25" s="67">
        <f t="shared" si="13"/>
        <v>25.925925925925927</v>
      </c>
      <c r="AB25" s="81">
        <f t="shared" si="32"/>
        <v>2</v>
      </c>
      <c r="AC25" s="82">
        <f t="shared" si="14"/>
        <v>7.4074074074074074</v>
      </c>
      <c r="AD25" s="82">
        <f t="shared" si="32"/>
        <v>0</v>
      </c>
      <c r="AE25" s="82">
        <f t="shared" si="15"/>
        <v>0</v>
      </c>
      <c r="AF25" s="81">
        <f t="shared" si="32"/>
        <v>0</v>
      </c>
      <c r="AG25" s="82">
        <f t="shared" si="16"/>
        <v>0</v>
      </c>
      <c r="AH25" s="81">
        <f t="shared" si="32"/>
        <v>0</v>
      </c>
      <c r="AI25" s="82">
        <f t="shared" si="17"/>
        <v>0</v>
      </c>
      <c r="AJ25" s="84">
        <f t="shared" si="32"/>
        <v>0</v>
      </c>
      <c r="AK25" s="85">
        <f t="shared" si="18"/>
        <v>0</v>
      </c>
      <c r="AL25" s="84">
        <f t="shared" si="32"/>
        <v>0</v>
      </c>
      <c r="AM25" s="85">
        <f t="shared" si="19"/>
        <v>0</v>
      </c>
      <c r="AN25" s="84">
        <f t="shared" si="32"/>
        <v>0</v>
      </c>
      <c r="AO25" s="85">
        <f t="shared" si="20"/>
        <v>0</v>
      </c>
      <c r="AP25" s="84">
        <f t="shared" si="32"/>
        <v>0</v>
      </c>
      <c r="AQ25" s="85">
        <f t="shared" si="21"/>
        <v>0</v>
      </c>
      <c r="AR25" s="84">
        <f t="shared" si="32"/>
        <v>0</v>
      </c>
      <c r="AS25" s="85">
        <f t="shared" si="22"/>
        <v>0</v>
      </c>
      <c r="AT25" s="84">
        <f t="shared" si="32"/>
        <v>0</v>
      </c>
      <c r="AU25" s="85">
        <f t="shared" si="23"/>
        <v>0</v>
      </c>
      <c r="AV25" s="84">
        <f t="shared" si="32"/>
        <v>6</v>
      </c>
      <c r="AW25" s="67">
        <f t="shared" si="26"/>
        <v>22.222222222222221</v>
      </c>
      <c r="AX25" s="65">
        <f t="shared" si="32"/>
        <v>0</v>
      </c>
      <c r="AY25" s="204">
        <f t="shared" si="24"/>
        <v>0</v>
      </c>
      <c r="AZ25" s="235">
        <f t="shared" si="0"/>
        <v>11.111111111111111</v>
      </c>
      <c r="BA25" s="217">
        <f t="shared" si="32"/>
        <v>15</v>
      </c>
      <c r="BB25" s="206">
        <f t="shared" si="1"/>
        <v>27</v>
      </c>
      <c r="BC25" s="296">
        <f t="shared" si="25"/>
        <v>3</v>
      </c>
    </row>
    <row r="26" spans="1:56" ht="39" customHeight="1" thickBot="1" x14ac:dyDescent="0.3">
      <c r="A26" s="123">
        <v>8</v>
      </c>
      <c r="B26" s="103" t="s">
        <v>43</v>
      </c>
      <c r="C26" s="148" t="s">
        <v>44</v>
      </c>
      <c r="D26" s="28"/>
      <c r="E26" s="28">
        <v>16</v>
      </c>
      <c r="F26" s="133">
        <v>11</v>
      </c>
      <c r="G26" s="134">
        <f t="shared" si="3"/>
        <v>68.75</v>
      </c>
      <c r="H26" s="133"/>
      <c r="I26" s="134">
        <f t="shared" si="4"/>
        <v>0</v>
      </c>
      <c r="J26" s="133"/>
      <c r="K26" s="134">
        <f t="shared" si="5"/>
        <v>0</v>
      </c>
      <c r="L26" s="133"/>
      <c r="M26" s="134">
        <f t="shared" si="6"/>
        <v>0</v>
      </c>
      <c r="N26" s="133"/>
      <c r="O26" s="134">
        <f t="shared" si="7"/>
        <v>0</v>
      </c>
      <c r="P26" s="133"/>
      <c r="Q26" s="134">
        <f t="shared" si="8"/>
        <v>0</v>
      </c>
      <c r="R26" s="28"/>
      <c r="S26" s="28">
        <f t="shared" si="9"/>
        <v>0</v>
      </c>
      <c r="T26" s="28">
        <v>1</v>
      </c>
      <c r="U26" s="28">
        <f t="shared" si="10"/>
        <v>6.25</v>
      </c>
      <c r="V26" s="28"/>
      <c r="W26" s="28">
        <f t="shared" si="11"/>
        <v>0</v>
      </c>
      <c r="X26" s="28"/>
      <c r="Y26" s="46">
        <f t="shared" si="12"/>
        <v>0</v>
      </c>
      <c r="Z26" s="28">
        <v>4</v>
      </c>
      <c r="AA26" s="46">
        <f t="shared" si="13"/>
        <v>25</v>
      </c>
      <c r="AB26" s="135"/>
      <c r="AC26" s="136">
        <f t="shared" si="14"/>
        <v>0</v>
      </c>
      <c r="AD26" s="136"/>
      <c r="AE26" s="136">
        <f t="shared" si="15"/>
        <v>0</v>
      </c>
      <c r="AF26" s="135"/>
      <c r="AG26" s="136">
        <f t="shared" si="16"/>
        <v>0</v>
      </c>
      <c r="AH26" s="135"/>
      <c r="AI26" s="136">
        <f t="shared" si="17"/>
        <v>0</v>
      </c>
      <c r="AJ26" s="79"/>
      <c r="AK26" s="80">
        <f t="shared" si="18"/>
        <v>0</v>
      </c>
      <c r="AL26" s="79"/>
      <c r="AM26" s="80">
        <f t="shared" si="19"/>
        <v>0</v>
      </c>
      <c r="AN26" s="79"/>
      <c r="AO26" s="80">
        <f t="shared" si="20"/>
        <v>0</v>
      </c>
      <c r="AP26" s="79"/>
      <c r="AQ26" s="80">
        <f t="shared" si="21"/>
        <v>0</v>
      </c>
      <c r="AR26" s="79"/>
      <c r="AS26" s="80">
        <f t="shared" si="22"/>
        <v>0</v>
      </c>
      <c r="AT26" s="79"/>
      <c r="AU26" s="80">
        <f t="shared" si="23"/>
        <v>0</v>
      </c>
      <c r="AV26" s="20"/>
      <c r="AW26" s="75">
        <f t="shared" si="26"/>
        <v>0</v>
      </c>
      <c r="AX26" s="86"/>
      <c r="AY26" s="91">
        <f t="shared" si="24"/>
        <v>0</v>
      </c>
      <c r="AZ26" s="239">
        <f t="shared" si="0"/>
        <v>68.75</v>
      </c>
      <c r="BA26" s="264">
        <v>13</v>
      </c>
      <c r="BB26" s="212">
        <f t="shared" si="1"/>
        <v>16</v>
      </c>
      <c r="BC26" s="296">
        <f t="shared" si="25"/>
        <v>11</v>
      </c>
      <c r="BD26" t="s">
        <v>143</v>
      </c>
    </row>
    <row r="27" spans="1:56" ht="15.75" thickBot="1" x14ac:dyDescent="0.3">
      <c r="A27" s="322" t="s">
        <v>97</v>
      </c>
      <c r="B27" s="330"/>
      <c r="C27" s="124"/>
      <c r="D27" s="65"/>
      <c r="E27" s="65">
        <f t="shared" ref="E27:BA27" si="33">SUM(E26)</f>
        <v>16</v>
      </c>
      <c r="F27" s="81">
        <f t="shared" si="33"/>
        <v>11</v>
      </c>
      <c r="G27" s="82">
        <f t="shared" si="3"/>
        <v>68.75</v>
      </c>
      <c r="H27" s="81">
        <f t="shared" si="33"/>
        <v>0</v>
      </c>
      <c r="I27" s="82">
        <f t="shared" si="4"/>
        <v>0</v>
      </c>
      <c r="J27" s="81">
        <f t="shared" si="33"/>
        <v>0</v>
      </c>
      <c r="K27" s="82">
        <f t="shared" si="5"/>
        <v>0</v>
      </c>
      <c r="L27" s="84">
        <f t="shared" si="33"/>
        <v>0</v>
      </c>
      <c r="M27" s="85">
        <f t="shared" si="6"/>
        <v>0</v>
      </c>
      <c r="N27" s="84">
        <f t="shared" si="33"/>
        <v>0</v>
      </c>
      <c r="O27" s="85">
        <f t="shared" si="7"/>
        <v>0</v>
      </c>
      <c r="P27" s="84">
        <f t="shared" si="33"/>
        <v>0</v>
      </c>
      <c r="Q27" s="85">
        <f t="shared" si="8"/>
        <v>0</v>
      </c>
      <c r="R27" s="65">
        <f t="shared" si="33"/>
        <v>0</v>
      </c>
      <c r="S27" s="65">
        <f t="shared" si="9"/>
        <v>0</v>
      </c>
      <c r="T27" s="65">
        <f t="shared" si="33"/>
        <v>1</v>
      </c>
      <c r="U27" s="65">
        <f t="shared" si="10"/>
        <v>6.25</v>
      </c>
      <c r="V27" s="65">
        <f t="shared" si="33"/>
        <v>0</v>
      </c>
      <c r="W27" s="65">
        <f t="shared" si="11"/>
        <v>0</v>
      </c>
      <c r="X27" s="65">
        <f t="shared" si="33"/>
        <v>0</v>
      </c>
      <c r="Y27" s="67">
        <f t="shared" si="12"/>
        <v>0</v>
      </c>
      <c r="Z27" s="65">
        <f t="shared" si="33"/>
        <v>4</v>
      </c>
      <c r="AA27" s="67">
        <f t="shared" si="13"/>
        <v>25</v>
      </c>
      <c r="AB27" s="81">
        <f t="shared" si="33"/>
        <v>0</v>
      </c>
      <c r="AC27" s="82">
        <f t="shared" si="14"/>
        <v>0</v>
      </c>
      <c r="AD27" s="82">
        <f t="shared" si="33"/>
        <v>0</v>
      </c>
      <c r="AE27" s="82">
        <f t="shared" si="15"/>
        <v>0</v>
      </c>
      <c r="AF27" s="81">
        <f t="shared" si="33"/>
        <v>0</v>
      </c>
      <c r="AG27" s="82">
        <f t="shared" si="16"/>
        <v>0</v>
      </c>
      <c r="AH27" s="81">
        <f t="shared" si="33"/>
        <v>0</v>
      </c>
      <c r="AI27" s="82">
        <f t="shared" si="17"/>
        <v>0</v>
      </c>
      <c r="AJ27" s="84">
        <f t="shared" si="33"/>
        <v>0</v>
      </c>
      <c r="AK27" s="85">
        <f t="shared" si="18"/>
        <v>0</v>
      </c>
      <c r="AL27" s="84">
        <f t="shared" si="33"/>
        <v>0</v>
      </c>
      <c r="AM27" s="85">
        <f t="shared" si="19"/>
        <v>0</v>
      </c>
      <c r="AN27" s="84">
        <f t="shared" si="33"/>
        <v>0</v>
      </c>
      <c r="AO27" s="85">
        <f t="shared" si="20"/>
        <v>0</v>
      </c>
      <c r="AP27" s="84">
        <f t="shared" si="33"/>
        <v>0</v>
      </c>
      <c r="AQ27" s="85">
        <f t="shared" si="21"/>
        <v>0</v>
      </c>
      <c r="AR27" s="84">
        <f t="shared" si="33"/>
        <v>0</v>
      </c>
      <c r="AS27" s="85">
        <f t="shared" si="22"/>
        <v>0</v>
      </c>
      <c r="AT27" s="84">
        <f t="shared" si="33"/>
        <v>0</v>
      </c>
      <c r="AU27" s="85">
        <f t="shared" si="23"/>
        <v>0</v>
      </c>
      <c r="AV27" s="84">
        <f t="shared" si="33"/>
        <v>0</v>
      </c>
      <c r="AW27" s="67">
        <f t="shared" si="26"/>
        <v>0</v>
      </c>
      <c r="AX27" s="65">
        <f t="shared" si="33"/>
        <v>0</v>
      </c>
      <c r="AY27" s="204">
        <f t="shared" si="24"/>
        <v>0</v>
      </c>
      <c r="AZ27" s="235">
        <f t="shared" si="0"/>
        <v>68.75</v>
      </c>
      <c r="BA27" s="217">
        <f t="shared" si="33"/>
        <v>13</v>
      </c>
      <c r="BB27" s="206">
        <f t="shared" si="1"/>
        <v>16</v>
      </c>
      <c r="BC27" s="296">
        <f t="shared" si="25"/>
        <v>11</v>
      </c>
    </row>
    <row r="28" spans="1:56" ht="25.5" x14ac:dyDescent="0.25">
      <c r="A28" s="333">
        <v>9</v>
      </c>
      <c r="B28" s="384" t="s">
        <v>45</v>
      </c>
      <c r="C28" s="172" t="s">
        <v>46</v>
      </c>
      <c r="D28" s="37"/>
      <c r="E28" s="37">
        <v>6</v>
      </c>
      <c r="F28" s="14">
        <v>2</v>
      </c>
      <c r="G28" s="27">
        <f t="shared" si="3"/>
        <v>33.333333333333336</v>
      </c>
      <c r="H28" s="14"/>
      <c r="I28" s="27">
        <f t="shared" si="4"/>
        <v>0</v>
      </c>
      <c r="J28" s="14"/>
      <c r="K28" s="27">
        <f t="shared" si="5"/>
        <v>0</v>
      </c>
      <c r="L28" s="15"/>
      <c r="M28" s="56">
        <f t="shared" si="6"/>
        <v>0</v>
      </c>
      <c r="N28" s="15"/>
      <c r="O28" s="56">
        <f t="shared" si="7"/>
        <v>0</v>
      </c>
      <c r="P28" s="15"/>
      <c r="Q28" s="56">
        <f t="shared" si="8"/>
        <v>0</v>
      </c>
      <c r="R28" s="37"/>
      <c r="S28" s="37">
        <f t="shared" si="9"/>
        <v>0</v>
      </c>
      <c r="T28" s="37"/>
      <c r="U28" s="38">
        <f t="shared" si="10"/>
        <v>0</v>
      </c>
      <c r="V28" s="37"/>
      <c r="W28" s="38">
        <f t="shared" si="11"/>
        <v>0</v>
      </c>
      <c r="X28" s="37"/>
      <c r="Y28" s="38">
        <f t="shared" si="12"/>
        <v>0</v>
      </c>
      <c r="Z28" s="37">
        <v>1</v>
      </c>
      <c r="AA28" s="38">
        <f t="shared" si="13"/>
        <v>16.666666666666668</v>
      </c>
      <c r="AB28" s="14">
        <v>3</v>
      </c>
      <c r="AC28" s="27">
        <f t="shared" si="14"/>
        <v>50</v>
      </c>
      <c r="AD28" s="27"/>
      <c r="AE28" s="27">
        <f t="shared" si="15"/>
        <v>0</v>
      </c>
      <c r="AF28" s="14"/>
      <c r="AG28" s="27">
        <f t="shared" si="16"/>
        <v>0</v>
      </c>
      <c r="AH28" s="14"/>
      <c r="AI28" s="27">
        <f t="shared" si="17"/>
        <v>0</v>
      </c>
      <c r="AJ28" s="15"/>
      <c r="AK28" s="56">
        <f t="shared" si="18"/>
        <v>0</v>
      </c>
      <c r="AL28" s="15"/>
      <c r="AM28" s="56">
        <f t="shared" si="19"/>
        <v>0</v>
      </c>
      <c r="AN28" s="15"/>
      <c r="AO28" s="56">
        <f t="shared" si="20"/>
        <v>0</v>
      </c>
      <c r="AP28" s="15"/>
      <c r="AQ28" s="56">
        <f t="shared" si="21"/>
        <v>0</v>
      </c>
      <c r="AR28" s="15"/>
      <c r="AS28" s="56">
        <f t="shared" si="22"/>
        <v>0</v>
      </c>
      <c r="AT28" s="15"/>
      <c r="AU28" s="56">
        <f t="shared" si="23"/>
        <v>0</v>
      </c>
      <c r="AV28" s="15"/>
      <c r="AW28" s="16">
        <f t="shared" si="26"/>
        <v>0</v>
      </c>
      <c r="AX28" s="12"/>
      <c r="AY28" s="225">
        <f t="shared" si="24"/>
        <v>0</v>
      </c>
      <c r="AZ28" s="241">
        <f t="shared" si="0"/>
        <v>33.333333333333336</v>
      </c>
      <c r="BA28" s="260">
        <v>6</v>
      </c>
      <c r="BB28" s="207">
        <f t="shared" si="1"/>
        <v>6</v>
      </c>
      <c r="BC28" s="296">
        <f t="shared" si="25"/>
        <v>2</v>
      </c>
      <c r="BD28" s="301" t="s">
        <v>143</v>
      </c>
    </row>
    <row r="29" spans="1:56" ht="27.75" customHeight="1" x14ac:dyDescent="0.25">
      <c r="A29" s="366"/>
      <c r="B29" s="385"/>
      <c r="C29" s="108" t="s">
        <v>47</v>
      </c>
      <c r="D29" s="109"/>
      <c r="E29" s="109">
        <v>5</v>
      </c>
      <c r="F29" s="13">
        <v>4</v>
      </c>
      <c r="G29" s="45">
        <f t="shared" si="3"/>
        <v>80</v>
      </c>
      <c r="H29" s="13"/>
      <c r="I29" s="45">
        <f t="shared" si="4"/>
        <v>0</v>
      </c>
      <c r="J29" s="13"/>
      <c r="K29" s="45">
        <f t="shared" si="5"/>
        <v>0</v>
      </c>
      <c r="L29" s="15"/>
      <c r="M29" s="56">
        <f t="shared" si="6"/>
        <v>0</v>
      </c>
      <c r="N29" s="15"/>
      <c r="O29" s="56">
        <f t="shared" si="7"/>
        <v>0</v>
      </c>
      <c r="P29" s="15"/>
      <c r="Q29" s="56">
        <f t="shared" si="8"/>
        <v>0</v>
      </c>
      <c r="R29" s="13"/>
      <c r="S29" s="13">
        <f t="shared" si="9"/>
        <v>0</v>
      </c>
      <c r="T29" s="13"/>
      <c r="U29" s="45">
        <f t="shared" si="10"/>
        <v>0</v>
      </c>
      <c r="V29" s="13"/>
      <c r="W29" s="45">
        <f t="shared" si="11"/>
        <v>0</v>
      </c>
      <c r="X29" s="13"/>
      <c r="Y29" s="45">
        <f t="shared" si="12"/>
        <v>0</v>
      </c>
      <c r="Z29" s="13">
        <v>1</v>
      </c>
      <c r="AA29" s="45">
        <f t="shared" si="13"/>
        <v>20</v>
      </c>
      <c r="AB29" s="13"/>
      <c r="AC29" s="45">
        <f t="shared" si="14"/>
        <v>0</v>
      </c>
      <c r="AD29" s="45"/>
      <c r="AE29" s="45">
        <f t="shared" si="15"/>
        <v>0</v>
      </c>
      <c r="AF29" s="45"/>
      <c r="AG29" s="45">
        <f t="shared" si="16"/>
        <v>0</v>
      </c>
      <c r="AH29" s="45"/>
      <c r="AI29" s="45">
        <f t="shared" si="17"/>
        <v>0</v>
      </c>
      <c r="AJ29" s="15"/>
      <c r="AK29" s="56">
        <f t="shared" si="18"/>
        <v>0</v>
      </c>
      <c r="AL29" s="15"/>
      <c r="AM29" s="56">
        <f t="shared" si="19"/>
        <v>0</v>
      </c>
      <c r="AN29" s="15"/>
      <c r="AO29" s="56">
        <f t="shared" si="20"/>
        <v>0</v>
      </c>
      <c r="AP29" s="15"/>
      <c r="AQ29" s="56">
        <f t="shared" si="21"/>
        <v>0</v>
      </c>
      <c r="AR29" s="15"/>
      <c r="AS29" s="56">
        <f t="shared" si="22"/>
        <v>0</v>
      </c>
      <c r="AT29" s="15"/>
      <c r="AU29" s="56">
        <f t="shared" si="23"/>
        <v>0</v>
      </c>
      <c r="AV29" s="15"/>
      <c r="AW29" s="16">
        <f t="shared" si="26"/>
        <v>0</v>
      </c>
      <c r="AX29" s="12"/>
      <c r="AY29" s="225">
        <f t="shared" si="24"/>
        <v>0</v>
      </c>
      <c r="AZ29" s="238">
        <f t="shared" si="0"/>
        <v>80</v>
      </c>
      <c r="BA29" s="261">
        <v>5</v>
      </c>
      <c r="BB29" s="208">
        <f t="shared" si="1"/>
        <v>5</v>
      </c>
      <c r="BC29" s="296">
        <f t="shared" si="25"/>
        <v>4</v>
      </c>
      <c r="BD29" s="301" t="s">
        <v>142</v>
      </c>
    </row>
    <row r="30" spans="1:56" ht="39" thickBot="1" x14ac:dyDescent="0.3">
      <c r="A30" s="366"/>
      <c r="B30" s="359"/>
      <c r="C30" s="137" t="s">
        <v>48</v>
      </c>
      <c r="D30" s="20"/>
      <c r="E30" s="20">
        <v>6</v>
      </c>
      <c r="F30" s="21">
        <v>1</v>
      </c>
      <c r="G30" s="31">
        <f t="shared" si="3"/>
        <v>16.666666666666668</v>
      </c>
      <c r="H30" s="21"/>
      <c r="I30" s="31">
        <f t="shared" si="4"/>
        <v>0</v>
      </c>
      <c r="J30" s="21"/>
      <c r="K30" s="31">
        <f t="shared" si="5"/>
        <v>0</v>
      </c>
      <c r="L30" s="32">
        <v>3</v>
      </c>
      <c r="M30" s="57">
        <f t="shared" si="6"/>
        <v>50</v>
      </c>
      <c r="N30" s="32"/>
      <c r="O30" s="57">
        <f t="shared" si="7"/>
        <v>0</v>
      </c>
      <c r="P30" s="32"/>
      <c r="Q30" s="57">
        <f t="shared" si="8"/>
        <v>0</v>
      </c>
      <c r="R30" s="21"/>
      <c r="S30" s="21">
        <f t="shared" si="9"/>
        <v>0</v>
      </c>
      <c r="T30" s="21">
        <v>1</v>
      </c>
      <c r="U30" s="31">
        <f t="shared" si="10"/>
        <v>16.666666666666668</v>
      </c>
      <c r="V30" s="21"/>
      <c r="W30" s="31">
        <f t="shared" si="11"/>
        <v>0</v>
      </c>
      <c r="X30" s="21"/>
      <c r="Y30" s="31">
        <f t="shared" si="12"/>
        <v>0</v>
      </c>
      <c r="Z30" s="21">
        <v>1</v>
      </c>
      <c r="AA30" s="31">
        <f t="shared" si="13"/>
        <v>16.666666666666668</v>
      </c>
      <c r="AB30" s="21"/>
      <c r="AC30" s="31">
        <f t="shared" si="14"/>
        <v>0</v>
      </c>
      <c r="AD30" s="31"/>
      <c r="AE30" s="31">
        <f t="shared" si="15"/>
        <v>0</v>
      </c>
      <c r="AF30" s="21"/>
      <c r="AG30" s="31">
        <f t="shared" si="16"/>
        <v>0</v>
      </c>
      <c r="AH30" s="21"/>
      <c r="AI30" s="31">
        <f t="shared" si="17"/>
        <v>0</v>
      </c>
      <c r="AJ30" s="32"/>
      <c r="AK30" s="57">
        <f t="shared" si="18"/>
        <v>0</v>
      </c>
      <c r="AL30" s="32"/>
      <c r="AM30" s="57">
        <f t="shared" si="19"/>
        <v>0</v>
      </c>
      <c r="AN30" s="32"/>
      <c r="AO30" s="57">
        <f t="shared" si="20"/>
        <v>0</v>
      </c>
      <c r="AP30" s="32"/>
      <c r="AQ30" s="57">
        <f t="shared" si="21"/>
        <v>0</v>
      </c>
      <c r="AR30" s="32"/>
      <c r="AS30" s="57">
        <f t="shared" si="22"/>
        <v>0</v>
      </c>
      <c r="AT30" s="32"/>
      <c r="AU30" s="57">
        <f t="shared" si="23"/>
        <v>0</v>
      </c>
      <c r="AV30" s="32"/>
      <c r="AW30" s="16">
        <f t="shared" si="26"/>
        <v>0</v>
      </c>
      <c r="AX30" s="12"/>
      <c r="AY30" s="225">
        <f t="shared" si="24"/>
        <v>0</v>
      </c>
      <c r="AZ30" s="242">
        <f t="shared" si="0"/>
        <v>16.666666666666668</v>
      </c>
      <c r="BA30" s="259">
        <v>6</v>
      </c>
      <c r="BB30" s="209">
        <f t="shared" si="1"/>
        <v>6</v>
      </c>
      <c r="BC30" s="296">
        <f t="shared" si="25"/>
        <v>1</v>
      </c>
      <c r="BD30" s="301" t="s">
        <v>142</v>
      </c>
    </row>
    <row r="31" spans="1:56" ht="15.75" thickBot="1" x14ac:dyDescent="0.3">
      <c r="A31" s="322" t="s">
        <v>97</v>
      </c>
      <c r="B31" s="330"/>
      <c r="C31" s="65"/>
      <c r="D31" s="65"/>
      <c r="E31" s="65">
        <f>SUM(E28:E30)</f>
        <v>17</v>
      </c>
      <c r="F31" s="65">
        <f t="shared" ref="F31:BA31" si="34">SUM(F28:F30)</f>
        <v>7</v>
      </c>
      <c r="G31" s="67">
        <f t="shared" si="3"/>
        <v>41.176470588235297</v>
      </c>
      <c r="H31" s="65">
        <f t="shared" si="34"/>
        <v>0</v>
      </c>
      <c r="I31" s="67">
        <f t="shared" si="4"/>
        <v>0</v>
      </c>
      <c r="J31" s="65">
        <f t="shared" si="34"/>
        <v>0</v>
      </c>
      <c r="K31" s="67">
        <f t="shared" si="5"/>
        <v>0</v>
      </c>
      <c r="L31" s="65">
        <f t="shared" si="34"/>
        <v>3</v>
      </c>
      <c r="M31" s="67">
        <f t="shared" si="6"/>
        <v>17.647058823529413</v>
      </c>
      <c r="N31" s="65">
        <f t="shared" si="34"/>
        <v>0</v>
      </c>
      <c r="O31" s="67">
        <f t="shared" si="7"/>
        <v>0</v>
      </c>
      <c r="P31" s="65">
        <f t="shared" si="34"/>
        <v>0</v>
      </c>
      <c r="Q31" s="67">
        <f t="shared" si="8"/>
        <v>0</v>
      </c>
      <c r="R31" s="65">
        <f t="shared" si="34"/>
        <v>0</v>
      </c>
      <c r="S31" s="65">
        <f t="shared" si="9"/>
        <v>0</v>
      </c>
      <c r="T31" s="65">
        <f t="shared" si="34"/>
        <v>1</v>
      </c>
      <c r="U31" s="67">
        <f t="shared" si="10"/>
        <v>5.882352941176471</v>
      </c>
      <c r="V31" s="65">
        <f t="shared" si="34"/>
        <v>0</v>
      </c>
      <c r="W31" s="67">
        <f t="shared" si="11"/>
        <v>0</v>
      </c>
      <c r="X31" s="65">
        <f t="shared" si="34"/>
        <v>0</v>
      </c>
      <c r="Y31" s="67">
        <f t="shared" si="12"/>
        <v>0</v>
      </c>
      <c r="Z31" s="65">
        <f t="shared" si="34"/>
        <v>3</v>
      </c>
      <c r="AA31" s="67">
        <f t="shared" si="13"/>
        <v>17.647058823529413</v>
      </c>
      <c r="AB31" s="65">
        <f t="shared" si="34"/>
        <v>3</v>
      </c>
      <c r="AC31" s="67">
        <f t="shared" si="14"/>
        <v>17.647058823529413</v>
      </c>
      <c r="AD31" s="67">
        <f t="shared" si="34"/>
        <v>0</v>
      </c>
      <c r="AE31" s="67">
        <f t="shared" si="15"/>
        <v>0</v>
      </c>
      <c r="AF31" s="67">
        <f t="shared" si="34"/>
        <v>0</v>
      </c>
      <c r="AG31" s="67">
        <f t="shared" si="16"/>
        <v>0</v>
      </c>
      <c r="AH31" s="67">
        <f t="shared" si="34"/>
        <v>0</v>
      </c>
      <c r="AI31" s="67">
        <f t="shared" si="17"/>
        <v>0</v>
      </c>
      <c r="AJ31" s="65">
        <f t="shared" si="34"/>
        <v>0</v>
      </c>
      <c r="AK31" s="67">
        <f t="shared" si="18"/>
        <v>0</v>
      </c>
      <c r="AL31" s="65">
        <f t="shared" si="34"/>
        <v>0</v>
      </c>
      <c r="AM31" s="67">
        <f>AL31*100/E31</f>
        <v>0</v>
      </c>
      <c r="AN31" s="65">
        <f t="shared" si="34"/>
        <v>0</v>
      </c>
      <c r="AO31" s="67">
        <f t="shared" si="20"/>
        <v>0</v>
      </c>
      <c r="AP31" s="65">
        <f t="shared" si="34"/>
        <v>0</v>
      </c>
      <c r="AQ31" s="67">
        <f t="shared" si="21"/>
        <v>0</v>
      </c>
      <c r="AR31" s="65">
        <f t="shared" si="34"/>
        <v>0</v>
      </c>
      <c r="AS31" s="67">
        <f t="shared" si="22"/>
        <v>0</v>
      </c>
      <c r="AT31" s="65">
        <f t="shared" si="34"/>
        <v>0</v>
      </c>
      <c r="AU31" s="85">
        <f t="shared" si="23"/>
        <v>0</v>
      </c>
      <c r="AV31" s="84">
        <f t="shared" si="34"/>
        <v>0</v>
      </c>
      <c r="AW31" s="67">
        <f t="shared" si="26"/>
        <v>0</v>
      </c>
      <c r="AX31" s="65">
        <f t="shared" si="34"/>
        <v>0</v>
      </c>
      <c r="AY31" s="204">
        <f t="shared" si="24"/>
        <v>0</v>
      </c>
      <c r="AZ31" s="235">
        <f t="shared" si="0"/>
        <v>41.176470588235297</v>
      </c>
      <c r="BA31" s="217">
        <f t="shared" si="34"/>
        <v>17</v>
      </c>
      <c r="BB31" s="206">
        <f t="shared" si="1"/>
        <v>17</v>
      </c>
      <c r="BC31" s="296">
        <f t="shared" si="25"/>
        <v>7</v>
      </c>
    </row>
    <row r="32" spans="1:56" ht="35.25" customHeight="1" thickBot="1" x14ac:dyDescent="0.3">
      <c r="A32" s="83">
        <v>10</v>
      </c>
      <c r="B32" s="103" t="s">
        <v>49</v>
      </c>
      <c r="C32" s="141" t="s">
        <v>44</v>
      </c>
      <c r="D32" s="77"/>
      <c r="E32" s="77">
        <v>19</v>
      </c>
      <c r="F32" s="142">
        <v>1</v>
      </c>
      <c r="G32" s="136">
        <f t="shared" si="3"/>
        <v>5.2631578947368425</v>
      </c>
      <c r="H32" s="135"/>
      <c r="I32" s="136">
        <f t="shared" si="4"/>
        <v>0</v>
      </c>
      <c r="J32" s="135"/>
      <c r="K32" s="136">
        <f t="shared" si="5"/>
        <v>0</v>
      </c>
      <c r="L32" s="135">
        <v>4</v>
      </c>
      <c r="M32" s="136">
        <f t="shared" si="6"/>
        <v>21.05263157894737</v>
      </c>
      <c r="N32" s="135"/>
      <c r="O32" s="136">
        <f t="shared" si="7"/>
        <v>0</v>
      </c>
      <c r="P32" s="135"/>
      <c r="Q32" s="136">
        <f t="shared" si="8"/>
        <v>0</v>
      </c>
      <c r="R32" s="135">
        <v>2</v>
      </c>
      <c r="S32" s="136">
        <f t="shared" si="9"/>
        <v>10.526315789473685</v>
      </c>
      <c r="T32" s="135">
        <v>3</v>
      </c>
      <c r="U32" s="136">
        <f t="shared" si="10"/>
        <v>15.789473684210526</v>
      </c>
      <c r="V32" s="135">
        <v>1</v>
      </c>
      <c r="W32" s="136">
        <f t="shared" si="11"/>
        <v>5.2631578947368425</v>
      </c>
      <c r="X32" s="135">
        <v>0</v>
      </c>
      <c r="Y32" s="136">
        <f t="shared" si="12"/>
        <v>0</v>
      </c>
      <c r="Z32" s="135">
        <v>8</v>
      </c>
      <c r="AA32" s="136">
        <f t="shared" si="13"/>
        <v>42.10526315789474</v>
      </c>
      <c r="AB32" s="135"/>
      <c r="AC32" s="136">
        <f t="shared" si="14"/>
        <v>0</v>
      </c>
      <c r="AD32" s="136">
        <v>1</v>
      </c>
      <c r="AE32" s="136">
        <f t="shared" si="15"/>
        <v>5.2631578947368425</v>
      </c>
      <c r="AF32" s="135"/>
      <c r="AG32" s="136">
        <f t="shared" si="16"/>
        <v>0</v>
      </c>
      <c r="AH32" s="135"/>
      <c r="AI32" s="136">
        <f t="shared" si="17"/>
        <v>0</v>
      </c>
      <c r="AJ32" s="135"/>
      <c r="AK32" s="136">
        <f t="shared" si="18"/>
        <v>0</v>
      </c>
      <c r="AL32" s="135"/>
      <c r="AM32" s="136">
        <f t="shared" si="19"/>
        <v>0</v>
      </c>
      <c r="AN32" s="135"/>
      <c r="AO32" s="136">
        <f t="shared" si="20"/>
        <v>0</v>
      </c>
      <c r="AP32" s="135"/>
      <c r="AQ32" s="136">
        <f t="shared" si="21"/>
        <v>0</v>
      </c>
      <c r="AR32" s="135"/>
      <c r="AS32" s="136">
        <f t="shared" si="22"/>
        <v>0</v>
      </c>
      <c r="AT32" s="135"/>
      <c r="AU32" s="136">
        <f t="shared" si="23"/>
        <v>0</v>
      </c>
      <c r="AV32" s="135"/>
      <c r="AW32" s="143">
        <f t="shared" si="26"/>
        <v>0</v>
      </c>
      <c r="AX32" s="86"/>
      <c r="AY32" s="91">
        <f t="shared" si="24"/>
        <v>0</v>
      </c>
      <c r="AZ32" s="239">
        <f t="shared" si="0"/>
        <v>5.2631578947368425</v>
      </c>
      <c r="BA32" s="264">
        <v>18</v>
      </c>
      <c r="BB32" s="212">
        <f t="shared" si="1"/>
        <v>20</v>
      </c>
      <c r="BC32" s="296">
        <f t="shared" si="25"/>
        <v>1</v>
      </c>
      <c r="BD32" s="301" t="s">
        <v>143</v>
      </c>
    </row>
    <row r="33" spans="1:56" ht="17.25" customHeight="1" thickBot="1" x14ac:dyDescent="0.3">
      <c r="A33" s="331" t="s">
        <v>97</v>
      </c>
      <c r="B33" s="332"/>
      <c r="C33" s="65"/>
      <c r="D33" s="65"/>
      <c r="E33" s="65">
        <f t="shared" ref="E33:BA33" si="35">SUM(E32)</f>
        <v>19</v>
      </c>
      <c r="F33" s="65">
        <f t="shared" si="35"/>
        <v>1</v>
      </c>
      <c r="G33" s="67">
        <f t="shared" si="3"/>
        <v>5.2631578947368425</v>
      </c>
      <c r="H33" s="65">
        <f t="shared" si="35"/>
        <v>0</v>
      </c>
      <c r="I33" s="67">
        <f t="shared" si="4"/>
        <v>0</v>
      </c>
      <c r="J33" s="65">
        <f t="shared" si="35"/>
        <v>0</v>
      </c>
      <c r="K33" s="67">
        <f t="shared" si="5"/>
        <v>0</v>
      </c>
      <c r="L33" s="65">
        <f t="shared" si="35"/>
        <v>4</v>
      </c>
      <c r="M33" s="67">
        <f t="shared" si="6"/>
        <v>21.05263157894737</v>
      </c>
      <c r="N33" s="65">
        <f t="shared" si="35"/>
        <v>0</v>
      </c>
      <c r="O33" s="67">
        <f t="shared" si="7"/>
        <v>0</v>
      </c>
      <c r="P33" s="65">
        <f t="shared" si="35"/>
        <v>0</v>
      </c>
      <c r="Q33" s="67">
        <f t="shared" si="8"/>
        <v>0</v>
      </c>
      <c r="R33" s="65">
        <f t="shared" si="35"/>
        <v>2</v>
      </c>
      <c r="S33" s="67">
        <f t="shared" si="9"/>
        <v>10.526315789473685</v>
      </c>
      <c r="T33" s="65">
        <f t="shared" si="35"/>
        <v>3</v>
      </c>
      <c r="U33" s="67">
        <f t="shared" si="10"/>
        <v>15.789473684210526</v>
      </c>
      <c r="V33" s="65">
        <f t="shared" si="35"/>
        <v>1</v>
      </c>
      <c r="W33" s="67">
        <f t="shared" si="11"/>
        <v>5.2631578947368425</v>
      </c>
      <c r="X33" s="65">
        <f t="shared" si="35"/>
        <v>0</v>
      </c>
      <c r="Y33" s="67">
        <f t="shared" si="12"/>
        <v>0</v>
      </c>
      <c r="Z33" s="65">
        <f t="shared" si="35"/>
        <v>8</v>
      </c>
      <c r="AA33" s="65">
        <f t="shared" si="13"/>
        <v>42.10526315789474</v>
      </c>
      <c r="AB33" s="65">
        <f t="shared" si="35"/>
        <v>0</v>
      </c>
      <c r="AC33" s="67">
        <f t="shared" si="14"/>
        <v>0</v>
      </c>
      <c r="AD33" s="67">
        <f t="shared" si="35"/>
        <v>1</v>
      </c>
      <c r="AE33" s="67">
        <f t="shared" si="15"/>
        <v>5.2631578947368425</v>
      </c>
      <c r="AF33" s="65">
        <f t="shared" si="35"/>
        <v>0</v>
      </c>
      <c r="AG33" s="67">
        <f t="shared" si="16"/>
        <v>0</v>
      </c>
      <c r="AH33" s="65">
        <f t="shared" si="35"/>
        <v>0</v>
      </c>
      <c r="AI33" s="67">
        <f t="shared" si="17"/>
        <v>0</v>
      </c>
      <c r="AJ33" s="65">
        <f t="shared" si="35"/>
        <v>0</v>
      </c>
      <c r="AK33" s="67">
        <f t="shared" si="18"/>
        <v>0</v>
      </c>
      <c r="AL33" s="65">
        <f t="shared" si="35"/>
        <v>0</v>
      </c>
      <c r="AM33" s="67">
        <f t="shared" si="19"/>
        <v>0</v>
      </c>
      <c r="AN33" s="65">
        <f t="shared" si="35"/>
        <v>0</v>
      </c>
      <c r="AO33" s="67">
        <f t="shared" si="20"/>
        <v>0</v>
      </c>
      <c r="AP33" s="65">
        <f t="shared" si="35"/>
        <v>0</v>
      </c>
      <c r="AQ33" s="67">
        <f t="shared" si="21"/>
        <v>0</v>
      </c>
      <c r="AR33" s="65">
        <f t="shared" si="35"/>
        <v>0</v>
      </c>
      <c r="AS33" s="67">
        <f t="shared" si="22"/>
        <v>0</v>
      </c>
      <c r="AT33" s="65">
        <f t="shared" si="35"/>
        <v>0</v>
      </c>
      <c r="AU33" s="85">
        <f t="shared" si="23"/>
        <v>0</v>
      </c>
      <c r="AV33" s="84">
        <f t="shared" si="35"/>
        <v>0</v>
      </c>
      <c r="AW33" s="67">
        <f t="shared" si="26"/>
        <v>0</v>
      </c>
      <c r="AX33" s="65">
        <f t="shared" si="35"/>
        <v>0</v>
      </c>
      <c r="AY33" s="204">
        <f t="shared" si="24"/>
        <v>0</v>
      </c>
      <c r="AZ33" s="235">
        <f t="shared" si="0"/>
        <v>5.2631578947368425</v>
      </c>
      <c r="BA33" s="217">
        <f t="shared" si="35"/>
        <v>18</v>
      </c>
      <c r="BB33" s="206">
        <f t="shared" si="1"/>
        <v>20</v>
      </c>
      <c r="BC33" s="296">
        <f t="shared" si="25"/>
        <v>1</v>
      </c>
    </row>
    <row r="34" spans="1:56" ht="24" customHeight="1" x14ac:dyDescent="0.25">
      <c r="A34" s="333">
        <v>11</v>
      </c>
      <c r="B34" s="352" t="s">
        <v>50</v>
      </c>
      <c r="C34" s="110" t="s">
        <v>51</v>
      </c>
      <c r="D34" s="23"/>
      <c r="E34" s="23">
        <v>23</v>
      </c>
      <c r="F34" s="13">
        <v>1</v>
      </c>
      <c r="G34" s="45">
        <f t="shared" si="3"/>
        <v>4.3478260869565215</v>
      </c>
      <c r="H34" s="13"/>
      <c r="I34" s="45">
        <f t="shared" si="4"/>
        <v>0</v>
      </c>
      <c r="J34" s="13">
        <v>1</v>
      </c>
      <c r="K34" s="45">
        <f t="shared" si="5"/>
        <v>4.3478260869565215</v>
      </c>
      <c r="L34" s="13"/>
      <c r="M34" s="45">
        <f t="shared" si="6"/>
        <v>0</v>
      </c>
      <c r="N34" s="13"/>
      <c r="O34" s="45">
        <f t="shared" si="7"/>
        <v>0</v>
      </c>
      <c r="P34" s="13">
        <v>2</v>
      </c>
      <c r="Q34" s="45">
        <f t="shared" si="8"/>
        <v>8.695652173913043</v>
      </c>
      <c r="R34" s="13"/>
      <c r="S34" s="45">
        <f t="shared" si="9"/>
        <v>0</v>
      </c>
      <c r="T34" s="13"/>
      <c r="U34" s="45">
        <f t="shared" si="10"/>
        <v>0</v>
      </c>
      <c r="V34" s="13"/>
      <c r="W34" s="45">
        <f t="shared" si="11"/>
        <v>0</v>
      </c>
      <c r="X34" s="13"/>
      <c r="Y34" s="45">
        <f t="shared" si="12"/>
        <v>0</v>
      </c>
      <c r="Z34" s="13">
        <v>10</v>
      </c>
      <c r="AA34" s="45">
        <f t="shared" si="13"/>
        <v>43.478260869565219</v>
      </c>
      <c r="AB34" s="13">
        <v>1</v>
      </c>
      <c r="AC34" s="45">
        <f t="shared" si="14"/>
        <v>4.3478260869565215</v>
      </c>
      <c r="AD34" s="45"/>
      <c r="AE34" s="45">
        <f t="shared" si="15"/>
        <v>0</v>
      </c>
      <c r="AF34" s="13"/>
      <c r="AG34" s="45">
        <f t="shared" si="16"/>
        <v>0</v>
      </c>
      <c r="AH34" s="13"/>
      <c r="AI34" s="45">
        <f t="shared" si="17"/>
        <v>0</v>
      </c>
      <c r="AJ34" s="13"/>
      <c r="AK34" s="45">
        <f t="shared" si="18"/>
        <v>0</v>
      </c>
      <c r="AL34" s="13"/>
      <c r="AM34" s="45">
        <f t="shared" si="19"/>
        <v>0</v>
      </c>
      <c r="AN34" s="13"/>
      <c r="AO34" s="45">
        <f t="shared" si="20"/>
        <v>0</v>
      </c>
      <c r="AP34" s="13"/>
      <c r="AQ34" s="45">
        <f t="shared" si="21"/>
        <v>0</v>
      </c>
      <c r="AR34" s="13"/>
      <c r="AS34" s="45">
        <f t="shared" si="22"/>
        <v>0</v>
      </c>
      <c r="AT34" s="13"/>
      <c r="AU34" s="45">
        <f t="shared" si="23"/>
        <v>0</v>
      </c>
      <c r="AV34" s="15">
        <v>8</v>
      </c>
      <c r="AW34" s="16">
        <f t="shared" si="26"/>
        <v>34.782608695652172</v>
      </c>
      <c r="AX34" s="12"/>
      <c r="AY34" s="225">
        <f t="shared" si="24"/>
        <v>0</v>
      </c>
      <c r="AZ34" s="238">
        <f t="shared" si="0"/>
        <v>4.3478260869565215</v>
      </c>
      <c r="BA34" s="261">
        <v>21</v>
      </c>
      <c r="BB34" s="208">
        <f t="shared" si="1"/>
        <v>23</v>
      </c>
      <c r="BC34" s="296">
        <f t="shared" si="25"/>
        <v>1</v>
      </c>
      <c r="BD34" t="s">
        <v>142</v>
      </c>
    </row>
    <row r="35" spans="1:56" ht="18" customHeight="1" x14ac:dyDescent="0.25">
      <c r="A35" s="333"/>
      <c r="B35" s="352"/>
      <c r="C35" s="111" t="s">
        <v>52</v>
      </c>
      <c r="D35" s="167"/>
      <c r="E35" s="167" t="s">
        <v>128</v>
      </c>
      <c r="F35" s="12"/>
      <c r="G35" s="16" t="e">
        <f t="shared" si="3"/>
        <v>#VALUE!</v>
      </c>
      <c r="H35" s="12"/>
      <c r="I35" s="16" t="e">
        <f t="shared" si="4"/>
        <v>#VALUE!</v>
      </c>
      <c r="J35" s="12"/>
      <c r="K35" s="16" t="e">
        <f t="shared" si="5"/>
        <v>#VALUE!</v>
      </c>
      <c r="L35" s="12"/>
      <c r="M35" s="16" t="e">
        <f t="shared" si="6"/>
        <v>#VALUE!</v>
      </c>
      <c r="N35" s="12"/>
      <c r="O35" s="16" t="e">
        <f t="shared" si="7"/>
        <v>#VALUE!</v>
      </c>
      <c r="P35" s="12"/>
      <c r="Q35" s="16" t="e">
        <f t="shared" si="8"/>
        <v>#VALUE!</v>
      </c>
      <c r="R35" s="12"/>
      <c r="S35" s="16" t="e">
        <f t="shared" si="9"/>
        <v>#VALUE!</v>
      </c>
      <c r="T35" s="12"/>
      <c r="U35" s="16" t="e">
        <f t="shared" si="10"/>
        <v>#VALUE!</v>
      </c>
      <c r="V35" s="12"/>
      <c r="W35" s="16" t="e">
        <f t="shared" si="11"/>
        <v>#VALUE!</v>
      </c>
      <c r="X35" s="12"/>
      <c r="Y35" s="16" t="e">
        <f t="shared" si="12"/>
        <v>#VALUE!</v>
      </c>
      <c r="Z35" s="12"/>
      <c r="AA35" s="16" t="e">
        <f t="shared" si="13"/>
        <v>#VALUE!</v>
      </c>
      <c r="AB35" s="12"/>
      <c r="AC35" s="16" t="e">
        <f t="shared" si="14"/>
        <v>#VALUE!</v>
      </c>
      <c r="AD35" s="16"/>
      <c r="AE35" s="16" t="e">
        <f t="shared" si="15"/>
        <v>#VALUE!</v>
      </c>
      <c r="AF35" s="12"/>
      <c r="AG35" s="16" t="e">
        <f t="shared" si="16"/>
        <v>#VALUE!</v>
      </c>
      <c r="AH35" s="12"/>
      <c r="AI35" s="16" t="e">
        <f t="shared" si="17"/>
        <v>#VALUE!</v>
      </c>
      <c r="AJ35" s="12"/>
      <c r="AK35" s="16" t="e">
        <f t="shared" si="18"/>
        <v>#VALUE!</v>
      </c>
      <c r="AL35" s="12"/>
      <c r="AM35" s="16" t="e">
        <f t="shared" si="19"/>
        <v>#VALUE!</v>
      </c>
      <c r="AN35" s="12"/>
      <c r="AO35" s="16" t="e">
        <f t="shared" si="20"/>
        <v>#VALUE!</v>
      </c>
      <c r="AP35" s="12"/>
      <c r="AQ35" s="16" t="e">
        <f t="shared" si="21"/>
        <v>#VALUE!</v>
      </c>
      <c r="AR35" s="12"/>
      <c r="AS35" s="16" t="e">
        <f t="shared" si="22"/>
        <v>#VALUE!</v>
      </c>
      <c r="AT35" s="12"/>
      <c r="AU35" s="16" t="e">
        <f t="shared" si="23"/>
        <v>#VALUE!</v>
      </c>
      <c r="AV35" s="15"/>
      <c r="AW35" s="16" t="e">
        <f t="shared" si="26"/>
        <v>#VALUE!</v>
      </c>
      <c r="AX35" s="12"/>
      <c r="AY35" s="225" t="e">
        <f t="shared" si="24"/>
        <v>#VALUE!</v>
      </c>
      <c r="AZ35" s="238" t="e">
        <f t="shared" si="0"/>
        <v>#VALUE!</v>
      </c>
      <c r="BA35" s="261"/>
      <c r="BB35" s="208">
        <f t="shared" si="1"/>
        <v>0</v>
      </c>
      <c r="BC35" s="296">
        <f t="shared" si="25"/>
        <v>0</v>
      </c>
    </row>
    <row r="36" spans="1:56" ht="26.25" thickBot="1" x14ac:dyDescent="0.3">
      <c r="A36" s="333"/>
      <c r="B36" s="352"/>
      <c r="C36" s="102" t="s">
        <v>53</v>
      </c>
      <c r="D36" s="5"/>
      <c r="E36" s="5">
        <v>19</v>
      </c>
      <c r="F36" s="21"/>
      <c r="G36" s="31">
        <f t="shared" si="3"/>
        <v>0</v>
      </c>
      <c r="H36" s="21">
        <v>1</v>
      </c>
      <c r="I36" s="31">
        <f t="shared" si="4"/>
        <v>5.2631578947368425</v>
      </c>
      <c r="J36" s="21"/>
      <c r="K36" s="31">
        <f t="shared" si="5"/>
        <v>0</v>
      </c>
      <c r="L36" s="21">
        <v>2</v>
      </c>
      <c r="M36" s="31">
        <f t="shared" si="6"/>
        <v>10.526315789473685</v>
      </c>
      <c r="N36" s="21"/>
      <c r="O36" s="31">
        <f t="shared" si="7"/>
        <v>0</v>
      </c>
      <c r="P36" s="21"/>
      <c r="Q36" s="31">
        <f t="shared" si="8"/>
        <v>0</v>
      </c>
      <c r="R36" s="21"/>
      <c r="S36" s="31">
        <f t="shared" si="9"/>
        <v>0</v>
      </c>
      <c r="T36" s="21"/>
      <c r="U36" s="31">
        <f t="shared" si="10"/>
        <v>0</v>
      </c>
      <c r="V36" s="21"/>
      <c r="W36" s="31">
        <f t="shared" si="11"/>
        <v>0</v>
      </c>
      <c r="X36" s="21"/>
      <c r="Y36" s="31">
        <f t="shared" si="12"/>
        <v>0</v>
      </c>
      <c r="Z36" s="21">
        <v>15</v>
      </c>
      <c r="AA36" s="31">
        <f t="shared" si="13"/>
        <v>78.94736842105263</v>
      </c>
      <c r="AB36" s="21"/>
      <c r="AC36" s="31">
        <f t="shared" si="14"/>
        <v>0</v>
      </c>
      <c r="AD36" s="31"/>
      <c r="AE36" s="31">
        <f t="shared" si="15"/>
        <v>0</v>
      </c>
      <c r="AF36" s="21"/>
      <c r="AG36" s="31">
        <f t="shared" si="16"/>
        <v>0</v>
      </c>
      <c r="AH36" s="21"/>
      <c r="AI36" s="31">
        <f t="shared" si="17"/>
        <v>0</v>
      </c>
      <c r="AJ36" s="21"/>
      <c r="AK36" s="31">
        <f t="shared" si="18"/>
        <v>0</v>
      </c>
      <c r="AL36" s="21"/>
      <c r="AM36" s="31">
        <f t="shared" si="19"/>
        <v>0</v>
      </c>
      <c r="AN36" s="21"/>
      <c r="AO36" s="31">
        <f t="shared" si="20"/>
        <v>0</v>
      </c>
      <c r="AP36" s="21"/>
      <c r="AQ36" s="31">
        <f t="shared" si="21"/>
        <v>0</v>
      </c>
      <c r="AR36" s="21"/>
      <c r="AS36" s="31">
        <f t="shared" si="22"/>
        <v>0</v>
      </c>
      <c r="AT36" s="21"/>
      <c r="AU36" s="31">
        <f t="shared" si="23"/>
        <v>0</v>
      </c>
      <c r="AV36" s="79"/>
      <c r="AW36" s="16">
        <f t="shared" si="26"/>
        <v>0</v>
      </c>
      <c r="AX36" s="12"/>
      <c r="AY36" s="225">
        <f t="shared" si="24"/>
        <v>0</v>
      </c>
      <c r="AZ36" s="238">
        <f t="shared" si="0"/>
        <v>0</v>
      </c>
      <c r="BA36" s="261">
        <v>16</v>
      </c>
      <c r="BB36" s="295">
        <v>19</v>
      </c>
      <c r="BC36" s="296">
        <f t="shared" si="25"/>
        <v>0</v>
      </c>
      <c r="BD36" s="301" t="s">
        <v>142</v>
      </c>
    </row>
    <row r="37" spans="1:56" ht="19.5" customHeight="1" thickBot="1" x14ac:dyDescent="0.3">
      <c r="A37" s="322" t="s">
        <v>97</v>
      </c>
      <c r="B37" s="330"/>
      <c r="C37" s="124"/>
      <c r="D37" s="65"/>
      <c r="E37" s="65">
        <f t="shared" ref="E37:BA37" si="36">SUM(E34:E36)</f>
        <v>42</v>
      </c>
      <c r="F37" s="65">
        <f t="shared" si="36"/>
        <v>1</v>
      </c>
      <c r="G37" s="67">
        <f t="shared" si="3"/>
        <v>2.3809523809523809</v>
      </c>
      <c r="H37" s="65">
        <f t="shared" si="36"/>
        <v>1</v>
      </c>
      <c r="I37" s="67">
        <f t="shared" si="4"/>
        <v>2.3809523809523809</v>
      </c>
      <c r="J37" s="65">
        <f t="shared" si="36"/>
        <v>1</v>
      </c>
      <c r="K37" s="67">
        <f t="shared" si="5"/>
        <v>2.3809523809523809</v>
      </c>
      <c r="L37" s="65">
        <f t="shared" si="36"/>
        <v>2</v>
      </c>
      <c r="M37" s="67">
        <f t="shared" si="6"/>
        <v>4.7619047619047619</v>
      </c>
      <c r="N37" s="65">
        <f t="shared" si="36"/>
        <v>0</v>
      </c>
      <c r="O37" s="67">
        <f t="shared" si="7"/>
        <v>0</v>
      </c>
      <c r="P37" s="65">
        <f t="shared" si="36"/>
        <v>2</v>
      </c>
      <c r="Q37" s="67">
        <f t="shared" si="8"/>
        <v>4.7619047619047619</v>
      </c>
      <c r="R37" s="65">
        <f t="shared" si="36"/>
        <v>0</v>
      </c>
      <c r="S37" s="67">
        <f t="shared" si="9"/>
        <v>0</v>
      </c>
      <c r="T37" s="65">
        <f t="shared" si="36"/>
        <v>0</v>
      </c>
      <c r="U37" s="67">
        <f t="shared" si="10"/>
        <v>0</v>
      </c>
      <c r="V37" s="65">
        <f t="shared" si="36"/>
        <v>0</v>
      </c>
      <c r="W37" s="67">
        <f t="shared" si="11"/>
        <v>0</v>
      </c>
      <c r="X37" s="65">
        <f t="shared" si="36"/>
        <v>0</v>
      </c>
      <c r="Y37" s="67">
        <f t="shared" si="12"/>
        <v>0</v>
      </c>
      <c r="Z37" s="65">
        <f t="shared" si="36"/>
        <v>25</v>
      </c>
      <c r="AA37" s="67">
        <f t="shared" si="13"/>
        <v>59.523809523809526</v>
      </c>
      <c r="AB37" s="65">
        <f t="shared" si="36"/>
        <v>1</v>
      </c>
      <c r="AC37" s="67">
        <f t="shared" si="14"/>
        <v>2.3809523809523809</v>
      </c>
      <c r="AD37" s="67">
        <f t="shared" si="36"/>
        <v>0</v>
      </c>
      <c r="AE37" s="67">
        <f t="shared" si="15"/>
        <v>0</v>
      </c>
      <c r="AF37" s="65">
        <f t="shared" si="36"/>
        <v>0</v>
      </c>
      <c r="AG37" s="67">
        <f t="shared" si="16"/>
        <v>0</v>
      </c>
      <c r="AH37" s="65">
        <f t="shared" si="36"/>
        <v>0</v>
      </c>
      <c r="AI37" s="67">
        <f t="shared" si="17"/>
        <v>0</v>
      </c>
      <c r="AJ37" s="65">
        <f t="shared" si="36"/>
        <v>0</v>
      </c>
      <c r="AK37" s="67">
        <f t="shared" si="18"/>
        <v>0</v>
      </c>
      <c r="AL37" s="65">
        <f t="shared" si="36"/>
        <v>0</v>
      </c>
      <c r="AM37" s="67">
        <f t="shared" si="19"/>
        <v>0</v>
      </c>
      <c r="AN37" s="65">
        <f t="shared" si="36"/>
        <v>0</v>
      </c>
      <c r="AO37" s="67">
        <f t="shared" si="20"/>
        <v>0</v>
      </c>
      <c r="AP37" s="65">
        <f t="shared" si="36"/>
        <v>0</v>
      </c>
      <c r="AQ37" s="67">
        <f t="shared" si="21"/>
        <v>0</v>
      </c>
      <c r="AR37" s="65">
        <f t="shared" si="36"/>
        <v>0</v>
      </c>
      <c r="AS37" s="67">
        <f t="shared" si="22"/>
        <v>0</v>
      </c>
      <c r="AT37" s="65">
        <f t="shared" si="36"/>
        <v>0</v>
      </c>
      <c r="AU37" s="67">
        <f t="shared" si="23"/>
        <v>0</v>
      </c>
      <c r="AV37" s="65">
        <f t="shared" si="36"/>
        <v>8</v>
      </c>
      <c r="AW37" s="67">
        <f t="shared" si="26"/>
        <v>19.047619047619047</v>
      </c>
      <c r="AX37" s="65">
        <f t="shared" si="36"/>
        <v>0</v>
      </c>
      <c r="AY37" s="204">
        <f t="shared" si="24"/>
        <v>0</v>
      </c>
      <c r="AZ37" s="235">
        <f t="shared" si="0"/>
        <v>2.3809523809523809</v>
      </c>
      <c r="BA37" s="217">
        <f t="shared" si="36"/>
        <v>37</v>
      </c>
      <c r="BB37" s="206">
        <f t="shared" si="1"/>
        <v>41</v>
      </c>
      <c r="BC37" s="296">
        <f t="shared" si="25"/>
        <v>1</v>
      </c>
    </row>
    <row r="38" spans="1:56" ht="26.25" thickBot="1" x14ac:dyDescent="0.3">
      <c r="A38" s="83">
        <v>12</v>
      </c>
      <c r="B38" s="103" t="s">
        <v>54</v>
      </c>
      <c r="C38" s="141" t="s">
        <v>51</v>
      </c>
      <c r="D38" s="135"/>
      <c r="E38" s="135">
        <v>7</v>
      </c>
      <c r="F38" s="77">
        <v>1</v>
      </c>
      <c r="G38" s="78">
        <f t="shared" si="3"/>
        <v>14.285714285714286</v>
      </c>
      <c r="H38" s="77"/>
      <c r="I38" s="78">
        <f t="shared" si="4"/>
        <v>0</v>
      </c>
      <c r="J38" s="77"/>
      <c r="K38" s="78">
        <f t="shared" si="5"/>
        <v>0</v>
      </c>
      <c r="L38" s="77"/>
      <c r="M38" s="78">
        <f t="shared" si="6"/>
        <v>0</v>
      </c>
      <c r="N38" s="77"/>
      <c r="O38" s="78">
        <f t="shared" si="7"/>
        <v>0</v>
      </c>
      <c r="P38" s="77"/>
      <c r="Q38" s="78">
        <f t="shared" si="8"/>
        <v>0</v>
      </c>
      <c r="R38" s="77"/>
      <c r="S38" s="78">
        <f t="shared" si="9"/>
        <v>0</v>
      </c>
      <c r="T38" s="77"/>
      <c r="U38" s="78">
        <f t="shared" si="10"/>
        <v>0</v>
      </c>
      <c r="V38" s="77"/>
      <c r="W38" s="78">
        <f t="shared" si="11"/>
        <v>0</v>
      </c>
      <c r="X38" s="77"/>
      <c r="Y38" s="78">
        <f t="shared" si="12"/>
        <v>0</v>
      </c>
      <c r="Z38" s="77">
        <v>5</v>
      </c>
      <c r="AA38" s="78">
        <f t="shared" si="13"/>
        <v>71.428571428571431</v>
      </c>
      <c r="AB38" s="77"/>
      <c r="AC38" s="78">
        <f t="shared" si="14"/>
        <v>0</v>
      </c>
      <c r="AD38" s="78"/>
      <c r="AE38" s="78">
        <f t="shared" si="15"/>
        <v>0</v>
      </c>
      <c r="AF38" s="77"/>
      <c r="AG38" s="78">
        <f t="shared" si="16"/>
        <v>0</v>
      </c>
      <c r="AH38" s="77"/>
      <c r="AI38" s="78">
        <f t="shared" si="17"/>
        <v>0</v>
      </c>
      <c r="AJ38" s="77"/>
      <c r="AK38" s="78">
        <f t="shared" si="18"/>
        <v>0</v>
      </c>
      <c r="AL38" s="77"/>
      <c r="AM38" s="78">
        <f t="shared" si="19"/>
        <v>0</v>
      </c>
      <c r="AN38" s="77"/>
      <c r="AO38" s="78">
        <f t="shared" si="20"/>
        <v>0</v>
      </c>
      <c r="AP38" s="77"/>
      <c r="AQ38" s="78">
        <f t="shared" si="21"/>
        <v>0</v>
      </c>
      <c r="AR38" s="77"/>
      <c r="AS38" s="78">
        <f t="shared" si="22"/>
        <v>0</v>
      </c>
      <c r="AT38" s="77"/>
      <c r="AU38" s="78">
        <f t="shared" si="23"/>
        <v>0</v>
      </c>
      <c r="AV38" s="135">
        <v>1</v>
      </c>
      <c r="AW38" s="143">
        <f t="shared" si="26"/>
        <v>14.285714285714286</v>
      </c>
      <c r="AX38" s="86"/>
      <c r="AY38" s="91">
        <f t="shared" si="24"/>
        <v>0</v>
      </c>
      <c r="AZ38" s="239">
        <f t="shared" si="0"/>
        <v>14.285714285714286</v>
      </c>
      <c r="BA38" s="264">
        <v>6</v>
      </c>
      <c r="BB38" s="212">
        <f t="shared" ref="BB38:BB69" si="37">F38+H38+J38+L38+N38+P38+R38+T38+V38+X38+Z38+AB38+AD38+AF38+AH38+AJ38+AL38+AN38+AP38+AR38+AT38+AV38+AX38</f>
        <v>7</v>
      </c>
      <c r="BC38" s="296">
        <f t="shared" si="25"/>
        <v>1</v>
      </c>
      <c r="BD38" t="s">
        <v>142</v>
      </c>
    </row>
    <row r="39" spans="1:56" ht="18" customHeight="1" thickBot="1" x14ac:dyDescent="0.3">
      <c r="A39" s="322" t="s">
        <v>97</v>
      </c>
      <c r="B39" s="330"/>
      <c r="C39" s="124"/>
      <c r="D39" s="65"/>
      <c r="E39" s="65">
        <f t="shared" ref="E39:BA39" si="38">SUM(E38)</f>
        <v>7</v>
      </c>
      <c r="F39" s="65">
        <f t="shared" si="38"/>
        <v>1</v>
      </c>
      <c r="G39" s="67">
        <f t="shared" si="3"/>
        <v>14.285714285714286</v>
      </c>
      <c r="H39" s="65">
        <f t="shared" si="38"/>
        <v>0</v>
      </c>
      <c r="I39" s="67">
        <f t="shared" si="4"/>
        <v>0</v>
      </c>
      <c r="J39" s="65">
        <f t="shared" si="38"/>
        <v>0</v>
      </c>
      <c r="K39" s="67">
        <f t="shared" si="5"/>
        <v>0</v>
      </c>
      <c r="L39" s="65">
        <f t="shared" si="38"/>
        <v>0</v>
      </c>
      <c r="M39" s="67">
        <f t="shared" si="6"/>
        <v>0</v>
      </c>
      <c r="N39" s="65">
        <f t="shared" si="38"/>
        <v>0</v>
      </c>
      <c r="O39" s="67">
        <f t="shared" si="7"/>
        <v>0</v>
      </c>
      <c r="P39" s="65">
        <f t="shared" si="38"/>
        <v>0</v>
      </c>
      <c r="Q39" s="67">
        <f t="shared" si="8"/>
        <v>0</v>
      </c>
      <c r="R39" s="65">
        <f t="shared" si="38"/>
        <v>0</v>
      </c>
      <c r="S39" s="67">
        <f t="shared" si="9"/>
        <v>0</v>
      </c>
      <c r="T39" s="65">
        <f t="shared" si="38"/>
        <v>0</v>
      </c>
      <c r="U39" s="67">
        <f t="shared" si="10"/>
        <v>0</v>
      </c>
      <c r="V39" s="65">
        <f t="shared" si="38"/>
        <v>0</v>
      </c>
      <c r="W39" s="67">
        <f t="shared" si="11"/>
        <v>0</v>
      </c>
      <c r="X39" s="65">
        <f t="shared" si="38"/>
        <v>0</v>
      </c>
      <c r="Y39" s="67">
        <f t="shared" si="12"/>
        <v>0</v>
      </c>
      <c r="Z39" s="65">
        <f t="shared" si="38"/>
        <v>5</v>
      </c>
      <c r="AA39" s="67">
        <f t="shared" si="13"/>
        <v>71.428571428571431</v>
      </c>
      <c r="AB39" s="65">
        <f t="shared" si="38"/>
        <v>0</v>
      </c>
      <c r="AC39" s="67">
        <f t="shared" si="14"/>
        <v>0</v>
      </c>
      <c r="AD39" s="67">
        <f t="shared" si="38"/>
        <v>0</v>
      </c>
      <c r="AE39" s="67">
        <f t="shared" si="15"/>
        <v>0</v>
      </c>
      <c r="AF39" s="65">
        <f t="shared" si="38"/>
        <v>0</v>
      </c>
      <c r="AG39" s="67">
        <f t="shared" si="16"/>
        <v>0</v>
      </c>
      <c r="AH39" s="65">
        <f t="shared" si="38"/>
        <v>0</v>
      </c>
      <c r="AI39" s="67">
        <f t="shared" si="17"/>
        <v>0</v>
      </c>
      <c r="AJ39" s="65">
        <f t="shared" si="38"/>
        <v>0</v>
      </c>
      <c r="AK39" s="67">
        <f t="shared" si="18"/>
        <v>0</v>
      </c>
      <c r="AL39" s="65">
        <f t="shared" si="38"/>
        <v>0</v>
      </c>
      <c r="AM39" s="67">
        <f t="shared" si="19"/>
        <v>0</v>
      </c>
      <c r="AN39" s="65">
        <f t="shared" si="38"/>
        <v>0</v>
      </c>
      <c r="AO39" s="67">
        <f t="shared" si="20"/>
        <v>0</v>
      </c>
      <c r="AP39" s="65">
        <f t="shared" si="38"/>
        <v>0</v>
      </c>
      <c r="AQ39" s="67">
        <f t="shared" si="21"/>
        <v>0</v>
      </c>
      <c r="AR39" s="65">
        <f t="shared" si="38"/>
        <v>0</v>
      </c>
      <c r="AS39" s="67">
        <f t="shared" si="22"/>
        <v>0</v>
      </c>
      <c r="AT39" s="65">
        <f t="shared" si="38"/>
        <v>0</v>
      </c>
      <c r="AU39" s="67">
        <f t="shared" si="23"/>
        <v>0</v>
      </c>
      <c r="AV39" s="65">
        <f t="shared" si="38"/>
        <v>1</v>
      </c>
      <c r="AW39" s="67">
        <f t="shared" si="26"/>
        <v>14.285714285714286</v>
      </c>
      <c r="AX39" s="65">
        <f t="shared" si="38"/>
        <v>0</v>
      </c>
      <c r="AY39" s="204">
        <f t="shared" si="24"/>
        <v>0</v>
      </c>
      <c r="AZ39" s="235">
        <f t="shared" si="0"/>
        <v>14.285714285714286</v>
      </c>
      <c r="BA39" s="217">
        <f t="shared" si="38"/>
        <v>6</v>
      </c>
      <c r="BB39" s="206">
        <f t="shared" si="37"/>
        <v>7</v>
      </c>
      <c r="BC39" s="296">
        <f t="shared" si="25"/>
        <v>1</v>
      </c>
    </row>
    <row r="40" spans="1:56" ht="39" thickBot="1" x14ac:dyDescent="0.3">
      <c r="A40" s="83">
        <v>13</v>
      </c>
      <c r="B40" s="103" t="s">
        <v>19</v>
      </c>
      <c r="C40" s="144" t="s">
        <v>23</v>
      </c>
      <c r="D40" s="77"/>
      <c r="E40" s="77">
        <v>22</v>
      </c>
      <c r="F40" s="77"/>
      <c r="G40" s="78">
        <f t="shared" si="3"/>
        <v>0</v>
      </c>
      <c r="H40" s="77"/>
      <c r="I40" s="78">
        <f t="shared" si="4"/>
        <v>0</v>
      </c>
      <c r="J40" s="77"/>
      <c r="K40" s="78">
        <f t="shared" si="5"/>
        <v>0</v>
      </c>
      <c r="L40" s="77">
        <v>3</v>
      </c>
      <c r="M40" s="78">
        <f t="shared" si="6"/>
        <v>13.636363636363637</v>
      </c>
      <c r="N40" s="77"/>
      <c r="O40" s="78">
        <f t="shared" si="7"/>
        <v>0</v>
      </c>
      <c r="P40" s="77">
        <v>3</v>
      </c>
      <c r="Q40" s="78">
        <f t="shared" si="8"/>
        <v>13.636363636363637</v>
      </c>
      <c r="R40" s="77"/>
      <c r="S40" s="78">
        <f t="shared" si="9"/>
        <v>0</v>
      </c>
      <c r="T40" s="77"/>
      <c r="U40" s="78">
        <f t="shared" si="10"/>
        <v>0</v>
      </c>
      <c r="V40" s="77"/>
      <c r="W40" s="78">
        <f t="shared" si="11"/>
        <v>0</v>
      </c>
      <c r="X40" s="77"/>
      <c r="Y40" s="78">
        <f t="shared" si="12"/>
        <v>0</v>
      </c>
      <c r="Z40" s="77">
        <v>9</v>
      </c>
      <c r="AA40" s="78">
        <f t="shared" si="13"/>
        <v>40.909090909090907</v>
      </c>
      <c r="AB40" s="28">
        <v>2</v>
      </c>
      <c r="AC40" s="46">
        <f t="shared" si="14"/>
        <v>9.0909090909090917</v>
      </c>
      <c r="AD40" s="46"/>
      <c r="AE40" s="46">
        <f t="shared" si="15"/>
        <v>0</v>
      </c>
      <c r="AF40" s="77"/>
      <c r="AG40" s="134">
        <f t="shared" si="16"/>
        <v>0</v>
      </c>
      <c r="AH40" s="134"/>
      <c r="AI40" s="134">
        <f t="shared" si="17"/>
        <v>0</v>
      </c>
      <c r="AJ40" s="77"/>
      <c r="AK40" s="78">
        <f t="shared" si="18"/>
        <v>0</v>
      </c>
      <c r="AL40" s="77"/>
      <c r="AM40" s="78">
        <f t="shared" si="19"/>
        <v>0</v>
      </c>
      <c r="AN40" s="77"/>
      <c r="AO40" s="78">
        <f t="shared" si="20"/>
        <v>0</v>
      </c>
      <c r="AP40" s="77"/>
      <c r="AQ40" s="78">
        <f t="shared" si="21"/>
        <v>0</v>
      </c>
      <c r="AR40" s="77"/>
      <c r="AS40" s="78">
        <f t="shared" si="22"/>
        <v>0</v>
      </c>
      <c r="AT40" s="77">
        <v>1</v>
      </c>
      <c r="AU40" s="78">
        <f t="shared" si="23"/>
        <v>4.5454545454545459</v>
      </c>
      <c r="AV40" s="77">
        <v>2</v>
      </c>
      <c r="AW40" s="145">
        <f t="shared" si="26"/>
        <v>9.0909090909090917</v>
      </c>
      <c r="AX40" s="86">
        <v>2</v>
      </c>
      <c r="AY40" s="91">
        <f t="shared" si="24"/>
        <v>9.0909090909090917</v>
      </c>
      <c r="AZ40" s="239">
        <f t="shared" si="0"/>
        <v>0</v>
      </c>
      <c r="BA40" s="264">
        <v>14</v>
      </c>
      <c r="BB40" s="212">
        <f t="shared" si="37"/>
        <v>22</v>
      </c>
      <c r="BC40" s="296">
        <f t="shared" si="25"/>
        <v>0</v>
      </c>
      <c r="BD40" s="302" t="s">
        <v>142</v>
      </c>
    </row>
    <row r="41" spans="1:56" ht="18.75" customHeight="1" thickBot="1" x14ac:dyDescent="0.3">
      <c r="A41" s="322" t="s">
        <v>97</v>
      </c>
      <c r="B41" s="330"/>
      <c r="C41" s="124"/>
      <c r="D41" s="65"/>
      <c r="E41" s="65">
        <f t="shared" ref="E41:BA41" si="39">SUM(E40)</f>
        <v>22</v>
      </c>
      <c r="F41" s="65">
        <f t="shared" si="39"/>
        <v>0</v>
      </c>
      <c r="G41" s="67">
        <f t="shared" si="3"/>
        <v>0</v>
      </c>
      <c r="H41" s="65">
        <f t="shared" si="39"/>
        <v>0</v>
      </c>
      <c r="I41" s="67">
        <f t="shared" si="4"/>
        <v>0</v>
      </c>
      <c r="J41" s="65">
        <f t="shared" si="39"/>
        <v>0</v>
      </c>
      <c r="K41" s="67">
        <f t="shared" si="5"/>
        <v>0</v>
      </c>
      <c r="L41" s="65">
        <f t="shared" si="39"/>
        <v>3</v>
      </c>
      <c r="M41" s="67">
        <f t="shared" si="6"/>
        <v>13.636363636363637</v>
      </c>
      <c r="N41" s="65">
        <f t="shared" si="39"/>
        <v>0</v>
      </c>
      <c r="O41" s="67">
        <f t="shared" si="7"/>
        <v>0</v>
      </c>
      <c r="P41" s="65">
        <f t="shared" si="39"/>
        <v>3</v>
      </c>
      <c r="Q41" s="67">
        <f t="shared" si="8"/>
        <v>13.636363636363637</v>
      </c>
      <c r="R41" s="65">
        <f t="shared" si="39"/>
        <v>0</v>
      </c>
      <c r="S41" s="67">
        <f t="shared" si="9"/>
        <v>0</v>
      </c>
      <c r="T41" s="65">
        <f t="shared" si="39"/>
        <v>0</v>
      </c>
      <c r="U41" s="67">
        <f t="shared" si="10"/>
        <v>0</v>
      </c>
      <c r="V41" s="65">
        <f t="shared" si="39"/>
        <v>0</v>
      </c>
      <c r="W41" s="67">
        <f t="shared" si="11"/>
        <v>0</v>
      </c>
      <c r="X41" s="65">
        <f t="shared" si="39"/>
        <v>0</v>
      </c>
      <c r="Y41" s="67">
        <f t="shared" si="12"/>
        <v>0</v>
      </c>
      <c r="Z41" s="65">
        <f t="shared" si="39"/>
        <v>9</v>
      </c>
      <c r="AA41" s="67">
        <f t="shared" si="13"/>
        <v>40.909090909090907</v>
      </c>
      <c r="AB41" s="65">
        <f t="shared" si="39"/>
        <v>2</v>
      </c>
      <c r="AC41" s="67">
        <f t="shared" si="14"/>
        <v>9.0909090909090917</v>
      </c>
      <c r="AD41" s="67">
        <f t="shared" si="39"/>
        <v>0</v>
      </c>
      <c r="AE41" s="67">
        <f t="shared" si="15"/>
        <v>0</v>
      </c>
      <c r="AF41" s="66">
        <f t="shared" si="39"/>
        <v>0</v>
      </c>
      <c r="AG41" s="67">
        <f t="shared" si="16"/>
        <v>0</v>
      </c>
      <c r="AH41" s="67">
        <f t="shared" si="39"/>
        <v>0</v>
      </c>
      <c r="AI41" s="67">
        <f t="shared" si="17"/>
        <v>0</v>
      </c>
      <c r="AJ41" s="65">
        <f t="shared" si="39"/>
        <v>0</v>
      </c>
      <c r="AK41" s="67">
        <f t="shared" si="18"/>
        <v>0</v>
      </c>
      <c r="AL41" s="65">
        <f t="shared" si="39"/>
        <v>0</v>
      </c>
      <c r="AM41" s="67">
        <f t="shared" si="19"/>
        <v>0</v>
      </c>
      <c r="AN41" s="65">
        <f t="shared" si="39"/>
        <v>0</v>
      </c>
      <c r="AO41" s="67">
        <f t="shared" si="20"/>
        <v>0</v>
      </c>
      <c r="AP41" s="65">
        <f t="shared" si="39"/>
        <v>0</v>
      </c>
      <c r="AQ41" s="67">
        <f t="shared" si="21"/>
        <v>0</v>
      </c>
      <c r="AR41" s="65">
        <f t="shared" si="39"/>
        <v>0</v>
      </c>
      <c r="AS41" s="67">
        <f t="shared" si="22"/>
        <v>0</v>
      </c>
      <c r="AT41" s="65">
        <f t="shared" si="39"/>
        <v>1</v>
      </c>
      <c r="AU41" s="67">
        <f t="shared" si="23"/>
        <v>4.5454545454545459</v>
      </c>
      <c r="AV41" s="65">
        <f t="shared" si="39"/>
        <v>2</v>
      </c>
      <c r="AW41" s="67">
        <f t="shared" si="26"/>
        <v>9.0909090909090917</v>
      </c>
      <c r="AX41" s="65">
        <f t="shared" si="39"/>
        <v>2</v>
      </c>
      <c r="AY41" s="204">
        <f t="shared" si="24"/>
        <v>9.0909090909090917</v>
      </c>
      <c r="AZ41" s="235">
        <f t="shared" si="0"/>
        <v>0</v>
      </c>
      <c r="BA41" s="217">
        <f t="shared" si="39"/>
        <v>14</v>
      </c>
      <c r="BB41" s="206">
        <f t="shared" si="37"/>
        <v>22</v>
      </c>
      <c r="BC41" s="296">
        <f t="shared" si="25"/>
        <v>0</v>
      </c>
    </row>
    <row r="42" spans="1:56" ht="15.75" x14ac:dyDescent="0.25">
      <c r="A42" s="333">
        <v>14</v>
      </c>
      <c r="B42" s="362" t="s">
        <v>55</v>
      </c>
      <c r="C42" s="155" t="s">
        <v>56</v>
      </c>
      <c r="D42" s="153"/>
      <c r="E42" s="13">
        <v>14</v>
      </c>
      <c r="F42" s="13"/>
      <c r="G42" s="45">
        <f t="shared" si="3"/>
        <v>0</v>
      </c>
      <c r="H42" s="13"/>
      <c r="I42" s="45">
        <f t="shared" si="4"/>
        <v>0</v>
      </c>
      <c r="J42" s="13"/>
      <c r="K42" s="45">
        <f t="shared" si="5"/>
        <v>0</v>
      </c>
      <c r="L42" s="13"/>
      <c r="M42" s="45">
        <f t="shared" si="6"/>
        <v>0</v>
      </c>
      <c r="N42" s="13"/>
      <c r="O42" s="45">
        <f t="shared" si="7"/>
        <v>0</v>
      </c>
      <c r="P42" s="13"/>
      <c r="Q42" s="45">
        <f t="shared" si="8"/>
        <v>0</v>
      </c>
      <c r="R42" s="13"/>
      <c r="S42" s="45">
        <f t="shared" si="9"/>
        <v>0</v>
      </c>
      <c r="T42" s="13"/>
      <c r="U42" s="45">
        <f t="shared" si="10"/>
        <v>0</v>
      </c>
      <c r="V42" s="13"/>
      <c r="W42" s="45">
        <f t="shared" si="11"/>
        <v>0</v>
      </c>
      <c r="X42" s="13"/>
      <c r="Y42" s="45">
        <f t="shared" si="12"/>
        <v>0</v>
      </c>
      <c r="Z42" s="13">
        <v>7</v>
      </c>
      <c r="AA42" s="45">
        <f t="shared" si="13"/>
        <v>50</v>
      </c>
      <c r="AB42" s="13"/>
      <c r="AC42" s="45">
        <f t="shared" si="14"/>
        <v>0</v>
      </c>
      <c r="AD42" s="45"/>
      <c r="AE42" s="45">
        <f t="shared" si="15"/>
        <v>0</v>
      </c>
      <c r="AF42" s="13">
        <v>2</v>
      </c>
      <c r="AG42" s="45">
        <f t="shared" si="16"/>
        <v>14.285714285714286</v>
      </c>
      <c r="AH42" s="13">
        <v>1</v>
      </c>
      <c r="AI42" s="45">
        <f t="shared" si="17"/>
        <v>7.1428571428571432</v>
      </c>
      <c r="AJ42" s="13">
        <v>1</v>
      </c>
      <c r="AK42" s="45">
        <f t="shared" si="18"/>
        <v>7.1428571428571432</v>
      </c>
      <c r="AL42" s="13">
        <v>1</v>
      </c>
      <c r="AM42" s="45">
        <f t="shared" si="19"/>
        <v>7.1428571428571432</v>
      </c>
      <c r="AN42" s="13">
        <v>1</v>
      </c>
      <c r="AO42" s="45">
        <f t="shared" si="20"/>
        <v>7.1428571428571432</v>
      </c>
      <c r="AP42" s="13"/>
      <c r="AQ42" s="45">
        <f t="shared" si="21"/>
        <v>0</v>
      </c>
      <c r="AR42" s="13"/>
      <c r="AS42" s="45">
        <f t="shared" si="22"/>
        <v>0</v>
      </c>
      <c r="AT42" s="13"/>
      <c r="AU42" s="45">
        <f t="shared" si="23"/>
        <v>0</v>
      </c>
      <c r="AV42" s="13">
        <v>1</v>
      </c>
      <c r="AW42" s="45">
        <f t="shared" si="26"/>
        <v>7.1428571428571432</v>
      </c>
      <c r="AX42" s="45"/>
      <c r="AY42" s="52">
        <f t="shared" si="24"/>
        <v>0</v>
      </c>
      <c r="AZ42" s="243">
        <f t="shared" si="0"/>
        <v>7.1428571428571432</v>
      </c>
      <c r="BA42" s="260">
        <v>11</v>
      </c>
      <c r="BB42" s="207">
        <f t="shared" si="37"/>
        <v>14</v>
      </c>
      <c r="BC42" s="296">
        <f t="shared" si="25"/>
        <v>1</v>
      </c>
      <c r="BD42" s="303" t="s">
        <v>142</v>
      </c>
    </row>
    <row r="43" spans="1:56" ht="24" customHeight="1" thickBot="1" x14ac:dyDescent="0.3">
      <c r="A43" s="364"/>
      <c r="B43" s="363"/>
      <c r="C43" s="156" t="s">
        <v>57</v>
      </c>
      <c r="D43" s="154"/>
      <c r="E43" s="21">
        <v>9</v>
      </c>
      <c r="F43" s="21"/>
      <c r="G43" s="31">
        <f t="shared" si="3"/>
        <v>0</v>
      </c>
      <c r="H43" s="21"/>
      <c r="I43" s="31">
        <f t="shared" si="4"/>
        <v>0</v>
      </c>
      <c r="J43" s="21"/>
      <c r="K43" s="31">
        <f t="shared" si="5"/>
        <v>0</v>
      </c>
      <c r="L43" s="21"/>
      <c r="M43" s="31">
        <f t="shared" si="6"/>
        <v>0</v>
      </c>
      <c r="N43" s="21"/>
      <c r="O43" s="31">
        <f t="shared" si="7"/>
        <v>0</v>
      </c>
      <c r="P43" s="21"/>
      <c r="Q43" s="31">
        <f t="shared" si="8"/>
        <v>0</v>
      </c>
      <c r="R43" s="21"/>
      <c r="S43" s="21">
        <f t="shared" si="9"/>
        <v>0</v>
      </c>
      <c r="T43" s="21"/>
      <c r="U43" s="21">
        <f t="shared" si="10"/>
        <v>0</v>
      </c>
      <c r="V43" s="21"/>
      <c r="W43" s="21">
        <f t="shared" si="11"/>
        <v>0</v>
      </c>
      <c r="X43" s="21"/>
      <c r="Y43" s="31">
        <f t="shared" si="12"/>
        <v>0</v>
      </c>
      <c r="Z43" s="21">
        <v>6</v>
      </c>
      <c r="AA43" s="21">
        <f t="shared" si="13"/>
        <v>66.666666666666671</v>
      </c>
      <c r="AB43" s="21"/>
      <c r="AC43" s="21">
        <f t="shared" si="14"/>
        <v>0</v>
      </c>
      <c r="AD43" s="21"/>
      <c r="AE43" s="21">
        <f t="shared" si="15"/>
        <v>0</v>
      </c>
      <c r="AF43" s="21"/>
      <c r="AG43" s="31">
        <f t="shared" si="16"/>
        <v>0</v>
      </c>
      <c r="AH43" s="21"/>
      <c r="AI43" s="31">
        <f t="shared" si="17"/>
        <v>0</v>
      </c>
      <c r="AJ43" s="21"/>
      <c r="AK43" s="31">
        <f t="shared" si="18"/>
        <v>0</v>
      </c>
      <c r="AL43" s="21"/>
      <c r="AM43" s="31">
        <f t="shared" si="19"/>
        <v>0</v>
      </c>
      <c r="AN43" s="21"/>
      <c r="AO43" s="31">
        <f t="shared" si="20"/>
        <v>0</v>
      </c>
      <c r="AP43" s="21">
        <v>2</v>
      </c>
      <c r="AQ43" s="31">
        <f t="shared" si="21"/>
        <v>22.222222222222221</v>
      </c>
      <c r="AR43" s="21">
        <v>1</v>
      </c>
      <c r="AS43" s="31">
        <f t="shared" si="22"/>
        <v>11.111111111111111</v>
      </c>
      <c r="AT43" s="21"/>
      <c r="AU43" s="31">
        <f t="shared" si="23"/>
        <v>0</v>
      </c>
      <c r="AV43" s="21"/>
      <c r="AW43" s="16">
        <f t="shared" si="26"/>
        <v>0</v>
      </c>
      <c r="AX43" s="12"/>
      <c r="AY43" s="225">
        <f t="shared" si="24"/>
        <v>0</v>
      </c>
      <c r="AZ43" s="238">
        <f t="shared" si="0"/>
        <v>22.222222222222221</v>
      </c>
      <c r="BA43" s="261">
        <v>4</v>
      </c>
      <c r="BB43" s="208">
        <f t="shared" si="37"/>
        <v>9</v>
      </c>
      <c r="BC43" s="296">
        <f t="shared" si="25"/>
        <v>2</v>
      </c>
      <c r="BD43" s="303" t="s">
        <v>143</v>
      </c>
    </row>
    <row r="44" spans="1:56" ht="18" customHeight="1" thickBot="1" x14ac:dyDescent="0.3">
      <c r="A44" s="322" t="s">
        <v>97</v>
      </c>
      <c r="B44" s="330"/>
      <c r="C44" s="124"/>
      <c r="D44" s="65"/>
      <c r="E44" s="65">
        <f t="shared" ref="E44:BA44" si="40">SUM(E42:E43)</f>
        <v>23</v>
      </c>
      <c r="F44" s="65">
        <f t="shared" si="40"/>
        <v>0</v>
      </c>
      <c r="G44" s="67">
        <f t="shared" si="3"/>
        <v>0</v>
      </c>
      <c r="H44" s="65">
        <f t="shared" si="40"/>
        <v>0</v>
      </c>
      <c r="I44" s="67">
        <f t="shared" si="4"/>
        <v>0</v>
      </c>
      <c r="J44" s="65">
        <f t="shared" si="40"/>
        <v>0</v>
      </c>
      <c r="K44" s="67">
        <f t="shared" si="5"/>
        <v>0</v>
      </c>
      <c r="L44" s="65">
        <f t="shared" si="40"/>
        <v>0</v>
      </c>
      <c r="M44" s="67">
        <f t="shared" si="6"/>
        <v>0</v>
      </c>
      <c r="N44" s="65">
        <f t="shared" si="40"/>
        <v>0</v>
      </c>
      <c r="O44" s="67">
        <f t="shared" si="7"/>
        <v>0</v>
      </c>
      <c r="P44" s="65">
        <f t="shared" si="40"/>
        <v>0</v>
      </c>
      <c r="Q44" s="67">
        <f t="shared" si="8"/>
        <v>0</v>
      </c>
      <c r="R44" s="65">
        <f t="shared" si="40"/>
        <v>0</v>
      </c>
      <c r="S44" s="67">
        <f t="shared" si="9"/>
        <v>0</v>
      </c>
      <c r="T44" s="65">
        <f t="shared" si="40"/>
        <v>0</v>
      </c>
      <c r="U44" s="67">
        <f t="shared" si="10"/>
        <v>0</v>
      </c>
      <c r="V44" s="65">
        <f t="shared" si="40"/>
        <v>0</v>
      </c>
      <c r="W44" s="67">
        <f t="shared" si="11"/>
        <v>0</v>
      </c>
      <c r="X44" s="65">
        <f t="shared" si="40"/>
        <v>0</v>
      </c>
      <c r="Y44" s="67">
        <f t="shared" si="12"/>
        <v>0</v>
      </c>
      <c r="Z44" s="65">
        <f t="shared" si="40"/>
        <v>13</v>
      </c>
      <c r="AA44" s="67">
        <f t="shared" si="13"/>
        <v>56.521739130434781</v>
      </c>
      <c r="AB44" s="65">
        <f t="shared" si="40"/>
        <v>0</v>
      </c>
      <c r="AC44" s="67">
        <f t="shared" si="14"/>
        <v>0</v>
      </c>
      <c r="AD44" s="67">
        <f t="shared" si="40"/>
        <v>0</v>
      </c>
      <c r="AE44" s="67">
        <f t="shared" si="15"/>
        <v>0</v>
      </c>
      <c r="AF44" s="65">
        <f t="shared" si="40"/>
        <v>2</v>
      </c>
      <c r="AG44" s="67">
        <f t="shared" si="16"/>
        <v>8.695652173913043</v>
      </c>
      <c r="AH44" s="65">
        <f t="shared" si="40"/>
        <v>1</v>
      </c>
      <c r="AI44" s="67">
        <f t="shared" si="17"/>
        <v>4.3478260869565215</v>
      </c>
      <c r="AJ44" s="65">
        <f t="shared" si="40"/>
        <v>1</v>
      </c>
      <c r="AK44" s="67">
        <f t="shared" si="18"/>
        <v>4.3478260869565215</v>
      </c>
      <c r="AL44" s="65">
        <f t="shared" si="40"/>
        <v>1</v>
      </c>
      <c r="AM44" s="67">
        <f t="shared" si="19"/>
        <v>4.3478260869565215</v>
      </c>
      <c r="AN44" s="65">
        <f t="shared" si="40"/>
        <v>1</v>
      </c>
      <c r="AO44" s="67">
        <f t="shared" si="20"/>
        <v>4.3478260869565215</v>
      </c>
      <c r="AP44" s="65">
        <f t="shared" si="40"/>
        <v>2</v>
      </c>
      <c r="AQ44" s="67">
        <f t="shared" si="21"/>
        <v>8.695652173913043</v>
      </c>
      <c r="AR44" s="65">
        <f t="shared" si="40"/>
        <v>1</v>
      </c>
      <c r="AS44" s="67">
        <f t="shared" si="22"/>
        <v>4.3478260869565215</v>
      </c>
      <c r="AT44" s="65">
        <f t="shared" si="40"/>
        <v>0</v>
      </c>
      <c r="AU44" s="67">
        <f t="shared" si="23"/>
        <v>0</v>
      </c>
      <c r="AV44" s="65">
        <f t="shared" si="40"/>
        <v>1</v>
      </c>
      <c r="AW44" s="67">
        <f t="shared" si="26"/>
        <v>4.3478260869565215</v>
      </c>
      <c r="AX44" s="65">
        <f t="shared" si="40"/>
        <v>0</v>
      </c>
      <c r="AY44" s="204">
        <f t="shared" si="24"/>
        <v>0</v>
      </c>
      <c r="AZ44" s="235">
        <f t="shared" si="0"/>
        <v>13.043478260869565</v>
      </c>
      <c r="BA44" s="217">
        <f t="shared" si="40"/>
        <v>15</v>
      </c>
      <c r="BB44" s="206">
        <f t="shared" si="37"/>
        <v>23</v>
      </c>
      <c r="BC44" s="296">
        <f t="shared" si="25"/>
        <v>3</v>
      </c>
    </row>
    <row r="45" spans="1:56" ht="25.5" x14ac:dyDescent="0.25">
      <c r="A45" s="333">
        <v>15</v>
      </c>
      <c r="B45" s="352" t="s">
        <v>58</v>
      </c>
      <c r="C45" s="100" t="s">
        <v>25</v>
      </c>
      <c r="D45" s="14"/>
      <c r="E45" s="14" t="s">
        <v>124</v>
      </c>
      <c r="F45" s="13"/>
      <c r="G45" s="45" t="e">
        <f t="shared" si="3"/>
        <v>#VALUE!</v>
      </c>
      <c r="H45" s="13"/>
      <c r="I45" s="45" t="e">
        <f t="shared" si="4"/>
        <v>#VALUE!</v>
      </c>
      <c r="J45" s="13"/>
      <c r="K45" s="45" t="e">
        <f t="shared" si="5"/>
        <v>#VALUE!</v>
      </c>
      <c r="L45" s="13"/>
      <c r="M45" s="45" t="e">
        <f t="shared" si="6"/>
        <v>#VALUE!</v>
      </c>
      <c r="N45" s="13"/>
      <c r="O45" s="45" t="e">
        <f t="shared" si="7"/>
        <v>#VALUE!</v>
      </c>
      <c r="P45" s="13"/>
      <c r="Q45" s="45" t="e">
        <f t="shared" si="8"/>
        <v>#VALUE!</v>
      </c>
      <c r="R45" s="13"/>
      <c r="S45" s="45" t="e">
        <f t="shared" si="9"/>
        <v>#VALUE!</v>
      </c>
      <c r="T45" s="13"/>
      <c r="U45" s="45" t="e">
        <f t="shared" si="10"/>
        <v>#VALUE!</v>
      </c>
      <c r="V45" s="13"/>
      <c r="W45" s="45" t="e">
        <f t="shared" si="11"/>
        <v>#VALUE!</v>
      </c>
      <c r="X45" s="13"/>
      <c r="Y45" s="45" t="e">
        <f t="shared" si="12"/>
        <v>#VALUE!</v>
      </c>
      <c r="Z45" s="13"/>
      <c r="AA45" s="45" t="e">
        <f t="shared" si="13"/>
        <v>#VALUE!</v>
      </c>
      <c r="AB45" s="13"/>
      <c r="AC45" s="45" t="e">
        <f t="shared" si="14"/>
        <v>#VALUE!</v>
      </c>
      <c r="AD45" s="45"/>
      <c r="AE45" s="45" t="e">
        <f t="shared" si="15"/>
        <v>#VALUE!</v>
      </c>
      <c r="AF45" s="13"/>
      <c r="AG45" s="45" t="e">
        <f t="shared" si="16"/>
        <v>#VALUE!</v>
      </c>
      <c r="AH45" s="13"/>
      <c r="AI45" s="45" t="e">
        <f t="shared" si="17"/>
        <v>#VALUE!</v>
      </c>
      <c r="AJ45" s="13"/>
      <c r="AK45" s="45" t="e">
        <f t="shared" si="18"/>
        <v>#VALUE!</v>
      </c>
      <c r="AL45" s="13"/>
      <c r="AM45" s="45" t="e">
        <f t="shared" si="19"/>
        <v>#VALUE!</v>
      </c>
      <c r="AN45" s="13"/>
      <c r="AO45" s="45" t="e">
        <f t="shared" si="20"/>
        <v>#VALUE!</v>
      </c>
      <c r="AP45" s="13"/>
      <c r="AQ45" s="45" t="e">
        <f t="shared" si="21"/>
        <v>#VALUE!</v>
      </c>
      <c r="AR45" s="13"/>
      <c r="AS45" s="45" t="e">
        <f t="shared" si="22"/>
        <v>#VALUE!</v>
      </c>
      <c r="AT45" s="13"/>
      <c r="AU45" s="45" t="e">
        <f t="shared" si="23"/>
        <v>#VALUE!</v>
      </c>
      <c r="AV45" s="13"/>
      <c r="AW45" s="45" t="e">
        <f t="shared" si="26"/>
        <v>#VALUE!</v>
      </c>
      <c r="AX45" s="45"/>
      <c r="AY45" s="52" t="e">
        <f t="shared" si="24"/>
        <v>#VALUE!</v>
      </c>
      <c r="AZ45" s="243" t="e">
        <f t="shared" si="0"/>
        <v>#VALUE!</v>
      </c>
      <c r="BA45" s="260"/>
      <c r="BB45" s="207">
        <f t="shared" si="37"/>
        <v>0</v>
      </c>
      <c r="BC45" s="296">
        <f t="shared" si="25"/>
        <v>0</v>
      </c>
    </row>
    <row r="46" spans="1:56" ht="39" thickBot="1" x14ac:dyDescent="0.3">
      <c r="A46" s="333">
        <v>20</v>
      </c>
      <c r="B46" s="352" t="s">
        <v>58</v>
      </c>
      <c r="C46" s="146" t="s">
        <v>23</v>
      </c>
      <c r="D46" s="21"/>
      <c r="E46" s="21">
        <v>26</v>
      </c>
      <c r="F46" s="21">
        <v>12</v>
      </c>
      <c r="G46" s="31">
        <f t="shared" si="3"/>
        <v>46.153846153846153</v>
      </c>
      <c r="H46" s="21"/>
      <c r="I46" s="31">
        <f t="shared" si="4"/>
        <v>0</v>
      </c>
      <c r="J46" s="21"/>
      <c r="K46" s="31">
        <f t="shared" si="5"/>
        <v>0</v>
      </c>
      <c r="L46" s="21">
        <v>1</v>
      </c>
      <c r="M46" s="31">
        <f t="shared" si="6"/>
        <v>3.8461538461538463</v>
      </c>
      <c r="N46" s="21"/>
      <c r="O46" s="31">
        <f t="shared" si="7"/>
        <v>0</v>
      </c>
      <c r="P46" s="21"/>
      <c r="Q46" s="31">
        <f t="shared" si="8"/>
        <v>0</v>
      </c>
      <c r="R46" s="21"/>
      <c r="S46" s="31">
        <f t="shared" si="9"/>
        <v>0</v>
      </c>
      <c r="T46" s="21"/>
      <c r="U46" s="31">
        <f t="shared" si="10"/>
        <v>0</v>
      </c>
      <c r="V46" s="21"/>
      <c r="W46" s="31">
        <f t="shared" si="11"/>
        <v>0</v>
      </c>
      <c r="X46" s="21"/>
      <c r="Y46" s="31">
        <f t="shared" si="12"/>
        <v>0</v>
      </c>
      <c r="Z46" s="21">
        <v>12</v>
      </c>
      <c r="AA46" s="31">
        <f t="shared" si="13"/>
        <v>46.153846153846153</v>
      </c>
      <c r="AB46" s="21"/>
      <c r="AC46" s="31">
        <f t="shared" si="14"/>
        <v>0</v>
      </c>
      <c r="AD46" s="31"/>
      <c r="AE46" s="31">
        <f t="shared" si="15"/>
        <v>0</v>
      </c>
      <c r="AF46" s="21"/>
      <c r="AG46" s="31">
        <f t="shared" si="16"/>
        <v>0</v>
      </c>
      <c r="AH46" s="21"/>
      <c r="AI46" s="31">
        <f t="shared" si="17"/>
        <v>0</v>
      </c>
      <c r="AJ46" s="21"/>
      <c r="AK46" s="31">
        <f t="shared" si="18"/>
        <v>0</v>
      </c>
      <c r="AL46" s="31"/>
      <c r="AM46" s="31">
        <f t="shared" si="19"/>
        <v>0</v>
      </c>
      <c r="AN46" s="31"/>
      <c r="AO46" s="31">
        <f t="shared" si="20"/>
        <v>0</v>
      </c>
      <c r="AP46" s="21"/>
      <c r="AQ46" s="31">
        <f t="shared" si="21"/>
        <v>0</v>
      </c>
      <c r="AR46" s="31"/>
      <c r="AS46" s="31">
        <f t="shared" si="22"/>
        <v>0</v>
      </c>
      <c r="AT46" s="31"/>
      <c r="AU46" s="31">
        <f t="shared" si="23"/>
        <v>0</v>
      </c>
      <c r="AV46" s="21">
        <v>1</v>
      </c>
      <c r="AW46" s="16">
        <f t="shared" si="26"/>
        <v>3.8461538461538463</v>
      </c>
      <c r="AX46" s="12"/>
      <c r="AY46" s="225">
        <f t="shared" si="24"/>
        <v>0</v>
      </c>
      <c r="AZ46" s="238">
        <f t="shared" si="0"/>
        <v>46.153846153846153</v>
      </c>
      <c r="BA46" s="261">
        <v>21</v>
      </c>
      <c r="BB46" s="208">
        <f t="shared" si="37"/>
        <v>26</v>
      </c>
      <c r="BC46" s="296">
        <f t="shared" si="25"/>
        <v>12</v>
      </c>
      <c r="BD46" s="301" t="s">
        <v>142</v>
      </c>
    </row>
    <row r="47" spans="1:56" ht="18.75" customHeight="1" thickBot="1" x14ac:dyDescent="0.3">
      <c r="A47" s="322" t="s">
        <v>97</v>
      </c>
      <c r="B47" s="330"/>
      <c r="C47" s="124"/>
      <c r="D47" s="65"/>
      <c r="E47" s="65">
        <f t="shared" ref="E47:BA47" si="41">SUM(E45:E46)</f>
        <v>26</v>
      </c>
      <c r="F47" s="65">
        <f t="shared" si="41"/>
        <v>12</v>
      </c>
      <c r="G47" s="67">
        <f t="shared" si="3"/>
        <v>46.153846153846153</v>
      </c>
      <c r="H47" s="65">
        <f t="shared" si="41"/>
        <v>0</v>
      </c>
      <c r="I47" s="67">
        <f t="shared" si="4"/>
        <v>0</v>
      </c>
      <c r="J47" s="65">
        <f t="shared" si="41"/>
        <v>0</v>
      </c>
      <c r="K47" s="67">
        <f t="shared" si="5"/>
        <v>0</v>
      </c>
      <c r="L47" s="65">
        <f t="shared" si="41"/>
        <v>1</v>
      </c>
      <c r="M47" s="67">
        <f t="shared" si="6"/>
        <v>3.8461538461538463</v>
      </c>
      <c r="N47" s="65">
        <f t="shared" si="41"/>
        <v>0</v>
      </c>
      <c r="O47" s="67">
        <f t="shared" si="7"/>
        <v>0</v>
      </c>
      <c r="P47" s="65">
        <f t="shared" si="41"/>
        <v>0</v>
      </c>
      <c r="Q47" s="67">
        <f t="shared" si="8"/>
        <v>0</v>
      </c>
      <c r="R47" s="65">
        <f t="shared" si="41"/>
        <v>0</v>
      </c>
      <c r="S47" s="67">
        <f t="shared" si="9"/>
        <v>0</v>
      </c>
      <c r="T47" s="65">
        <f t="shared" si="41"/>
        <v>0</v>
      </c>
      <c r="U47" s="67">
        <f t="shared" si="10"/>
        <v>0</v>
      </c>
      <c r="V47" s="65">
        <f t="shared" si="41"/>
        <v>0</v>
      </c>
      <c r="W47" s="67">
        <f t="shared" si="11"/>
        <v>0</v>
      </c>
      <c r="X47" s="65">
        <f t="shared" si="41"/>
        <v>0</v>
      </c>
      <c r="Y47" s="67">
        <f t="shared" si="12"/>
        <v>0</v>
      </c>
      <c r="Z47" s="65">
        <f t="shared" si="41"/>
        <v>12</v>
      </c>
      <c r="AA47" s="67">
        <f t="shared" si="13"/>
        <v>46.153846153846153</v>
      </c>
      <c r="AB47" s="65">
        <f t="shared" si="41"/>
        <v>0</v>
      </c>
      <c r="AC47" s="67">
        <f t="shared" si="14"/>
        <v>0</v>
      </c>
      <c r="AD47" s="67">
        <f t="shared" si="41"/>
        <v>0</v>
      </c>
      <c r="AE47" s="67">
        <f t="shared" si="15"/>
        <v>0</v>
      </c>
      <c r="AF47" s="67">
        <f t="shared" si="41"/>
        <v>0</v>
      </c>
      <c r="AG47" s="67">
        <f t="shared" si="16"/>
        <v>0</v>
      </c>
      <c r="AH47" s="67">
        <f t="shared" si="41"/>
        <v>0</v>
      </c>
      <c r="AI47" s="67">
        <f t="shared" si="17"/>
        <v>0</v>
      </c>
      <c r="AJ47" s="65">
        <f t="shared" si="41"/>
        <v>0</v>
      </c>
      <c r="AK47" s="67">
        <f t="shared" si="18"/>
        <v>0</v>
      </c>
      <c r="AL47" s="65">
        <f t="shared" si="41"/>
        <v>0</v>
      </c>
      <c r="AM47" s="67">
        <f t="shared" si="19"/>
        <v>0</v>
      </c>
      <c r="AN47" s="65">
        <f t="shared" si="41"/>
        <v>0</v>
      </c>
      <c r="AO47" s="67">
        <f t="shared" si="20"/>
        <v>0</v>
      </c>
      <c r="AP47" s="65">
        <f t="shared" si="41"/>
        <v>0</v>
      </c>
      <c r="AQ47" s="67">
        <f t="shared" si="21"/>
        <v>0</v>
      </c>
      <c r="AR47" s="65">
        <f t="shared" si="41"/>
        <v>0</v>
      </c>
      <c r="AS47" s="67">
        <f t="shared" si="22"/>
        <v>0</v>
      </c>
      <c r="AT47" s="65">
        <f t="shared" si="41"/>
        <v>0</v>
      </c>
      <c r="AU47" s="67">
        <f t="shared" si="23"/>
        <v>0</v>
      </c>
      <c r="AV47" s="65">
        <f t="shared" si="41"/>
        <v>1</v>
      </c>
      <c r="AW47" s="67">
        <f t="shared" si="26"/>
        <v>3.8461538461538463</v>
      </c>
      <c r="AX47" s="65">
        <f t="shared" si="41"/>
        <v>0</v>
      </c>
      <c r="AY47" s="204">
        <f t="shared" si="24"/>
        <v>0</v>
      </c>
      <c r="AZ47" s="235">
        <f t="shared" si="0"/>
        <v>46.153846153846153</v>
      </c>
      <c r="BA47" s="217">
        <f t="shared" si="41"/>
        <v>21</v>
      </c>
      <c r="BB47" s="206">
        <f t="shared" si="37"/>
        <v>26</v>
      </c>
      <c r="BC47" s="296">
        <f t="shared" si="25"/>
        <v>12</v>
      </c>
    </row>
    <row r="48" spans="1:56" ht="15.75" x14ac:dyDescent="0.25">
      <c r="A48" s="353">
        <v>16</v>
      </c>
      <c r="B48" s="358" t="s">
        <v>59</v>
      </c>
      <c r="C48" s="151" t="s">
        <v>33</v>
      </c>
      <c r="D48" s="37"/>
      <c r="E48" s="37">
        <v>17</v>
      </c>
      <c r="F48" s="37">
        <v>3</v>
      </c>
      <c r="G48" s="38">
        <f t="shared" si="3"/>
        <v>17.647058823529413</v>
      </c>
      <c r="H48" s="37"/>
      <c r="I48" s="38">
        <f t="shared" si="4"/>
        <v>0</v>
      </c>
      <c r="J48" s="37"/>
      <c r="K48" s="38">
        <f t="shared" si="5"/>
        <v>0</v>
      </c>
      <c r="L48" s="37"/>
      <c r="M48" s="38">
        <f t="shared" si="6"/>
        <v>0</v>
      </c>
      <c r="N48" s="37"/>
      <c r="O48" s="38">
        <f t="shared" si="7"/>
        <v>0</v>
      </c>
      <c r="P48" s="37">
        <v>1</v>
      </c>
      <c r="Q48" s="38">
        <f t="shared" si="8"/>
        <v>5.882352941176471</v>
      </c>
      <c r="R48" s="37"/>
      <c r="S48" s="38">
        <f t="shared" si="9"/>
        <v>0</v>
      </c>
      <c r="T48" s="37"/>
      <c r="U48" s="38">
        <f t="shared" si="10"/>
        <v>0</v>
      </c>
      <c r="V48" s="37"/>
      <c r="W48" s="38">
        <f t="shared" si="11"/>
        <v>0</v>
      </c>
      <c r="X48" s="37"/>
      <c r="Y48" s="38">
        <f t="shared" si="12"/>
        <v>0</v>
      </c>
      <c r="Z48" s="37">
        <v>5</v>
      </c>
      <c r="AA48" s="38">
        <f t="shared" si="13"/>
        <v>29.411764705882351</v>
      </c>
      <c r="AB48" s="37"/>
      <c r="AC48" s="38">
        <f t="shared" si="14"/>
        <v>0</v>
      </c>
      <c r="AD48" s="38"/>
      <c r="AE48" s="38">
        <f t="shared" si="15"/>
        <v>0</v>
      </c>
      <c r="AF48" s="38"/>
      <c r="AG48" s="38">
        <f t="shared" si="16"/>
        <v>0</v>
      </c>
      <c r="AH48" s="38"/>
      <c r="AI48" s="38">
        <f t="shared" si="17"/>
        <v>0</v>
      </c>
      <c r="AJ48" s="37"/>
      <c r="AK48" s="38">
        <f t="shared" si="18"/>
        <v>0</v>
      </c>
      <c r="AL48" s="37"/>
      <c r="AM48" s="38">
        <f t="shared" si="19"/>
        <v>0</v>
      </c>
      <c r="AN48" s="37"/>
      <c r="AO48" s="38">
        <f t="shared" si="20"/>
        <v>0</v>
      </c>
      <c r="AP48" s="37"/>
      <c r="AQ48" s="38">
        <f t="shared" si="21"/>
        <v>0</v>
      </c>
      <c r="AR48" s="37"/>
      <c r="AS48" s="38">
        <f t="shared" si="22"/>
        <v>0</v>
      </c>
      <c r="AT48" s="37"/>
      <c r="AU48" s="38">
        <f t="shared" si="23"/>
        <v>0</v>
      </c>
      <c r="AV48" s="37">
        <v>8</v>
      </c>
      <c r="AW48" s="45">
        <f t="shared" si="26"/>
        <v>47.058823529411768</v>
      </c>
      <c r="AX48" s="45"/>
      <c r="AY48" s="52">
        <f t="shared" si="24"/>
        <v>0</v>
      </c>
      <c r="AZ48" s="243">
        <f t="shared" si="0"/>
        <v>17.647058823529413</v>
      </c>
      <c r="BA48" s="260">
        <v>11</v>
      </c>
      <c r="BB48" s="207">
        <f t="shared" si="37"/>
        <v>17</v>
      </c>
      <c r="BC48" s="296">
        <f t="shared" si="25"/>
        <v>3</v>
      </c>
      <c r="BD48" s="301" t="s">
        <v>142</v>
      </c>
    </row>
    <row r="49" spans="1:56" ht="15.75" customHeight="1" thickBot="1" x14ac:dyDescent="0.3">
      <c r="A49" s="354"/>
      <c r="B49" s="359"/>
      <c r="C49" s="152" t="s">
        <v>60</v>
      </c>
      <c r="D49" s="21"/>
      <c r="E49" s="21">
        <v>18</v>
      </c>
      <c r="F49" s="28">
        <v>3</v>
      </c>
      <c r="G49" s="46">
        <f t="shared" si="3"/>
        <v>16.666666666666668</v>
      </c>
      <c r="H49" s="28"/>
      <c r="I49" s="46">
        <f t="shared" si="4"/>
        <v>0</v>
      </c>
      <c r="J49" s="28"/>
      <c r="K49" s="46">
        <f t="shared" si="5"/>
        <v>0</v>
      </c>
      <c r="L49" s="28">
        <v>7</v>
      </c>
      <c r="M49" s="46">
        <f t="shared" si="6"/>
        <v>38.888888888888886</v>
      </c>
      <c r="N49" s="28">
        <v>1</v>
      </c>
      <c r="O49" s="46">
        <f t="shared" si="7"/>
        <v>5.5555555555555554</v>
      </c>
      <c r="P49" s="28"/>
      <c r="Q49" s="46">
        <f t="shared" si="8"/>
        <v>0</v>
      </c>
      <c r="R49" s="28"/>
      <c r="S49" s="46">
        <f t="shared" si="9"/>
        <v>0</v>
      </c>
      <c r="T49" s="28">
        <v>1</v>
      </c>
      <c r="U49" s="46">
        <f t="shared" si="10"/>
        <v>5.5555555555555554</v>
      </c>
      <c r="V49" s="28"/>
      <c r="W49" s="46">
        <f t="shared" si="11"/>
        <v>0</v>
      </c>
      <c r="X49" s="28"/>
      <c r="Y49" s="46">
        <f t="shared" si="12"/>
        <v>0</v>
      </c>
      <c r="Z49" s="28">
        <v>5</v>
      </c>
      <c r="AA49" s="46">
        <f t="shared" si="13"/>
        <v>27.777777777777779</v>
      </c>
      <c r="AB49" s="28"/>
      <c r="AC49" s="46">
        <f t="shared" si="14"/>
        <v>0</v>
      </c>
      <c r="AD49" s="46"/>
      <c r="AE49" s="46">
        <f t="shared" si="15"/>
        <v>0</v>
      </c>
      <c r="AF49" s="46"/>
      <c r="AG49" s="46">
        <f t="shared" si="16"/>
        <v>0</v>
      </c>
      <c r="AH49" s="46"/>
      <c r="AI49" s="46">
        <f t="shared" si="17"/>
        <v>0</v>
      </c>
      <c r="AJ49" s="28"/>
      <c r="AK49" s="46">
        <f t="shared" si="18"/>
        <v>0</v>
      </c>
      <c r="AL49" s="46"/>
      <c r="AM49" s="46">
        <f t="shared" si="19"/>
        <v>0</v>
      </c>
      <c r="AN49" s="46"/>
      <c r="AO49" s="46">
        <f t="shared" si="20"/>
        <v>0</v>
      </c>
      <c r="AP49" s="28"/>
      <c r="AQ49" s="46">
        <f t="shared" si="21"/>
        <v>0</v>
      </c>
      <c r="AR49" s="28"/>
      <c r="AS49" s="46">
        <f t="shared" si="22"/>
        <v>0</v>
      </c>
      <c r="AT49" s="28"/>
      <c r="AU49" s="46">
        <f t="shared" si="23"/>
        <v>0</v>
      </c>
      <c r="AV49" s="28">
        <v>1</v>
      </c>
      <c r="AW49" s="16">
        <f t="shared" si="26"/>
        <v>5.5555555555555554</v>
      </c>
      <c r="AX49" s="12"/>
      <c r="AY49" s="225">
        <f t="shared" si="24"/>
        <v>0</v>
      </c>
      <c r="AZ49" s="238">
        <f t="shared" si="0"/>
        <v>16.666666666666668</v>
      </c>
      <c r="BA49" s="261">
        <v>12</v>
      </c>
      <c r="BB49" s="208">
        <f t="shared" si="37"/>
        <v>18</v>
      </c>
      <c r="BC49" s="296">
        <f t="shared" si="25"/>
        <v>3</v>
      </c>
      <c r="BD49" s="301" t="s">
        <v>142</v>
      </c>
    </row>
    <row r="50" spans="1:56" ht="16.5" customHeight="1" thickBot="1" x14ac:dyDescent="0.3">
      <c r="A50" s="322" t="s">
        <v>97</v>
      </c>
      <c r="B50" s="330"/>
      <c r="C50" s="124"/>
      <c r="D50" s="65"/>
      <c r="E50" s="65">
        <f t="shared" ref="E50:BA50" si="42">SUM(E48:E49)</f>
        <v>35</v>
      </c>
      <c r="F50" s="65">
        <f t="shared" si="42"/>
        <v>6</v>
      </c>
      <c r="G50" s="67">
        <f t="shared" si="3"/>
        <v>17.142857142857142</v>
      </c>
      <c r="H50" s="65">
        <f t="shared" si="42"/>
        <v>0</v>
      </c>
      <c r="I50" s="67">
        <f t="shared" si="4"/>
        <v>0</v>
      </c>
      <c r="J50" s="65">
        <f t="shared" si="42"/>
        <v>0</v>
      </c>
      <c r="K50" s="67">
        <f t="shared" si="5"/>
        <v>0</v>
      </c>
      <c r="L50" s="65">
        <f t="shared" si="42"/>
        <v>7</v>
      </c>
      <c r="M50" s="67">
        <f t="shared" si="6"/>
        <v>20</v>
      </c>
      <c r="N50" s="65">
        <f t="shared" si="42"/>
        <v>1</v>
      </c>
      <c r="O50" s="67">
        <f t="shared" si="7"/>
        <v>2.8571428571428572</v>
      </c>
      <c r="P50" s="65">
        <f t="shared" si="42"/>
        <v>1</v>
      </c>
      <c r="Q50" s="67">
        <f t="shared" si="8"/>
        <v>2.8571428571428572</v>
      </c>
      <c r="R50" s="65">
        <f t="shared" si="42"/>
        <v>0</v>
      </c>
      <c r="S50" s="67">
        <f t="shared" si="9"/>
        <v>0</v>
      </c>
      <c r="T50" s="65">
        <f t="shared" si="42"/>
        <v>1</v>
      </c>
      <c r="U50" s="67">
        <f t="shared" si="10"/>
        <v>2.8571428571428572</v>
      </c>
      <c r="V50" s="65">
        <f t="shared" si="42"/>
        <v>0</v>
      </c>
      <c r="W50" s="67">
        <f t="shared" si="11"/>
        <v>0</v>
      </c>
      <c r="X50" s="65">
        <f t="shared" si="42"/>
        <v>0</v>
      </c>
      <c r="Y50" s="67">
        <f t="shared" si="12"/>
        <v>0</v>
      </c>
      <c r="Z50" s="65">
        <f t="shared" si="42"/>
        <v>10</v>
      </c>
      <c r="AA50" s="67">
        <f t="shared" si="13"/>
        <v>28.571428571428573</v>
      </c>
      <c r="AB50" s="65">
        <f t="shared" si="42"/>
        <v>0</v>
      </c>
      <c r="AC50" s="67">
        <f t="shared" si="14"/>
        <v>0</v>
      </c>
      <c r="AD50" s="67">
        <f t="shared" si="42"/>
        <v>0</v>
      </c>
      <c r="AE50" s="67">
        <f t="shared" si="15"/>
        <v>0</v>
      </c>
      <c r="AF50" s="67">
        <f t="shared" si="42"/>
        <v>0</v>
      </c>
      <c r="AG50" s="67">
        <f t="shared" si="16"/>
        <v>0</v>
      </c>
      <c r="AH50" s="67">
        <f t="shared" si="42"/>
        <v>0</v>
      </c>
      <c r="AI50" s="67">
        <f t="shared" si="17"/>
        <v>0</v>
      </c>
      <c r="AJ50" s="65">
        <f t="shared" si="42"/>
        <v>0</v>
      </c>
      <c r="AK50" s="67">
        <f t="shared" si="18"/>
        <v>0</v>
      </c>
      <c r="AL50" s="65">
        <f t="shared" si="42"/>
        <v>0</v>
      </c>
      <c r="AM50" s="67">
        <f t="shared" si="19"/>
        <v>0</v>
      </c>
      <c r="AN50" s="65">
        <f t="shared" si="42"/>
        <v>0</v>
      </c>
      <c r="AO50" s="67">
        <f t="shared" si="20"/>
        <v>0</v>
      </c>
      <c r="AP50" s="65">
        <f t="shared" si="42"/>
        <v>0</v>
      </c>
      <c r="AQ50" s="67">
        <f t="shared" si="21"/>
        <v>0</v>
      </c>
      <c r="AR50" s="65">
        <f t="shared" si="42"/>
        <v>0</v>
      </c>
      <c r="AS50" s="67">
        <f t="shared" si="22"/>
        <v>0</v>
      </c>
      <c r="AT50" s="65">
        <f t="shared" si="42"/>
        <v>0</v>
      </c>
      <c r="AU50" s="67">
        <f t="shared" si="23"/>
        <v>0</v>
      </c>
      <c r="AV50" s="65">
        <f t="shared" si="42"/>
        <v>9</v>
      </c>
      <c r="AW50" s="67">
        <f t="shared" si="26"/>
        <v>25.714285714285715</v>
      </c>
      <c r="AX50" s="65">
        <f t="shared" si="42"/>
        <v>0</v>
      </c>
      <c r="AY50" s="204">
        <f t="shared" si="24"/>
        <v>0</v>
      </c>
      <c r="AZ50" s="235">
        <f t="shared" si="0"/>
        <v>17.142857142857142</v>
      </c>
      <c r="BA50" s="217">
        <f t="shared" si="42"/>
        <v>23</v>
      </c>
      <c r="BB50" s="206">
        <f t="shared" si="37"/>
        <v>35</v>
      </c>
      <c r="BC50" s="296">
        <f t="shared" si="25"/>
        <v>6</v>
      </c>
    </row>
    <row r="51" spans="1:56" ht="28.5" customHeight="1" thickBot="1" x14ac:dyDescent="0.3">
      <c r="A51" s="83">
        <v>17</v>
      </c>
      <c r="B51" s="103" t="s">
        <v>61</v>
      </c>
      <c r="C51" s="141" t="s">
        <v>62</v>
      </c>
      <c r="D51" s="149"/>
      <c r="E51" s="149">
        <v>14</v>
      </c>
      <c r="F51" s="77">
        <v>2</v>
      </c>
      <c r="G51" s="78">
        <f t="shared" si="3"/>
        <v>14.285714285714286</v>
      </c>
      <c r="H51" s="77"/>
      <c r="I51" s="78">
        <f t="shared" si="4"/>
        <v>0</v>
      </c>
      <c r="J51" s="77"/>
      <c r="K51" s="78">
        <f t="shared" si="5"/>
        <v>0</v>
      </c>
      <c r="L51" s="77">
        <v>2</v>
      </c>
      <c r="M51" s="78">
        <f t="shared" si="6"/>
        <v>14.285714285714286</v>
      </c>
      <c r="N51" s="77"/>
      <c r="O51" s="78">
        <f t="shared" si="7"/>
        <v>0</v>
      </c>
      <c r="P51" s="77">
        <v>1</v>
      </c>
      <c r="Q51" s="78">
        <f t="shared" si="8"/>
        <v>7.1428571428571432</v>
      </c>
      <c r="R51" s="77"/>
      <c r="S51" s="78">
        <f t="shared" si="9"/>
        <v>0</v>
      </c>
      <c r="T51" s="77"/>
      <c r="U51" s="78">
        <f t="shared" si="10"/>
        <v>0</v>
      </c>
      <c r="V51" s="77"/>
      <c r="W51" s="78">
        <f t="shared" si="11"/>
        <v>0</v>
      </c>
      <c r="X51" s="77"/>
      <c r="Y51" s="78">
        <f t="shared" si="12"/>
        <v>0</v>
      </c>
      <c r="Z51" s="77">
        <v>7</v>
      </c>
      <c r="AA51" s="78">
        <f t="shared" si="13"/>
        <v>50</v>
      </c>
      <c r="AB51" s="77"/>
      <c r="AC51" s="78">
        <f t="shared" si="14"/>
        <v>0</v>
      </c>
      <c r="AD51" s="78"/>
      <c r="AE51" s="78">
        <f t="shared" si="15"/>
        <v>0</v>
      </c>
      <c r="AF51" s="78"/>
      <c r="AG51" s="78">
        <f t="shared" si="16"/>
        <v>0</v>
      </c>
      <c r="AH51" s="78"/>
      <c r="AI51" s="78">
        <f t="shared" si="17"/>
        <v>0</v>
      </c>
      <c r="AJ51" s="77"/>
      <c r="AK51" s="78">
        <f t="shared" si="18"/>
        <v>0</v>
      </c>
      <c r="AL51" s="78"/>
      <c r="AM51" s="78">
        <f t="shared" si="19"/>
        <v>0</v>
      </c>
      <c r="AN51" s="78"/>
      <c r="AO51" s="78">
        <f t="shared" si="20"/>
        <v>0</v>
      </c>
      <c r="AP51" s="77"/>
      <c r="AQ51" s="78">
        <f t="shared" si="21"/>
        <v>0</v>
      </c>
      <c r="AR51" s="77"/>
      <c r="AS51" s="78">
        <f t="shared" si="22"/>
        <v>0</v>
      </c>
      <c r="AT51" s="77"/>
      <c r="AU51" s="78">
        <f t="shared" si="23"/>
        <v>0</v>
      </c>
      <c r="AV51" s="77">
        <v>2</v>
      </c>
      <c r="AW51" s="145">
        <f t="shared" si="26"/>
        <v>14.285714285714286</v>
      </c>
      <c r="AX51" s="150"/>
      <c r="AY51" s="91">
        <f t="shared" si="24"/>
        <v>0</v>
      </c>
      <c r="AZ51" s="239">
        <f t="shared" si="0"/>
        <v>14.285714285714286</v>
      </c>
      <c r="BA51" s="264">
        <v>14</v>
      </c>
      <c r="BB51" s="212">
        <f t="shared" si="37"/>
        <v>14</v>
      </c>
      <c r="BC51" s="296">
        <f t="shared" si="25"/>
        <v>2</v>
      </c>
      <c r="BD51" s="304" t="s">
        <v>143</v>
      </c>
    </row>
    <row r="52" spans="1:56" ht="16.5" customHeight="1" thickBot="1" x14ac:dyDescent="0.3">
      <c r="A52" s="322" t="s">
        <v>97</v>
      </c>
      <c r="B52" s="330"/>
      <c r="C52" s="124"/>
      <c r="D52" s="66"/>
      <c r="E52" s="66">
        <f t="shared" ref="E52:BA52" si="43">SUM(E51)</f>
        <v>14</v>
      </c>
      <c r="F52" s="65">
        <f t="shared" si="43"/>
        <v>2</v>
      </c>
      <c r="G52" s="67">
        <f t="shared" si="3"/>
        <v>14.285714285714286</v>
      </c>
      <c r="H52" s="65">
        <f t="shared" si="43"/>
        <v>0</v>
      </c>
      <c r="I52" s="67">
        <f t="shared" si="4"/>
        <v>0</v>
      </c>
      <c r="J52" s="65">
        <f t="shared" si="43"/>
        <v>0</v>
      </c>
      <c r="K52" s="67">
        <f t="shared" si="5"/>
        <v>0</v>
      </c>
      <c r="L52" s="65">
        <f t="shared" si="43"/>
        <v>2</v>
      </c>
      <c r="M52" s="67">
        <f t="shared" si="6"/>
        <v>14.285714285714286</v>
      </c>
      <c r="N52" s="65">
        <f t="shared" si="43"/>
        <v>0</v>
      </c>
      <c r="O52" s="67">
        <f t="shared" si="7"/>
        <v>0</v>
      </c>
      <c r="P52" s="65">
        <f t="shared" si="43"/>
        <v>1</v>
      </c>
      <c r="Q52" s="67">
        <f t="shared" si="8"/>
        <v>7.1428571428571432</v>
      </c>
      <c r="R52" s="65">
        <f t="shared" si="43"/>
        <v>0</v>
      </c>
      <c r="S52" s="67">
        <f t="shared" si="9"/>
        <v>0</v>
      </c>
      <c r="T52" s="65">
        <f t="shared" si="43"/>
        <v>0</v>
      </c>
      <c r="U52" s="67">
        <f t="shared" si="10"/>
        <v>0</v>
      </c>
      <c r="V52" s="65">
        <f t="shared" si="43"/>
        <v>0</v>
      </c>
      <c r="W52" s="67">
        <f t="shared" si="11"/>
        <v>0</v>
      </c>
      <c r="X52" s="65">
        <f t="shared" si="43"/>
        <v>0</v>
      </c>
      <c r="Y52" s="67">
        <f t="shared" si="12"/>
        <v>0</v>
      </c>
      <c r="Z52" s="65">
        <f t="shared" si="43"/>
        <v>7</v>
      </c>
      <c r="AA52" s="67">
        <f t="shared" si="13"/>
        <v>50</v>
      </c>
      <c r="AB52" s="65">
        <f t="shared" si="43"/>
        <v>0</v>
      </c>
      <c r="AC52" s="67">
        <f t="shared" si="14"/>
        <v>0</v>
      </c>
      <c r="AD52" s="67">
        <f t="shared" si="43"/>
        <v>0</v>
      </c>
      <c r="AE52" s="67">
        <f t="shared" si="15"/>
        <v>0</v>
      </c>
      <c r="AF52" s="66">
        <f t="shared" si="43"/>
        <v>0</v>
      </c>
      <c r="AG52" s="67">
        <f t="shared" si="16"/>
        <v>0</v>
      </c>
      <c r="AH52" s="67">
        <f t="shared" si="43"/>
        <v>0</v>
      </c>
      <c r="AI52" s="67">
        <f t="shared" si="17"/>
        <v>0</v>
      </c>
      <c r="AJ52" s="65">
        <f t="shared" si="43"/>
        <v>0</v>
      </c>
      <c r="AK52" s="67">
        <f t="shared" si="18"/>
        <v>0</v>
      </c>
      <c r="AL52" s="67">
        <f t="shared" si="43"/>
        <v>0</v>
      </c>
      <c r="AM52" s="67">
        <f t="shared" si="19"/>
        <v>0</v>
      </c>
      <c r="AN52" s="67">
        <f t="shared" si="43"/>
        <v>0</v>
      </c>
      <c r="AO52" s="67">
        <f t="shared" si="20"/>
        <v>0</v>
      </c>
      <c r="AP52" s="65">
        <f t="shared" si="43"/>
        <v>0</v>
      </c>
      <c r="AQ52" s="67">
        <f t="shared" si="21"/>
        <v>0</v>
      </c>
      <c r="AR52" s="65">
        <f t="shared" si="43"/>
        <v>0</v>
      </c>
      <c r="AS52" s="67">
        <f t="shared" si="22"/>
        <v>0</v>
      </c>
      <c r="AT52" s="65">
        <f t="shared" si="43"/>
        <v>0</v>
      </c>
      <c r="AU52" s="67">
        <f t="shared" si="23"/>
        <v>0</v>
      </c>
      <c r="AV52" s="65">
        <f t="shared" si="43"/>
        <v>2</v>
      </c>
      <c r="AW52" s="67">
        <f t="shared" si="26"/>
        <v>14.285714285714286</v>
      </c>
      <c r="AX52" s="65">
        <f t="shared" si="43"/>
        <v>0</v>
      </c>
      <c r="AY52" s="204">
        <f t="shared" si="24"/>
        <v>0</v>
      </c>
      <c r="AZ52" s="235">
        <f t="shared" si="0"/>
        <v>14.285714285714286</v>
      </c>
      <c r="BA52" s="217">
        <f t="shared" si="43"/>
        <v>14</v>
      </c>
      <c r="BB52" s="206">
        <f t="shared" si="37"/>
        <v>14</v>
      </c>
      <c r="BC52" s="296">
        <f t="shared" si="25"/>
        <v>2</v>
      </c>
    </row>
    <row r="53" spans="1:56" ht="39" thickBot="1" x14ac:dyDescent="0.3">
      <c r="A53" s="246">
        <v>18</v>
      </c>
      <c r="B53" s="174" t="s">
        <v>63</v>
      </c>
      <c r="C53" s="173" t="s">
        <v>64</v>
      </c>
      <c r="D53" s="157"/>
      <c r="E53" s="157">
        <v>14</v>
      </c>
      <c r="F53" s="158"/>
      <c r="G53" s="159">
        <f t="shared" si="3"/>
        <v>0</v>
      </c>
      <c r="H53" s="158"/>
      <c r="I53" s="159">
        <f t="shared" si="4"/>
        <v>0</v>
      </c>
      <c r="J53" s="158"/>
      <c r="K53" s="159">
        <f t="shared" si="5"/>
        <v>0</v>
      </c>
      <c r="L53" s="158"/>
      <c r="M53" s="159">
        <f t="shared" si="6"/>
        <v>0</v>
      </c>
      <c r="N53" s="158"/>
      <c r="O53" s="159">
        <f t="shared" si="7"/>
        <v>0</v>
      </c>
      <c r="P53" s="158">
        <v>3</v>
      </c>
      <c r="Q53" s="159">
        <f t="shared" si="8"/>
        <v>21.428571428571427</v>
      </c>
      <c r="R53" s="158"/>
      <c r="S53" s="159">
        <f t="shared" si="9"/>
        <v>0</v>
      </c>
      <c r="T53" s="158"/>
      <c r="U53" s="159">
        <f t="shared" si="10"/>
        <v>0</v>
      </c>
      <c r="V53" s="158"/>
      <c r="W53" s="159">
        <f t="shared" si="11"/>
        <v>0</v>
      </c>
      <c r="X53" s="158"/>
      <c r="Y53" s="159">
        <f t="shared" si="12"/>
        <v>0</v>
      </c>
      <c r="Z53" s="158">
        <v>11</v>
      </c>
      <c r="AA53" s="159">
        <f t="shared" si="13"/>
        <v>78.571428571428569</v>
      </c>
      <c r="AB53" s="158"/>
      <c r="AC53" s="159">
        <f t="shared" si="14"/>
        <v>0</v>
      </c>
      <c r="AD53" s="159"/>
      <c r="AE53" s="159">
        <f t="shared" si="15"/>
        <v>0</v>
      </c>
      <c r="AF53" s="157"/>
      <c r="AG53" s="159">
        <f t="shared" si="16"/>
        <v>0</v>
      </c>
      <c r="AH53" s="159"/>
      <c r="AI53" s="159">
        <f t="shared" si="17"/>
        <v>0</v>
      </c>
      <c r="AJ53" s="158"/>
      <c r="AK53" s="159">
        <f t="shared" si="18"/>
        <v>0</v>
      </c>
      <c r="AL53" s="159"/>
      <c r="AM53" s="159">
        <f t="shared" si="19"/>
        <v>0</v>
      </c>
      <c r="AN53" s="159"/>
      <c r="AO53" s="159">
        <f t="shared" si="20"/>
        <v>0</v>
      </c>
      <c r="AP53" s="158"/>
      <c r="AQ53" s="159">
        <f t="shared" si="21"/>
        <v>0</v>
      </c>
      <c r="AR53" s="158"/>
      <c r="AS53" s="159">
        <f t="shared" si="22"/>
        <v>0</v>
      </c>
      <c r="AT53" s="158"/>
      <c r="AU53" s="159">
        <f t="shared" si="23"/>
        <v>0</v>
      </c>
      <c r="AV53" s="158"/>
      <c r="AW53" s="145">
        <f t="shared" si="26"/>
        <v>0</v>
      </c>
      <c r="AX53" s="150"/>
      <c r="AY53" s="91">
        <f t="shared" si="24"/>
        <v>0</v>
      </c>
      <c r="AZ53" s="239">
        <f t="shared" si="0"/>
        <v>0</v>
      </c>
      <c r="BA53" s="264">
        <v>13</v>
      </c>
      <c r="BB53" s="212">
        <f t="shared" si="37"/>
        <v>14</v>
      </c>
      <c r="BC53" s="296">
        <f t="shared" si="25"/>
        <v>0</v>
      </c>
      <c r="BD53" s="301" t="s">
        <v>142</v>
      </c>
    </row>
    <row r="54" spans="1:56" ht="20.25" customHeight="1" thickBot="1" x14ac:dyDescent="0.3">
      <c r="A54" s="322" t="s">
        <v>97</v>
      </c>
      <c r="B54" s="330"/>
      <c r="C54" s="124"/>
      <c r="D54" s="66"/>
      <c r="E54" s="66">
        <f t="shared" ref="E54:BA54" si="44">SUM(E53)</f>
        <v>14</v>
      </c>
      <c r="F54" s="65">
        <f t="shared" si="44"/>
        <v>0</v>
      </c>
      <c r="G54" s="67">
        <f t="shared" si="3"/>
        <v>0</v>
      </c>
      <c r="H54" s="65">
        <f t="shared" si="44"/>
        <v>0</v>
      </c>
      <c r="I54" s="67">
        <f t="shared" si="4"/>
        <v>0</v>
      </c>
      <c r="J54" s="65">
        <f t="shared" si="44"/>
        <v>0</v>
      </c>
      <c r="K54" s="67">
        <f t="shared" si="5"/>
        <v>0</v>
      </c>
      <c r="L54" s="65">
        <f t="shared" si="44"/>
        <v>0</v>
      </c>
      <c r="M54" s="67">
        <f t="shared" si="6"/>
        <v>0</v>
      </c>
      <c r="N54" s="65">
        <f t="shared" si="44"/>
        <v>0</v>
      </c>
      <c r="O54" s="67">
        <f t="shared" si="7"/>
        <v>0</v>
      </c>
      <c r="P54" s="65">
        <f t="shared" si="44"/>
        <v>3</v>
      </c>
      <c r="Q54" s="67">
        <f t="shared" si="8"/>
        <v>21.428571428571427</v>
      </c>
      <c r="R54" s="65">
        <f t="shared" si="44"/>
        <v>0</v>
      </c>
      <c r="S54" s="67">
        <f t="shared" si="9"/>
        <v>0</v>
      </c>
      <c r="T54" s="65">
        <f t="shared" si="44"/>
        <v>0</v>
      </c>
      <c r="U54" s="67">
        <f t="shared" si="10"/>
        <v>0</v>
      </c>
      <c r="V54" s="65">
        <f t="shared" si="44"/>
        <v>0</v>
      </c>
      <c r="W54" s="67">
        <f t="shared" si="11"/>
        <v>0</v>
      </c>
      <c r="X54" s="65">
        <f t="shared" si="44"/>
        <v>0</v>
      </c>
      <c r="Y54" s="67">
        <f t="shared" si="12"/>
        <v>0</v>
      </c>
      <c r="Z54" s="65">
        <f t="shared" si="44"/>
        <v>11</v>
      </c>
      <c r="AA54" s="67">
        <f t="shared" si="13"/>
        <v>78.571428571428569</v>
      </c>
      <c r="AB54" s="65">
        <f t="shared" si="44"/>
        <v>0</v>
      </c>
      <c r="AC54" s="67">
        <f t="shared" si="14"/>
        <v>0</v>
      </c>
      <c r="AD54" s="67">
        <f t="shared" si="44"/>
        <v>0</v>
      </c>
      <c r="AE54" s="67">
        <f t="shared" si="15"/>
        <v>0</v>
      </c>
      <c r="AF54" s="66">
        <f t="shared" si="44"/>
        <v>0</v>
      </c>
      <c r="AG54" s="67">
        <f t="shared" si="16"/>
        <v>0</v>
      </c>
      <c r="AH54" s="67">
        <f t="shared" si="44"/>
        <v>0</v>
      </c>
      <c r="AI54" s="67">
        <f t="shared" si="17"/>
        <v>0</v>
      </c>
      <c r="AJ54" s="65">
        <f t="shared" si="44"/>
        <v>0</v>
      </c>
      <c r="AK54" s="67">
        <f t="shared" si="18"/>
        <v>0</v>
      </c>
      <c r="AL54" s="67">
        <f t="shared" si="44"/>
        <v>0</v>
      </c>
      <c r="AM54" s="67">
        <f t="shared" si="19"/>
        <v>0</v>
      </c>
      <c r="AN54" s="67">
        <f t="shared" si="44"/>
        <v>0</v>
      </c>
      <c r="AO54" s="67">
        <f t="shared" si="20"/>
        <v>0</v>
      </c>
      <c r="AP54" s="65">
        <f t="shared" si="44"/>
        <v>0</v>
      </c>
      <c r="AQ54" s="67">
        <f t="shared" si="21"/>
        <v>0</v>
      </c>
      <c r="AR54" s="65">
        <f t="shared" si="44"/>
        <v>0</v>
      </c>
      <c r="AS54" s="67">
        <f t="shared" si="22"/>
        <v>0</v>
      </c>
      <c r="AT54" s="65">
        <f t="shared" si="44"/>
        <v>0</v>
      </c>
      <c r="AU54" s="67">
        <f t="shared" si="23"/>
        <v>0</v>
      </c>
      <c r="AV54" s="65">
        <f t="shared" si="44"/>
        <v>0</v>
      </c>
      <c r="AW54" s="67">
        <f t="shared" si="26"/>
        <v>0</v>
      </c>
      <c r="AX54" s="65">
        <f t="shared" si="44"/>
        <v>0</v>
      </c>
      <c r="AY54" s="204">
        <f t="shared" si="24"/>
        <v>0</v>
      </c>
      <c r="AZ54" s="235">
        <f t="shared" si="0"/>
        <v>0</v>
      </c>
      <c r="BA54" s="217">
        <f t="shared" si="44"/>
        <v>13</v>
      </c>
      <c r="BB54" s="206">
        <f t="shared" si="37"/>
        <v>14</v>
      </c>
      <c r="BC54" s="296">
        <f t="shared" si="25"/>
        <v>0</v>
      </c>
    </row>
    <row r="55" spans="1:56" ht="39" thickBot="1" x14ac:dyDescent="0.3">
      <c r="A55" s="123">
        <v>19</v>
      </c>
      <c r="B55" s="174" t="s">
        <v>65</v>
      </c>
      <c r="C55" s="175" t="s">
        <v>23</v>
      </c>
      <c r="D55" s="77"/>
      <c r="E55" s="77">
        <v>15</v>
      </c>
      <c r="F55" s="77"/>
      <c r="G55" s="78">
        <f t="shared" si="3"/>
        <v>0</v>
      </c>
      <c r="H55" s="77"/>
      <c r="I55" s="78">
        <f t="shared" si="4"/>
        <v>0</v>
      </c>
      <c r="J55" s="77"/>
      <c r="K55" s="78">
        <f t="shared" si="5"/>
        <v>0</v>
      </c>
      <c r="L55" s="77"/>
      <c r="M55" s="78">
        <f t="shared" si="6"/>
        <v>0</v>
      </c>
      <c r="N55" s="77"/>
      <c r="O55" s="78">
        <f t="shared" si="7"/>
        <v>0</v>
      </c>
      <c r="P55" s="77"/>
      <c r="Q55" s="78">
        <f t="shared" si="8"/>
        <v>0</v>
      </c>
      <c r="R55" s="77"/>
      <c r="S55" s="78">
        <f t="shared" si="9"/>
        <v>0</v>
      </c>
      <c r="T55" s="77">
        <v>1</v>
      </c>
      <c r="U55" s="78">
        <f t="shared" si="10"/>
        <v>6.666666666666667</v>
      </c>
      <c r="V55" s="77"/>
      <c r="W55" s="78">
        <f t="shared" si="11"/>
        <v>0</v>
      </c>
      <c r="X55" s="77">
        <v>1</v>
      </c>
      <c r="Y55" s="78">
        <f t="shared" si="12"/>
        <v>6.666666666666667</v>
      </c>
      <c r="Z55" s="79">
        <v>9</v>
      </c>
      <c r="AA55" s="80">
        <f t="shared" si="13"/>
        <v>60</v>
      </c>
      <c r="AB55" s="77">
        <v>4</v>
      </c>
      <c r="AC55" s="78">
        <f t="shared" si="14"/>
        <v>26.666666666666668</v>
      </c>
      <c r="AD55" s="78"/>
      <c r="AE55" s="78">
        <f t="shared" si="15"/>
        <v>0</v>
      </c>
      <c r="AF55" s="77"/>
      <c r="AG55" s="78">
        <f t="shared" si="16"/>
        <v>0</v>
      </c>
      <c r="AH55" s="77"/>
      <c r="AI55" s="78">
        <f t="shared" si="17"/>
        <v>0</v>
      </c>
      <c r="AJ55" s="77"/>
      <c r="AK55" s="78">
        <f t="shared" si="18"/>
        <v>0</v>
      </c>
      <c r="AL55" s="77"/>
      <c r="AM55" s="78">
        <f t="shared" si="19"/>
        <v>0</v>
      </c>
      <c r="AN55" s="77"/>
      <c r="AO55" s="78">
        <f t="shared" si="20"/>
        <v>0</v>
      </c>
      <c r="AP55" s="77"/>
      <c r="AQ55" s="78">
        <f t="shared" si="21"/>
        <v>0</v>
      </c>
      <c r="AR55" s="158"/>
      <c r="AS55" s="159">
        <f t="shared" si="22"/>
        <v>0</v>
      </c>
      <c r="AT55" s="158"/>
      <c r="AU55" s="159">
        <f t="shared" si="23"/>
        <v>0</v>
      </c>
      <c r="AV55" s="158"/>
      <c r="AW55" s="145">
        <f t="shared" si="26"/>
        <v>0</v>
      </c>
      <c r="AX55" s="150"/>
      <c r="AY55" s="91">
        <f t="shared" si="24"/>
        <v>0</v>
      </c>
      <c r="AZ55" s="239">
        <f t="shared" si="0"/>
        <v>0</v>
      </c>
      <c r="BA55" s="264">
        <v>14</v>
      </c>
      <c r="BB55" s="212">
        <f t="shared" si="37"/>
        <v>15</v>
      </c>
      <c r="BC55" s="296">
        <f t="shared" si="25"/>
        <v>0</v>
      </c>
      <c r="BD55" s="301" t="s">
        <v>142</v>
      </c>
    </row>
    <row r="56" spans="1:56" ht="21.75" customHeight="1" thickBot="1" x14ac:dyDescent="0.3">
      <c r="A56" s="331" t="s">
        <v>97</v>
      </c>
      <c r="B56" s="355"/>
      <c r="C56" s="124"/>
      <c r="D56" s="160"/>
      <c r="E56" s="160">
        <f t="shared" ref="E56:BA56" si="45">SUM(E55)</f>
        <v>15</v>
      </c>
      <c r="F56" s="65">
        <f t="shared" si="45"/>
        <v>0</v>
      </c>
      <c r="G56" s="67">
        <f t="shared" si="3"/>
        <v>0</v>
      </c>
      <c r="H56" s="65">
        <f t="shared" si="45"/>
        <v>0</v>
      </c>
      <c r="I56" s="67">
        <f t="shared" si="4"/>
        <v>0</v>
      </c>
      <c r="J56" s="65">
        <f t="shared" si="45"/>
        <v>0</v>
      </c>
      <c r="K56" s="67">
        <f t="shared" si="5"/>
        <v>0</v>
      </c>
      <c r="L56" s="65">
        <f t="shared" si="45"/>
        <v>0</v>
      </c>
      <c r="M56" s="67">
        <f t="shared" si="6"/>
        <v>0</v>
      </c>
      <c r="N56" s="65">
        <f t="shared" si="45"/>
        <v>0</v>
      </c>
      <c r="O56" s="67">
        <f t="shared" si="7"/>
        <v>0</v>
      </c>
      <c r="P56" s="65">
        <f t="shared" si="45"/>
        <v>0</v>
      </c>
      <c r="Q56" s="67">
        <f t="shared" si="8"/>
        <v>0</v>
      </c>
      <c r="R56" s="65">
        <f t="shared" si="45"/>
        <v>0</v>
      </c>
      <c r="S56" s="67">
        <f t="shared" si="9"/>
        <v>0</v>
      </c>
      <c r="T56" s="65">
        <f t="shared" si="45"/>
        <v>1</v>
      </c>
      <c r="U56" s="67">
        <f t="shared" si="10"/>
        <v>6.666666666666667</v>
      </c>
      <c r="V56" s="65">
        <f t="shared" si="45"/>
        <v>0</v>
      </c>
      <c r="W56" s="67">
        <f t="shared" si="11"/>
        <v>0</v>
      </c>
      <c r="X56" s="65">
        <f t="shared" si="45"/>
        <v>1</v>
      </c>
      <c r="Y56" s="67">
        <f t="shared" si="12"/>
        <v>6.666666666666667</v>
      </c>
      <c r="Z56" s="84">
        <f t="shared" si="45"/>
        <v>9</v>
      </c>
      <c r="AA56" s="85">
        <f t="shared" si="13"/>
        <v>60</v>
      </c>
      <c r="AB56" s="65">
        <f t="shared" si="45"/>
        <v>4</v>
      </c>
      <c r="AC56" s="67">
        <f t="shared" si="14"/>
        <v>26.666666666666668</v>
      </c>
      <c r="AD56" s="67">
        <f t="shared" si="45"/>
        <v>0</v>
      </c>
      <c r="AE56" s="67">
        <f t="shared" si="15"/>
        <v>0</v>
      </c>
      <c r="AF56" s="65">
        <f t="shared" si="45"/>
        <v>0</v>
      </c>
      <c r="AG56" s="67">
        <f t="shared" si="16"/>
        <v>0</v>
      </c>
      <c r="AH56" s="65">
        <f t="shared" si="45"/>
        <v>0</v>
      </c>
      <c r="AI56" s="67">
        <f t="shared" si="17"/>
        <v>0</v>
      </c>
      <c r="AJ56" s="65">
        <f t="shared" si="45"/>
        <v>0</v>
      </c>
      <c r="AK56" s="67">
        <f t="shared" si="18"/>
        <v>0</v>
      </c>
      <c r="AL56" s="65">
        <f t="shared" si="45"/>
        <v>0</v>
      </c>
      <c r="AM56" s="67">
        <f t="shared" si="19"/>
        <v>0</v>
      </c>
      <c r="AN56" s="65">
        <f t="shared" si="45"/>
        <v>0</v>
      </c>
      <c r="AO56" s="67">
        <f t="shared" si="20"/>
        <v>0</v>
      </c>
      <c r="AP56" s="65">
        <f t="shared" si="45"/>
        <v>0</v>
      </c>
      <c r="AQ56" s="67">
        <f t="shared" si="21"/>
        <v>0</v>
      </c>
      <c r="AR56" s="65">
        <f t="shared" si="45"/>
        <v>0</v>
      </c>
      <c r="AS56" s="67">
        <f t="shared" si="22"/>
        <v>0</v>
      </c>
      <c r="AT56" s="65">
        <f t="shared" si="45"/>
        <v>0</v>
      </c>
      <c r="AU56" s="67">
        <f t="shared" si="23"/>
        <v>0</v>
      </c>
      <c r="AV56" s="65">
        <f t="shared" si="45"/>
        <v>0</v>
      </c>
      <c r="AW56" s="67">
        <f t="shared" si="26"/>
        <v>0</v>
      </c>
      <c r="AX56" s="65">
        <f t="shared" si="45"/>
        <v>0</v>
      </c>
      <c r="AY56" s="204">
        <f t="shared" si="24"/>
        <v>0</v>
      </c>
      <c r="AZ56" s="235">
        <f t="shared" si="0"/>
        <v>0</v>
      </c>
      <c r="BA56" s="217">
        <f t="shared" si="45"/>
        <v>14</v>
      </c>
      <c r="BB56" s="206">
        <f t="shared" si="37"/>
        <v>15</v>
      </c>
      <c r="BC56" s="296">
        <f t="shared" si="25"/>
        <v>0</v>
      </c>
    </row>
    <row r="57" spans="1:56" ht="42" customHeight="1" thickBot="1" x14ac:dyDescent="0.3">
      <c r="A57" s="245">
        <v>20</v>
      </c>
      <c r="B57" s="103" t="s">
        <v>66</v>
      </c>
      <c r="C57" s="161" t="s">
        <v>64</v>
      </c>
      <c r="D57" s="162"/>
      <c r="E57" s="162">
        <v>17</v>
      </c>
      <c r="F57" s="77"/>
      <c r="G57" s="78">
        <f t="shared" si="3"/>
        <v>0</v>
      </c>
      <c r="H57" s="77"/>
      <c r="I57" s="78">
        <f t="shared" si="4"/>
        <v>0</v>
      </c>
      <c r="J57" s="77"/>
      <c r="K57" s="78">
        <f t="shared" si="5"/>
        <v>0</v>
      </c>
      <c r="L57" s="77"/>
      <c r="M57" s="78">
        <f t="shared" si="6"/>
        <v>0</v>
      </c>
      <c r="N57" s="77"/>
      <c r="O57" s="78">
        <f t="shared" si="7"/>
        <v>0</v>
      </c>
      <c r="P57" s="77"/>
      <c r="Q57" s="78">
        <f t="shared" si="8"/>
        <v>0</v>
      </c>
      <c r="R57" s="77"/>
      <c r="S57" s="78">
        <f t="shared" si="9"/>
        <v>0</v>
      </c>
      <c r="T57" s="77"/>
      <c r="U57" s="78">
        <f t="shared" si="10"/>
        <v>0</v>
      </c>
      <c r="V57" s="77"/>
      <c r="W57" s="78">
        <f t="shared" si="11"/>
        <v>0</v>
      </c>
      <c r="X57" s="77"/>
      <c r="Y57" s="78">
        <f t="shared" si="12"/>
        <v>0</v>
      </c>
      <c r="Z57" s="79">
        <v>13</v>
      </c>
      <c r="AA57" s="80">
        <f t="shared" si="13"/>
        <v>76.470588235294116</v>
      </c>
      <c r="AB57" s="77"/>
      <c r="AC57" s="78">
        <f t="shared" si="14"/>
        <v>0</v>
      </c>
      <c r="AD57" s="78"/>
      <c r="AE57" s="78">
        <f t="shared" si="15"/>
        <v>0</v>
      </c>
      <c r="AF57" s="77"/>
      <c r="AG57" s="78">
        <f t="shared" si="16"/>
        <v>0</v>
      </c>
      <c r="AH57" s="77"/>
      <c r="AI57" s="78">
        <f t="shared" si="17"/>
        <v>0</v>
      </c>
      <c r="AJ57" s="77"/>
      <c r="AK57" s="78">
        <f t="shared" si="18"/>
        <v>0</v>
      </c>
      <c r="AL57" s="77"/>
      <c r="AM57" s="78">
        <f t="shared" si="19"/>
        <v>0</v>
      </c>
      <c r="AN57" s="77"/>
      <c r="AO57" s="78">
        <f t="shared" si="20"/>
        <v>0</v>
      </c>
      <c r="AP57" s="77"/>
      <c r="AQ57" s="78">
        <f t="shared" si="21"/>
        <v>0</v>
      </c>
      <c r="AR57" s="158"/>
      <c r="AS57" s="159">
        <f t="shared" si="22"/>
        <v>0</v>
      </c>
      <c r="AT57" s="158"/>
      <c r="AU57" s="159">
        <f t="shared" si="23"/>
        <v>0</v>
      </c>
      <c r="AV57" s="158">
        <v>4</v>
      </c>
      <c r="AW57" s="145">
        <f t="shared" si="26"/>
        <v>23.529411764705884</v>
      </c>
      <c r="AX57" s="150"/>
      <c r="AY57" s="91">
        <f t="shared" si="24"/>
        <v>0</v>
      </c>
      <c r="AZ57" s="239">
        <f t="shared" si="0"/>
        <v>0</v>
      </c>
      <c r="BA57" s="264">
        <v>6</v>
      </c>
      <c r="BB57" s="212">
        <f t="shared" si="37"/>
        <v>17</v>
      </c>
      <c r="BC57" s="296">
        <f t="shared" si="25"/>
        <v>0</v>
      </c>
      <c r="BD57" s="301" t="s">
        <v>142</v>
      </c>
    </row>
    <row r="58" spans="1:56" ht="17.25" customHeight="1" thickBot="1" x14ac:dyDescent="0.3">
      <c r="A58" s="331" t="s">
        <v>97</v>
      </c>
      <c r="B58" s="355"/>
      <c r="C58" s="124"/>
      <c r="D58" s="160"/>
      <c r="E58" s="160">
        <f t="shared" ref="E58:BA58" si="46">SUM(E57)</f>
        <v>17</v>
      </c>
      <c r="F58" s="65">
        <f t="shared" si="46"/>
        <v>0</v>
      </c>
      <c r="G58" s="67">
        <f t="shared" si="3"/>
        <v>0</v>
      </c>
      <c r="H58" s="65">
        <f t="shared" si="46"/>
        <v>0</v>
      </c>
      <c r="I58" s="67">
        <f t="shared" si="4"/>
        <v>0</v>
      </c>
      <c r="J58" s="65">
        <f t="shared" si="46"/>
        <v>0</v>
      </c>
      <c r="K58" s="67">
        <f t="shared" si="5"/>
        <v>0</v>
      </c>
      <c r="L58" s="65">
        <f t="shared" si="46"/>
        <v>0</v>
      </c>
      <c r="M58" s="67">
        <f t="shared" si="6"/>
        <v>0</v>
      </c>
      <c r="N58" s="65">
        <f t="shared" si="46"/>
        <v>0</v>
      </c>
      <c r="O58" s="67">
        <f t="shared" si="7"/>
        <v>0</v>
      </c>
      <c r="P58" s="65">
        <f t="shared" si="46"/>
        <v>0</v>
      </c>
      <c r="Q58" s="67">
        <f t="shared" si="8"/>
        <v>0</v>
      </c>
      <c r="R58" s="65">
        <f t="shared" si="46"/>
        <v>0</v>
      </c>
      <c r="S58" s="67">
        <f t="shared" si="9"/>
        <v>0</v>
      </c>
      <c r="T58" s="65">
        <f t="shared" si="46"/>
        <v>0</v>
      </c>
      <c r="U58" s="67">
        <f t="shared" si="10"/>
        <v>0</v>
      </c>
      <c r="V58" s="65">
        <f t="shared" si="46"/>
        <v>0</v>
      </c>
      <c r="W58" s="67">
        <f t="shared" si="11"/>
        <v>0</v>
      </c>
      <c r="X58" s="65">
        <f t="shared" si="46"/>
        <v>0</v>
      </c>
      <c r="Y58" s="67">
        <f t="shared" si="12"/>
        <v>0</v>
      </c>
      <c r="Z58" s="84">
        <f t="shared" si="46"/>
        <v>13</v>
      </c>
      <c r="AA58" s="85">
        <f t="shared" si="13"/>
        <v>76.470588235294116</v>
      </c>
      <c r="AB58" s="65">
        <f t="shared" si="46"/>
        <v>0</v>
      </c>
      <c r="AC58" s="67">
        <f t="shared" si="14"/>
        <v>0</v>
      </c>
      <c r="AD58" s="67">
        <f t="shared" si="46"/>
        <v>0</v>
      </c>
      <c r="AE58" s="67">
        <f t="shared" si="15"/>
        <v>0</v>
      </c>
      <c r="AF58" s="65">
        <f t="shared" si="46"/>
        <v>0</v>
      </c>
      <c r="AG58" s="67">
        <f t="shared" si="16"/>
        <v>0</v>
      </c>
      <c r="AH58" s="65">
        <f t="shared" si="46"/>
        <v>0</v>
      </c>
      <c r="AI58" s="67">
        <f t="shared" si="17"/>
        <v>0</v>
      </c>
      <c r="AJ58" s="65">
        <f t="shared" si="46"/>
        <v>0</v>
      </c>
      <c r="AK58" s="67">
        <f t="shared" si="18"/>
        <v>0</v>
      </c>
      <c r="AL58" s="65">
        <f t="shared" si="46"/>
        <v>0</v>
      </c>
      <c r="AM58" s="67">
        <f t="shared" si="19"/>
        <v>0</v>
      </c>
      <c r="AN58" s="65">
        <f t="shared" si="46"/>
        <v>0</v>
      </c>
      <c r="AO58" s="67">
        <f t="shared" si="20"/>
        <v>0</v>
      </c>
      <c r="AP58" s="65">
        <f t="shared" si="46"/>
        <v>0</v>
      </c>
      <c r="AQ58" s="67">
        <f t="shared" si="21"/>
        <v>0</v>
      </c>
      <c r="AR58" s="65">
        <f t="shared" si="46"/>
        <v>0</v>
      </c>
      <c r="AS58" s="67">
        <f t="shared" si="22"/>
        <v>0</v>
      </c>
      <c r="AT58" s="65">
        <f t="shared" si="46"/>
        <v>0</v>
      </c>
      <c r="AU58" s="67">
        <f t="shared" si="23"/>
        <v>0</v>
      </c>
      <c r="AV58" s="65">
        <f t="shared" si="46"/>
        <v>4</v>
      </c>
      <c r="AW58" s="67">
        <f t="shared" si="26"/>
        <v>23.529411764705884</v>
      </c>
      <c r="AX58" s="65">
        <f t="shared" si="46"/>
        <v>0</v>
      </c>
      <c r="AY58" s="204">
        <f t="shared" si="24"/>
        <v>0</v>
      </c>
      <c r="AZ58" s="235">
        <f t="shared" si="0"/>
        <v>0</v>
      </c>
      <c r="BA58" s="217">
        <f t="shared" si="46"/>
        <v>6</v>
      </c>
      <c r="BB58" s="206">
        <f t="shared" si="37"/>
        <v>17</v>
      </c>
      <c r="BC58" s="296">
        <f t="shared" si="25"/>
        <v>0</v>
      </c>
    </row>
    <row r="59" spans="1:56" ht="22.5" customHeight="1" x14ac:dyDescent="0.25">
      <c r="A59" s="333">
        <v>21</v>
      </c>
      <c r="B59" s="358" t="s">
        <v>67</v>
      </c>
      <c r="C59" s="172" t="s">
        <v>52</v>
      </c>
      <c r="D59" s="13"/>
      <c r="E59" s="13">
        <v>20</v>
      </c>
      <c r="F59" s="13">
        <v>7</v>
      </c>
      <c r="G59" s="45">
        <f t="shared" si="3"/>
        <v>35</v>
      </c>
      <c r="H59" s="13"/>
      <c r="I59" s="45">
        <f t="shared" si="4"/>
        <v>0</v>
      </c>
      <c r="J59" s="13"/>
      <c r="K59" s="45">
        <f t="shared" si="5"/>
        <v>0</v>
      </c>
      <c r="L59" s="13">
        <v>1</v>
      </c>
      <c r="M59" s="45">
        <f t="shared" si="6"/>
        <v>5</v>
      </c>
      <c r="N59" s="13"/>
      <c r="O59" s="45">
        <f t="shared" si="7"/>
        <v>0</v>
      </c>
      <c r="P59" s="13"/>
      <c r="Q59" s="45">
        <f t="shared" si="8"/>
        <v>0</v>
      </c>
      <c r="R59" s="13"/>
      <c r="S59" s="45">
        <f t="shared" si="9"/>
        <v>0</v>
      </c>
      <c r="T59" s="13">
        <v>1</v>
      </c>
      <c r="U59" s="45">
        <f t="shared" si="10"/>
        <v>5</v>
      </c>
      <c r="V59" s="13"/>
      <c r="W59" s="45">
        <f t="shared" si="11"/>
        <v>0</v>
      </c>
      <c r="X59" s="13"/>
      <c r="Y59" s="45">
        <f t="shared" si="12"/>
        <v>0</v>
      </c>
      <c r="Z59" s="15">
        <v>10</v>
      </c>
      <c r="AA59" s="56">
        <f t="shared" si="13"/>
        <v>50</v>
      </c>
      <c r="AB59" s="13"/>
      <c r="AC59" s="45">
        <f t="shared" si="14"/>
        <v>0</v>
      </c>
      <c r="AD59" s="45"/>
      <c r="AE59" s="45">
        <f t="shared" si="15"/>
        <v>0</v>
      </c>
      <c r="AF59" s="18"/>
      <c r="AG59" s="177">
        <f t="shared" si="16"/>
        <v>0</v>
      </c>
      <c r="AH59" s="13"/>
      <c r="AI59" s="45">
        <f t="shared" si="17"/>
        <v>0</v>
      </c>
      <c r="AJ59" s="13"/>
      <c r="AK59" s="45">
        <f t="shared" si="18"/>
        <v>0</v>
      </c>
      <c r="AL59" s="13"/>
      <c r="AM59" s="45">
        <f t="shared" si="19"/>
        <v>0</v>
      </c>
      <c r="AN59" s="13"/>
      <c r="AO59" s="45">
        <f t="shared" si="20"/>
        <v>0</v>
      </c>
      <c r="AP59" s="13">
        <v>1</v>
      </c>
      <c r="AQ59" s="45">
        <f t="shared" si="21"/>
        <v>5</v>
      </c>
      <c r="AR59" s="13"/>
      <c r="AS59" s="45">
        <f t="shared" si="22"/>
        <v>0</v>
      </c>
      <c r="AT59" s="13"/>
      <c r="AU59" s="16">
        <f t="shared" si="23"/>
        <v>0</v>
      </c>
      <c r="AV59" s="15"/>
      <c r="AW59" s="16">
        <f t="shared" si="26"/>
        <v>0</v>
      </c>
      <c r="AX59" s="12"/>
      <c r="AY59" s="225">
        <f t="shared" si="24"/>
        <v>0</v>
      </c>
      <c r="AZ59" s="238">
        <f t="shared" si="0"/>
        <v>40</v>
      </c>
      <c r="BA59" s="261">
        <v>14</v>
      </c>
      <c r="BB59" s="208">
        <f t="shared" si="37"/>
        <v>20</v>
      </c>
      <c r="BC59" s="296">
        <f t="shared" si="25"/>
        <v>8</v>
      </c>
      <c r="BD59" s="301" t="s">
        <v>142</v>
      </c>
    </row>
    <row r="60" spans="1:56" ht="15.75" customHeight="1" x14ac:dyDescent="0.25">
      <c r="A60" s="370"/>
      <c r="B60" s="385"/>
      <c r="C60" s="176" t="s">
        <v>60</v>
      </c>
      <c r="D60" s="12"/>
      <c r="E60" s="12">
        <v>57</v>
      </c>
      <c r="F60" s="12">
        <v>7</v>
      </c>
      <c r="G60" s="16">
        <f t="shared" si="3"/>
        <v>12.280701754385966</v>
      </c>
      <c r="H60" s="12"/>
      <c r="I60" s="16">
        <f t="shared" si="4"/>
        <v>0</v>
      </c>
      <c r="J60" s="12"/>
      <c r="K60" s="221">
        <f t="shared" si="5"/>
        <v>0</v>
      </c>
      <c r="L60" s="12">
        <v>8</v>
      </c>
      <c r="M60" s="16">
        <f t="shared" si="6"/>
        <v>14.035087719298245</v>
      </c>
      <c r="N60" s="12"/>
      <c r="O60" s="16">
        <f t="shared" si="7"/>
        <v>0</v>
      </c>
      <c r="P60" s="12">
        <v>7</v>
      </c>
      <c r="Q60" s="16">
        <f t="shared" si="8"/>
        <v>12.280701754385966</v>
      </c>
      <c r="R60" s="12"/>
      <c r="S60" s="16">
        <f t="shared" si="9"/>
        <v>0</v>
      </c>
      <c r="T60" s="12">
        <v>1</v>
      </c>
      <c r="U60" s="16">
        <f t="shared" si="10"/>
        <v>1.7543859649122806</v>
      </c>
      <c r="V60" s="12"/>
      <c r="W60" s="16">
        <f t="shared" si="11"/>
        <v>0</v>
      </c>
      <c r="X60" s="12"/>
      <c r="Y60" s="16">
        <f t="shared" si="12"/>
        <v>0</v>
      </c>
      <c r="Z60" s="29">
        <v>32</v>
      </c>
      <c r="AA60" s="30">
        <f t="shared" si="13"/>
        <v>56.140350877192979</v>
      </c>
      <c r="AB60" s="12"/>
      <c r="AC60" s="16">
        <f t="shared" si="14"/>
        <v>0</v>
      </c>
      <c r="AD60" s="16"/>
      <c r="AE60" s="16">
        <f t="shared" si="15"/>
        <v>0</v>
      </c>
      <c r="AF60" s="19">
        <v>1</v>
      </c>
      <c r="AG60" s="222">
        <f t="shared" si="16"/>
        <v>1.7543859649122806</v>
      </c>
      <c r="AH60" s="12"/>
      <c r="AI60" s="16">
        <f t="shared" si="17"/>
        <v>0</v>
      </c>
      <c r="AJ60" s="12"/>
      <c r="AK60" s="16">
        <f t="shared" si="18"/>
        <v>0</v>
      </c>
      <c r="AL60" s="12"/>
      <c r="AM60" s="16">
        <f t="shared" si="19"/>
        <v>0</v>
      </c>
      <c r="AN60" s="12"/>
      <c r="AO60" s="16">
        <f t="shared" si="20"/>
        <v>0</v>
      </c>
      <c r="AP60" s="12"/>
      <c r="AQ60" s="16">
        <f t="shared" si="21"/>
        <v>0</v>
      </c>
      <c r="AR60" s="12"/>
      <c r="AS60" s="16">
        <f t="shared" si="22"/>
        <v>0</v>
      </c>
      <c r="AT60" s="12"/>
      <c r="AU60" s="16">
        <f t="shared" si="23"/>
        <v>0</v>
      </c>
      <c r="AV60" s="15">
        <v>1</v>
      </c>
      <c r="AW60" s="16">
        <f t="shared" si="26"/>
        <v>1.7543859649122806</v>
      </c>
      <c r="AX60" s="12"/>
      <c r="AY60" s="225">
        <f t="shared" si="24"/>
        <v>0</v>
      </c>
      <c r="AZ60" s="238">
        <f t="shared" si="0"/>
        <v>12.280701754385966</v>
      </c>
      <c r="BA60" s="261">
        <v>51</v>
      </c>
      <c r="BB60" s="295">
        <f t="shared" si="37"/>
        <v>57</v>
      </c>
      <c r="BC60" s="296">
        <f t="shared" si="25"/>
        <v>7</v>
      </c>
      <c r="BD60" s="301" t="s">
        <v>142</v>
      </c>
    </row>
    <row r="61" spans="1:56" ht="28.5" customHeight="1" x14ac:dyDescent="0.25">
      <c r="A61" s="370"/>
      <c r="B61" s="385"/>
      <c r="C61" s="176" t="s">
        <v>53</v>
      </c>
      <c r="D61" s="12"/>
      <c r="E61" s="12">
        <v>19</v>
      </c>
      <c r="F61" s="12">
        <v>3</v>
      </c>
      <c r="G61" s="16">
        <f t="shared" si="3"/>
        <v>15.789473684210526</v>
      </c>
      <c r="H61" s="12"/>
      <c r="I61" s="16">
        <f t="shared" si="4"/>
        <v>0</v>
      </c>
      <c r="J61" s="12"/>
      <c r="K61" s="16">
        <f t="shared" si="5"/>
        <v>0</v>
      </c>
      <c r="L61" s="12"/>
      <c r="M61" s="16">
        <f t="shared" si="6"/>
        <v>0</v>
      </c>
      <c r="N61" s="12"/>
      <c r="O61" s="16">
        <f t="shared" si="7"/>
        <v>0</v>
      </c>
      <c r="P61" s="12">
        <v>1</v>
      </c>
      <c r="Q61" s="16">
        <f t="shared" si="8"/>
        <v>5.2631578947368425</v>
      </c>
      <c r="R61" s="12">
        <v>1</v>
      </c>
      <c r="S61" s="16">
        <f t="shared" si="9"/>
        <v>5.2631578947368425</v>
      </c>
      <c r="T61" s="12">
        <v>1</v>
      </c>
      <c r="U61" s="16">
        <f t="shared" si="10"/>
        <v>5.2631578947368425</v>
      </c>
      <c r="V61" s="12"/>
      <c r="W61" s="16">
        <f t="shared" si="11"/>
        <v>0</v>
      </c>
      <c r="X61" s="12"/>
      <c r="Y61" s="16">
        <f t="shared" si="12"/>
        <v>0</v>
      </c>
      <c r="Z61" s="29">
        <v>9</v>
      </c>
      <c r="AA61" s="30">
        <f t="shared" si="13"/>
        <v>47.368421052631582</v>
      </c>
      <c r="AB61" s="12">
        <v>4</v>
      </c>
      <c r="AC61" s="16">
        <f t="shared" si="14"/>
        <v>21.05263157894737</v>
      </c>
      <c r="AD61" s="16"/>
      <c r="AE61" s="16">
        <f t="shared" si="15"/>
        <v>0</v>
      </c>
      <c r="AF61" s="19"/>
      <c r="AG61" s="222">
        <f t="shared" si="16"/>
        <v>0</v>
      </c>
      <c r="AH61" s="12"/>
      <c r="AI61" s="16">
        <f t="shared" si="17"/>
        <v>0</v>
      </c>
      <c r="AJ61" s="12"/>
      <c r="AK61" s="16">
        <f t="shared" si="18"/>
        <v>0</v>
      </c>
      <c r="AL61" s="12"/>
      <c r="AM61" s="16">
        <f t="shared" si="19"/>
        <v>0</v>
      </c>
      <c r="AN61" s="12"/>
      <c r="AO61" s="16">
        <f t="shared" si="20"/>
        <v>0</v>
      </c>
      <c r="AP61" s="12"/>
      <c r="AQ61" s="16">
        <f t="shared" si="21"/>
        <v>0</v>
      </c>
      <c r="AR61" s="12"/>
      <c r="AS61" s="16">
        <f t="shared" si="22"/>
        <v>0</v>
      </c>
      <c r="AT61" s="12"/>
      <c r="AU61" s="16">
        <f t="shared" si="23"/>
        <v>0</v>
      </c>
      <c r="AV61" s="15"/>
      <c r="AW61" s="16">
        <f t="shared" si="26"/>
        <v>0</v>
      </c>
      <c r="AX61" s="12"/>
      <c r="AY61" s="225">
        <f t="shared" si="24"/>
        <v>0</v>
      </c>
      <c r="AZ61" s="238">
        <f t="shared" si="0"/>
        <v>15.789473684210526</v>
      </c>
      <c r="BA61" s="261">
        <v>19</v>
      </c>
      <c r="BB61" s="208">
        <f t="shared" si="37"/>
        <v>19</v>
      </c>
      <c r="BC61" s="296">
        <f t="shared" si="25"/>
        <v>3</v>
      </c>
      <c r="BD61" s="301" t="s">
        <v>142</v>
      </c>
    </row>
    <row r="62" spans="1:56" ht="14.25" customHeight="1" thickBot="1" x14ac:dyDescent="0.3">
      <c r="A62" s="370"/>
      <c r="B62" s="359"/>
      <c r="C62" s="152" t="s">
        <v>28</v>
      </c>
      <c r="D62" s="21"/>
      <c r="E62" s="21">
        <v>13</v>
      </c>
      <c r="F62" s="21">
        <v>2</v>
      </c>
      <c r="G62" s="31">
        <f t="shared" si="3"/>
        <v>15.384615384615385</v>
      </c>
      <c r="H62" s="21"/>
      <c r="I62" s="31">
        <f t="shared" si="4"/>
        <v>0</v>
      </c>
      <c r="J62" s="21"/>
      <c r="K62" s="31">
        <f t="shared" si="5"/>
        <v>0</v>
      </c>
      <c r="L62" s="21">
        <v>4</v>
      </c>
      <c r="M62" s="31">
        <f t="shared" si="6"/>
        <v>30.76923076923077</v>
      </c>
      <c r="N62" s="21"/>
      <c r="O62" s="31">
        <f t="shared" si="7"/>
        <v>0</v>
      </c>
      <c r="P62" s="21"/>
      <c r="Q62" s="31">
        <f t="shared" si="8"/>
        <v>0</v>
      </c>
      <c r="R62" s="21"/>
      <c r="S62" s="31">
        <f t="shared" si="9"/>
        <v>0</v>
      </c>
      <c r="T62" s="21"/>
      <c r="U62" s="31">
        <f t="shared" si="10"/>
        <v>0</v>
      </c>
      <c r="V62" s="21"/>
      <c r="W62" s="31">
        <f t="shared" si="11"/>
        <v>0</v>
      </c>
      <c r="X62" s="21">
        <v>1</v>
      </c>
      <c r="Y62" s="31">
        <f t="shared" si="12"/>
        <v>7.6923076923076925</v>
      </c>
      <c r="Z62" s="32">
        <v>6</v>
      </c>
      <c r="AA62" s="57">
        <f t="shared" si="13"/>
        <v>46.153846153846153</v>
      </c>
      <c r="AB62" s="21"/>
      <c r="AC62" s="31">
        <f t="shared" si="14"/>
        <v>0</v>
      </c>
      <c r="AD62" s="31"/>
      <c r="AE62" s="31">
        <f t="shared" si="15"/>
        <v>0</v>
      </c>
      <c r="AF62" s="33"/>
      <c r="AG62" s="223">
        <f t="shared" si="16"/>
        <v>0</v>
      </c>
      <c r="AH62" s="21"/>
      <c r="AI62" s="31">
        <f t="shared" si="17"/>
        <v>0</v>
      </c>
      <c r="AJ62" s="21"/>
      <c r="AK62" s="31">
        <f t="shared" si="18"/>
        <v>0</v>
      </c>
      <c r="AL62" s="21"/>
      <c r="AM62" s="31">
        <f t="shared" si="19"/>
        <v>0</v>
      </c>
      <c r="AN62" s="21"/>
      <c r="AO62" s="31">
        <f t="shared" si="20"/>
        <v>0</v>
      </c>
      <c r="AP62" s="21"/>
      <c r="AQ62" s="31">
        <f t="shared" si="21"/>
        <v>0</v>
      </c>
      <c r="AR62" s="21"/>
      <c r="AS62" s="31">
        <f t="shared" si="22"/>
        <v>0</v>
      </c>
      <c r="AT62" s="21"/>
      <c r="AU62" s="16">
        <f t="shared" si="23"/>
        <v>0</v>
      </c>
      <c r="AV62" s="15"/>
      <c r="AW62" s="16">
        <f t="shared" si="26"/>
        <v>0</v>
      </c>
      <c r="AX62" s="12"/>
      <c r="AY62" s="225">
        <f t="shared" si="24"/>
        <v>0</v>
      </c>
      <c r="AZ62" s="238">
        <f t="shared" si="0"/>
        <v>15.384615384615385</v>
      </c>
      <c r="BA62" s="261">
        <v>11</v>
      </c>
      <c r="BB62" s="295">
        <f t="shared" si="37"/>
        <v>13</v>
      </c>
      <c r="BC62" s="296">
        <f t="shared" si="25"/>
        <v>2</v>
      </c>
      <c r="BD62" s="305" t="s">
        <v>143</v>
      </c>
    </row>
    <row r="63" spans="1:56" ht="20.25" customHeight="1" thickBot="1" x14ac:dyDescent="0.3">
      <c r="A63" s="331" t="s">
        <v>97</v>
      </c>
      <c r="B63" s="323"/>
      <c r="C63" s="124"/>
      <c r="D63" s="65"/>
      <c r="E63" s="65">
        <f t="shared" ref="E63:BA63" si="47">SUM(E59:E62)</f>
        <v>109</v>
      </c>
      <c r="F63" s="81">
        <f t="shared" si="47"/>
        <v>19</v>
      </c>
      <c r="G63" s="82">
        <f t="shared" si="3"/>
        <v>17.431192660550458</v>
      </c>
      <c r="H63" s="81">
        <f t="shared" si="47"/>
        <v>0</v>
      </c>
      <c r="I63" s="82">
        <f t="shared" si="4"/>
        <v>0</v>
      </c>
      <c r="J63" s="81">
        <f t="shared" si="47"/>
        <v>0</v>
      </c>
      <c r="K63" s="82">
        <f t="shared" si="5"/>
        <v>0</v>
      </c>
      <c r="L63" s="81">
        <f t="shared" si="47"/>
        <v>13</v>
      </c>
      <c r="M63" s="82">
        <f t="shared" si="6"/>
        <v>11.926605504587156</v>
      </c>
      <c r="N63" s="81">
        <f t="shared" si="47"/>
        <v>0</v>
      </c>
      <c r="O63" s="82">
        <f t="shared" si="7"/>
        <v>0</v>
      </c>
      <c r="P63" s="81">
        <f t="shared" si="47"/>
        <v>8</v>
      </c>
      <c r="Q63" s="82">
        <f t="shared" si="8"/>
        <v>7.3394495412844041</v>
      </c>
      <c r="R63" s="65">
        <f t="shared" si="47"/>
        <v>1</v>
      </c>
      <c r="S63" s="65">
        <f t="shared" si="9"/>
        <v>0.91743119266055051</v>
      </c>
      <c r="T63" s="65">
        <f t="shared" si="47"/>
        <v>3</v>
      </c>
      <c r="U63" s="65">
        <f t="shared" si="10"/>
        <v>2.7522935779816513</v>
      </c>
      <c r="V63" s="65">
        <f t="shared" si="47"/>
        <v>0</v>
      </c>
      <c r="W63" s="65">
        <f t="shared" si="11"/>
        <v>0</v>
      </c>
      <c r="X63" s="65">
        <f t="shared" si="47"/>
        <v>1</v>
      </c>
      <c r="Y63" s="67">
        <f t="shared" si="12"/>
        <v>0.91743119266055051</v>
      </c>
      <c r="Z63" s="81">
        <f t="shared" si="47"/>
        <v>57</v>
      </c>
      <c r="AA63" s="82">
        <f t="shared" si="13"/>
        <v>52.293577981651374</v>
      </c>
      <c r="AB63" s="81">
        <f t="shared" si="47"/>
        <v>4</v>
      </c>
      <c r="AC63" s="82">
        <f t="shared" si="14"/>
        <v>3.669724770642202</v>
      </c>
      <c r="AD63" s="82">
        <f t="shared" si="47"/>
        <v>0</v>
      </c>
      <c r="AE63" s="82">
        <f t="shared" si="15"/>
        <v>0</v>
      </c>
      <c r="AF63" s="81">
        <f t="shared" si="47"/>
        <v>1</v>
      </c>
      <c r="AG63" s="82">
        <f t="shared" si="16"/>
        <v>0.91743119266055051</v>
      </c>
      <c r="AH63" s="81">
        <f t="shared" si="47"/>
        <v>0</v>
      </c>
      <c r="AI63" s="82">
        <f t="shared" si="17"/>
        <v>0</v>
      </c>
      <c r="AJ63" s="81">
        <f t="shared" si="47"/>
        <v>0</v>
      </c>
      <c r="AK63" s="82">
        <f t="shared" si="18"/>
        <v>0</v>
      </c>
      <c r="AL63" s="81">
        <f t="shared" si="47"/>
        <v>0</v>
      </c>
      <c r="AM63" s="82">
        <f t="shared" si="19"/>
        <v>0</v>
      </c>
      <c r="AN63" s="81">
        <f t="shared" si="47"/>
        <v>0</v>
      </c>
      <c r="AO63" s="82">
        <f t="shared" si="20"/>
        <v>0</v>
      </c>
      <c r="AP63" s="81">
        <f t="shared" si="47"/>
        <v>1</v>
      </c>
      <c r="AQ63" s="82">
        <f t="shared" si="21"/>
        <v>0.91743119266055051</v>
      </c>
      <c r="AR63" s="81">
        <f t="shared" si="47"/>
        <v>0</v>
      </c>
      <c r="AS63" s="82">
        <f t="shared" si="22"/>
        <v>0</v>
      </c>
      <c r="AT63" s="81">
        <f t="shared" si="47"/>
        <v>0</v>
      </c>
      <c r="AU63" s="67">
        <f t="shared" si="23"/>
        <v>0</v>
      </c>
      <c r="AV63" s="65">
        <f t="shared" si="47"/>
        <v>1</v>
      </c>
      <c r="AW63" s="67">
        <f t="shared" si="26"/>
        <v>0.91743119266055051</v>
      </c>
      <c r="AX63" s="65">
        <f t="shared" si="47"/>
        <v>0</v>
      </c>
      <c r="AY63" s="204">
        <f t="shared" si="24"/>
        <v>0</v>
      </c>
      <c r="AZ63" s="235">
        <f t="shared" si="0"/>
        <v>18.348623853211009</v>
      </c>
      <c r="BA63" s="217">
        <f t="shared" si="47"/>
        <v>95</v>
      </c>
      <c r="BB63" s="206">
        <f t="shared" si="37"/>
        <v>109</v>
      </c>
      <c r="BC63" s="296">
        <f t="shared" si="25"/>
        <v>20</v>
      </c>
    </row>
    <row r="64" spans="1:56" ht="39" customHeight="1" thickBot="1" x14ac:dyDescent="0.3">
      <c r="A64" s="246">
        <v>22</v>
      </c>
      <c r="B64" s="163" t="s">
        <v>68</v>
      </c>
      <c r="C64" s="168" t="s">
        <v>51</v>
      </c>
      <c r="D64" s="77"/>
      <c r="E64" s="77">
        <v>23</v>
      </c>
      <c r="F64" s="135">
        <v>2</v>
      </c>
      <c r="G64" s="136">
        <f t="shared" si="3"/>
        <v>8.695652173913043</v>
      </c>
      <c r="H64" s="135"/>
      <c r="I64" s="136">
        <f t="shared" si="4"/>
        <v>0</v>
      </c>
      <c r="J64" s="135"/>
      <c r="K64" s="136">
        <f t="shared" si="5"/>
        <v>0</v>
      </c>
      <c r="L64" s="169"/>
      <c r="M64" s="170">
        <f t="shared" si="6"/>
        <v>0</v>
      </c>
      <c r="N64" s="135"/>
      <c r="O64" s="136">
        <f t="shared" si="7"/>
        <v>0</v>
      </c>
      <c r="P64" s="135">
        <v>2</v>
      </c>
      <c r="Q64" s="136">
        <f t="shared" si="8"/>
        <v>8.695652173913043</v>
      </c>
      <c r="R64" s="135"/>
      <c r="S64" s="136">
        <f t="shared" si="9"/>
        <v>0</v>
      </c>
      <c r="T64" s="135">
        <v>1</v>
      </c>
      <c r="U64" s="135">
        <f t="shared" si="10"/>
        <v>4.3478260869565215</v>
      </c>
      <c r="V64" s="135"/>
      <c r="W64" s="135">
        <f t="shared" si="11"/>
        <v>0</v>
      </c>
      <c r="X64" s="135"/>
      <c r="Y64" s="136">
        <f t="shared" si="12"/>
        <v>0</v>
      </c>
      <c r="Z64" s="135">
        <v>12</v>
      </c>
      <c r="AA64" s="170">
        <f t="shared" si="13"/>
        <v>52.173913043478258</v>
      </c>
      <c r="AB64" s="135">
        <v>5</v>
      </c>
      <c r="AC64" s="136">
        <f t="shared" si="14"/>
        <v>21.739130434782609</v>
      </c>
      <c r="AD64" s="136"/>
      <c r="AE64" s="136">
        <f t="shared" si="15"/>
        <v>0</v>
      </c>
      <c r="AF64" s="135"/>
      <c r="AG64" s="136">
        <f t="shared" si="16"/>
        <v>0</v>
      </c>
      <c r="AH64" s="135"/>
      <c r="AI64" s="136">
        <f t="shared" si="17"/>
        <v>0</v>
      </c>
      <c r="AJ64" s="135"/>
      <c r="AK64" s="136">
        <f t="shared" si="18"/>
        <v>0</v>
      </c>
      <c r="AL64" s="135"/>
      <c r="AM64" s="136">
        <f t="shared" si="19"/>
        <v>0</v>
      </c>
      <c r="AN64" s="135"/>
      <c r="AO64" s="136">
        <f t="shared" si="20"/>
        <v>0</v>
      </c>
      <c r="AP64" s="135"/>
      <c r="AQ64" s="136">
        <f t="shared" si="21"/>
        <v>0</v>
      </c>
      <c r="AR64" s="135"/>
      <c r="AS64" s="136">
        <f t="shared" si="22"/>
        <v>0</v>
      </c>
      <c r="AT64" s="135"/>
      <c r="AU64" s="136">
        <f t="shared" si="23"/>
        <v>0</v>
      </c>
      <c r="AV64" s="135">
        <v>1</v>
      </c>
      <c r="AW64" s="16">
        <f t="shared" si="26"/>
        <v>4.3478260869565215</v>
      </c>
      <c r="AX64" s="12"/>
      <c r="AY64" s="225">
        <f t="shared" si="24"/>
        <v>0</v>
      </c>
      <c r="AZ64" s="238">
        <f t="shared" si="0"/>
        <v>8.695652173913043</v>
      </c>
      <c r="BA64" s="261">
        <v>18</v>
      </c>
      <c r="BB64" s="208">
        <f t="shared" si="37"/>
        <v>23</v>
      </c>
      <c r="BC64" s="296">
        <f t="shared" si="25"/>
        <v>2</v>
      </c>
      <c r="BD64" s="301" t="s">
        <v>142</v>
      </c>
    </row>
    <row r="65" spans="1:56" ht="20.25" customHeight="1" thickBot="1" x14ac:dyDescent="0.3">
      <c r="A65" s="331" t="s">
        <v>97</v>
      </c>
      <c r="B65" s="323"/>
      <c r="C65" s="124"/>
      <c r="D65" s="65"/>
      <c r="E65" s="65">
        <f t="shared" ref="E65" si="48">SUM(E64)</f>
        <v>23</v>
      </c>
      <c r="F65" s="81">
        <f t="shared" ref="F65" si="49">SUM(F64)</f>
        <v>2</v>
      </c>
      <c r="G65" s="82">
        <f t="shared" si="3"/>
        <v>8.695652173913043</v>
      </c>
      <c r="H65" s="81">
        <f t="shared" ref="H65" si="50">SUM(H64)</f>
        <v>0</v>
      </c>
      <c r="I65" s="82">
        <f t="shared" si="4"/>
        <v>0</v>
      </c>
      <c r="J65" s="81">
        <f t="shared" ref="J65" si="51">SUM(J64)</f>
        <v>0</v>
      </c>
      <c r="K65" s="82">
        <f t="shared" si="5"/>
        <v>0</v>
      </c>
      <c r="L65" s="81">
        <f t="shared" ref="L65" si="52">SUM(L64)</f>
        <v>0</v>
      </c>
      <c r="M65" s="82">
        <f t="shared" si="6"/>
        <v>0</v>
      </c>
      <c r="N65" s="81">
        <f t="shared" ref="N65" si="53">SUM(N64)</f>
        <v>0</v>
      </c>
      <c r="O65" s="82">
        <f t="shared" si="7"/>
        <v>0</v>
      </c>
      <c r="P65" s="81">
        <f t="shared" ref="P65" si="54">SUM(P64)</f>
        <v>2</v>
      </c>
      <c r="Q65" s="82">
        <f t="shared" si="8"/>
        <v>8.695652173913043</v>
      </c>
      <c r="R65" s="65">
        <f t="shared" ref="R65" si="55">SUM(R64)</f>
        <v>0</v>
      </c>
      <c r="S65" s="65">
        <f t="shared" si="9"/>
        <v>0</v>
      </c>
      <c r="T65" s="65">
        <f t="shared" ref="T65" si="56">SUM(T64)</f>
        <v>1</v>
      </c>
      <c r="U65" s="65">
        <f t="shared" si="10"/>
        <v>4.3478260869565215</v>
      </c>
      <c r="V65" s="65">
        <f t="shared" ref="V65" si="57">SUM(V64)</f>
        <v>0</v>
      </c>
      <c r="W65" s="65">
        <f t="shared" si="11"/>
        <v>0</v>
      </c>
      <c r="X65" s="65">
        <f t="shared" ref="X65" si="58">SUM(X64)</f>
        <v>0</v>
      </c>
      <c r="Y65" s="67">
        <f t="shared" si="12"/>
        <v>0</v>
      </c>
      <c r="Z65" s="81">
        <f t="shared" ref="Z65" si="59">SUM(Z64)</f>
        <v>12</v>
      </c>
      <c r="AA65" s="82">
        <f t="shared" si="13"/>
        <v>52.173913043478258</v>
      </c>
      <c r="AB65" s="81">
        <f t="shared" ref="AB65" si="60">SUM(AB64)</f>
        <v>5</v>
      </c>
      <c r="AC65" s="82">
        <f t="shared" si="14"/>
        <v>21.739130434782609</v>
      </c>
      <c r="AD65" s="82">
        <f t="shared" ref="AD65" si="61">SUM(AD64)</f>
        <v>0</v>
      </c>
      <c r="AE65" s="82">
        <f t="shared" si="15"/>
        <v>0</v>
      </c>
      <c r="AF65" s="81">
        <f t="shared" ref="AF65" si="62">SUM(AF64)</f>
        <v>0</v>
      </c>
      <c r="AG65" s="82">
        <f t="shared" si="16"/>
        <v>0</v>
      </c>
      <c r="AH65" s="81">
        <f t="shared" ref="AH65" si="63">SUM(AH64)</f>
        <v>0</v>
      </c>
      <c r="AI65" s="82">
        <f t="shared" si="17"/>
        <v>0</v>
      </c>
      <c r="AJ65" s="81">
        <f t="shared" ref="AJ65" si="64">SUM(AJ64)</f>
        <v>0</v>
      </c>
      <c r="AK65" s="82">
        <f t="shared" si="18"/>
        <v>0</v>
      </c>
      <c r="AL65" s="81">
        <f t="shared" ref="AL65" si="65">SUM(AL64)</f>
        <v>0</v>
      </c>
      <c r="AM65" s="82">
        <f t="shared" si="19"/>
        <v>0</v>
      </c>
      <c r="AN65" s="81">
        <f t="shared" ref="AN65" si="66">SUM(AN64)</f>
        <v>0</v>
      </c>
      <c r="AO65" s="82">
        <f t="shared" si="20"/>
        <v>0</v>
      </c>
      <c r="AP65" s="81">
        <f t="shared" ref="AP65" si="67">SUM(AP64)</f>
        <v>0</v>
      </c>
      <c r="AQ65" s="82">
        <f t="shared" si="21"/>
        <v>0</v>
      </c>
      <c r="AR65" s="81">
        <f t="shared" ref="AR65" si="68">SUM(AR64)</f>
        <v>0</v>
      </c>
      <c r="AS65" s="82">
        <f t="shared" si="22"/>
        <v>0</v>
      </c>
      <c r="AT65" s="81">
        <f t="shared" ref="AT65" si="69">SUM(AT64)</f>
        <v>0</v>
      </c>
      <c r="AU65" s="82">
        <f t="shared" si="23"/>
        <v>0</v>
      </c>
      <c r="AV65" s="81">
        <f t="shared" ref="AV65" si="70">SUM(AV64)</f>
        <v>1</v>
      </c>
      <c r="AW65" s="67">
        <f t="shared" si="26"/>
        <v>4.3478260869565215</v>
      </c>
      <c r="AX65" s="65">
        <f t="shared" ref="AX65" si="71">SUM(AX64)</f>
        <v>0</v>
      </c>
      <c r="AY65" s="204">
        <f t="shared" si="24"/>
        <v>0</v>
      </c>
      <c r="AZ65" s="235">
        <f t="shared" si="0"/>
        <v>8.695652173913043</v>
      </c>
      <c r="BA65" s="217">
        <f t="shared" ref="BA65" si="72">SUM(BA64)</f>
        <v>18</v>
      </c>
      <c r="BB65" s="206">
        <f t="shared" si="37"/>
        <v>23</v>
      </c>
      <c r="BC65" s="296">
        <f t="shared" si="25"/>
        <v>2</v>
      </c>
    </row>
    <row r="66" spans="1:56" ht="42.75" customHeight="1" thickBot="1" x14ac:dyDescent="0.3">
      <c r="A66" s="246">
        <v>23</v>
      </c>
      <c r="B66" s="103" t="s">
        <v>69</v>
      </c>
      <c r="C66" s="106" t="s">
        <v>70</v>
      </c>
      <c r="D66" s="76"/>
      <c r="E66" s="76">
        <v>8</v>
      </c>
      <c r="F66" s="77">
        <v>3</v>
      </c>
      <c r="G66" s="78">
        <f t="shared" si="3"/>
        <v>37.5</v>
      </c>
      <c r="H66" s="77"/>
      <c r="I66" s="78">
        <f t="shared" si="4"/>
        <v>0</v>
      </c>
      <c r="J66" s="77"/>
      <c r="K66" s="78">
        <f t="shared" si="5"/>
        <v>0</v>
      </c>
      <c r="L66" s="79"/>
      <c r="M66" s="80">
        <f t="shared" si="6"/>
        <v>0</v>
      </c>
      <c r="N66" s="79"/>
      <c r="O66" s="80">
        <f t="shared" si="7"/>
        <v>0</v>
      </c>
      <c r="P66" s="79"/>
      <c r="Q66" s="80">
        <f t="shared" si="8"/>
        <v>0</v>
      </c>
      <c r="R66" s="77"/>
      <c r="S66" s="77">
        <f t="shared" si="9"/>
        <v>0</v>
      </c>
      <c r="T66" s="77"/>
      <c r="U66" s="77">
        <f t="shared" si="10"/>
        <v>0</v>
      </c>
      <c r="V66" s="77"/>
      <c r="W66" s="77">
        <f t="shared" si="11"/>
        <v>0</v>
      </c>
      <c r="X66" s="77"/>
      <c r="Y66" s="78">
        <f t="shared" si="12"/>
        <v>0</v>
      </c>
      <c r="Z66" s="77">
        <v>5</v>
      </c>
      <c r="AA66" s="78">
        <f t="shared" si="13"/>
        <v>62.5</v>
      </c>
      <c r="AB66" s="79"/>
      <c r="AC66" s="80">
        <f t="shared" si="14"/>
        <v>0</v>
      </c>
      <c r="AD66" s="80"/>
      <c r="AE66" s="80">
        <f t="shared" si="15"/>
        <v>0</v>
      </c>
      <c r="AF66" s="79"/>
      <c r="AG66" s="80">
        <f t="shared" si="16"/>
        <v>0</v>
      </c>
      <c r="AH66" s="79"/>
      <c r="AI66" s="80">
        <f t="shared" si="17"/>
        <v>0</v>
      </c>
      <c r="AJ66" s="79"/>
      <c r="AK66" s="80">
        <f t="shared" si="18"/>
        <v>0</v>
      </c>
      <c r="AL66" s="79"/>
      <c r="AM66" s="80">
        <f t="shared" si="19"/>
        <v>0</v>
      </c>
      <c r="AN66" s="79"/>
      <c r="AO66" s="80">
        <f t="shared" si="20"/>
        <v>0</v>
      </c>
      <c r="AP66" s="79"/>
      <c r="AQ66" s="80">
        <f t="shared" si="21"/>
        <v>0</v>
      </c>
      <c r="AR66" s="79"/>
      <c r="AS66" s="80">
        <f t="shared" si="22"/>
        <v>0</v>
      </c>
      <c r="AT66" s="79"/>
      <c r="AU66" s="80">
        <f t="shared" si="23"/>
        <v>0</v>
      </c>
      <c r="AV66" s="79"/>
      <c r="AW66" s="16">
        <f t="shared" si="26"/>
        <v>0</v>
      </c>
      <c r="AX66" s="12"/>
      <c r="AY66" s="225">
        <f t="shared" si="24"/>
        <v>0</v>
      </c>
      <c r="AZ66" s="238">
        <f t="shared" si="0"/>
        <v>37.5</v>
      </c>
      <c r="BA66" s="261">
        <v>6</v>
      </c>
      <c r="BB66" s="208">
        <f t="shared" si="37"/>
        <v>8</v>
      </c>
      <c r="BC66" s="296">
        <f t="shared" si="25"/>
        <v>3</v>
      </c>
      <c r="BD66" s="301" t="s">
        <v>143</v>
      </c>
    </row>
    <row r="67" spans="1:56" ht="17.25" customHeight="1" thickBot="1" x14ac:dyDescent="0.3">
      <c r="A67" s="337" t="s">
        <v>97</v>
      </c>
      <c r="B67" s="338"/>
      <c r="C67" s="124"/>
      <c r="D67" s="65"/>
      <c r="E67" s="65">
        <f t="shared" ref="E67" si="73">SUM(E66)</f>
        <v>8</v>
      </c>
      <c r="F67" s="65">
        <f t="shared" ref="F67" si="74">SUM(F66)</f>
        <v>3</v>
      </c>
      <c r="G67" s="67">
        <f t="shared" si="3"/>
        <v>37.5</v>
      </c>
      <c r="H67" s="65">
        <f t="shared" ref="H67" si="75">SUM(H66)</f>
        <v>0</v>
      </c>
      <c r="I67" s="67">
        <f t="shared" si="4"/>
        <v>0</v>
      </c>
      <c r="J67" s="65">
        <f t="shared" ref="J67" si="76">SUM(J66)</f>
        <v>0</v>
      </c>
      <c r="K67" s="67">
        <f t="shared" si="5"/>
        <v>0</v>
      </c>
      <c r="L67" s="84">
        <f t="shared" ref="L67" si="77">SUM(L66)</f>
        <v>0</v>
      </c>
      <c r="M67" s="85">
        <f t="shared" si="6"/>
        <v>0</v>
      </c>
      <c r="N67" s="84">
        <f t="shared" ref="N67" si="78">SUM(N66)</f>
        <v>0</v>
      </c>
      <c r="O67" s="85">
        <f t="shared" si="7"/>
        <v>0</v>
      </c>
      <c r="P67" s="84">
        <f t="shared" ref="P67" si="79">SUM(P66)</f>
        <v>0</v>
      </c>
      <c r="Q67" s="85">
        <f t="shared" si="8"/>
        <v>0</v>
      </c>
      <c r="R67" s="65">
        <f t="shared" ref="R67" si="80">SUM(R66)</f>
        <v>0</v>
      </c>
      <c r="S67" s="65">
        <f t="shared" si="9"/>
        <v>0</v>
      </c>
      <c r="T67" s="65">
        <f t="shared" ref="T67" si="81">SUM(T66)</f>
        <v>0</v>
      </c>
      <c r="U67" s="65">
        <f t="shared" si="10"/>
        <v>0</v>
      </c>
      <c r="V67" s="65">
        <f t="shared" ref="V67" si="82">SUM(V66)</f>
        <v>0</v>
      </c>
      <c r="W67" s="65">
        <f t="shared" si="11"/>
        <v>0</v>
      </c>
      <c r="X67" s="65">
        <f t="shared" ref="X67" si="83">SUM(X66)</f>
        <v>0</v>
      </c>
      <c r="Y67" s="67">
        <f t="shared" si="12"/>
        <v>0</v>
      </c>
      <c r="Z67" s="65">
        <f t="shared" ref="Z67" si="84">SUM(Z66)</f>
        <v>5</v>
      </c>
      <c r="AA67" s="67">
        <f t="shared" si="13"/>
        <v>62.5</v>
      </c>
      <c r="AB67" s="84">
        <f t="shared" ref="AB67" si="85">SUM(AB66)</f>
        <v>0</v>
      </c>
      <c r="AC67" s="85">
        <f t="shared" si="14"/>
        <v>0</v>
      </c>
      <c r="AD67" s="85">
        <f t="shared" ref="AD67" si="86">SUM(AD66)</f>
        <v>0</v>
      </c>
      <c r="AE67" s="85">
        <f t="shared" si="15"/>
        <v>0</v>
      </c>
      <c r="AF67" s="84">
        <f t="shared" ref="AF67" si="87">SUM(AF66)</f>
        <v>0</v>
      </c>
      <c r="AG67" s="85">
        <f t="shared" si="16"/>
        <v>0</v>
      </c>
      <c r="AH67" s="84">
        <f t="shared" ref="AH67" si="88">SUM(AH66)</f>
        <v>0</v>
      </c>
      <c r="AI67" s="85">
        <f t="shared" si="17"/>
        <v>0</v>
      </c>
      <c r="AJ67" s="84">
        <f t="shared" ref="AJ67" si="89">SUM(AJ66)</f>
        <v>0</v>
      </c>
      <c r="AK67" s="85">
        <f t="shared" si="18"/>
        <v>0</v>
      </c>
      <c r="AL67" s="84">
        <f t="shared" ref="AL67" si="90">SUM(AL66)</f>
        <v>0</v>
      </c>
      <c r="AM67" s="85">
        <f t="shared" si="19"/>
        <v>0</v>
      </c>
      <c r="AN67" s="84">
        <f t="shared" ref="AN67" si="91">SUM(AN66)</f>
        <v>0</v>
      </c>
      <c r="AO67" s="85">
        <f t="shared" si="20"/>
        <v>0</v>
      </c>
      <c r="AP67" s="84">
        <f t="shared" ref="AP67" si="92">SUM(AP66)</f>
        <v>0</v>
      </c>
      <c r="AQ67" s="85">
        <f t="shared" si="21"/>
        <v>0</v>
      </c>
      <c r="AR67" s="84">
        <f t="shared" ref="AR67" si="93">SUM(AR66)</f>
        <v>0</v>
      </c>
      <c r="AS67" s="85">
        <f t="shared" si="22"/>
        <v>0</v>
      </c>
      <c r="AT67" s="84">
        <f t="shared" ref="AT67" si="94">SUM(AT66)</f>
        <v>0</v>
      </c>
      <c r="AU67" s="85">
        <f t="shared" si="23"/>
        <v>0</v>
      </c>
      <c r="AV67" s="84">
        <f t="shared" ref="AV67" si="95">SUM(AV66)</f>
        <v>0</v>
      </c>
      <c r="AW67" s="67">
        <f t="shared" si="26"/>
        <v>0</v>
      </c>
      <c r="AX67" s="65">
        <f t="shared" ref="AX67" si="96">SUM(AX66)</f>
        <v>0</v>
      </c>
      <c r="AY67" s="204">
        <f t="shared" si="24"/>
        <v>0</v>
      </c>
      <c r="AZ67" s="235">
        <f t="shared" si="0"/>
        <v>37.5</v>
      </c>
      <c r="BA67" s="217">
        <f t="shared" ref="BA67" si="97">SUM(BA66)</f>
        <v>6</v>
      </c>
      <c r="BB67" s="206">
        <f t="shared" si="37"/>
        <v>8</v>
      </c>
      <c r="BC67" s="296">
        <f t="shared" si="25"/>
        <v>3</v>
      </c>
    </row>
    <row r="68" spans="1:56" ht="46.5" customHeight="1" thickBot="1" x14ac:dyDescent="0.3">
      <c r="A68" s="333">
        <v>24</v>
      </c>
      <c r="B68" s="352" t="s">
        <v>71</v>
      </c>
      <c r="C68" s="110" t="s">
        <v>72</v>
      </c>
      <c r="D68" s="37"/>
      <c r="E68" s="37">
        <v>9</v>
      </c>
      <c r="F68" s="37">
        <v>5</v>
      </c>
      <c r="G68" s="38">
        <f t="shared" si="3"/>
        <v>55.555555555555557</v>
      </c>
      <c r="H68" s="37"/>
      <c r="I68" s="38">
        <f t="shared" si="4"/>
        <v>0</v>
      </c>
      <c r="J68" s="37"/>
      <c r="K68" s="38">
        <f t="shared" si="5"/>
        <v>0</v>
      </c>
      <c r="L68" s="15"/>
      <c r="M68" s="56">
        <f t="shared" si="6"/>
        <v>0</v>
      </c>
      <c r="N68" s="15"/>
      <c r="O68" s="56">
        <f t="shared" si="7"/>
        <v>0</v>
      </c>
      <c r="P68" s="15"/>
      <c r="Q68" s="56">
        <f t="shared" si="8"/>
        <v>0</v>
      </c>
      <c r="R68" s="37"/>
      <c r="S68" s="37">
        <f t="shared" si="9"/>
        <v>0</v>
      </c>
      <c r="T68" s="37"/>
      <c r="U68" s="37">
        <f t="shared" si="10"/>
        <v>0</v>
      </c>
      <c r="V68" s="37"/>
      <c r="W68" s="37">
        <f t="shared" si="11"/>
        <v>0</v>
      </c>
      <c r="X68" s="37"/>
      <c r="Y68" s="38">
        <f t="shared" si="12"/>
        <v>0</v>
      </c>
      <c r="Z68" s="37">
        <v>4</v>
      </c>
      <c r="AA68" s="38">
        <f t="shared" si="13"/>
        <v>44.444444444444443</v>
      </c>
      <c r="AB68" s="15"/>
      <c r="AC68" s="56">
        <f t="shared" si="14"/>
        <v>0</v>
      </c>
      <c r="AD68" s="56"/>
      <c r="AE68" s="56">
        <f t="shared" si="15"/>
        <v>0</v>
      </c>
      <c r="AF68" s="15"/>
      <c r="AG68" s="56">
        <f t="shared" si="16"/>
        <v>0</v>
      </c>
      <c r="AH68" s="15"/>
      <c r="AI68" s="56">
        <f t="shared" si="17"/>
        <v>0</v>
      </c>
      <c r="AJ68" s="15"/>
      <c r="AK68" s="56">
        <f t="shared" si="18"/>
        <v>0</v>
      </c>
      <c r="AL68" s="15"/>
      <c r="AM68" s="56">
        <f t="shared" si="19"/>
        <v>0</v>
      </c>
      <c r="AN68" s="15"/>
      <c r="AO68" s="56">
        <f t="shared" si="20"/>
        <v>0</v>
      </c>
      <c r="AP68" s="15"/>
      <c r="AQ68" s="56">
        <f t="shared" si="21"/>
        <v>0</v>
      </c>
      <c r="AR68" s="15"/>
      <c r="AS68" s="56">
        <f t="shared" si="22"/>
        <v>0</v>
      </c>
      <c r="AT68" s="15"/>
      <c r="AU68" s="56">
        <f t="shared" si="23"/>
        <v>0</v>
      </c>
      <c r="AV68" s="37"/>
      <c r="AW68" s="45">
        <f t="shared" si="26"/>
        <v>0</v>
      </c>
      <c r="AX68" s="45"/>
      <c r="AY68" s="52">
        <f t="shared" si="24"/>
        <v>0</v>
      </c>
      <c r="AZ68" s="243">
        <f t="shared" si="0"/>
        <v>55.555555555555557</v>
      </c>
      <c r="BA68" s="260">
        <v>8</v>
      </c>
      <c r="BB68" s="207">
        <f t="shared" si="37"/>
        <v>9</v>
      </c>
      <c r="BC68" s="296">
        <f t="shared" si="25"/>
        <v>5</v>
      </c>
      <c r="BD68" s="302" t="s">
        <v>142</v>
      </c>
    </row>
    <row r="69" spans="1:56" ht="16.5" customHeight="1" thickBot="1" x14ac:dyDescent="0.3">
      <c r="A69" s="371"/>
      <c r="B69" s="374"/>
      <c r="C69" s="147" t="s">
        <v>64</v>
      </c>
      <c r="D69" s="43"/>
      <c r="E69" s="43">
        <v>8</v>
      </c>
      <c r="F69" s="36">
        <v>2</v>
      </c>
      <c r="G69" s="55">
        <f t="shared" si="3"/>
        <v>25</v>
      </c>
      <c r="H69" s="36"/>
      <c r="I69" s="55">
        <f t="shared" si="4"/>
        <v>0</v>
      </c>
      <c r="J69" s="36"/>
      <c r="K69" s="55">
        <f t="shared" si="5"/>
        <v>0</v>
      </c>
      <c r="L69" s="36"/>
      <c r="M69" s="55">
        <f t="shared" si="6"/>
        <v>0</v>
      </c>
      <c r="N69" s="36"/>
      <c r="O69" s="55">
        <f t="shared" si="7"/>
        <v>0</v>
      </c>
      <c r="P69" s="36"/>
      <c r="Q69" s="55">
        <f t="shared" si="8"/>
        <v>0</v>
      </c>
      <c r="R69" s="43"/>
      <c r="S69" s="43">
        <f t="shared" si="9"/>
        <v>0</v>
      </c>
      <c r="T69" s="43">
        <v>1</v>
      </c>
      <c r="U69" s="43">
        <f t="shared" si="10"/>
        <v>12.5</v>
      </c>
      <c r="V69" s="43"/>
      <c r="W69" s="43">
        <f t="shared" si="11"/>
        <v>0</v>
      </c>
      <c r="X69" s="43"/>
      <c r="Y69" s="44">
        <f t="shared" si="12"/>
        <v>0</v>
      </c>
      <c r="Z69" s="43">
        <v>4</v>
      </c>
      <c r="AA69" s="44">
        <f t="shared" si="13"/>
        <v>50</v>
      </c>
      <c r="AB69" s="20">
        <v>1</v>
      </c>
      <c r="AC69" s="25">
        <f t="shared" si="14"/>
        <v>12.5</v>
      </c>
      <c r="AD69" s="25"/>
      <c r="AE69" s="25">
        <f t="shared" si="15"/>
        <v>0</v>
      </c>
      <c r="AF69" s="20"/>
      <c r="AG69" s="25">
        <f t="shared" si="16"/>
        <v>0</v>
      </c>
      <c r="AH69" s="20"/>
      <c r="AI69" s="25">
        <f t="shared" si="17"/>
        <v>0</v>
      </c>
      <c r="AJ69" s="32"/>
      <c r="AK69" s="57">
        <f t="shared" si="18"/>
        <v>0</v>
      </c>
      <c r="AL69" s="32"/>
      <c r="AM69" s="57">
        <f t="shared" si="19"/>
        <v>0</v>
      </c>
      <c r="AN69" s="32"/>
      <c r="AO69" s="57">
        <f t="shared" si="20"/>
        <v>0</v>
      </c>
      <c r="AP69" s="32"/>
      <c r="AQ69" s="57">
        <f t="shared" si="21"/>
        <v>0</v>
      </c>
      <c r="AR69" s="32"/>
      <c r="AS69" s="57">
        <f t="shared" si="22"/>
        <v>0</v>
      </c>
      <c r="AT69" s="32"/>
      <c r="AU69" s="57">
        <f t="shared" si="23"/>
        <v>0</v>
      </c>
      <c r="AV69" s="28"/>
      <c r="AW69" s="16">
        <f t="shared" si="26"/>
        <v>0</v>
      </c>
      <c r="AX69" s="12"/>
      <c r="AY69" s="225">
        <f t="shared" si="24"/>
        <v>0</v>
      </c>
      <c r="AZ69" s="238">
        <f t="shared" si="0"/>
        <v>25</v>
      </c>
      <c r="BA69" s="261">
        <v>4</v>
      </c>
      <c r="BB69" s="208">
        <f t="shared" si="37"/>
        <v>8</v>
      </c>
      <c r="BC69" s="296">
        <f t="shared" si="25"/>
        <v>2</v>
      </c>
      <c r="BD69" s="302" t="s">
        <v>142</v>
      </c>
    </row>
    <row r="70" spans="1:56" ht="18" customHeight="1" thickBot="1" x14ac:dyDescent="0.3">
      <c r="A70" s="322" t="s">
        <v>97</v>
      </c>
      <c r="B70" s="330"/>
      <c r="C70" s="124"/>
      <c r="D70" s="65"/>
      <c r="E70" s="65">
        <f t="shared" ref="E70:BA70" si="98">SUM(E68:E69)</f>
        <v>17</v>
      </c>
      <c r="F70" s="131">
        <f t="shared" si="98"/>
        <v>7</v>
      </c>
      <c r="G70" s="132">
        <f t="shared" si="3"/>
        <v>41.176470588235297</v>
      </c>
      <c r="H70" s="131">
        <f t="shared" si="98"/>
        <v>0</v>
      </c>
      <c r="I70" s="132">
        <f t="shared" si="4"/>
        <v>0</v>
      </c>
      <c r="J70" s="131">
        <f t="shared" si="98"/>
        <v>0</v>
      </c>
      <c r="K70" s="132">
        <f t="shared" si="5"/>
        <v>0</v>
      </c>
      <c r="L70" s="131">
        <f t="shared" si="98"/>
        <v>0</v>
      </c>
      <c r="M70" s="132">
        <f t="shared" si="6"/>
        <v>0</v>
      </c>
      <c r="N70" s="131">
        <f t="shared" si="98"/>
        <v>0</v>
      </c>
      <c r="O70" s="132">
        <f t="shared" si="7"/>
        <v>0</v>
      </c>
      <c r="P70" s="131">
        <f t="shared" si="98"/>
        <v>0</v>
      </c>
      <c r="Q70" s="132">
        <f t="shared" si="8"/>
        <v>0</v>
      </c>
      <c r="R70" s="65">
        <f t="shared" si="98"/>
        <v>0</v>
      </c>
      <c r="S70" s="65">
        <f t="shared" si="9"/>
        <v>0</v>
      </c>
      <c r="T70" s="65">
        <f t="shared" si="98"/>
        <v>1</v>
      </c>
      <c r="U70" s="65">
        <f t="shared" si="10"/>
        <v>5.882352941176471</v>
      </c>
      <c r="V70" s="65">
        <f t="shared" si="98"/>
        <v>0</v>
      </c>
      <c r="W70" s="65">
        <f t="shared" si="11"/>
        <v>0</v>
      </c>
      <c r="X70" s="65">
        <f t="shared" si="98"/>
        <v>0</v>
      </c>
      <c r="Y70" s="67">
        <f t="shared" si="12"/>
        <v>0</v>
      </c>
      <c r="Z70" s="65">
        <f t="shared" si="98"/>
        <v>8</v>
      </c>
      <c r="AA70" s="67">
        <f t="shared" si="13"/>
        <v>47.058823529411768</v>
      </c>
      <c r="AB70" s="81">
        <f t="shared" si="98"/>
        <v>1</v>
      </c>
      <c r="AC70" s="82">
        <f t="shared" si="14"/>
        <v>5.882352941176471</v>
      </c>
      <c r="AD70" s="82">
        <f t="shared" si="98"/>
        <v>0</v>
      </c>
      <c r="AE70" s="82">
        <f t="shared" si="15"/>
        <v>0</v>
      </c>
      <c r="AF70" s="81">
        <f t="shared" si="98"/>
        <v>0</v>
      </c>
      <c r="AG70" s="82">
        <f t="shared" si="16"/>
        <v>0</v>
      </c>
      <c r="AH70" s="81">
        <f t="shared" si="98"/>
        <v>0</v>
      </c>
      <c r="AI70" s="82">
        <f t="shared" si="17"/>
        <v>0</v>
      </c>
      <c r="AJ70" s="84">
        <f t="shared" si="98"/>
        <v>0</v>
      </c>
      <c r="AK70" s="85">
        <f t="shared" si="18"/>
        <v>0</v>
      </c>
      <c r="AL70" s="84">
        <f t="shared" si="98"/>
        <v>0</v>
      </c>
      <c r="AM70" s="85">
        <f t="shared" si="19"/>
        <v>0</v>
      </c>
      <c r="AN70" s="84">
        <f t="shared" si="98"/>
        <v>0</v>
      </c>
      <c r="AO70" s="85">
        <f t="shared" si="20"/>
        <v>0</v>
      </c>
      <c r="AP70" s="84">
        <f t="shared" si="98"/>
        <v>0</v>
      </c>
      <c r="AQ70" s="85">
        <f t="shared" si="21"/>
        <v>0</v>
      </c>
      <c r="AR70" s="84">
        <f t="shared" si="98"/>
        <v>0</v>
      </c>
      <c r="AS70" s="85">
        <f t="shared" si="22"/>
        <v>0</v>
      </c>
      <c r="AT70" s="84">
        <f t="shared" si="98"/>
        <v>0</v>
      </c>
      <c r="AU70" s="85">
        <f t="shared" si="23"/>
        <v>0</v>
      </c>
      <c r="AV70" s="65">
        <f t="shared" si="98"/>
        <v>0</v>
      </c>
      <c r="AW70" s="67">
        <f t="shared" si="26"/>
        <v>0</v>
      </c>
      <c r="AX70" s="65">
        <f t="shared" si="98"/>
        <v>0</v>
      </c>
      <c r="AY70" s="204">
        <f t="shared" si="24"/>
        <v>0</v>
      </c>
      <c r="AZ70" s="235">
        <f t="shared" ref="AZ70:AZ74" si="99">(AP70+AN70+F70)*100/E70</f>
        <v>41.176470588235297</v>
      </c>
      <c r="BA70" s="217">
        <f t="shared" si="98"/>
        <v>12</v>
      </c>
      <c r="BB70" s="206">
        <f t="shared" ref="BB70:BB94" si="100">F70+H70+J70+L70+N70+P70+R70+T70+V70+X70+Z70+AB70+AD70+AF70+AH70+AJ70+AL70+AN70+AP70+AR70+AT70+AV70+AX70</f>
        <v>17</v>
      </c>
      <c r="BC70" s="296">
        <f t="shared" si="25"/>
        <v>7</v>
      </c>
    </row>
    <row r="71" spans="1:56" ht="15" customHeight="1" x14ac:dyDescent="0.25">
      <c r="A71" s="333">
        <v>25</v>
      </c>
      <c r="B71" s="352" t="s">
        <v>73</v>
      </c>
      <c r="C71" s="110" t="s">
        <v>74</v>
      </c>
      <c r="D71" s="37"/>
      <c r="E71" s="37">
        <v>14</v>
      </c>
      <c r="F71" s="37">
        <v>1</v>
      </c>
      <c r="G71" s="38">
        <f t="shared" ref="G71:G136" si="101">F71*100/E71</f>
        <v>7.1428571428571432</v>
      </c>
      <c r="H71" s="37">
        <v>5</v>
      </c>
      <c r="I71" s="38">
        <f t="shared" ref="I71:I136" si="102">H71*100/E71</f>
        <v>35.714285714285715</v>
      </c>
      <c r="J71" s="37"/>
      <c r="K71" s="38">
        <f t="shared" ref="K71:K136" si="103">J71*100/E71</f>
        <v>0</v>
      </c>
      <c r="L71" s="15">
        <v>1</v>
      </c>
      <c r="M71" s="56">
        <f t="shared" ref="M71:M136" si="104">L71*100/E71</f>
        <v>7.1428571428571432</v>
      </c>
      <c r="N71" s="15"/>
      <c r="O71" s="56">
        <f t="shared" ref="O71:O136" si="105">N71*100/E71</f>
        <v>0</v>
      </c>
      <c r="P71" s="15">
        <v>1</v>
      </c>
      <c r="Q71" s="56">
        <f t="shared" ref="Q71:Q136" si="106">P71*100/E71</f>
        <v>7.1428571428571432</v>
      </c>
      <c r="R71" s="37"/>
      <c r="S71" s="37">
        <f t="shared" ref="S71:S136" si="107">R71*100/E71</f>
        <v>0</v>
      </c>
      <c r="T71" s="37"/>
      <c r="U71" s="37">
        <f t="shared" ref="U71:U136" si="108">T71*100/E71</f>
        <v>0</v>
      </c>
      <c r="V71" s="37"/>
      <c r="W71" s="37">
        <f t="shared" ref="W71:W136" si="109">V71*100/E71</f>
        <v>0</v>
      </c>
      <c r="X71" s="37"/>
      <c r="Y71" s="38">
        <f t="shared" ref="Y71:Y136" si="110">X71*100/E71</f>
        <v>0</v>
      </c>
      <c r="Z71" s="37">
        <v>6</v>
      </c>
      <c r="AA71" s="38">
        <f t="shared" ref="AA71:AA136" si="111">Z71*100/E71</f>
        <v>42.857142857142854</v>
      </c>
      <c r="AB71" s="15"/>
      <c r="AC71" s="56">
        <f t="shared" ref="AC71:AC136" si="112">AB71*100/E71</f>
        <v>0</v>
      </c>
      <c r="AD71" s="56"/>
      <c r="AE71" s="56">
        <f t="shared" ref="AE71:AE136" si="113">AD71*100/E71</f>
        <v>0</v>
      </c>
      <c r="AF71" s="15"/>
      <c r="AG71" s="56">
        <f t="shared" ref="AG71:AG136" si="114">AF71*100/E71</f>
        <v>0</v>
      </c>
      <c r="AH71" s="15"/>
      <c r="AI71" s="56">
        <f t="shared" ref="AI71:AI136" si="115">AH71*100/E71</f>
        <v>0</v>
      </c>
      <c r="AJ71" s="15"/>
      <c r="AK71" s="56">
        <f t="shared" ref="AK71:AK136" si="116">AJ71*100/E71</f>
        <v>0</v>
      </c>
      <c r="AL71" s="15"/>
      <c r="AM71" s="56">
        <f t="shared" ref="AM71:AM136" si="117">AL71*100/E71</f>
        <v>0</v>
      </c>
      <c r="AN71" s="15"/>
      <c r="AO71" s="56">
        <f t="shared" ref="AO71:AO136" si="118">AN71*100/E71</f>
        <v>0</v>
      </c>
      <c r="AP71" s="15"/>
      <c r="AQ71" s="56">
        <f t="shared" ref="AQ71:AQ136" si="119">AP71*100/E71</f>
        <v>0</v>
      </c>
      <c r="AR71" s="15"/>
      <c r="AS71" s="56">
        <f t="shared" ref="AS71:AS136" si="120">AR71*100/E71</f>
        <v>0</v>
      </c>
      <c r="AT71" s="15"/>
      <c r="AU71" s="56">
        <f t="shared" ref="AU71:AU136" si="121">AT71*100/E71</f>
        <v>0</v>
      </c>
      <c r="AV71" s="15"/>
      <c r="AW71" s="16">
        <f t="shared" si="26"/>
        <v>0</v>
      </c>
      <c r="AX71" s="12"/>
      <c r="AY71" s="225">
        <f t="shared" ref="AY71:AY136" si="122">AX71*100/E71</f>
        <v>0</v>
      </c>
      <c r="AZ71" s="238">
        <f t="shared" si="99"/>
        <v>7.1428571428571432</v>
      </c>
      <c r="BA71" s="261">
        <v>14</v>
      </c>
      <c r="BB71" s="208">
        <f t="shared" si="100"/>
        <v>14</v>
      </c>
      <c r="BC71" s="296">
        <f t="shared" ref="BC71:BC94" si="123">F71+AN71+AP71</f>
        <v>1</v>
      </c>
      <c r="BD71" s="302" t="s">
        <v>142</v>
      </c>
    </row>
    <row r="72" spans="1:56" ht="28.5" customHeight="1" x14ac:dyDescent="0.25">
      <c r="A72" s="370"/>
      <c r="B72" s="374"/>
      <c r="C72" s="112" t="s">
        <v>75</v>
      </c>
      <c r="D72" s="62"/>
      <c r="E72" s="62">
        <v>4</v>
      </c>
      <c r="F72" s="63">
        <v>3</v>
      </c>
      <c r="G72" s="54">
        <f t="shared" si="101"/>
        <v>75</v>
      </c>
      <c r="H72" s="63"/>
      <c r="I72" s="54">
        <f t="shared" si="102"/>
        <v>0</v>
      </c>
      <c r="J72" s="63"/>
      <c r="K72" s="54">
        <f t="shared" si="103"/>
        <v>0</v>
      </c>
      <c r="L72" s="63"/>
      <c r="M72" s="54">
        <f t="shared" si="104"/>
        <v>0</v>
      </c>
      <c r="N72" s="63"/>
      <c r="O72" s="54">
        <f t="shared" si="105"/>
        <v>0</v>
      </c>
      <c r="P72" s="63"/>
      <c r="Q72" s="54">
        <f t="shared" si="106"/>
        <v>0</v>
      </c>
      <c r="R72" s="41"/>
      <c r="S72" s="41">
        <f t="shared" si="107"/>
        <v>0</v>
      </c>
      <c r="T72" s="41"/>
      <c r="U72" s="41">
        <f t="shared" si="108"/>
        <v>0</v>
      </c>
      <c r="V72" s="41"/>
      <c r="W72" s="41">
        <f t="shared" si="109"/>
        <v>0</v>
      </c>
      <c r="X72" s="41"/>
      <c r="Y72" s="42">
        <f t="shared" si="110"/>
        <v>0</v>
      </c>
      <c r="Z72" s="41">
        <v>1</v>
      </c>
      <c r="AA72" s="42">
        <f t="shared" si="111"/>
        <v>25</v>
      </c>
      <c r="AB72" s="7"/>
      <c r="AC72" s="47">
        <f t="shared" si="112"/>
        <v>0</v>
      </c>
      <c r="AD72" s="47"/>
      <c r="AE72" s="47">
        <f t="shared" si="113"/>
        <v>0</v>
      </c>
      <c r="AF72" s="7"/>
      <c r="AG72" s="47">
        <f t="shared" si="114"/>
        <v>0</v>
      </c>
      <c r="AH72" s="7"/>
      <c r="AI72" s="47">
        <f t="shared" si="115"/>
        <v>0</v>
      </c>
      <c r="AJ72" s="29"/>
      <c r="AK72" s="30">
        <f t="shared" si="116"/>
        <v>0</v>
      </c>
      <c r="AL72" s="29"/>
      <c r="AM72" s="30">
        <f t="shared" si="117"/>
        <v>0</v>
      </c>
      <c r="AN72" s="29"/>
      <c r="AO72" s="30">
        <f t="shared" si="118"/>
        <v>0</v>
      </c>
      <c r="AP72" s="29"/>
      <c r="AQ72" s="30">
        <f t="shared" si="119"/>
        <v>0</v>
      </c>
      <c r="AR72" s="29"/>
      <c r="AS72" s="30">
        <f t="shared" si="120"/>
        <v>0</v>
      </c>
      <c r="AT72" s="29"/>
      <c r="AU72" s="30">
        <f t="shared" si="121"/>
        <v>0</v>
      </c>
      <c r="AV72" s="15"/>
      <c r="AW72" s="16">
        <f t="shared" ref="AW72:AW137" si="124">AV72*100/E72</f>
        <v>0</v>
      </c>
      <c r="AX72" s="12"/>
      <c r="AY72" s="225">
        <f t="shared" si="122"/>
        <v>0</v>
      </c>
      <c r="AZ72" s="238">
        <f t="shared" si="99"/>
        <v>75</v>
      </c>
      <c r="BA72" s="261">
        <v>4</v>
      </c>
      <c r="BB72" s="208">
        <f t="shared" si="100"/>
        <v>4</v>
      </c>
      <c r="BC72" s="296">
        <f t="shared" si="123"/>
        <v>3</v>
      </c>
      <c r="BD72" s="301" t="s">
        <v>143</v>
      </c>
    </row>
    <row r="73" spans="1:56" ht="26.25" thickBot="1" x14ac:dyDescent="0.3">
      <c r="A73" s="370"/>
      <c r="B73" s="374"/>
      <c r="C73" s="129" t="s">
        <v>76</v>
      </c>
      <c r="D73" s="43"/>
      <c r="E73" s="43">
        <v>10</v>
      </c>
      <c r="F73" s="36"/>
      <c r="G73" s="55">
        <f t="shared" si="101"/>
        <v>0</v>
      </c>
      <c r="H73" s="36">
        <v>7</v>
      </c>
      <c r="I73" s="55">
        <f t="shared" si="102"/>
        <v>70</v>
      </c>
      <c r="J73" s="36"/>
      <c r="K73" s="55">
        <f t="shared" si="103"/>
        <v>0</v>
      </c>
      <c r="L73" s="36">
        <v>2</v>
      </c>
      <c r="M73" s="55">
        <f t="shared" si="104"/>
        <v>20</v>
      </c>
      <c r="N73" s="36"/>
      <c r="O73" s="55">
        <f t="shared" si="105"/>
        <v>0</v>
      </c>
      <c r="P73" s="36"/>
      <c r="Q73" s="55">
        <f t="shared" si="106"/>
        <v>0</v>
      </c>
      <c r="R73" s="43"/>
      <c r="S73" s="43">
        <f t="shared" si="107"/>
        <v>0</v>
      </c>
      <c r="T73" s="43"/>
      <c r="U73" s="43">
        <f t="shared" si="108"/>
        <v>0</v>
      </c>
      <c r="V73" s="43"/>
      <c r="W73" s="43">
        <f t="shared" si="109"/>
        <v>0</v>
      </c>
      <c r="X73" s="43"/>
      <c r="Y73" s="44">
        <f t="shared" si="110"/>
        <v>0</v>
      </c>
      <c r="Z73" s="43">
        <v>1</v>
      </c>
      <c r="AA73" s="44">
        <f t="shared" si="111"/>
        <v>10</v>
      </c>
      <c r="AB73" s="20"/>
      <c r="AC73" s="25">
        <f t="shared" si="112"/>
        <v>0</v>
      </c>
      <c r="AD73" s="25"/>
      <c r="AE73" s="25">
        <f t="shared" si="113"/>
        <v>0</v>
      </c>
      <c r="AF73" s="20"/>
      <c r="AG73" s="25">
        <f t="shared" si="114"/>
        <v>0</v>
      </c>
      <c r="AH73" s="20"/>
      <c r="AI73" s="25">
        <f t="shared" si="115"/>
        <v>0</v>
      </c>
      <c r="AJ73" s="32"/>
      <c r="AK73" s="57">
        <f t="shared" si="116"/>
        <v>0</v>
      </c>
      <c r="AL73" s="32"/>
      <c r="AM73" s="57">
        <f t="shared" si="117"/>
        <v>0</v>
      </c>
      <c r="AN73" s="32"/>
      <c r="AO73" s="57">
        <f t="shared" si="118"/>
        <v>0</v>
      </c>
      <c r="AP73" s="32"/>
      <c r="AQ73" s="57">
        <f t="shared" si="119"/>
        <v>0</v>
      </c>
      <c r="AR73" s="32"/>
      <c r="AS73" s="57">
        <f t="shared" si="120"/>
        <v>0</v>
      </c>
      <c r="AT73" s="32"/>
      <c r="AU73" s="57">
        <f t="shared" si="121"/>
        <v>0</v>
      </c>
      <c r="AV73" s="28"/>
      <c r="AW73" s="16">
        <f t="shared" si="124"/>
        <v>0</v>
      </c>
      <c r="AX73" s="12"/>
      <c r="AY73" s="225">
        <f t="shared" si="122"/>
        <v>0</v>
      </c>
      <c r="AZ73" s="238">
        <f t="shared" si="99"/>
        <v>0</v>
      </c>
      <c r="BA73" s="261">
        <v>9</v>
      </c>
      <c r="BB73" s="208">
        <f t="shared" si="100"/>
        <v>10</v>
      </c>
      <c r="BC73" s="296">
        <f t="shared" si="123"/>
        <v>0</v>
      </c>
      <c r="BD73" s="301" t="s">
        <v>142</v>
      </c>
    </row>
    <row r="74" spans="1:56" ht="15.75" thickBot="1" x14ac:dyDescent="0.3">
      <c r="A74" s="322" t="s">
        <v>97</v>
      </c>
      <c r="B74" s="323"/>
      <c r="C74" s="124"/>
      <c r="D74" s="160"/>
      <c r="E74" s="160">
        <f t="shared" ref="E74:BA74" si="125">SUM(E71:E73)</f>
        <v>28</v>
      </c>
      <c r="F74" s="65">
        <f t="shared" si="125"/>
        <v>4</v>
      </c>
      <c r="G74" s="67">
        <f t="shared" si="101"/>
        <v>14.285714285714286</v>
      </c>
      <c r="H74" s="65">
        <f t="shared" si="125"/>
        <v>12</v>
      </c>
      <c r="I74" s="67">
        <f t="shared" si="102"/>
        <v>42.857142857142854</v>
      </c>
      <c r="J74" s="65">
        <f t="shared" si="125"/>
        <v>0</v>
      </c>
      <c r="K74" s="67">
        <f t="shared" si="103"/>
        <v>0</v>
      </c>
      <c r="L74" s="65">
        <f t="shared" si="125"/>
        <v>3</v>
      </c>
      <c r="M74" s="67">
        <f t="shared" si="104"/>
        <v>10.714285714285714</v>
      </c>
      <c r="N74" s="65">
        <f t="shared" si="125"/>
        <v>0</v>
      </c>
      <c r="O74" s="67">
        <f t="shared" si="105"/>
        <v>0</v>
      </c>
      <c r="P74" s="65">
        <f t="shared" si="125"/>
        <v>1</v>
      </c>
      <c r="Q74" s="67">
        <f t="shared" si="106"/>
        <v>3.5714285714285716</v>
      </c>
      <c r="R74" s="65">
        <f t="shared" si="125"/>
        <v>0</v>
      </c>
      <c r="S74" s="67">
        <f t="shared" si="107"/>
        <v>0</v>
      </c>
      <c r="T74" s="65">
        <f t="shared" si="125"/>
        <v>0</v>
      </c>
      <c r="U74" s="67">
        <f t="shared" si="108"/>
        <v>0</v>
      </c>
      <c r="V74" s="65">
        <f t="shared" si="125"/>
        <v>0</v>
      </c>
      <c r="W74" s="67">
        <f t="shared" si="109"/>
        <v>0</v>
      </c>
      <c r="X74" s="65">
        <f t="shared" si="125"/>
        <v>0</v>
      </c>
      <c r="Y74" s="67">
        <f t="shared" si="110"/>
        <v>0</v>
      </c>
      <c r="Z74" s="84">
        <f t="shared" si="125"/>
        <v>8</v>
      </c>
      <c r="AA74" s="85">
        <f t="shared" si="111"/>
        <v>28.571428571428573</v>
      </c>
      <c r="AB74" s="65">
        <f t="shared" si="125"/>
        <v>0</v>
      </c>
      <c r="AC74" s="67">
        <f t="shared" si="112"/>
        <v>0</v>
      </c>
      <c r="AD74" s="67">
        <f t="shared" si="125"/>
        <v>0</v>
      </c>
      <c r="AE74" s="67">
        <f t="shared" si="113"/>
        <v>0</v>
      </c>
      <c r="AF74" s="67">
        <f t="shared" si="125"/>
        <v>0</v>
      </c>
      <c r="AG74" s="67">
        <f t="shared" si="114"/>
        <v>0</v>
      </c>
      <c r="AH74" s="67">
        <f t="shared" si="125"/>
        <v>0</v>
      </c>
      <c r="AI74" s="67">
        <f t="shared" si="115"/>
        <v>0</v>
      </c>
      <c r="AJ74" s="65">
        <f t="shared" si="125"/>
        <v>0</v>
      </c>
      <c r="AK74" s="67">
        <f t="shared" si="116"/>
        <v>0</v>
      </c>
      <c r="AL74" s="65">
        <f t="shared" si="125"/>
        <v>0</v>
      </c>
      <c r="AM74" s="67">
        <f t="shared" si="117"/>
        <v>0</v>
      </c>
      <c r="AN74" s="65">
        <f t="shared" si="125"/>
        <v>0</v>
      </c>
      <c r="AO74" s="67">
        <f t="shared" si="118"/>
        <v>0</v>
      </c>
      <c r="AP74" s="65">
        <f t="shared" si="125"/>
        <v>0</v>
      </c>
      <c r="AQ74" s="67">
        <f t="shared" si="119"/>
        <v>0</v>
      </c>
      <c r="AR74" s="65">
        <f t="shared" si="125"/>
        <v>0</v>
      </c>
      <c r="AS74" s="67">
        <f t="shared" si="120"/>
        <v>0</v>
      </c>
      <c r="AT74" s="65">
        <f t="shared" si="125"/>
        <v>0</v>
      </c>
      <c r="AU74" s="67">
        <f t="shared" si="121"/>
        <v>0</v>
      </c>
      <c r="AV74" s="65">
        <f t="shared" si="125"/>
        <v>0</v>
      </c>
      <c r="AW74" s="67">
        <f t="shared" si="124"/>
        <v>0</v>
      </c>
      <c r="AX74" s="65">
        <f t="shared" si="125"/>
        <v>0</v>
      </c>
      <c r="AY74" s="204">
        <f t="shared" si="122"/>
        <v>0</v>
      </c>
      <c r="AZ74" s="235">
        <f t="shared" si="99"/>
        <v>14.285714285714286</v>
      </c>
      <c r="BA74" s="217">
        <f t="shared" si="125"/>
        <v>27</v>
      </c>
      <c r="BB74" s="206">
        <f t="shared" si="100"/>
        <v>28</v>
      </c>
      <c r="BC74" s="296">
        <f t="shared" si="123"/>
        <v>4</v>
      </c>
    </row>
    <row r="75" spans="1:56" ht="27.75" customHeight="1" thickBot="1" x14ac:dyDescent="0.3">
      <c r="A75" s="272">
        <v>26</v>
      </c>
      <c r="B75" s="103" t="s">
        <v>77</v>
      </c>
      <c r="C75" s="106" t="s">
        <v>44</v>
      </c>
      <c r="D75" s="76"/>
      <c r="E75" s="76">
        <v>18</v>
      </c>
      <c r="F75" s="77">
        <v>5</v>
      </c>
      <c r="G75" s="78">
        <f t="shared" si="101"/>
        <v>27.777777777777779</v>
      </c>
      <c r="H75" s="77"/>
      <c r="I75" s="78">
        <f t="shared" si="102"/>
        <v>0</v>
      </c>
      <c r="J75" s="77"/>
      <c r="K75" s="78">
        <f t="shared" si="103"/>
        <v>0</v>
      </c>
      <c r="L75" s="79">
        <v>1</v>
      </c>
      <c r="M75" s="80">
        <f t="shared" si="104"/>
        <v>5.5555555555555554</v>
      </c>
      <c r="N75" s="79"/>
      <c r="O75" s="80">
        <f t="shared" si="105"/>
        <v>0</v>
      </c>
      <c r="P75" s="79"/>
      <c r="Q75" s="80">
        <f t="shared" si="106"/>
        <v>0</v>
      </c>
      <c r="R75" s="77"/>
      <c r="S75" s="77">
        <f t="shared" si="107"/>
        <v>0</v>
      </c>
      <c r="T75" s="77"/>
      <c r="U75" s="77">
        <f t="shared" si="108"/>
        <v>0</v>
      </c>
      <c r="V75" s="77"/>
      <c r="W75" s="77">
        <f t="shared" si="109"/>
        <v>0</v>
      </c>
      <c r="X75" s="77"/>
      <c r="Y75" s="78">
        <f t="shared" si="110"/>
        <v>0</v>
      </c>
      <c r="Z75" s="77">
        <v>10</v>
      </c>
      <c r="AA75" s="78">
        <f t="shared" si="111"/>
        <v>55.555555555555557</v>
      </c>
      <c r="AB75" s="79"/>
      <c r="AC75" s="80">
        <f t="shared" si="112"/>
        <v>0</v>
      </c>
      <c r="AD75" s="80"/>
      <c r="AE75" s="80">
        <f t="shared" si="113"/>
        <v>0</v>
      </c>
      <c r="AF75" s="79">
        <v>1</v>
      </c>
      <c r="AG75" s="80">
        <f t="shared" si="114"/>
        <v>5.5555555555555554</v>
      </c>
      <c r="AH75" s="79"/>
      <c r="AI75" s="80">
        <f t="shared" si="115"/>
        <v>0</v>
      </c>
      <c r="AJ75" s="79"/>
      <c r="AK75" s="80">
        <f t="shared" si="116"/>
        <v>0</v>
      </c>
      <c r="AL75" s="79"/>
      <c r="AM75" s="80">
        <f t="shared" si="117"/>
        <v>0</v>
      </c>
      <c r="AN75" s="79">
        <v>1</v>
      </c>
      <c r="AO75" s="80">
        <f t="shared" si="118"/>
        <v>5.5555555555555554</v>
      </c>
      <c r="AP75" s="79"/>
      <c r="AQ75" s="80">
        <f t="shared" si="119"/>
        <v>0</v>
      </c>
      <c r="AR75" s="79"/>
      <c r="AS75" s="80">
        <f t="shared" si="120"/>
        <v>0</v>
      </c>
      <c r="AT75" s="79"/>
      <c r="AU75" s="80">
        <f t="shared" si="121"/>
        <v>0</v>
      </c>
      <c r="AV75" s="79"/>
      <c r="AW75" s="16">
        <f t="shared" si="124"/>
        <v>0</v>
      </c>
      <c r="AX75" s="12"/>
      <c r="AY75" s="225">
        <f t="shared" si="122"/>
        <v>0</v>
      </c>
      <c r="AZ75" s="238">
        <f>(AP75+AN75+F75)*100/E75</f>
        <v>33.333333333333336</v>
      </c>
      <c r="BA75" s="261">
        <v>17</v>
      </c>
      <c r="BB75" s="208">
        <f t="shared" si="100"/>
        <v>18</v>
      </c>
      <c r="BC75" s="296">
        <f t="shared" si="123"/>
        <v>6</v>
      </c>
      <c r="BD75" s="301" t="s">
        <v>143</v>
      </c>
    </row>
    <row r="76" spans="1:56" ht="15.75" thickBot="1" x14ac:dyDescent="0.3">
      <c r="A76" s="337" t="s">
        <v>97</v>
      </c>
      <c r="B76" s="338"/>
      <c r="C76" s="124"/>
      <c r="D76" s="65"/>
      <c r="E76" s="65">
        <f t="shared" ref="E76" si="126">SUM(E75)</f>
        <v>18</v>
      </c>
      <c r="F76" s="65">
        <f t="shared" ref="F76" si="127">SUM(F75)</f>
        <v>5</v>
      </c>
      <c r="G76" s="67">
        <f t="shared" si="101"/>
        <v>27.777777777777779</v>
      </c>
      <c r="H76" s="65">
        <f t="shared" ref="H76" si="128">SUM(H75)</f>
        <v>0</v>
      </c>
      <c r="I76" s="67">
        <f t="shared" si="102"/>
        <v>0</v>
      </c>
      <c r="J76" s="65">
        <f t="shared" ref="J76" si="129">SUM(J75)</f>
        <v>0</v>
      </c>
      <c r="K76" s="67">
        <f t="shared" si="103"/>
        <v>0</v>
      </c>
      <c r="L76" s="84">
        <f t="shared" ref="L76" si="130">SUM(L75)</f>
        <v>1</v>
      </c>
      <c r="M76" s="85">
        <f t="shared" si="104"/>
        <v>5.5555555555555554</v>
      </c>
      <c r="N76" s="84">
        <f t="shared" ref="N76" si="131">SUM(N75)</f>
        <v>0</v>
      </c>
      <c r="O76" s="85">
        <f t="shared" si="105"/>
        <v>0</v>
      </c>
      <c r="P76" s="84">
        <f t="shared" ref="P76" si="132">SUM(P75)</f>
        <v>0</v>
      </c>
      <c r="Q76" s="85">
        <f t="shared" si="106"/>
        <v>0</v>
      </c>
      <c r="R76" s="65">
        <f t="shared" ref="R76" si="133">SUM(R75)</f>
        <v>0</v>
      </c>
      <c r="S76" s="65">
        <f t="shared" si="107"/>
        <v>0</v>
      </c>
      <c r="T76" s="65">
        <f t="shared" ref="T76" si="134">SUM(T75)</f>
        <v>0</v>
      </c>
      <c r="U76" s="65">
        <f t="shared" si="108"/>
        <v>0</v>
      </c>
      <c r="V76" s="65">
        <f t="shared" ref="V76" si="135">SUM(V75)</f>
        <v>0</v>
      </c>
      <c r="W76" s="65">
        <f t="shared" si="109"/>
        <v>0</v>
      </c>
      <c r="X76" s="65">
        <f t="shared" ref="X76" si="136">SUM(X75)</f>
        <v>0</v>
      </c>
      <c r="Y76" s="67">
        <f t="shared" si="110"/>
        <v>0</v>
      </c>
      <c r="Z76" s="65">
        <f t="shared" ref="Z76" si="137">SUM(Z75)</f>
        <v>10</v>
      </c>
      <c r="AA76" s="67">
        <f t="shared" si="111"/>
        <v>55.555555555555557</v>
      </c>
      <c r="AB76" s="84">
        <f t="shared" ref="AB76" si="138">SUM(AB75)</f>
        <v>0</v>
      </c>
      <c r="AC76" s="85">
        <f t="shared" si="112"/>
        <v>0</v>
      </c>
      <c r="AD76" s="85">
        <f t="shared" ref="AD76" si="139">SUM(AD75)</f>
        <v>0</v>
      </c>
      <c r="AE76" s="85">
        <f t="shared" si="113"/>
        <v>0</v>
      </c>
      <c r="AF76" s="84">
        <f t="shared" ref="AF76" si="140">SUM(AF75)</f>
        <v>1</v>
      </c>
      <c r="AG76" s="85">
        <f t="shared" si="114"/>
        <v>5.5555555555555554</v>
      </c>
      <c r="AH76" s="84">
        <f t="shared" ref="AH76" si="141">SUM(AH75)</f>
        <v>0</v>
      </c>
      <c r="AI76" s="85">
        <f t="shared" si="115"/>
        <v>0</v>
      </c>
      <c r="AJ76" s="84">
        <f t="shared" ref="AJ76" si="142">SUM(AJ75)</f>
        <v>0</v>
      </c>
      <c r="AK76" s="85">
        <f t="shared" si="116"/>
        <v>0</v>
      </c>
      <c r="AL76" s="84">
        <f t="shared" ref="AL76" si="143">SUM(AL75)</f>
        <v>0</v>
      </c>
      <c r="AM76" s="85">
        <f t="shared" si="117"/>
        <v>0</v>
      </c>
      <c r="AN76" s="84">
        <f t="shared" ref="AN76" si="144">SUM(AN75)</f>
        <v>1</v>
      </c>
      <c r="AO76" s="85">
        <f t="shared" si="118"/>
        <v>5.5555555555555554</v>
      </c>
      <c r="AP76" s="84">
        <f t="shared" ref="AP76" si="145">SUM(AP75)</f>
        <v>0</v>
      </c>
      <c r="AQ76" s="85">
        <f t="shared" si="119"/>
        <v>0</v>
      </c>
      <c r="AR76" s="84">
        <f t="shared" ref="AR76" si="146">SUM(AR75)</f>
        <v>0</v>
      </c>
      <c r="AS76" s="67">
        <f t="shared" si="120"/>
        <v>0</v>
      </c>
      <c r="AT76" s="65">
        <f t="shared" ref="AT76" si="147">SUM(AT75)</f>
        <v>0</v>
      </c>
      <c r="AU76" s="67">
        <f t="shared" si="121"/>
        <v>0</v>
      </c>
      <c r="AV76" s="65">
        <f t="shared" ref="AV76" si="148">SUM(AV75)</f>
        <v>0</v>
      </c>
      <c r="AW76" s="67">
        <f t="shared" si="124"/>
        <v>0</v>
      </c>
      <c r="AX76" s="65">
        <f t="shared" ref="AX76" si="149">SUM(AX75)</f>
        <v>0</v>
      </c>
      <c r="AY76" s="204">
        <f t="shared" si="122"/>
        <v>0</v>
      </c>
      <c r="AZ76" s="235">
        <f t="shared" ref="AZ76:AZ94" si="150">(AP76+AN76+F76)*100/E76</f>
        <v>33.333333333333336</v>
      </c>
      <c r="BA76" s="217">
        <f t="shared" ref="BA76" si="151">SUM(BA75)</f>
        <v>17</v>
      </c>
      <c r="BB76" s="206">
        <f t="shared" si="100"/>
        <v>18</v>
      </c>
      <c r="BC76" s="296">
        <f t="shared" si="123"/>
        <v>6</v>
      </c>
    </row>
    <row r="77" spans="1:56" ht="38.25" customHeight="1" thickBot="1" x14ac:dyDescent="0.3">
      <c r="A77" s="123">
        <v>27</v>
      </c>
      <c r="B77" s="103" t="s">
        <v>78</v>
      </c>
      <c r="C77" s="106" t="s">
        <v>23</v>
      </c>
      <c r="D77" s="76"/>
      <c r="E77" s="76">
        <v>31</v>
      </c>
      <c r="F77" s="77">
        <v>3</v>
      </c>
      <c r="G77" s="78">
        <f t="shared" si="101"/>
        <v>9.67741935483871</v>
      </c>
      <c r="H77" s="77"/>
      <c r="I77" s="78">
        <f t="shared" si="102"/>
        <v>0</v>
      </c>
      <c r="J77" s="77"/>
      <c r="K77" s="78">
        <f t="shared" si="103"/>
        <v>0</v>
      </c>
      <c r="L77" s="79"/>
      <c r="M77" s="80">
        <f t="shared" si="104"/>
        <v>0</v>
      </c>
      <c r="N77" s="79"/>
      <c r="O77" s="80">
        <f t="shared" si="105"/>
        <v>0</v>
      </c>
      <c r="P77" s="79">
        <v>2</v>
      </c>
      <c r="Q77" s="80">
        <f t="shared" si="106"/>
        <v>6.4516129032258061</v>
      </c>
      <c r="R77" s="77"/>
      <c r="S77" s="77">
        <f t="shared" si="107"/>
        <v>0</v>
      </c>
      <c r="T77" s="77"/>
      <c r="U77" s="77">
        <f t="shared" si="108"/>
        <v>0</v>
      </c>
      <c r="V77" s="77"/>
      <c r="W77" s="77">
        <f t="shared" si="109"/>
        <v>0</v>
      </c>
      <c r="X77" s="77"/>
      <c r="Y77" s="78">
        <f t="shared" si="110"/>
        <v>0</v>
      </c>
      <c r="Z77" s="77">
        <v>21</v>
      </c>
      <c r="AA77" s="78">
        <f t="shared" si="111"/>
        <v>67.741935483870961</v>
      </c>
      <c r="AB77" s="79">
        <v>1</v>
      </c>
      <c r="AC77" s="80">
        <f t="shared" si="112"/>
        <v>3.225806451612903</v>
      </c>
      <c r="AD77" s="80"/>
      <c r="AE77" s="80">
        <f t="shared" si="113"/>
        <v>0</v>
      </c>
      <c r="AF77" s="79"/>
      <c r="AG77" s="80">
        <f t="shared" si="114"/>
        <v>0</v>
      </c>
      <c r="AH77" s="79"/>
      <c r="AI77" s="80">
        <f t="shared" si="115"/>
        <v>0</v>
      </c>
      <c r="AJ77" s="79"/>
      <c r="AK77" s="80">
        <f t="shared" si="116"/>
        <v>0</v>
      </c>
      <c r="AL77" s="79"/>
      <c r="AM77" s="80">
        <f t="shared" si="117"/>
        <v>0</v>
      </c>
      <c r="AN77" s="79"/>
      <c r="AO77" s="80">
        <f t="shared" si="118"/>
        <v>0</v>
      </c>
      <c r="AP77" s="79"/>
      <c r="AQ77" s="80">
        <f t="shared" si="119"/>
        <v>0</v>
      </c>
      <c r="AR77" s="79"/>
      <c r="AS77" s="80">
        <f t="shared" si="120"/>
        <v>0</v>
      </c>
      <c r="AT77" s="79"/>
      <c r="AU77" s="80">
        <f t="shared" si="121"/>
        <v>0</v>
      </c>
      <c r="AV77" s="79">
        <v>4</v>
      </c>
      <c r="AW77" s="16">
        <f t="shared" si="124"/>
        <v>12.903225806451612</v>
      </c>
      <c r="AX77" s="12"/>
      <c r="AY77" s="225">
        <f t="shared" si="122"/>
        <v>0</v>
      </c>
      <c r="AZ77" s="238">
        <f t="shared" si="150"/>
        <v>9.67741935483871</v>
      </c>
      <c r="BA77" s="261">
        <v>30</v>
      </c>
      <c r="BB77" s="295">
        <f t="shared" si="100"/>
        <v>31</v>
      </c>
      <c r="BC77" s="296">
        <f t="shared" si="123"/>
        <v>3</v>
      </c>
      <c r="BD77" s="301" t="s">
        <v>142</v>
      </c>
    </row>
    <row r="78" spans="1:56" ht="15.75" thickBot="1" x14ac:dyDescent="0.3">
      <c r="A78" s="337" t="s">
        <v>97</v>
      </c>
      <c r="B78" s="338"/>
      <c r="C78" s="124"/>
      <c r="D78" s="65"/>
      <c r="E78" s="65">
        <f t="shared" ref="E78" si="152">SUM(E77)</f>
        <v>31</v>
      </c>
      <c r="F78" s="65">
        <f t="shared" ref="F78" si="153">SUM(F77)</f>
        <v>3</v>
      </c>
      <c r="G78" s="67">
        <f t="shared" si="101"/>
        <v>9.67741935483871</v>
      </c>
      <c r="H78" s="65">
        <f t="shared" ref="H78" si="154">SUM(H77)</f>
        <v>0</v>
      </c>
      <c r="I78" s="67">
        <f t="shared" si="102"/>
        <v>0</v>
      </c>
      <c r="J78" s="65">
        <f t="shared" ref="J78" si="155">SUM(J77)</f>
        <v>0</v>
      </c>
      <c r="K78" s="67">
        <f t="shared" si="103"/>
        <v>0</v>
      </c>
      <c r="L78" s="84">
        <f t="shared" ref="L78" si="156">SUM(L77)</f>
        <v>0</v>
      </c>
      <c r="M78" s="85">
        <f t="shared" si="104"/>
        <v>0</v>
      </c>
      <c r="N78" s="84">
        <f t="shared" ref="N78" si="157">SUM(N77)</f>
        <v>0</v>
      </c>
      <c r="O78" s="85">
        <f t="shared" si="105"/>
        <v>0</v>
      </c>
      <c r="P78" s="84">
        <f t="shared" ref="P78" si="158">SUM(P77)</f>
        <v>2</v>
      </c>
      <c r="Q78" s="85">
        <f t="shared" si="106"/>
        <v>6.4516129032258061</v>
      </c>
      <c r="R78" s="65">
        <f t="shared" ref="R78" si="159">SUM(R77)</f>
        <v>0</v>
      </c>
      <c r="S78" s="65">
        <f t="shared" si="107"/>
        <v>0</v>
      </c>
      <c r="T78" s="65">
        <f t="shared" ref="T78" si="160">SUM(T77)</f>
        <v>0</v>
      </c>
      <c r="U78" s="65">
        <f t="shared" si="108"/>
        <v>0</v>
      </c>
      <c r="V78" s="65">
        <f t="shared" ref="V78" si="161">SUM(V77)</f>
        <v>0</v>
      </c>
      <c r="W78" s="65">
        <f t="shared" si="109"/>
        <v>0</v>
      </c>
      <c r="X78" s="65">
        <f t="shared" ref="X78" si="162">SUM(X77)</f>
        <v>0</v>
      </c>
      <c r="Y78" s="67">
        <f t="shared" si="110"/>
        <v>0</v>
      </c>
      <c r="Z78" s="65">
        <f t="shared" ref="Z78" si="163">SUM(Z77)</f>
        <v>21</v>
      </c>
      <c r="AA78" s="67">
        <f t="shared" si="111"/>
        <v>67.741935483870961</v>
      </c>
      <c r="AB78" s="84">
        <f t="shared" ref="AB78" si="164">SUM(AB77)</f>
        <v>1</v>
      </c>
      <c r="AC78" s="85">
        <f t="shared" si="112"/>
        <v>3.225806451612903</v>
      </c>
      <c r="AD78" s="85">
        <f t="shared" ref="AD78" si="165">SUM(AD77)</f>
        <v>0</v>
      </c>
      <c r="AE78" s="85">
        <f t="shared" si="113"/>
        <v>0</v>
      </c>
      <c r="AF78" s="84">
        <f t="shared" ref="AF78" si="166">SUM(AF77)</f>
        <v>0</v>
      </c>
      <c r="AG78" s="85">
        <f t="shared" si="114"/>
        <v>0</v>
      </c>
      <c r="AH78" s="84">
        <f t="shared" ref="AH78" si="167">SUM(AH77)</f>
        <v>0</v>
      </c>
      <c r="AI78" s="85">
        <f t="shared" si="115"/>
        <v>0</v>
      </c>
      <c r="AJ78" s="84">
        <f t="shared" ref="AJ78" si="168">SUM(AJ77)</f>
        <v>0</v>
      </c>
      <c r="AK78" s="85">
        <f t="shared" si="116"/>
        <v>0</v>
      </c>
      <c r="AL78" s="84">
        <f t="shared" ref="AL78" si="169">SUM(AL77)</f>
        <v>0</v>
      </c>
      <c r="AM78" s="85">
        <f t="shared" si="117"/>
        <v>0</v>
      </c>
      <c r="AN78" s="84">
        <f t="shared" ref="AN78" si="170">SUM(AN77)</f>
        <v>0</v>
      </c>
      <c r="AO78" s="85">
        <f t="shared" si="118"/>
        <v>0</v>
      </c>
      <c r="AP78" s="84">
        <f t="shared" ref="AP78" si="171">SUM(AP77)</f>
        <v>0</v>
      </c>
      <c r="AQ78" s="85">
        <f t="shared" si="119"/>
        <v>0</v>
      </c>
      <c r="AR78" s="84">
        <f t="shared" ref="AR78" si="172">SUM(AR77)</f>
        <v>0</v>
      </c>
      <c r="AS78" s="67">
        <f t="shared" si="120"/>
        <v>0</v>
      </c>
      <c r="AT78" s="65">
        <f t="shared" ref="AT78" si="173">SUM(AT77)</f>
        <v>0</v>
      </c>
      <c r="AU78" s="67">
        <f t="shared" si="121"/>
        <v>0</v>
      </c>
      <c r="AV78" s="65">
        <f t="shared" ref="AV78" si="174">SUM(AV77)</f>
        <v>4</v>
      </c>
      <c r="AW78" s="67">
        <f t="shared" si="124"/>
        <v>12.903225806451612</v>
      </c>
      <c r="AX78" s="65">
        <f t="shared" ref="AX78" si="175">SUM(AX77)</f>
        <v>0</v>
      </c>
      <c r="AY78" s="204">
        <f t="shared" si="122"/>
        <v>0</v>
      </c>
      <c r="AZ78" s="235">
        <f t="shared" si="150"/>
        <v>9.67741935483871</v>
      </c>
      <c r="BA78" s="217">
        <f t="shared" ref="BA78" si="176">SUM(BA77)</f>
        <v>30</v>
      </c>
      <c r="BB78" s="206">
        <f t="shared" si="100"/>
        <v>31</v>
      </c>
      <c r="BC78" s="296">
        <f t="shared" si="123"/>
        <v>3</v>
      </c>
    </row>
    <row r="79" spans="1:56" ht="27" customHeight="1" x14ac:dyDescent="0.25">
      <c r="A79" s="333">
        <v>28</v>
      </c>
      <c r="B79" s="352" t="s">
        <v>79</v>
      </c>
      <c r="C79" s="110" t="s">
        <v>80</v>
      </c>
      <c r="D79" s="37"/>
      <c r="E79" s="37">
        <v>16</v>
      </c>
      <c r="F79" s="37"/>
      <c r="G79" s="38">
        <f t="shared" si="101"/>
        <v>0</v>
      </c>
      <c r="H79" s="37">
        <v>1</v>
      </c>
      <c r="I79" s="38">
        <f t="shared" si="102"/>
        <v>6.25</v>
      </c>
      <c r="J79" s="37"/>
      <c r="K79" s="38">
        <f t="shared" si="103"/>
        <v>0</v>
      </c>
      <c r="L79" s="15"/>
      <c r="M79" s="56">
        <f t="shared" si="104"/>
        <v>0</v>
      </c>
      <c r="N79" s="15"/>
      <c r="O79" s="56">
        <f t="shared" si="105"/>
        <v>0</v>
      </c>
      <c r="P79" s="15"/>
      <c r="Q79" s="56">
        <f t="shared" si="106"/>
        <v>0</v>
      </c>
      <c r="R79" s="37"/>
      <c r="S79" s="37">
        <f t="shared" si="107"/>
        <v>0</v>
      </c>
      <c r="T79" s="37"/>
      <c r="U79" s="37">
        <f t="shared" si="108"/>
        <v>0</v>
      </c>
      <c r="V79" s="37"/>
      <c r="W79" s="37">
        <f t="shared" si="109"/>
        <v>0</v>
      </c>
      <c r="X79" s="37"/>
      <c r="Y79" s="38">
        <f t="shared" si="110"/>
        <v>0</v>
      </c>
      <c r="Z79" s="37">
        <v>15</v>
      </c>
      <c r="AA79" s="38">
        <f t="shared" si="111"/>
        <v>93.75</v>
      </c>
      <c r="AB79" s="15"/>
      <c r="AC79" s="56">
        <f t="shared" si="112"/>
        <v>0</v>
      </c>
      <c r="AD79" s="56"/>
      <c r="AE79" s="56">
        <f t="shared" si="113"/>
        <v>0</v>
      </c>
      <c r="AF79" s="15"/>
      <c r="AG79" s="30">
        <f t="shared" si="114"/>
        <v>0</v>
      </c>
      <c r="AH79" s="29"/>
      <c r="AI79" s="30">
        <f t="shared" si="115"/>
        <v>0</v>
      </c>
      <c r="AJ79" s="15"/>
      <c r="AK79" s="56">
        <f t="shared" si="116"/>
        <v>0</v>
      </c>
      <c r="AL79" s="15"/>
      <c r="AM79" s="56">
        <f t="shared" si="117"/>
        <v>0</v>
      </c>
      <c r="AN79" s="15"/>
      <c r="AO79" s="56">
        <f t="shared" si="118"/>
        <v>0</v>
      </c>
      <c r="AP79" s="15"/>
      <c r="AQ79" s="56">
        <f t="shared" si="119"/>
        <v>0</v>
      </c>
      <c r="AR79" s="15"/>
      <c r="AS79" s="56">
        <f t="shared" si="120"/>
        <v>0</v>
      </c>
      <c r="AT79" s="15"/>
      <c r="AU79" s="56">
        <f t="shared" si="121"/>
        <v>0</v>
      </c>
      <c r="AV79" s="37"/>
      <c r="AW79" s="45">
        <f t="shared" si="124"/>
        <v>0</v>
      </c>
      <c r="AX79" s="45"/>
      <c r="AY79" s="52">
        <f t="shared" si="122"/>
        <v>0</v>
      </c>
      <c r="AZ79" s="243">
        <f t="shared" si="150"/>
        <v>0</v>
      </c>
      <c r="BA79" s="260">
        <v>12</v>
      </c>
      <c r="BB79" s="207">
        <f t="shared" si="100"/>
        <v>16</v>
      </c>
      <c r="BC79" s="296">
        <f t="shared" si="123"/>
        <v>0</v>
      </c>
      <c r="BD79" s="301" t="s">
        <v>142</v>
      </c>
    </row>
    <row r="80" spans="1:56" ht="39" thickBot="1" x14ac:dyDescent="0.3">
      <c r="A80" s="370"/>
      <c r="B80" s="374"/>
      <c r="C80" s="147" t="s">
        <v>81</v>
      </c>
      <c r="D80" s="43"/>
      <c r="E80" s="43">
        <v>21</v>
      </c>
      <c r="F80" s="36">
        <v>1</v>
      </c>
      <c r="G80" s="55">
        <f t="shared" si="101"/>
        <v>4.7619047619047619</v>
      </c>
      <c r="H80" s="36"/>
      <c r="I80" s="55">
        <f t="shared" si="102"/>
        <v>0</v>
      </c>
      <c r="J80" s="36"/>
      <c r="K80" s="55">
        <f t="shared" si="103"/>
        <v>0</v>
      </c>
      <c r="L80" s="36">
        <v>2</v>
      </c>
      <c r="M80" s="55">
        <f t="shared" si="104"/>
        <v>9.5238095238095237</v>
      </c>
      <c r="N80" s="36"/>
      <c r="O80" s="55">
        <f t="shared" si="105"/>
        <v>0</v>
      </c>
      <c r="P80" s="36"/>
      <c r="Q80" s="55">
        <f t="shared" si="106"/>
        <v>0</v>
      </c>
      <c r="R80" s="43"/>
      <c r="S80" s="43">
        <f t="shared" si="107"/>
        <v>0</v>
      </c>
      <c r="T80" s="43">
        <v>1</v>
      </c>
      <c r="U80" s="43">
        <f t="shared" si="108"/>
        <v>4.7619047619047619</v>
      </c>
      <c r="V80" s="43">
        <v>1</v>
      </c>
      <c r="W80" s="43">
        <f t="shared" si="109"/>
        <v>4.7619047619047619</v>
      </c>
      <c r="X80" s="43"/>
      <c r="Y80" s="44">
        <f t="shared" si="110"/>
        <v>0</v>
      </c>
      <c r="Z80" s="43">
        <v>16</v>
      </c>
      <c r="AA80" s="44">
        <f t="shared" si="111"/>
        <v>76.19047619047619</v>
      </c>
      <c r="AB80" s="20"/>
      <c r="AC80" s="25">
        <f t="shared" si="112"/>
        <v>0</v>
      </c>
      <c r="AD80" s="25"/>
      <c r="AE80" s="25">
        <f t="shared" si="113"/>
        <v>0</v>
      </c>
      <c r="AF80" s="20"/>
      <c r="AG80" s="25">
        <f t="shared" si="114"/>
        <v>0</v>
      </c>
      <c r="AH80" s="20"/>
      <c r="AI80" s="25">
        <f t="shared" si="115"/>
        <v>0</v>
      </c>
      <c r="AJ80" s="32"/>
      <c r="AK80" s="57">
        <f t="shared" si="116"/>
        <v>0</v>
      </c>
      <c r="AL80" s="32"/>
      <c r="AM80" s="57">
        <f t="shared" si="117"/>
        <v>0</v>
      </c>
      <c r="AN80" s="32"/>
      <c r="AO80" s="57">
        <f t="shared" si="118"/>
        <v>0</v>
      </c>
      <c r="AP80" s="32"/>
      <c r="AQ80" s="57">
        <f t="shared" si="119"/>
        <v>0</v>
      </c>
      <c r="AR80" s="32"/>
      <c r="AS80" s="57">
        <f t="shared" si="120"/>
        <v>0</v>
      </c>
      <c r="AT80" s="32"/>
      <c r="AU80" s="57">
        <f t="shared" si="121"/>
        <v>0</v>
      </c>
      <c r="AV80" s="28"/>
      <c r="AW80" s="31">
        <f t="shared" si="124"/>
        <v>0</v>
      </c>
      <c r="AX80" s="21"/>
      <c r="AY80" s="227">
        <f t="shared" si="122"/>
        <v>0</v>
      </c>
      <c r="AZ80" s="238">
        <f t="shared" si="150"/>
        <v>4.7619047619047619</v>
      </c>
      <c r="BA80" s="261">
        <v>17</v>
      </c>
      <c r="BB80" s="208">
        <f t="shared" si="100"/>
        <v>21</v>
      </c>
      <c r="BC80" s="296">
        <f t="shared" si="123"/>
        <v>1</v>
      </c>
      <c r="BD80" s="301" t="s">
        <v>142</v>
      </c>
    </row>
    <row r="81" spans="1:59" ht="15.75" thickBot="1" x14ac:dyDescent="0.3">
      <c r="A81" s="337" t="s">
        <v>97</v>
      </c>
      <c r="B81" s="338"/>
      <c r="C81" s="124"/>
      <c r="D81" s="65"/>
      <c r="E81" s="65">
        <f t="shared" ref="E81:BA81" si="177">SUM(E79:E80)</f>
        <v>37</v>
      </c>
      <c r="F81" s="65">
        <f t="shared" si="177"/>
        <v>1</v>
      </c>
      <c r="G81" s="67">
        <f t="shared" si="101"/>
        <v>2.7027027027027026</v>
      </c>
      <c r="H81" s="65">
        <f t="shared" si="177"/>
        <v>1</v>
      </c>
      <c r="I81" s="67">
        <f t="shared" si="102"/>
        <v>2.7027027027027026</v>
      </c>
      <c r="J81" s="65">
        <f t="shared" si="177"/>
        <v>0</v>
      </c>
      <c r="K81" s="67">
        <f t="shared" si="103"/>
        <v>0</v>
      </c>
      <c r="L81" s="84">
        <f t="shared" si="177"/>
        <v>2</v>
      </c>
      <c r="M81" s="85">
        <f t="shared" si="104"/>
        <v>5.4054054054054053</v>
      </c>
      <c r="N81" s="84">
        <f t="shared" si="177"/>
        <v>0</v>
      </c>
      <c r="O81" s="85">
        <f t="shared" si="105"/>
        <v>0</v>
      </c>
      <c r="P81" s="84">
        <f t="shared" si="177"/>
        <v>0</v>
      </c>
      <c r="Q81" s="85">
        <f t="shared" si="106"/>
        <v>0</v>
      </c>
      <c r="R81" s="65">
        <f t="shared" si="177"/>
        <v>0</v>
      </c>
      <c r="S81" s="65">
        <f t="shared" si="107"/>
        <v>0</v>
      </c>
      <c r="T81" s="65">
        <f t="shared" si="177"/>
        <v>1</v>
      </c>
      <c r="U81" s="65">
        <f t="shared" si="108"/>
        <v>2.7027027027027026</v>
      </c>
      <c r="V81" s="65">
        <f t="shared" si="177"/>
        <v>1</v>
      </c>
      <c r="W81" s="65">
        <f t="shared" si="109"/>
        <v>2.7027027027027026</v>
      </c>
      <c r="X81" s="65">
        <f t="shared" si="177"/>
        <v>0</v>
      </c>
      <c r="Y81" s="67">
        <f t="shared" si="110"/>
        <v>0</v>
      </c>
      <c r="Z81" s="65">
        <f t="shared" si="177"/>
        <v>31</v>
      </c>
      <c r="AA81" s="67">
        <f t="shared" si="111"/>
        <v>83.78378378378379</v>
      </c>
      <c r="AB81" s="84">
        <f t="shared" si="177"/>
        <v>0</v>
      </c>
      <c r="AC81" s="85">
        <f t="shared" si="112"/>
        <v>0</v>
      </c>
      <c r="AD81" s="85">
        <f t="shared" si="177"/>
        <v>0</v>
      </c>
      <c r="AE81" s="85">
        <f t="shared" si="113"/>
        <v>0</v>
      </c>
      <c r="AF81" s="84">
        <f t="shared" si="177"/>
        <v>0</v>
      </c>
      <c r="AG81" s="85">
        <f t="shared" si="114"/>
        <v>0</v>
      </c>
      <c r="AH81" s="84">
        <f t="shared" si="177"/>
        <v>0</v>
      </c>
      <c r="AI81" s="85">
        <f t="shared" si="115"/>
        <v>0</v>
      </c>
      <c r="AJ81" s="84">
        <f t="shared" si="177"/>
        <v>0</v>
      </c>
      <c r="AK81" s="85">
        <f t="shared" si="116"/>
        <v>0</v>
      </c>
      <c r="AL81" s="84">
        <f t="shared" si="177"/>
        <v>0</v>
      </c>
      <c r="AM81" s="85">
        <f t="shared" si="117"/>
        <v>0</v>
      </c>
      <c r="AN81" s="84">
        <f t="shared" si="177"/>
        <v>0</v>
      </c>
      <c r="AO81" s="85">
        <f t="shared" si="118"/>
        <v>0</v>
      </c>
      <c r="AP81" s="84">
        <f t="shared" si="177"/>
        <v>0</v>
      </c>
      <c r="AQ81" s="85">
        <f t="shared" si="119"/>
        <v>0</v>
      </c>
      <c r="AR81" s="84">
        <f t="shared" si="177"/>
        <v>0</v>
      </c>
      <c r="AS81" s="85">
        <f t="shared" si="120"/>
        <v>0</v>
      </c>
      <c r="AT81" s="84">
        <f t="shared" si="177"/>
        <v>0</v>
      </c>
      <c r="AU81" s="85">
        <f t="shared" si="121"/>
        <v>0</v>
      </c>
      <c r="AV81" s="65">
        <f t="shared" si="177"/>
        <v>0</v>
      </c>
      <c r="AW81" s="67">
        <f t="shared" si="124"/>
        <v>0</v>
      </c>
      <c r="AX81" s="65">
        <f t="shared" si="177"/>
        <v>0</v>
      </c>
      <c r="AY81" s="205">
        <f t="shared" si="122"/>
        <v>0</v>
      </c>
      <c r="AZ81" s="235">
        <f t="shared" si="150"/>
        <v>2.7027027027027026</v>
      </c>
      <c r="BA81" s="217">
        <f t="shared" si="177"/>
        <v>29</v>
      </c>
      <c r="BB81" s="206">
        <f t="shared" si="100"/>
        <v>37</v>
      </c>
      <c r="BC81" s="296">
        <f t="shared" si="123"/>
        <v>1</v>
      </c>
    </row>
    <row r="82" spans="1:59" ht="18" customHeight="1" x14ac:dyDescent="0.25">
      <c r="A82" s="333">
        <v>29</v>
      </c>
      <c r="B82" s="352" t="s">
        <v>82</v>
      </c>
      <c r="C82" s="110" t="s">
        <v>83</v>
      </c>
      <c r="D82" s="23"/>
      <c r="E82" s="23">
        <v>11</v>
      </c>
      <c r="F82" s="13"/>
      <c r="G82" s="45">
        <f t="shared" si="101"/>
        <v>0</v>
      </c>
      <c r="H82" s="13"/>
      <c r="I82" s="45">
        <f t="shared" si="102"/>
        <v>0</v>
      </c>
      <c r="J82" s="13"/>
      <c r="K82" s="45">
        <f t="shared" si="103"/>
        <v>0</v>
      </c>
      <c r="L82" s="13">
        <v>4</v>
      </c>
      <c r="M82" s="45">
        <f t="shared" si="104"/>
        <v>36.363636363636367</v>
      </c>
      <c r="N82" s="13"/>
      <c r="O82" s="45">
        <f t="shared" si="105"/>
        <v>0</v>
      </c>
      <c r="P82" s="13"/>
      <c r="Q82" s="45">
        <f t="shared" si="106"/>
        <v>0</v>
      </c>
      <c r="R82" s="13"/>
      <c r="S82" s="45">
        <f t="shared" si="107"/>
        <v>0</v>
      </c>
      <c r="T82" s="13"/>
      <c r="U82" s="45">
        <f t="shared" si="108"/>
        <v>0</v>
      </c>
      <c r="V82" s="13"/>
      <c r="W82" s="45">
        <f t="shared" si="109"/>
        <v>0</v>
      </c>
      <c r="X82" s="13"/>
      <c r="Y82" s="45">
        <f t="shared" si="110"/>
        <v>0</v>
      </c>
      <c r="Z82" s="13">
        <v>6</v>
      </c>
      <c r="AA82" s="45">
        <f t="shared" si="111"/>
        <v>54.545454545454547</v>
      </c>
      <c r="AB82" s="13"/>
      <c r="AC82" s="45">
        <f t="shared" si="112"/>
        <v>0</v>
      </c>
      <c r="AD82" s="45"/>
      <c r="AE82" s="45">
        <f t="shared" si="113"/>
        <v>0</v>
      </c>
      <c r="AF82" s="13"/>
      <c r="AG82" s="45">
        <f t="shared" si="114"/>
        <v>0</v>
      </c>
      <c r="AH82" s="13"/>
      <c r="AI82" s="45">
        <f t="shared" si="115"/>
        <v>0</v>
      </c>
      <c r="AJ82" s="13"/>
      <c r="AK82" s="45">
        <f t="shared" si="116"/>
        <v>0</v>
      </c>
      <c r="AL82" s="13"/>
      <c r="AM82" s="45">
        <f t="shared" si="117"/>
        <v>0</v>
      </c>
      <c r="AN82" s="13"/>
      <c r="AO82" s="45">
        <f t="shared" si="118"/>
        <v>0</v>
      </c>
      <c r="AP82" s="13"/>
      <c r="AQ82" s="45">
        <f t="shared" si="119"/>
        <v>0</v>
      </c>
      <c r="AR82" s="13"/>
      <c r="AS82" s="45">
        <f t="shared" si="120"/>
        <v>0</v>
      </c>
      <c r="AT82" s="13"/>
      <c r="AU82" s="45">
        <f t="shared" si="121"/>
        <v>0</v>
      </c>
      <c r="AV82" s="15"/>
      <c r="AW82" s="16">
        <f t="shared" si="124"/>
        <v>0</v>
      </c>
      <c r="AX82" s="12">
        <v>1</v>
      </c>
      <c r="AY82" s="225">
        <f t="shared" si="122"/>
        <v>9.0909090909090917</v>
      </c>
      <c r="AZ82" s="238">
        <f t="shared" si="150"/>
        <v>0</v>
      </c>
      <c r="BA82" s="261">
        <v>9</v>
      </c>
      <c r="BB82" s="208">
        <f t="shared" si="100"/>
        <v>11</v>
      </c>
      <c r="BC82" s="296">
        <f t="shared" si="123"/>
        <v>0</v>
      </c>
      <c r="BD82" s="305" t="s">
        <v>144</v>
      </c>
    </row>
    <row r="83" spans="1:59" ht="19.5" customHeight="1" x14ac:dyDescent="0.25">
      <c r="A83" s="333"/>
      <c r="B83" s="352"/>
      <c r="C83" s="111" t="s">
        <v>64</v>
      </c>
      <c r="D83" s="167"/>
      <c r="E83" s="167">
        <v>13</v>
      </c>
      <c r="F83" s="12"/>
      <c r="G83" s="16">
        <f t="shared" si="101"/>
        <v>0</v>
      </c>
      <c r="H83" s="12"/>
      <c r="I83" s="16">
        <f t="shared" si="102"/>
        <v>0</v>
      </c>
      <c r="J83" s="12"/>
      <c r="K83" s="16">
        <f t="shared" si="103"/>
        <v>0</v>
      </c>
      <c r="L83" s="12">
        <v>1</v>
      </c>
      <c r="M83" s="16">
        <f t="shared" si="104"/>
        <v>7.6923076923076925</v>
      </c>
      <c r="N83" s="12"/>
      <c r="O83" s="16">
        <f t="shared" si="105"/>
        <v>0</v>
      </c>
      <c r="P83" s="12"/>
      <c r="Q83" s="16">
        <f t="shared" si="106"/>
        <v>0</v>
      </c>
      <c r="R83" s="12"/>
      <c r="S83" s="16">
        <f t="shared" si="107"/>
        <v>0</v>
      </c>
      <c r="T83" s="12"/>
      <c r="U83" s="16">
        <f t="shared" si="108"/>
        <v>0</v>
      </c>
      <c r="V83" s="12"/>
      <c r="W83" s="16">
        <f t="shared" si="109"/>
        <v>0</v>
      </c>
      <c r="X83" s="12"/>
      <c r="Y83" s="16">
        <f t="shared" si="110"/>
        <v>0</v>
      </c>
      <c r="Z83" s="12"/>
      <c r="AA83" s="16">
        <f t="shared" si="111"/>
        <v>0</v>
      </c>
      <c r="AB83" s="12"/>
      <c r="AC83" s="16">
        <f t="shared" si="112"/>
        <v>0</v>
      </c>
      <c r="AD83" s="16"/>
      <c r="AE83" s="16">
        <f t="shared" si="113"/>
        <v>0</v>
      </c>
      <c r="AF83" s="12"/>
      <c r="AG83" s="16">
        <f t="shared" si="114"/>
        <v>0</v>
      </c>
      <c r="AH83" s="12"/>
      <c r="AI83" s="16">
        <f t="shared" si="115"/>
        <v>0</v>
      </c>
      <c r="AJ83" s="12"/>
      <c r="AK83" s="16">
        <f t="shared" si="116"/>
        <v>0</v>
      </c>
      <c r="AL83" s="12"/>
      <c r="AM83" s="16">
        <f t="shared" si="117"/>
        <v>0</v>
      </c>
      <c r="AN83" s="12"/>
      <c r="AO83" s="16">
        <f t="shared" si="118"/>
        <v>0</v>
      </c>
      <c r="AP83" s="12"/>
      <c r="AQ83" s="16">
        <f t="shared" si="119"/>
        <v>0</v>
      </c>
      <c r="AR83" s="12"/>
      <c r="AS83" s="16">
        <f t="shared" si="120"/>
        <v>0</v>
      </c>
      <c r="AT83" s="12"/>
      <c r="AU83" s="16">
        <f t="shared" si="121"/>
        <v>0</v>
      </c>
      <c r="AV83" s="15">
        <v>12</v>
      </c>
      <c r="AW83" s="16">
        <f t="shared" si="124"/>
        <v>92.307692307692307</v>
      </c>
      <c r="AX83" s="12"/>
      <c r="AY83" s="225">
        <f t="shared" si="122"/>
        <v>0</v>
      </c>
      <c r="AZ83" s="238">
        <f t="shared" si="150"/>
        <v>0</v>
      </c>
      <c r="BA83" s="261">
        <v>12</v>
      </c>
      <c r="BB83" s="208">
        <f t="shared" si="100"/>
        <v>13</v>
      </c>
      <c r="BC83" s="296">
        <f t="shared" si="123"/>
        <v>0</v>
      </c>
      <c r="BD83" s="301" t="s">
        <v>142</v>
      </c>
    </row>
    <row r="84" spans="1:59" ht="26.25" thickBot="1" x14ac:dyDescent="0.3">
      <c r="A84" s="333"/>
      <c r="B84" s="352"/>
      <c r="C84" s="102" t="s">
        <v>84</v>
      </c>
      <c r="D84" s="5"/>
      <c r="E84" s="5">
        <v>23</v>
      </c>
      <c r="F84" s="21"/>
      <c r="G84" s="31">
        <f t="shared" si="101"/>
        <v>0</v>
      </c>
      <c r="H84" s="21">
        <v>1</v>
      </c>
      <c r="I84" s="31">
        <f t="shared" si="102"/>
        <v>4.3478260869565215</v>
      </c>
      <c r="J84" s="21"/>
      <c r="K84" s="31">
        <f t="shared" si="103"/>
        <v>0</v>
      </c>
      <c r="L84" s="21">
        <v>6</v>
      </c>
      <c r="M84" s="31">
        <f t="shared" si="104"/>
        <v>26.086956521739129</v>
      </c>
      <c r="N84" s="21"/>
      <c r="O84" s="31">
        <f t="shared" si="105"/>
        <v>0</v>
      </c>
      <c r="P84" s="21">
        <v>3</v>
      </c>
      <c r="Q84" s="31">
        <f t="shared" si="106"/>
        <v>13.043478260869565</v>
      </c>
      <c r="R84" s="21"/>
      <c r="S84" s="31">
        <f t="shared" si="107"/>
        <v>0</v>
      </c>
      <c r="T84" s="21"/>
      <c r="U84" s="31">
        <f t="shared" si="108"/>
        <v>0</v>
      </c>
      <c r="V84" s="21"/>
      <c r="W84" s="31">
        <f t="shared" si="109"/>
        <v>0</v>
      </c>
      <c r="X84" s="21"/>
      <c r="Y84" s="31">
        <f t="shared" si="110"/>
        <v>0</v>
      </c>
      <c r="Z84" s="21">
        <v>11</v>
      </c>
      <c r="AA84" s="31">
        <f t="shared" si="111"/>
        <v>47.826086956521742</v>
      </c>
      <c r="AB84" s="21"/>
      <c r="AC84" s="31">
        <f t="shared" si="112"/>
        <v>0</v>
      </c>
      <c r="AD84" s="31"/>
      <c r="AE84" s="31">
        <f t="shared" si="113"/>
        <v>0</v>
      </c>
      <c r="AF84" s="21"/>
      <c r="AG84" s="31">
        <f t="shared" si="114"/>
        <v>0</v>
      </c>
      <c r="AH84" s="21"/>
      <c r="AI84" s="31">
        <f t="shared" si="115"/>
        <v>0</v>
      </c>
      <c r="AJ84" s="21"/>
      <c r="AK84" s="31">
        <f t="shared" si="116"/>
        <v>0</v>
      </c>
      <c r="AL84" s="21"/>
      <c r="AM84" s="31">
        <f t="shared" si="117"/>
        <v>0</v>
      </c>
      <c r="AN84" s="21"/>
      <c r="AO84" s="31">
        <f t="shared" si="118"/>
        <v>0</v>
      </c>
      <c r="AP84" s="21"/>
      <c r="AQ84" s="31">
        <f t="shared" si="119"/>
        <v>0</v>
      </c>
      <c r="AR84" s="21"/>
      <c r="AS84" s="31">
        <f t="shared" si="120"/>
        <v>0</v>
      </c>
      <c r="AT84" s="21"/>
      <c r="AU84" s="31">
        <f t="shared" si="121"/>
        <v>0</v>
      </c>
      <c r="AV84" s="79">
        <v>1</v>
      </c>
      <c r="AW84" s="16">
        <f t="shared" si="124"/>
        <v>4.3478260869565215</v>
      </c>
      <c r="AX84" s="12">
        <v>1</v>
      </c>
      <c r="AY84" s="225">
        <f t="shared" si="122"/>
        <v>4.3478260869565215</v>
      </c>
      <c r="AZ84" s="238">
        <f t="shared" si="150"/>
        <v>0</v>
      </c>
      <c r="BA84" s="261">
        <v>13</v>
      </c>
      <c r="BB84" s="208">
        <f t="shared" si="100"/>
        <v>23</v>
      </c>
      <c r="BC84" s="296">
        <f t="shared" si="123"/>
        <v>0</v>
      </c>
      <c r="BD84" s="301" t="s">
        <v>142</v>
      </c>
    </row>
    <row r="85" spans="1:59" ht="15.75" thickBot="1" x14ac:dyDescent="0.3">
      <c r="A85" s="337" t="s">
        <v>97</v>
      </c>
      <c r="B85" s="338"/>
      <c r="C85" s="124"/>
      <c r="D85" s="65"/>
      <c r="E85" s="65">
        <f t="shared" ref="E85:BA85" si="178">SUM(E82:E84)</f>
        <v>47</v>
      </c>
      <c r="F85" s="65">
        <f t="shared" si="178"/>
        <v>0</v>
      </c>
      <c r="G85" s="67">
        <f t="shared" si="101"/>
        <v>0</v>
      </c>
      <c r="H85" s="65">
        <f t="shared" si="178"/>
        <v>1</v>
      </c>
      <c r="I85" s="67">
        <f t="shared" si="102"/>
        <v>2.1276595744680851</v>
      </c>
      <c r="J85" s="65">
        <f t="shared" si="178"/>
        <v>0</v>
      </c>
      <c r="K85" s="67">
        <f t="shared" si="103"/>
        <v>0</v>
      </c>
      <c r="L85" s="65">
        <f t="shared" si="178"/>
        <v>11</v>
      </c>
      <c r="M85" s="67">
        <f t="shared" si="104"/>
        <v>23.404255319148938</v>
      </c>
      <c r="N85" s="65">
        <f t="shared" si="178"/>
        <v>0</v>
      </c>
      <c r="O85" s="67">
        <f t="shared" si="105"/>
        <v>0</v>
      </c>
      <c r="P85" s="65">
        <f t="shared" si="178"/>
        <v>3</v>
      </c>
      <c r="Q85" s="67">
        <f t="shared" si="106"/>
        <v>6.3829787234042552</v>
      </c>
      <c r="R85" s="65">
        <f t="shared" si="178"/>
        <v>0</v>
      </c>
      <c r="S85" s="67">
        <f t="shared" si="107"/>
        <v>0</v>
      </c>
      <c r="T85" s="65">
        <f t="shared" si="178"/>
        <v>0</v>
      </c>
      <c r="U85" s="67">
        <f t="shared" si="108"/>
        <v>0</v>
      </c>
      <c r="V85" s="65">
        <f t="shared" si="178"/>
        <v>0</v>
      </c>
      <c r="W85" s="67">
        <f t="shared" si="109"/>
        <v>0</v>
      </c>
      <c r="X85" s="65">
        <f t="shared" si="178"/>
        <v>0</v>
      </c>
      <c r="Y85" s="67">
        <f t="shared" si="110"/>
        <v>0</v>
      </c>
      <c r="Z85" s="65">
        <f t="shared" si="178"/>
        <v>17</v>
      </c>
      <c r="AA85" s="67">
        <f t="shared" si="111"/>
        <v>36.170212765957444</v>
      </c>
      <c r="AB85" s="65">
        <f t="shared" si="178"/>
        <v>0</v>
      </c>
      <c r="AC85" s="67">
        <f t="shared" si="112"/>
        <v>0</v>
      </c>
      <c r="AD85" s="67">
        <f t="shared" si="178"/>
        <v>0</v>
      </c>
      <c r="AE85" s="67">
        <f t="shared" si="113"/>
        <v>0</v>
      </c>
      <c r="AF85" s="65">
        <f t="shared" si="178"/>
        <v>0</v>
      </c>
      <c r="AG85" s="67">
        <f t="shared" si="114"/>
        <v>0</v>
      </c>
      <c r="AH85" s="65">
        <f t="shared" si="178"/>
        <v>0</v>
      </c>
      <c r="AI85" s="67">
        <f t="shared" si="115"/>
        <v>0</v>
      </c>
      <c r="AJ85" s="65">
        <f t="shared" si="178"/>
        <v>0</v>
      </c>
      <c r="AK85" s="67">
        <f t="shared" si="116"/>
        <v>0</v>
      </c>
      <c r="AL85" s="65">
        <f t="shared" si="178"/>
        <v>0</v>
      </c>
      <c r="AM85" s="67">
        <f t="shared" si="117"/>
        <v>0</v>
      </c>
      <c r="AN85" s="65">
        <f t="shared" si="178"/>
        <v>0</v>
      </c>
      <c r="AO85" s="67">
        <f t="shared" si="118"/>
        <v>0</v>
      </c>
      <c r="AP85" s="65">
        <f t="shared" si="178"/>
        <v>0</v>
      </c>
      <c r="AQ85" s="67">
        <f t="shared" si="119"/>
        <v>0</v>
      </c>
      <c r="AR85" s="65">
        <f t="shared" si="178"/>
        <v>0</v>
      </c>
      <c r="AS85" s="67">
        <f t="shared" si="120"/>
        <v>0</v>
      </c>
      <c r="AT85" s="65">
        <f t="shared" si="178"/>
        <v>0</v>
      </c>
      <c r="AU85" s="67">
        <f t="shared" si="121"/>
        <v>0</v>
      </c>
      <c r="AV85" s="65">
        <f t="shared" si="178"/>
        <v>13</v>
      </c>
      <c r="AW85" s="67">
        <f t="shared" si="124"/>
        <v>27.659574468085108</v>
      </c>
      <c r="AX85" s="65">
        <f t="shared" si="178"/>
        <v>2</v>
      </c>
      <c r="AY85" s="204">
        <f t="shared" si="122"/>
        <v>4.2553191489361701</v>
      </c>
      <c r="AZ85" s="235">
        <f t="shared" si="150"/>
        <v>0</v>
      </c>
      <c r="BA85" s="217">
        <f t="shared" si="178"/>
        <v>34</v>
      </c>
      <c r="BB85" s="206">
        <f t="shared" si="100"/>
        <v>47</v>
      </c>
      <c r="BC85" s="296">
        <f t="shared" si="123"/>
        <v>0</v>
      </c>
    </row>
    <row r="86" spans="1:59" ht="27" customHeight="1" thickTop="1" thickBot="1" x14ac:dyDescent="0.3">
      <c r="A86" s="125">
        <v>30</v>
      </c>
      <c r="B86" s="103" t="s">
        <v>85</v>
      </c>
      <c r="C86" s="114" t="s">
        <v>23</v>
      </c>
      <c r="D86" s="35"/>
      <c r="E86" s="76">
        <v>8</v>
      </c>
      <c r="F86" s="77"/>
      <c r="G86" s="78">
        <f t="shared" si="101"/>
        <v>0</v>
      </c>
      <c r="H86" s="77"/>
      <c r="I86" s="78">
        <f t="shared" si="102"/>
        <v>0</v>
      </c>
      <c r="J86" s="77"/>
      <c r="K86" s="78">
        <f t="shared" si="103"/>
        <v>0</v>
      </c>
      <c r="L86" s="79"/>
      <c r="M86" s="80">
        <f t="shared" si="104"/>
        <v>0</v>
      </c>
      <c r="N86" s="79"/>
      <c r="O86" s="80">
        <f t="shared" si="105"/>
        <v>0</v>
      </c>
      <c r="P86" s="79"/>
      <c r="Q86" s="80">
        <f t="shared" si="106"/>
        <v>0</v>
      </c>
      <c r="R86" s="77"/>
      <c r="S86" s="77">
        <f t="shared" si="107"/>
        <v>0</v>
      </c>
      <c r="T86" s="77"/>
      <c r="U86" s="77">
        <f t="shared" si="108"/>
        <v>0</v>
      </c>
      <c r="V86" s="77"/>
      <c r="W86" s="77">
        <f t="shared" si="109"/>
        <v>0</v>
      </c>
      <c r="X86" s="77"/>
      <c r="Y86" s="78">
        <f t="shared" si="110"/>
        <v>0</v>
      </c>
      <c r="Z86" s="77">
        <v>6</v>
      </c>
      <c r="AA86" s="78">
        <f t="shared" si="111"/>
        <v>75</v>
      </c>
      <c r="AB86" s="79"/>
      <c r="AC86" s="80">
        <f t="shared" si="112"/>
        <v>0</v>
      </c>
      <c r="AD86" s="80"/>
      <c r="AE86" s="80">
        <f t="shared" si="113"/>
        <v>0</v>
      </c>
      <c r="AF86" s="79"/>
      <c r="AG86" s="80">
        <f t="shared" si="114"/>
        <v>0</v>
      </c>
      <c r="AH86" s="79"/>
      <c r="AI86" s="80">
        <f t="shared" si="115"/>
        <v>0</v>
      </c>
      <c r="AJ86" s="79"/>
      <c r="AK86" s="80">
        <f t="shared" si="116"/>
        <v>0</v>
      </c>
      <c r="AL86" s="79"/>
      <c r="AM86" s="80">
        <f t="shared" si="117"/>
        <v>0</v>
      </c>
      <c r="AN86" s="79">
        <v>2</v>
      </c>
      <c r="AO86" s="80">
        <f t="shared" si="118"/>
        <v>25</v>
      </c>
      <c r="AP86" s="79"/>
      <c r="AQ86" s="80">
        <f t="shared" si="119"/>
        <v>0</v>
      </c>
      <c r="AR86" s="79"/>
      <c r="AS86" s="80">
        <f t="shared" si="120"/>
        <v>0</v>
      </c>
      <c r="AT86" s="79"/>
      <c r="AU86" s="80">
        <f t="shared" si="121"/>
        <v>0</v>
      </c>
      <c r="AV86" s="79"/>
      <c r="AW86" s="16">
        <f t="shared" si="124"/>
        <v>0</v>
      </c>
      <c r="AX86" s="12"/>
      <c r="AY86" s="225">
        <f t="shared" si="122"/>
        <v>0</v>
      </c>
      <c r="AZ86" s="238">
        <f t="shared" si="150"/>
        <v>25</v>
      </c>
      <c r="BA86" s="261">
        <v>7</v>
      </c>
      <c r="BB86" s="208">
        <f t="shared" si="100"/>
        <v>8</v>
      </c>
      <c r="BC86" s="296">
        <f t="shared" si="123"/>
        <v>2</v>
      </c>
      <c r="BD86" s="301" t="s">
        <v>142</v>
      </c>
      <c r="BG86" s="34"/>
    </row>
    <row r="87" spans="1:59" ht="15.75" thickBot="1" x14ac:dyDescent="0.3">
      <c r="A87" s="337" t="s">
        <v>97</v>
      </c>
      <c r="B87" s="338"/>
      <c r="C87" s="124"/>
      <c r="D87" s="65"/>
      <c r="E87" s="65">
        <f t="shared" ref="E87" si="179">SUM(E86)</f>
        <v>8</v>
      </c>
      <c r="F87" s="65">
        <f t="shared" ref="F87" si="180">SUM(F86)</f>
        <v>0</v>
      </c>
      <c r="G87" s="67">
        <f t="shared" si="101"/>
        <v>0</v>
      </c>
      <c r="H87" s="65">
        <f t="shared" ref="H87" si="181">SUM(H86)</f>
        <v>0</v>
      </c>
      <c r="I87" s="67">
        <f t="shared" si="102"/>
        <v>0</v>
      </c>
      <c r="J87" s="65">
        <f t="shared" ref="J87" si="182">SUM(J86)</f>
        <v>0</v>
      </c>
      <c r="K87" s="67">
        <f t="shared" si="103"/>
        <v>0</v>
      </c>
      <c r="L87" s="84">
        <f t="shared" ref="L87" si="183">SUM(L86)</f>
        <v>0</v>
      </c>
      <c r="M87" s="85">
        <f t="shared" si="104"/>
        <v>0</v>
      </c>
      <c r="N87" s="84">
        <f t="shared" ref="N87" si="184">SUM(N86)</f>
        <v>0</v>
      </c>
      <c r="O87" s="85">
        <f t="shared" si="105"/>
        <v>0</v>
      </c>
      <c r="P87" s="84">
        <f t="shared" ref="P87" si="185">SUM(P86)</f>
        <v>0</v>
      </c>
      <c r="Q87" s="85">
        <f t="shared" si="106"/>
        <v>0</v>
      </c>
      <c r="R87" s="65">
        <f t="shared" ref="R87" si="186">SUM(R86)</f>
        <v>0</v>
      </c>
      <c r="S87" s="65">
        <f t="shared" si="107"/>
        <v>0</v>
      </c>
      <c r="T87" s="65">
        <f t="shared" ref="T87" si="187">SUM(T86)</f>
        <v>0</v>
      </c>
      <c r="U87" s="65">
        <f t="shared" si="108"/>
        <v>0</v>
      </c>
      <c r="V87" s="65">
        <f t="shared" ref="V87" si="188">SUM(V86)</f>
        <v>0</v>
      </c>
      <c r="W87" s="65">
        <f t="shared" si="109"/>
        <v>0</v>
      </c>
      <c r="X87" s="65">
        <f t="shared" ref="X87" si="189">SUM(X86)</f>
        <v>0</v>
      </c>
      <c r="Y87" s="67">
        <f t="shared" si="110"/>
        <v>0</v>
      </c>
      <c r="Z87" s="65">
        <f t="shared" ref="Z87" si="190">SUM(Z86)</f>
        <v>6</v>
      </c>
      <c r="AA87" s="67">
        <f t="shared" si="111"/>
        <v>75</v>
      </c>
      <c r="AB87" s="84">
        <f t="shared" ref="AB87" si="191">SUM(AB86)</f>
        <v>0</v>
      </c>
      <c r="AC87" s="85">
        <f t="shared" si="112"/>
        <v>0</v>
      </c>
      <c r="AD87" s="85">
        <f t="shared" ref="AD87" si="192">SUM(AD86)</f>
        <v>0</v>
      </c>
      <c r="AE87" s="85">
        <f t="shared" si="113"/>
        <v>0</v>
      </c>
      <c r="AF87" s="84">
        <f t="shared" ref="AF87" si="193">SUM(AF86)</f>
        <v>0</v>
      </c>
      <c r="AG87" s="85">
        <f t="shared" si="114"/>
        <v>0</v>
      </c>
      <c r="AH87" s="84">
        <f t="shared" ref="AH87" si="194">SUM(AH86)</f>
        <v>0</v>
      </c>
      <c r="AI87" s="85">
        <f t="shared" si="115"/>
        <v>0</v>
      </c>
      <c r="AJ87" s="84">
        <f t="shared" ref="AJ87" si="195">SUM(AJ86)</f>
        <v>0</v>
      </c>
      <c r="AK87" s="85">
        <f t="shared" si="116"/>
        <v>0</v>
      </c>
      <c r="AL87" s="84">
        <f t="shared" ref="AL87" si="196">SUM(AL86)</f>
        <v>0</v>
      </c>
      <c r="AM87" s="85">
        <f t="shared" si="117"/>
        <v>0</v>
      </c>
      <c r="AN87" s="84">
        <f t="shared" ref="AN87" si="197">SUM(AN86)</f>
        <v>2</v>
      </c>
      <c r="AO87" s="85">
        <f t="shared" si="118"/>
        <v>25</v>
      </c>
      <c r="AP87" s="84">
        <f t="shared" ref="AP87" si="198">SUM(AP86)</f>
        <v>0</v>
      </c>
      <c r="AQ87" s="85">
        <f t="shared" si="119"/>
        <v>0</v>
      </c>
      <c r="AR87" s="84">
        <f t="shared" ref="AR87" si="199">SUM(AR86)</f>
        <v>0</v>
      </c>
      <c r="AS87" s="67">
        <f t="shared" si="120"/>
        <v>0</v>
      </c>
      <c r="AT87" s="65">
        <f t="shared" ref="AT87" si="200">SUM(AT86)</f>
        <v>0</v>
      </c>
      <c r="AU87" s="67">
        <f t="shared" si="121"/>
        <v>0</v>
      </c>
      <c r="AV87" s="65">
        <f t="shared" ref="AV87" si="201">SUM(AV86)</f>
        <v>0</v>
      </c>
      <c r="AW87" s="67">
        <f t="shared" si="124"/>
        <v>0</v>
      </c>
      <c r="AX87" s="65">
        <f t="shared" ref="AX87" si="202">SUM(AX86)</f>
        <v>0</v>
      </c>
      <c r="AY87" s="204">
        <f t="shared" si="122"/>
        <v>0</v>
      </c>
      <c r="AZ87" s="235">
        <f t="shared" si="150"/>
        <v>25</v>
      </c>
      <c r="BA87" s="217">
        <f t="shared" ref="BA87" si="203">SUM(BA86)</f>
        <v>7</v>
      </c>
      <c r="BB87" s="206">
        <f t="shared" si="100"/>
        <v>8</v>
      </c>
      <c r="BC87" s="296">
        <f t="shared" si="123"/>
        <v>2</v>
      </c>
      <c r="BG87" s="2"/>
    </row>
    <row r="88" spans="1:59" ht="39" thickBot="1" x14ac:dyDescent="0.3">
      <c r="A88" s="125">
        <v>31</v>
      </c>
      <c r="B88" s="103" t="s">
        <v>86</v>
      </c>
      <c r="C88" s="106" t="s">
        <v>64</v>
      </c>
      <c r="D88" s="35"/>
      <c r="E88" s="149">
        <v>25</v>
      </c>
      <c r="F88" s="77">
        <v>11</v>
      </c>
      <c r="G88" s="78">
        <f t="shared" si="101"/>
        <v>44</v>
      </c>
      <c r="H88" s="77"/>
      <c r="I88" s="78">
        <f t="shared" si="102"/>
        <v>0</v>
      </c>
      <c r="J88" s="77"/>
      <c r="K88" s="78">
        <f t="shared" si="103"/>
        <v>0</v>
      </c>
      <c r="L88" s="79">
        <v>1</v>
      </c>
      <c r="M88" s="80">
        <f t="shared" si="104"/>
        <v>4</v>
      </c>
      <c r="N88" s="79"/>
      <c r="O88" s="80">
        <f t="shared" si="105"/>
        <v>0</v>
      </c>
      <c r="P88" s="79"/>
      <c r="Q88" s="80">
        <f t="shared" si="106"/>
        <v>0</v>
      </c>
      <c r="R88" s="77"/>
      <c r="S88" s="77">
        <f t="shared" si="107"/>
        <v>0</v>
      </c>
      <c r="T88" s="77"/>
      <c r="U88" s="77">
        <f t="shared" si="108"/>
        <v>0</v>
      </c>
      <c r="V88" s="77"/>
      <c r="W88" s="77">
        <f t="shared" si="109"/>
        <v>0</v>
      </c>
      <c r="X88" s="77"/>
      <c r="Y88" s="78">
        <f t="shared" si="110"/>
        <v>0</v>
      </c>
      <c r="Z88" s="77">
        <v>13</v>
      </c>
      <c r="AA88" s="78">
        <f t="shared" si="111"/>
        <v>52</v>
      </c>
      <c r="AB88" s="79"/>
      <c r="AC88" s="80">
        <f t="shared" si="112"/>
        <v>0</v>
      </c>
      <c r="AD88" s="80"/>
      <c r="AE88" s="80">
        <f t="shared" si="113"/>
        <v>0</v>
      </c>
      <c r="AF88" s="79"/>
      <c r="AG88" s="80">
        <f t="shared" si="114"/>
        <v>0</v>
      </c>
      <c r="AH88" s="79"/>
      <c r="AI88" s="80">
        <f t="shared" si="115"/>
        <v>0</v>
      </c>
      <c r="AJ88" s="79"/>
      <c r="AK88" s="80">
        <f t="shared" si="116"/>
        <v>0</v>
      </c>
      <c r="AL88" s="79"/>
      <c r="AM88" s="80">
        <f t="shared" si="117"/>
        <v>0</v>
      </c>
      <c r="AN88" s="79"/>
      <c r="AO88" s="80">
        <f t="shared" si="118"/>
        <v>0</v>
      </c>
      <c r="AP88" s="79"/>
      <c r="AQ88" s="80">
        <f t="shared" si="119"/>
        <v>0</v>
      </c>
      <c r="AR88" s="79"/>
      <c r="AS88" s="80">
        <f t="shared" si="120"/>
        <v>0</v>
      </c>
      <c r="AT88" s="79"/>
      <c r="AU88" s="80">
        <f t="shared" si="121"/>
        <v>0</v>
      </c>
      <c r="AV88" s="79"/>
      <c r="AW88" s="16">
        <f t="shared" si="124"/>
        <v>0</v>
      </c>
      <c r="AX88" s="12"/>
      <c r="AY88" s="225">
        <f t="shared" si="122"/>
        <v>0</v>
      </c>
      <c r="AZ88" s="238">
        <f t="shared" si="150"/>
        <v>44</v>
      </c>
      <c r="BA88" s="261">
        <v>25</v>
      </c>
      <c r="BB88" s="297">
        <f t="shared" si="100"/>
        <v>25</v>
      </c>
      <c r="BC88" s="296">
        <f t="shared" si="123"/>
        <v>11</v>
      </c>
      <c r="BD88" s="301" t="s">
        <v>142</v>
      </c>
      <c r="BG88" s="2"/>
    </row>
    <row r="89" spans="1:59" ht="18" customHeight="1" thickBot="1" x14ac:dyDescent="0.3">
      <c r="A89" s="372"/>
      <c r="B89" s="373"/>
      <c r="C89" s="124"/>
      <c r="D89" s="65"/>
      <c r="E89" s="65">
        <f t="shared" ref="E89" si="204">SUM(E88)</f>
        <v>25</v>
      </c>
      <c r="F89" s="65">
        <f t="shared" ref="F89" si="205">SUM(F88)</f>
        <v>11</v>
      </c>
      <c r="G89" s="67">
        <f t="shared" si="101"/>
        <v>44</v>
      </c>
      <c r="H89" s="65">
        <f t="shared" ref="H89" si="206">SUM(H88)</f>
        <v>0</v>
      </c>
      <c r="I89" s="67">
        <f t="shared" si="102"/>
        <v>0</v>
      </c>
      <c r="J89" s="65">
        <f t="shared" ref="J89" si="207">SUM(J88)</f>
        <v>0</v>
      </c>
      <c r="K89" s="67">
        <f t="shared" si="103"/>
        <v>0</v>
      </c>
      <c r="L89" s="84">
        <f t="shared" ref="L89" si="208">SUM(L88)</f>
        <v>1</v>
      </c>
      <c r="M89" s="85">
        <f t="shared" si="104"/>
        <v>4</v>
      </c>
      <c r="N89" s="84">
        <f t="shared" ref="N89" si="209">SUM(N88)</f>
        <v>0</v>
      </c>
      <c r="O89" s="85">
        <f t="shared" si="105"/>
        <v>0</v>
      </c>
      <c r="P89" s="84">
        <f t="shared" ref="P89" si="210">SUM(P88)</f>
        <v>0</v>
      </c>
      <c r="Q89" s="85">
        <f t="shared" si="106"/>
        <v>0</v>
      </c>
      <c r="R89" s="65">
        <f t="shared" ref="R89" si="211">SUM(R88)</f>
        <v>0</v>
      </c>
      <c r="S89" s="65">
        <f t="shared" si="107"/>
        <v>0</v>
      </c>
      <c r="T89" s="65">
        <f t="shared" ref="T89" si="212">SUM(T88)</f>
        <v>0</v>
      </c>
      <c r="U89" s="65">
        <f t="shared" si="108"/>
        <v>0</v>
      </c>
      <c r="V89" s="65">
        <f t="shared" ref="V89" si="213">SUM(V88)</f>
        <v>0</v>
      </c>
      <c r="W89" s="65">
        <f t="shared" si="109"/>
        <v>0</v>
      </c>
      <c r="X89" s="65">
        <f t="shared" ref="X89" si="214">SUM(X88)</f>
        <v>0</v>
      </c>
      <c r="Y89" s="67">
        <f t="shared" si="110"/>
        <v>0</v>
      </c>
      <c r="Z89" s="65">
        <f t="shared" ref="Z89" si="215">SUM(Z88)</f>
        <v>13</v>
      </c>
      <c r="AA89" s="67">
        <f t="shared" si="111"/>
        <v>52</v>
      </c>
      <c r="AB89" s="84">
        <f t="shared" ref="AB89" si="216">SUM(AB88)</f>
        <v>0</v>
      </c>
      <c r="AC89" s="85">
        <f t="shared" si="112"/>
        <v>0</v>
      </c>
      <c r="AD89" s="85">
        <f t="shared" ref="AD89" si="217">SUM(AD88)</f>
        <v>0</v>
      </c>
      <c r="AE89" s="85">
        <f t="shared" si="113"/>
        <v>0</v>
      </c>
      <c r="AF89" s="84">
        <f t="shared" ref="AF89" si="218">SUM(AF88)</f>
        <v>0</v>
      </c>
      <c r="AG89" s="85">
        <f t="shared" si="114"/>
        <v>0</v>
      </c>
      <c r="AH89" s="84">
        <f t="shared" ref="AH89" si="219">SUM(AH88)</f>
        <v>0</v>
      </c>
      <c r="AI89" s="85">
        <f t="shared" si="115"/>
        <v>0</v>
      </c>
      <c r="AJ89" s="84">
        <f t="shared" ref="AJ89" si="220">SUM(AJ88)</f>
        <v>0</v>
      </c>
      <c r="AK89" s="85">
        <f t="shared" si="116"/>
        <v>0</v>
      </c>
      <c r="AL89" s="84">
        <f t="shared" ref="AL89" si="221">SUM(AL88)</f>
        <v>0</v>
      </c>
      <c r="AM89" s="85">
        <f t="shared" si="117"/>
        <v>0</v>
      </c>
      <c r="AN89" s="84">
        <f t="shared" ref="AN89" si="222">SUM(AN88)</f>
        <v>0</v>
      </c>
      <c r="AO89" s="85">
        <f t="shared" si="118"/>
        <v>0</v>
      </c>
      <c r="AP89" s="84">
        <f t="shared" ref="AP89" si="223">SUM(AP88)</f>
        <v>0</v>
      </c>
      <c r="AQ89" s="85">
        <f t="shared" si="119"/>
        <v>0</v>
      </c>
      <c r="AR89" s="84">
        <f t="shared" ref="AR89" si="224">SUM(AR88)</f>
        <v>0</v>
      </c>
      <c r="AS89" s="67">
        <f t="shared" si="120"/>
        <v>0</v>
      </c>
      <c r="AT89" s="65">
        <f t="shared" ref="AT89" si="225">SUM(AT88)</f>
        <v>0</v>
      </c>
      <c r="AU89" s="67">
        <f t="shared" si="121"/>
        <v>0</v>
      </c>
      <c r="AV89" s="65">
        <f t="shared" ref="AV89" si="226">SUM(AV88)</f>
        <v>0</v>
      </c>
      <c r="AW89" s="67">
        <f t="shared" si="124"/>
        <v>0</v>
      </c>
      <c r="AX89" s="65">
        <f t="shared" ref="AX89" si="227">SUM(AX88)</f>
        <v>0</v>
      </c>
      <c r="AY89" s="204">
        <f t="shared" si="122"/>
        <v>0</v>
      </c>
      <c r="AZ89" s="235">
        <f t="shared" si="150"/>
        <v>44</v>
      </c>
      <c r="BA89" s="217">
        <f t="shared" ref="BA89" si="228">SUM(BA88)</f>
        <v>25</v>
      </c>
      <c r="BB89" s="206">
        <f t="shared" si="100"/>
        <v>25</v>
      </c>
      <c r="BC89" s="296">
        <f t="shared" si="123"/>
        <v>11</v>
      </c>
      <c r="BG89" s="2"/>
    </row>
    <row r="90" spans="1:59" ht="21" customHeight="1" x14ac:dyDescent="0.25">
      <c r="A90" s="333">
        <v>32</v>
      </c>
      <c r="B90" s="352" t="s">
        <v>87</v>
      </c>
      <c r="C90" s="110" t="s">
        <v>51</v>
      </c>
      <c r="D90" s="23"/>
      <c r="E90" s="23">
        <v>1</v>
      </c>
      <c r="F90" s="13"/>
      <c r="G90" s="45">
        <f t="shared" si="101"/>
        <v>0</v>
      </c>
      <c r="H90" s="13"/>
      <c r="I90" s="45">
        <f t="shared" si="102"/>
        <v>0</v>
      </c>
      <c r="J90" s="13"/>
      <c r="K90" s="45">
        <f t="shared" si="103"/>
        <v>0</v>
      </c>
      <c r="L90" s="13"/>
      <c r="M90" s="45">
        <f t="shared" si="104"/>
        <v>0</v>
      </c>
      <c r="N90" s="13"/>
      <c r="O90" s="45">
        <f t="shared" si="105"/>
        <v>0</v>
      </c>
      <c r="P90" s="13"/>
      <c r="Q90" s="45">
        <f t="shared" si="106"/>
        <v>0</v>
      </c>
      <c r="R90" s="13"/>
      <c r="S90" s="45">
        <f t="shared" si="107"/>
        <v>0</v>
      </c>
      <c r="T90" s="13"/>
      <c r="U90" s="45">
        <f t="shared" si="108"/>
        <v>0</v>
      </c>
      <c r="V90" s="13"/>
      <c r="W90" s="45">
        <f t="shared" si="109"/>
        <v>0</v>
      </c>
      <c r="X90" s="13"/>
      <c r="Y90" s="45">
        <f t="shared" si="110"/>
        <v>0</v>
      </c>
      <c r="Z90" s="13">
        <v>1</v>
      </c>
      <c r="AA90" s="45">
        <f t="shared" si="111"/>
        <v>100</v>
      </c>
      <c r="AB90" s="13"/>
      <c r="AC90" s="45">
        <f t="shared" si="112"/>
        <v>0</v>
      </c>
      <c r="AD90" s="45"/>
      <c r="AE90" s="45">
        <f t="shared" si="113"/>
        <v>0</v>
      </c>
      <c r="AF90" s="13"/>
      <c r="AG90" s="45">
        <f t="shared" si="114"/>
        <v>0</v>
      </c>
      <c r="AH90" s="13"/>
      <c r="AI90" s="45">
        <f t="shared" si="115"/>
        <v>0</v>
      </c>
      <c r="AJ90" s="13"/>
      <c r="AK90" s="45">
        <f t="shared" si="116"/>
        <v>0</v>
      </c>
      <c r="AL90" s="13"/>
      <c r="AM90" s="45">
        <f t="shared" si="117"/>
        <v>0</v>
      </c>
      <c r="AN90" s="13"/>
      <c r="AO90" s="45">
        <f t="shared" si="118"/>
        <v>0</v>
      </c>
      <c r="AP90" s="13"/>
      <c r="AQ90" s="45">
        <f t="shared" si="119"/>
        <v>0</v>
      </c>
      <c r="AR90" s="13"/>
      <c r="AS90" s="45">
        <f t="shared" si="120"/>
        <v>0</v>
      </c>
      <c r="AT90" s="13"/>
      <c r="AU90" s="45">
        <f t="shared" si="121"/>
        <v>0</v>
      </c>
      <c r="AV90" s="13"/>
      <c r="AW90" s="177">
        <f t="shared" si="124"/>
        <v>0</v>
      </c>
      <c r="AX90" s="177"/>
      <c r="AY90" s="178">
        <f t="shared" si="122"/>
        <v>0</v>
      </c>
      <c r="AZ90" s="243">
        <f t="shared" si="150"/>
        <v>0</v>
      </c>
      <c r="BA90" s="265">
        <v>1</v>
      </c>
      <c r="BB90" s="214">
        <f t="shared" si="100"/>
        <v>1</v>
      </c>
      <c r="BC90" s="296">
        <f t="shared" si="123"/>
        <v>0</v>
      </c>
      <c r="BD90" s="301" t="s">
        <v>142</v>
      </c>
      <c r="BG90" s="2"/>
    </row>
    <row r="91" spans="1:59" ht="18.75" customHeight="1" x14ac:dyDescent="0.25">
      <c r="A91" s="333"/>
      <c r="B91" s="352"/>
      <c r="C91" s="111" t="s">
        <v>88</v>
      </c>
      <c r="D91" s="167"/>
      <c r="E91" s="167">
        <v>5</v>
      </c>
      <c r="F91" s="12">
        <v>2</v>
      </c>
      <c r="G91" s="16">
        <f t="shared" si="101"/>
        <v>40</v>
      </c>
      <c r="H91" s="12"/>
      <c r="I91" s="16">
        <f t="shared" si="102"/>
        <v>0</v>
      </c>
      <c r="J91" s="12"/>
      <c r="K91" s="16">
        <f t="shared" si="103"/>
        <v>0</v>
      </c>
      <c r="L91" s="12"/>
      <c r="M91" s="16">
        <f t="shared" si="104"/>
        <v>0</v>
      </c>
      <c r="N91" s="12"/>
      <c r="O91" s="16">
        <f t="shared" si="105"/>
        <v>0</v>
      </c>
      <c r="P91" s="12"/>
      <c r="Q91" s="16">
        <f t="shared" si="106"/>
        <v>0</v>
      </c>
      <c r="R91" s="12"/>
      <c r="S91" s="16">
        <f t="shared" si="107"/>
        <v>0</v>
      </c>
      <c r="T91" s="12"/>
      <c r="U91" s="16">
        <f t="shared" si="108"/>
        <v>0</v>
      </c>
      <c r="V91" s="12"/>
      <c r="W91" s="16">
        <f t="shared" si="109"/>
        <v>0</v>
      </c>
      <c r="X91" s="12"/>
      <c r="Y91" s="16">
        <f t="shared" si="110"/>
        <v>0</v>
      </c>
      <c r="Z91" s="12">
        <v>3</v>
      </c>
      <c r="AA91" s="16">
        <f t="shared" si="111"/>
        <v>60</v>
      </c>
      <c r="AB91" s="12"/>
      <c r="AC91" s="16">
        <f t="shared" si="112"/>
        <v>0</v>
      </c>
      <c r="AD91" s="16"/>
      <c r="AE91" s="16">
        <f t="shared" si="113"/>
        <v>0</v>
      </c>
      <c r="AF91" s="12"/>
      <c r="AG91" s="16">
        <f t="shared" si="114"/>
        <v>0</v>
      </c>
      <c r="AH91" s="12"/>
      <c r="AI91" s="16">
        <f t="shared" si="115"/>
        <v>0</v>
      </c>
      <c r="AJ91" s="12"/>
      <c r="AK91" s="16">
        <f t="shared" si="116"/>
        <v>0</v>
      </c>
      <c r="AL91" s="12"/>
      <c r="AM91" s="16">
        <f t="shared" si="117"/>
        <v>0</v>
      </c>
      <c r="AN91" s="12"/>
      <c r="AO91" s="16">
        <f t="shared" si="118"/>
        <v>0</v>
      </c>
      <c r="AP91" s="12"/>
      <c r="AQ91" s="16">
        <f t="shared" si="119"/>
        <v>0</v>
      </c>
      <c r="AR91" s="12"/>
      <c r="AS91" s="16">
        <f t="shared" si="120"/>
        <v>0</v>
      </c>
      <c r="AT91" s="12"/>
      <c r="AU91" s="16">
        <f t="shared" si="121"/>
        <v>0</v>
      </c>
      <c r="AV91" s="12"/>
      <c r="AW91" s="16">
        <f t="shared" si="124"/>
        <v>0</v>
      </c>
      <c r="AX91" s="16"/>
      <c r="AY91" s="179">
        <f t="shared" si="122"/>
        <v>0</v>
      </c>
      <c r="AZ91" s="238">
        <f t="shared" si="150"/>
        <v>40</v>
      </c>
      <c r="BA91" s="261">
        <v>4</v>
      </c>
      <c r="BB91" s="208">
        <f t="shared" si="100"/>
        <v>5</v>
      </c>
      <c r="BC91" s="296">
        <f t="shared" si="123"/>
        <v>2</v>
      </c>
      <c r="BD91" s="301" t="s">
        <v>142</v>
      </c>
      <c r="BG91" s="40"/>
    </row>
    <row r="92" spans="1:59" ht="15" customHeight="1" thickBot="1" x14ac:dyDescent="0.3">
      <c r="A92" s="333"/>
      <c r="B92" s="352"/>
      <c r="C92" s="102" t="s">
        <v>28</v>
      </c>
      <c r="D92" s="5"/>
      <c r="E92" s="5">
        <v>4</v>
      </c>
      <c r="F92" s="21">
        <v>3</v>
      </c>
      <c r="G92" s="31">
        <f t="shared" si="101"/>
        <v>75</v>
      </c>
      <c r="H92" s="21"/>
      <c r="I92" s="31">
        <f t="shared" si="102"/>
        <v>0</v>
      </c>
      <c r="J92" s="21"/>
      <c r="K92" s="31">
        <f t="shared" si="103"/>
        <v>0</v>
      </c>
      <c r="L92" s="21"/>
      <c r="M92" s="31">
        <f t="shared" si="104"/>
        <v>0</v>
      </c>
      <c r="N92" s="21"/>
      <c r="O92" s="31">
        <f t="shared" si="105"/>
        <v>0</v>
      </c>
      <c r="P92" s="21"/>
      <c r="Q92" s="31">
        <f t="shared" si="106"/>
        <v>0</v>
      </c>
      <c r="R92" s="21"/>
      <c r="S92" s="31">
        <f t="shared" si="107"/>
        <v>0</v>
      </c>
      <c r="T92" s="21"/>
      <c r="U92" s="31">
        <f t="shared" si="108"/>
        <v>0</v>
      </c>
      <c r="V92" s="21"/>
      <c r="W92" s="31">
        <f t="shared" si="109"/>
        <v>0</v>
      </c>
      <c r="X92" s="21"/>
      <c r="Y92" s="31">
        <f t="shared" si="110"/>
        <v>0</v>
      </c>
      <c r="Z92" s="21">
        <v>1</v>
      </c>
      <c r="AA92" s="31">
        <f t="shared" si="111"/>
        <v>25</v>
      </c>
      <c r="AB92" s="21"/>
      <c r="AC92" s="31">
        <f t="shared" si="112"/>
        <v>0</v>
      </c>
      <c r="AD92" s="31"/>
      <c r="AE92" s="31">
        <f t="shared" si="113"/>
        <v>0</v>
      </c>
      <c r="AF92" s="21"/>
      <c r="AG92" s="31">
        <f t="shared" si="114"/>
        <v>0</v>
      </c>
      <c r="AH92" s="21"/>
      <c r="AI92" s="31">
        <f t="shared" si="115"/>
        <v>0</v>
      </c>
      <c r="AJ92" s="21"/>
      <c r="AK92" s="31">
        <f t="shared" si="116"/>
        <v>0</v>
      </c>
      <c r="AL92" s="21"/>
      <c r="AM92" s="31">
        <f t="shared" si="117"/>
        <v>0</v>
      </c>
      <c r="AN92" s="21"/>
      <c r="AO92" s="31">
        <f t="shared" si="118"/>
        <v>0</v>
      </c>
      <c r="AP92" s="21"/>
      <c r="AQ92" s="31">
        <f t="shared" si="119"/>
        <v>0</v>
      </c>
      <c r="AR92" s="21"/>
      <c r="AS92" s="31">
        <f t="shared" si="120"/>
        <v>0</v>
      </c>
      <c r="AT92" s="21"/>
      <c r="AU92" s="31">
        <f t="shared" si="121"/>
        <v>0</v>
      </c>
      <c r="AV92" s="21"/>
      <c r="AW92" s="180">
        <f t="shared" si="124"/>
        <v>0</v>
      </c>
      <c r="AX92" s="180"/>
      <c r="AY92" s="181">
        <f t="shared" si="122"/>
        <v>0</v>
      </c>
      <c r="AZ92" s="244">
        <f t="shared" si="150"/>
        <v>75</v>
      </c>
      <c r="BA92" s="259">
        <v>3</v>
      </c>
      <c r="BB92" s="209">
        <f t="shared" si="100"/>
        <v>4</v>
      </c>
      <c r="BC92" s="296">
        <f t="shared" si="123"/>
        <v>3</v>
      </c>
      <c r="BD92" s="305" t="s">
        <v>143</v>
      </c>
      <c r="BG92" s="40"/>
    </row>
    <row r="93" spans="1:59" ht="18" customHeight="1" thickBot="1" x14ac:dyDescent="0.3">
      <c r="A93" s="372"/>
      <c r="B93" s="373"/>
      <c r="C93" s="124"/>
      <c r="D93" s="65"/>
      <c r="E93" s="65">
        <f t="shared" ref="E93:BA93" si="229">SUM(E90:E92)</f>
        <v>10</v>
      </c>
      <c r="F93" s="65">
        <f t="shared" si="229"/>
        <v>5</v>
      </c>
      <c r="G93" s="67">
        <f t="shared" si="101"/>
        <v>50</v>
      </c>
      <c r="H93" s="65">
        <f t="shared" si="229"/>
        <v>0</v>
      </c>
      <c r="I93" s="67">
        <f t="shared" si="102"/>
        <v>0</v>
      </c>
      <c r="J93" s="65">
        <f t="shared" si="229"/>
        <v>0</v>
      </c>
      <c r="K93" s="67">
        <f t="shared" si="103"/>
        <v>0</v>
      </c>
      <c r="L93" s="84">
        <f t="shared" si="229"/>
        <v>0</v>
      </c>
      <c r="M93" s="85">
        <f t="shared" si="104"/>
        <v>0</v>
      </c>
      <c r="N93" s="84">
        <f t="shared" si="229"/>
        <v>0</v>
      </c>
      <c r="O93" s="85">
        <f t="shared" si="105"/>
        <v>0</v>
      </c>
      <c r="P93" s="84">
        <f t="shared" si="229"/>
        <v>0</v>
      </c>
      <c r="Q93" s="85">
        <f t="shared" si="106"/>
        <v>0</v>
      </c>
      <c r="R93" s="65">
        <f t="shared" si="229"/>
        <v>0</v>
      </c>
      <c r="S93" s="65">
        <f t="shared" si="107"/>
        <v>0</v>
      </c>
      <c r="T93" s="65">
        <f t="shared" si="229"/>
        <v>0</v>
      </c>
      <c r="U93" s="65">
        <f t="shared" si="108"/>
        <v>0</v>
      </c>
      <c r="V93" s="65">
        <f t="shared" si="229"/>
        <v>0</v>
      </c>
      <c r="W93" s="65">
        <f t="shared" si="109"/>
        <v>0</v>
      </c>
      <c r="X93" s="65">
        <f t="shared" si="229"/>
        <v>0</v>
      </c>
      <c r="Y93" s="67">
        <f t="shared" si="110"/>
        <v>0</v>
      </c>
      <c r="Z93" s="65">
        <f t="shared" si="229"/>
        <v>5</v>
      </c>
      <c r="AA93" s="67">
        <f t="shared" si="111"/>
        <v>50</v>
      </c>
      <c r="AB93" s="84">
        <f t="shared" si="229"/>
        <v>0</v>
      </c>
      <c r="AC93" s="85">
        <f t="shared" si="112"/>
        <v>0</v>
      </c>
      <c r="AD93" s="85">
        <f t="shared" si="229"/>
        <v>0</v>
      </c>
      <c r="AE93" s="85">
        <f t="shared" si="113"/>
        <v>0</v>
      </c>
      <c r="AF93" s="84">
        <f t="shared" si="229"/>
        <v>0</v>
      </c>
      <c r="AG93" s="85">
        <f t="shared" si="114"/>
        <v>0</v>
      </c>
      <c r="AH93" s="84">
        <f t="shared" si="229"/>
        <v>0</v>
      </c>
      <c r="AI93" s="85">
        <f t="shared" si="115"/>
        <v>0</v>
      </c>
      <c r="AJ93" s="84">
        <f t="shared" si="229"/>
        <v>0</v>
      </c>
      <c r="AK93" s="85">
        <f t="shared" si="116"/>
        <v>0</v>
      </c>
      <c r="AL93" s="84">
        <f t="shared" si="229"/>
        <v>0</v>
      </c>
      <c r="AM93" s="85">
        <f t="shared" si="117"/>
        <v>0</v>
      </c>
      <c r="AN93" s="84">
        <f t="shared" si="229"/>
        <v>0</v>
      </c>
      <c r="AO93" s="85">
        <f t="shared" si="118"/>
        <v>0</v>
      </c>
      <c r="AP93" s="84">
        <f t="shared" si="229"/>
        <v>0</v>
      </c>
      <c r="AQ93" s="85">
        <f t="shared" si="119"/>
        <v>0</v>
      </c>
      <c r="AR93" s="84">
        <f t="shared" si="229"/>
        <v>0</v>
      </c>
      <c r="AS93" s="85">
        <f t="shared" si="120"/>
        <v>0</v>
      </c>
      <c r="AT93" s="84">
        <f t="shared" si="229"/>
        <v>0</v>
      </c>
      <c r="AU93" s="85">
        <f t="shared" si="121"/>
        <v>0</v>
      </c>
      <c r="AV93" s="84">
        <f t="shared" si="229"/>
        <v>0</v>
      </c>
      <c r="AW93" s="204">
        <f t="shared" si="124"/>
        <v>0</v>
      </c>
      <c r="AX93" s="171">
        <f t="shared" si="229"/>
        <v>0</v>
      </c>
      <c r="AY93" s="204">
        <f t="shared" si="122"/>
        <v>0</v>
      </c>
      <c r="AZ93" s="235">
        <f t="shared" si="150"/>
        <v>50</v>
      </c>
      <c r="BA93" s="217">
        <f t="shared" si="229"/>
        <v>8</v>
      </c>
      <c r="BB93" s="206">
        <f t="shared" si="100"/>
        <v>10</v>
      </c>
      <c r="BC93" s="296">
        <f t="shared" si="123"/>
        <v>5</v>
      </c>
      <c r="BG93" s="40"/>
    </row>
    <row r="94" spans="1:59" ht="21" customHeight="1" thickBot="1" x14ac:dyDescent="0.3">
      <c r="A94" s="367" t="s">
        <v>96</v>
      </c>
      <c r="B94" s="368"/>
      <c r="C94" s="138"/>
      <c r="D94" s="139"/>
      <c r="E94" s="139">
        <f t="shared" ref="E94:BA94" si="230">E7+E12+E16+E18+E20+E22+E25+E27+E31+E33+E37+E39+E41+E47+E44+E50+E52+E54+E56+E58+E63+E65+E67+E70+E74+E76+E78+E81+E85+E87+E89+E93</f>
        <v>831</v>
      </c>
      <c r="F94" s="140">
        <f t="shared" si="230"/>
        <v>116</v>
      </c>
      <c r="G94" s="117">
        <f t="shared" si="101"/>
        <v>13.959085439229844</v>
      </c>
      <c r="H94" s="140">
        <f t="shared" si="230"/>
        <v>21</v>
      </c>
      <c r="I94" s="117">
        <f t="shared" si="102"/>
        <v>2.5270758122743682</v>
      </c>
      <c r="J94" s="140">
        <f t="shared" si="230"/>
        <v>2</v>
      </c>
      <c r="K94" s="117">
        <f t="shared" si="103"/>
        <v>0.24067388688327315</v>
      </c>
      <c r="L94" s="140">
        <f t="shared" si="230"/>
        <v>77</v>
      </c>
      <c r="M94" s="117">
        <f t="shared" si="104"/>
        <v>9.2659446450060177</v>
      </c>
      <c r="N94" s="140">
        <f t="shared" si="230"/>
        <v>1</v>
      </c>
      <c r="O94" s="117">
        <f t="shared" si="105"/>
        <v>0.12033694344163658</v>
      </c>
      <c r="P94" s="140">
        <f t="shared" si="230"/>
        <v>33</v>
      </c>
      <c r="Q94" s="117">
        <f t="shared" si="106"/>
        <v>3.9711191335740073</v>
      </c>
      <c r="R94" s="140">
        <f t="shared" si="230"/>
        <v>4</v>
      </c>
      <c r="S94" s="117">
        <f t="shared" si="107"/>
        <v>0.48134777376654631</v>
      </c>
      <c r="T94" s="140">
        <f t="shared" si="230"/>
        <v>22</v>
      </c>
      <c r="U94" s="117">
        <f t="shared" si="108"/>
        <v>2.647412755716005</v>
      </c>
      <c r="V94" s="140">
        <f t="shared" si="230"/>
        <v>2</v>
      </c>
      <c r="W94" s="117">
        <f t="shared" si="109"/>
        <v>0.24067388688327315</v>
      </c>
      <c r="X94" s="140">
        <f t="shared" si="230"/>
        <v>9</v>
      </c>
      <c r="Y94" s="117">
        <f t="shared" si="110"/>
        <v>1.0830324909747293</v>
      </c>
      <c r="Z94" s="140">
        <f t="shared" si="230"/>
        <v>386</v>
      </c>
      <c r="AA94" s="117">
        <f t="shared" si="111"/>
        <v>46.450060168471722</v>
      </c>
      <c r="AB94" s="140">
        <f t="shared" si="230"/>
        <v>24</v>
      </c>
      <c r="AC94" s="117">
        <f t="shared" si="112"/>
        <v>2.8880866425992782</v>
      </c>
      <c r="AD94" s="117">
        <f t="shared" si="230"/>
        <v>1</v>
      </c>
      <c r="AE94" s="117">
        <f t="shared" si="113"/>
        <v>0.12033694344163658</v>
      </c>
      <c r="AF94" s="140">
        <f t="shared" si="230"/>
        <v>4</v>
      </c>
      <c r="AG94" s="117">
        <f t="shared" si="114"/>
        <v>0.48134777376654631</v>
      </c>
      <c r="AH94" s="140">
        <f t="shared" si="230"/>
        <v>3</v>
      </c>
      <c r="AI94" s="117">
        <f t="shared" si="115"/>
        <v>0.36101083032490977</v>
      </c>
      <c r="AJ94" s="140">
        <f t="shared" si="230"/>
        <v>2</v>
      </c>
      <c r="AK94" s="117">
        <f t="shared" si="116"/>
        <v>0.24067388688327315</v>
      </c>
      <c r="AL94" s="140">
        <f t="shared" si="230"/>
        <v>1</v>
      </c>
      <c r="AM94" s="117">
        <f t="shared" si="117"/>
        <v>0.12033694344163658</v>
      </c>
      <c r="AN94" s="140">
        <f t="shared" si="230"/>
        <v>6</v>
      </c>
      <c r="AO94" s="117">
        <f t="shared" si="118"/>
        <v>0.72202166064981954</v>
      </c>
      <c r="AP94" s="140">
        <f t="shared" si="230"/>
        <v>3</v>
      </c>
      <c r="AQ94" s="117">
        <f t="shared" si="119"/>
        <v>0.36101083032490977</v>
      </c>
      <c r="AR94" s="307">
        <f t="shared" si="230"/>
        <v>1</v>
      </c>
      <c r="AS94" s="117">
        <f t="shared" si="120"/>
        <v>0.12033694344163658</v>
      </c>
      <c r="AT94" s="140">
        <f t="shared" si="230"/>
        <v>1</v>
      </c>
      <c r="AU94" s="117">
        <f t="shared" si="121"/>
        <v>0.12033694344163658</v>
      </c>
      <c r="AV94" s="140">
        <f t="shared" si="230"/>
        <v>108</v>
      </c>
      <c r="AW94" s="117">
        <f t="shared" si="124"/>
        <v>12.996389891696751</v>
      </c>
      <c r="AX94" s="117">
        <f t="shared" si="230"/>
        <v>4</v>
      </c>
      <c r="AY94" s="117">
        <f t="shared" si="122"/>
        <v>0.48134777376654631</v>
      </c>
      <c r="AZ94" s="117">
        <f t="shared" si="150"/>
        <v>15.042117930204572</v>
      </c>
      <c r="BA94" s="266">
        <f t="shared" si="230"/>
        <v>665</v>
      </c>
      <c r="BB94" s="139">
        <f t="shared" si="100"/>
        <v>831</v>
      </c>
      <c r="BC94" s="296">
        <f t="shared" si="123"/>
        <v>125</v>
      </c>
    </row>
    <row r="95" spans="1:59" ht="22.5" customHeight="1" thickBot="1" x14ac:dyDescent="0.35">
      <c r="A95" s="320" t="s">
        <v>21</v>
      </c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  <c r="AG95" s="344"/>
      <c r="AH95" s="344"/>
      <c r="AI95" s="344"/>
      <c r="AJ95" s="344"/>
      <c r="AK95" s="344"/>
      <c r="AL95" s="344"/>
      <c r="AM95" s="344"/>
      <c r="AN95" s="344"/>
      <c r="AO95" s="344"/>
      <c r="AP95" s="345"/>
      <c r="AQ95" s="345"/>
      <c r="AR95" s="345"/>
      <c r="AS95" s="345"/>
      <c r="AT95" s="345"/>
      <c r="AU95" s="345"/>
      <c r="AV95" s="345"/>
      <c r="AW95" s="345"/>
      <c r="AX95" s="345"/>
      <c r="AY95" s="345"/>
      <c r="AZ95" s="345"/>
      <c r="BA95" s="345"/>
      <c r="BB95" s="345"/>
      <c r="BC95" s="346"/>
    </row>
    <row r="96" spans="1:59" ht="29.25" customHeight="1" x14ac:dyDescent="0.25">
      <c r="A96" s="274">
        <v>1</v>
      </c>
      <c r="B96" s="312" t="s">
        <v>24</v>
      </c>
      <c r="C96" s="184" t="s">
        <v>115</v>
      </c>
      <c r="D96" s="37"/>
      <c r="E96" s="37">
        <v>1</v>
      </c>
      <c r="F96" s="37"/>
      <c r="G96" s="38">
        <f t="shared" si="101"/>
        <v>0</v>
      </c>
      <c r="H96" s="38"/>
      <c r="I96" s="38">
        <f t="shared" si="102"/>
        <v>0</v>
      </c>
      <c r="J96" s="39"/>
      <c r="K96" s="39">
        <f t="shared" si="103"/>
        <v>0</v>
      </c>
      <c r="L96" s="39"/>
      <c r="M96" s="38">
        <f t="shared" si="104"/>
        <v>0</v>
      </c>
      <c r="N96" s="38"/>
      <c r="O96" s="38">
        <f t="shared" si="105"/>
        <v>0</v>
      </c>
      <c r="P96" s="37"/>
      <c r="Q96" s="38">
        <f t="shared" si="106"/>
        <v>0</v>
      </c>
      <c r="R96" s="37"/>
      <c r="S96" s="37">
        <f t="shared" si="107"/>
        <v>0</v>
      </c>
      <c r="T96" s="39"/>
      <c r="U96" s="38">
        <f t="shared" si="108"/>
        <v>0</v>
      </c>
      <c r="V96" s="38"/>
      <c r="W96" s="38">
        <f t="shared" si="109"/>
        <v>0</v>
      </c>
      <c r="X96" s="37"/>
      <c r="Y96" s="38">
        <f t="shared" si="110"/>
        <v>0</v>
      </c>
      <c r="Z96" s="37"/>
      <c r="AA96" s="38">
        <f t="shared" si="111"/>
        <v>0</v>
      </c>
      <c r="AB96" s="38"/>
      <c r="AC96" s="37">
        <f t="shared" si="112"/>
        <v>0</v>
      </c>
      <c r="AD96" s="37"/>
      <c r="AE96" s="37">
        <f t="shared" si="113"/>
        <v>0</v>
      </c>
      <c r="AF96" s="37"/>
      <c r="AG96" s="37">
        <f t="shared" si="114"/>
        <v>0</v>
      </c>
      <c r="AH96" s="38"/>
      <c r="AI96" s="37">
        <f t="shared" si="115"/>
        <v>0</v>
      </c>
      <c r="AJ96" s="38"/>
      <c r="AK96" s="38">
        <f t="shared" si="116"/>
        <v>0</v>
      </c>
      <c r="AL96" s="38"/>
      <c r="AM96" s="37">
        <f t="shared" si="117"/>
        <v>0</v>
      </c>
      <c r="AN96" s="13"/>
      <c r="AO96" s="13">
        <f t="shared" si="118"/>
        <v>0</v>
      </c>
      <c r="AP96" s="13">
        <v>1</v>
      </c>
      <c r="AQ96" s="45">
        <f t="shared" si="119"/>
        <v>100</v>
      </c>
      <c r="AR96" s="13"/>
      <c r="AS96" s="13">
        <f t="shared" si="120"/>
        <v>0</v>
      </c>
      <c r="AT96" s="13"/>
      <c r="AU96" s="13">
        <f t="shared" si="121"/>
        <v>0</v>
      </c>
      <c r="AV96" s="13"/>
      <c r="AW96" s="177">
        <f t="shared" si="124"/>
        <v>0</v>
      </c>
      <c r="AX96" s="177"/>
      <c r="AY96" s="178">
        <f t="shared" si="122"/>
        <v>0</v>
      </c>
      <c r="AZ96" s="118">
        <f t="shared" ref="AZ96:AZ131" si="231">(AP96+AN96+F96)*100/E96</f>
        <v>100</v>
      </c>
      <c r="BA96" s="255">
        <v>1</v>
      </c>
      <c r="BB96" s="214">
        <f t="shared" ref="BB96:BB130" si="232">F96+H96+J96+L96+N96+P96+R96+T96+V96+X96+Z96+AB96+AD96+AF96+AH96+AJ96+AL96+AN96+AP96+AR96+AT96+AV96+AX96</f>
        <v>1</v>
      </c>
      <c r="BC96" s="296">
        <f t="shared" ref="BC96:BC159" si="233">F96+AN96+AP96</f>
        <v>1</v>
      </c>
      <c r="BE96" s="303" t="s">
        <v>143</v>
      </c>
    </row>
    <row r="97" spans="1:57" ht="12.75" customHeight="1" x14ac:dyDescent="0.25">
      <c r="A97" s="275"/>
      <c r="B97" s="313"/>
      <c r="C97" s="185" t="s">
        <v>106</v>
      </c>
      <c r="D97" s="21"/>
      <c r="E97" s="21">
        <v>10</v>
      </c>
      <c r="F97" s="21">
        <v>2</v>
      </c>
      <c r="G97" s="228">
        <f t="shared" si="101"/>
        <v>20</v>
      </c>
      <c r="H97" s="5"/>
      <c r="I97" s="220">
        <f t="shared" si="102"/>
        <v>0</v>
      </c>
      <c r="J97" s="6"/>
      <c r="K97" s="6">
        <f t="shared" si="103"/>
        <v>0</v>
      </c>
      <c r="L97" s="6">
        <v>4</v>
      </c>
      <c r="M97" s="220">
        <f t="shared" si="104"/>
        <v>40</v>
      </c>
      <c r="N97" s="25"/>
      <c r="O97" s="25">
        <f t="shared" si="105"/>
        <v>0</v>
      </c>
      <c r="P97" s="20">
        <v>1</v>
      </c>
      <c r="Q97" s="25">
        <f t="shared" si="106"/>
        <v>10</v>
      </c>
      <c r="R97" s="20"/>
      <c r="S97" s="21">
        <f t="shared" si="107"/>
        <v>0</v>
      </c>
      <c r="T97" s="21"/>
      <c r="U97" s="31">
        <f t="shared" si="108"/>
        <v>0</v>
      </c>
      <c r="V97" s="21"/>
      <c r="W97" s="31">
        <f t="shared" si="109"/>
        <v>0</v>
      </c>
      <c r="X97" s="21"/>
      <c r="Y97" s="31">
        <f t="shared" si="110"/>
        <v>0</v>
      </c>
      <c r="Z97" s="21"/>
      <c r="AA97" s="228">
        <f t="shared" si="111"/>
        <v>0</v>
      </c>
      <c r="AB97" s="48"/>
      <c r="AC97" s="5">
        <f t="shared" si="112"/>
        <v>0</v>
      </c>
      <c r="AD97" s="5"/>
      <c r="AE97" s="5">
        <f t="shared" si="113"/>
        <v>0</v>
      </c>
      <c r="AF97" s="5"/>
      <c r="AG97" s="5">
        <f t="shared" si="114"/>
        <v>0</v>
      </c>
      <c r="AH97" s="48"/>
      <c r="AI97" s="5">
        <f t="shared" si="115"/>
        <v>0</v>
      </c>
      <c r="AJ97" s="48"/>
      <c r="AK97" s="48">
        <f t="shared" si="116"/>
        <v>0</v>
      </c>
      <c r="AL97" s="48"/>
      <c r="AM97" s="5">
        <f t="shared" si="117"/>
        <v>0</v>
      </c>
      <c r="AN97" s="12"/>
      <c r="AO97" s="12">
        <f t="shared" si="118"/>
        <v>0</v>
      </c>
      <c r="AP97" s="12"/>
      <c r="AQ97" s="16">
        <f t="shared" si="119"/>
        <v>0</v>
      </c>
      <c r="AR97" s="12"/>
      <c r="AS97" s="12">
        <f t="shared" si="120"/>
        <v>0</v>
      </c>
      <c r="AT97" s="12"/>
      <c r="AU97" s="12">
        <f t="shared" si="121"/>
        <v>0</v>
      </c>
      <c r="AV97" s="12">
        <v>3</v>
      </c>
      <c r="AW97" s="16">
        <f t="shared" si="124"/>
        <v>30</v>
      </c>
      <c r="AX97" s="16"/>
      <c r="AY97" s="179">
        <f t="shared" si="122"/>
        <v>0</v>
      </c>
      <c r="AZ97" s="116">
        <f t="shared" si="231"/>
        <v>20</v>
      </c>
      <c r="BA97" s="254">
        <v>8</v>
      </c>
      <c r="BB97" s="208">
        <f t="shared" si="232"/>
        <v>10</v>
      </c>
      <c r="BC97" s="296">
        <f t="shared" si="233"/>
        <v>2</v>
      </c>
      <c r="BE97" t="s">
        <v>144</v>
      </c>
    </row>
    <row r="98" spans="1:57" ht="15" customHeight="1" x14ac:dyDescent="0.25">
      <c r="A98" s="275"/>
      <c r="B98" s="313"/>
      <c r="C98" s="277" t="s">
        <v>126</v>
      </c>
      <c r="D98" s="21"/>
      <c r="E98" s="21">
        <v>1</v>
      </c>
      <c r="F98" s="21">
        <v>1</v>
      </c>
      <c r="G98" s="278">
        <f t="shared" si="101"/>
        <v>100</v>
      </c>
      <c r="H98" s="279"/>
      <c r="I98" s="278"/>
      <c r="J98" s="279"/>
      <c r="K98" s="279"/>
      <c r="L98" s="279"/>
      <c r="M98" s="278"/>
      <c r="N98" s="25"/>
      <c r="O98" s="25"/>
      <c r="P98" s="20"/>
      <c r="Q98" s="25"/>
      <c r="R98" s="20"/>
      <c r="S98" s="21"/>
      <c r="T98" s="21"/>
      <c r="U98" s="31"/>
      <c r="V98" s="21"/>
      <c r="W98" s="31"/>
      <c r="X98" s="21"/>
      <c r="Y98" s="31"/>
      <c r="Z98" s="21"/>
      <c r="AA98" s="278"/>
      <c r="AB98" s="278"/>
      <c r="AC98" s="279"/>
      <c r="AD98" s="279"/>
      <c r="AE98" s="279"/>
      <c r="AF98" s="279"/>
      <c r="AG98" s="279"/>
      <c r="AH98" s="278"/>
      <c r="AI98" s="279"/>
      <c r="AJ98" s="278"/>
      <c r="AK98" s="278"/>
      <c r="AL98" s="278"/>
      <c r="AM98" s="279"/>
      <c r="AN98" s="21"/>
      <c r="AO98" s="21"/>
      <c r="AP98" s="21"/>
      <c r="AQ98" s="31"/>
      <c r="AR98" s="21"/>
      <c r="AS98" s="21"/>
      <c r="AT98" s="21"/>
      <c r="AU98" s="21"/>
      <c r="AV98" s="21"/>
      <c r="AW98" s="31"/>
      <c r="AX98" s="31"/>
      <c r="AY98" s="280"/>
      <c r="AZ98" s="115">
        <f t="shared" si="231"/>
        <v>100</v>
      </c>
      <c r="BA98" s="258">
        <v>1</v>
      </c>
      <c r="BB98" s="210">
        <f t="shared" si="232"/>
        <v>1</v>
      </c>
      <c r="BC98" s="296">
        <f t="shared" si="233"/>
        <v>1</v>
      </c>
      <c r="BE98" s="303" t="s">
        <v>143</v>
      </c>
    </row>
    <row r="99" spans="1:57" ht="18.75" customHeight="1" thickBot="1" x14ac:dyDescent="0.3">
      <c r="A99" s="275"/>
      <c r="B99" s="314"/>
      <c r="C99" s="186" t="s">
        <v>114</v>
      </c>
      <c r="D99" s="12"/>
      <c r="E99" s="12">
        <v>5</v>
      </c>
      <c r="F99" s="12">
        <v>1</v>
      </c>
      <c r="G99" s="47">
        <f t="shared" si="101"/>
        <v>20</v>
      </c>
      <c r="H99" s="7"/>
      <c r="I99" s="47">
        <f t="shared" si="102"/>
        <v>0</v>
      </c>
      <c r="J99" s="7"/>
      <c r="K99" s="7">
        <f t="shared" si="103"/>
        <v>0</v>
      </c>
      <c r="L99" s="7">
        <v>1</v>
      </c>
      <c r="M99" s="47">
        <f t="shared" si="104"/>
        <v>20</v>
      </c>
      <c r="N99" s="47"/>
      <c r="O99" s="47">
        <f t="shared" si="105"/>
        <v>0</v>
      </c>
      <c r="P99" s="7"/>
      <c r="Q99" s="47">
        <f t="shared" si="106"/>
        <v>0</v>
      </c>
      <c r="R99" s="47"/>
      <c r="S99" s="12">
        <f t="shared" si="107"/>
        <v>0</v>
      </c>
      <c r="T99" s="12"/>
      <c r="U99" s="16">
        <f t="shared" si="108"/>
        <v>0</v>
      </c>
      <c r="V99" s="12"/>
      <c r="W99" s="16">
        <f t="shared" si="109"/>
        <v>0</v>
      </c>
      <c r="X99" s="12"/>
      <c r="Y99" s="16">
        <f t="shared" si="110"/>
        <v>0</v>
      </c>
      <c r="Z99" s="12">
        <v>2</v>
      </c>
      <c r="AA99" s="47">
        <f t="shared" si="111"/>
        <v>40</v>
      </c>
      <c r="AB99" s="47"/>
      <c r="AC99" s="7">
        <f t="shared" si="112"/>
        <v>0</v>
      </c>
      <c r="AD99" s="7"/>
      <c r="AE99" s="7">
        <f t="shared" si="113"/>
        <v>0</v>
      </c>
      <c r="AF99" s="7"/>
      <c r="AG99" s="7">
        <f t="shared" si="114"/>
        <v>0</v>
      </c>
      <c r="AH99" s="47"/>
      <c r="AI99" s="7">
        <f t="shared" si="115"/>
        <v>0</v>
      </c>
      <c r="AJ99" s="47"/>
      <c r="AK99" s="47">
        <f t="shared" si="116"/>
        <v>0</v>
      </c>
      <c r="AL99" s="47"/>
      <c r="AM99" s="7">
        <f t="shared" si="117"/>
        <v>0</v>
      </c>
      <c r="AN99" s="21"/>
      <c r="AO99" s="21">
        <f t="shared" si="118"/>
        <v>0</v>
      </c>
      <c r="AP99" s="21"/>
      <c r="AQ99" s="31">
        <f t="shared" si="119"/>
        <v>0</v>
      </c>
      <c r="AR99" s="21"/>
      <c r="AS99" s="21">
        <f t="shared" si="120"/>
        <v>0</v>
      </c>
      <c r="AT99" s="21"/>
      <c r="AU99" s="21">
        <f t="shared" si="121"/>
        <v>0</v>
      </c>
      <c r="AV99" s="21">
        <v>1</v>
      </c>
      <c r="AW99" s="180">
        <f t="shared" si="124"/>
        <v>20</v>
      </c>
      <c r="AX99" s="180"/>
      <c r="AY99" s="181">
        <f t="shared" si="122"/>
        <v>0</v>
      </c>
      <c r="AZ99" s="115">
        <f t="shared" si="231"/>
        <v>20</v>
      </c>
      <c r="BA99" s="256">
        <v>5</v>
      </c>
      <c r="BB99" s="209">
        <f t="shared" si="232"/>
        <v>5</v>
      </c>
      <c r="BC99" s="296">
        <f t="shared" si="233"/>
        <v>1</v>
      </c>
      <c r="BE99" t="s">
        <v>142</v>
      </c>
    </row>
    <row r="100" spans="1:57" ht="19.5" customHeight="1" thickBot="1" x14ac:dyDescent="0.3">
      <c r="A100" s="337" t="s">
        <v>97</v>
      </c>
      <c r="B100" s="338"/>
      <c r="C100" s="124"/>
      <c r="D100" s="65"/>
      <c r="E100" s="65">
        <f>SUM(E96:E99)</f>
        <v>17</v>
      </c>
      <c r="F100" s="229">
        <f>SUM(F96:F99)</f>
        <v>4</v>
      </c>
      <c r="G100" s="67">
        <f t="shared" si="101"/>
        <v>23.529411764705884</v>
      </c>
      <c r="H100" s="65">
        <f>SUM(H96:H99)</f>
        <v>0</v>
      </c>
      <c r="I100" s="67">
        <f t="shared" si="102"/>
        <v>0</v>
      </c>
      <c r="J100" s="65">
        <f>SUM(J96:J99)</f>
        <v>0</v>
      </c>
      <c r="K100" s="65">
        <f t="shared" si="103"/>
        <v>0</v>
      </c>
      <c r="L100" s="84">
        <f>SUM(L96:L99)</f>
        <v>5</v>
      </c>
      <c r="M100" s="85">
        <f t="shared" si="104"/>
        <v>29.411764705882351</v>
      </c>
      <c r="N100" s="84">
        <f>SUM(N96:N99)</f>
        <v>0</v>
      </c>
      <c r="O100" s="85">
        <f t="shared" si="105"/>
        <v>0</v>
      </c>
      <c r="P100" s="84">
        <f>SUM(P96:P99)</f>
        <v>1</v>
      </c>
      <c r="Q100" s="85">
        <f t="shared" si="106"/>
        <v>5.882352941176471</v>
      </c>
      <c r="R100" s="65">
        <f>SUM(R96:R99)</f>
        <v>0</v>
      </c>
      <c r="S100" s="65">
        <f t="shared" si="107"/>
        <v>0</v>
      </c>
      <c r="T100" s="65">
        <f>SUM(T96:T99)</f>
        <v>0</v>
      </c>
      <c r="U100" s="67">
        <f t="shared" si="108"/>
        <v>0</v>
      </c>
      <c r="V100" s="65">
        <f>SUM(V96:V99)</f>
        <v>0</v>
      </c>
      <c r="W100" s="67">
        <f t="shared" si="109"/>
        <v>0</v>
      </c>
      <c r="X100" s="65">
        <f>SUM(X96:X99)</f>
        <v>0</v>
      </c>
      <c r="Y100" s="67">
        <f t="shared" si="110"/>
        <v>0</v>
      </c>
      <c r="Z100" s="65">
        <f>SUM(Z96:Z99)</f>
        <v>2</v>
      </c>
      <c r="AA100" s="67">
        <f t="shared" si="111"/>
        <v>11.764705882352942</v>
      </c>
      <c r="AB100" s="84">
        <f>SUM(AB96:AB99)</f>
        <v>0</v>
      </c>
      <c r="AC100" s="85">
        <f t="shared" si="112"/>
        <v>0</v>
      </c>
      <c r="AD100" s="85">
        <f>SUM(AD96:AD99)</f>
        <v>0</v>
      </c>
      <c r="AE100" s="85">
        <f t="shared" si="113"/>
        <v>0</v>
      </c>
      <c r="AF100" s="84">
        <f>SUM(AF96:AF99)</f>
        <v>0</v>
      </c>
      <c r="AG100" s="84">
        <f t="shared" si="114"/>
        <v>0</v>
      </c>
      <c r="AH100" s="84">
        <f>SUM(AH96:AH99)</f>
        <v>0</v>
      </c>
      <c r="AI100" s="84">
        <f t="shared" si="115"/>
        <v>0</v>
      </c>
      <c r="AJ100" s="84">
        <f>SUM(AJ96:AJ99)</f>
        <v>0</v>
      </c>
      <c r="AK100" s="84">
        <f t="shared" si="116"/>
        <v>0</v>
      </c>
      <c r="AL100" s="84">
        <f>SUM(AL96:AL99)</f>
        <v>0</v>
      </c>
      <c r="AM100" s="84">
        <f t="shared" si="117"/>
        <v>0</v>
      </c>
      <c r="AN100" s="84">
        <f>SUM(AN96:AN99)</f>
        <v>0</v>
      </c>
      <c r="AO100" s="84">
        <f t="shared" si="118"/>
        <v>0</v>
      </c>
      <c r="AP100" s="84">
        <f>SUM(AP96:AP99)</f>
        <v>1</v>
      </c>
      <c r="AQ100" s="85">
        <f t="shared" si="119"/>
        <v>5.882352941176471</v>
      </c>
      <c r="AR100" s="84">
        <f>SUM(AR96:AR99)</f>
        <v>0</v>
      </c>
      <c r="AS100" s="84">
        <f t="shared" si="120"/>
        <v>0</v>
      </c>
      <c r="AT100" s="84">
        <f>SUM(AT96:AT99)</f>
        <v>0</v>
      </c>
      <c r="AU100" s="84">
        <f t="shared" si="121"/>
        <v>0</v>
      </c>
      <c r="AV100" s="84">
        <f>SUM(AV96:AV99)</f>
        <v>4</v>
      </c>
      <c r="AW100" s="67">
        <f t="shared" si="124"/>
        <v>23.529411764705884</v>
      </c>
      <c r="AX100" s="67">
        <f>SUM(AX96:AX99)</f>
        <v>0</v>
      </c>
      <c r="AY100" s="69">
        <f t="shared" si="122"/>
        <v>0</v>
      </c>
      <c r="AZ100" s="290">
        <f t="shared" si="231"/>
        <v>29.411764705882351</v>
      </c>
      <c r="BA100" s="217">
        <f>SUM(BA96:BA99)</f>
        <v>15</v>
      </c>
      <c r="BB100" s="206">
        <f t="shared" si="232"/>
        <v>17</v>
      </c>
      <c r="BC100" s="296">
        <f t="shared" si="233"/>
        <v>5</v>
      </c>
    </row>
    <row r="101" spans="1:57" ht="36.75" customHeight="1" thickBot="1" x14ac:dyDescent="0.3">
      <c r="A101" s="267">
        <v>2</v>
      </c>
      <c r="B101" s="294" t="s">
        <v>18</v>
      </c>
      <c r="C101" s="182" t="s">
        <v>127</v>
      </c>
      <c r="D101" s="77"/>
      <c r="E101" s="276">
        <v>2</v>
      </c>
      <c r="F101" s="231"/>
      <c r="G101" s="78">
        <f t="shared" si="101"/>
        <v>0</v>
      </c>
      <c r="H101" s="77"/>
      <c r="I101" s="78">
        <f t="shared" si="102"/>
        <v>0</v>
      </c>
      <c r="J101" s="77"/>
      <c r="K101" s="77">
        <f t="shared" si="103"/>
        <v>0</v>
      </c>
      <c r="L101" s="77"/>
      <c r="M101" s="78">
        <f t="shared" si="104"/>
        <v>0</v>
      </c>
      <c r="N101" s="78"/>
      <c r="O101" s="78">
        <f t="shared" si="105"/>
        <v>0</v>
      </c>
      <c r="P101" s="77"/>
      <c r="Q101" s="78">
        <f t="shared" si="106"/>
        <v>0</v>
      </c>
      <c r="R101" s="77"/>
      <c r="S101" s="77">
        <f t="shared" si="107"/>
        <v>0</v>
      </c>
      <c r="T101" s="77"/>
      <c r="U101" s="78">
        <f t="shared" si="108"/>
        <v>0</v>
      </c>
      <c r="V101" s="77"/>
      <c r="W101" s="78">
        <f t="shared" si="109"/>
        <v>0</v>
      </c>
      <c r="X101" s="77"/>
      <c r="Y101" s="78">
        <f t="shared" si="110"/>
        <v>0</v>
      </c>
      <c r="Z101" s="77">
        <v>2</v>
      </c>
      <c r="AA101" s="46">
        <f t="shared" si="111"/>
        <v>100</v>
      </c>
      <c r="AB101" s="28"/>
      <c r="AC101" s="77">
        <f t="shared" si="112"/>
        <v>0</v>
      </c>
      <c r="AD101" s="77"/>
      <c r="AE101" s="77">
        <f t="shared" si="113"/>
        <v>0</v>
      </c>
      <c r="AF101" s="77"/>
      <c r="AG101" s="77">
        <f t="shared" si="114"/>
        <v>0</v>
      </c>
      <c r="AH101" s="77"/>
      <c r="AI101" s="77">
        <f t="shared" si="115"/>
        <v>0</v>
      </c>
      <c r="AJ101" s="77"/>
      <c r="AK101" s="77">
        <f t="shared" si="116"/>
        <v>0</v>
      </c>
      <c r="AL101" s="77"/>
      <c r="AM101" s="79">
        <f t="shared" si="117"/>
        <v>0</v>
      </c>
      <c r="AN101" s="79"/>
      <c r="AO101" s="79">
        <f t="shared" si="118"/>
        <v>0</v>
      </c>
      <c r="AP101" s="79"/>
      <c r="AQ101" s="80">
        <f t="shared" si="119"/>
        <v>0</v>
      </c>
      <c r="AR101" s="79"/>
      <c r="AS101" s="79">
        <f t="shared" si="120"/>
        <v>0</v>
      </c>
      <c r="AT101" s="79"/>
      <c r="AU101" s="79">
        <f t="shared" si="121"/>
        <v>0</v>
      </c>
      <c r="AV101" s="79"/>
      <c r="AW101" s="31">
        <f t="shared" si="124"/>
        <v>0</v>
      </c>
      <c r="AX101" s="21"/>
      <c r="AY101" s="33">
        <f t="shared" si="122"/>
        <v>0</v>
      </c>
      <c r="AZ101" s="115">
        <f t="shared" si="231"/>
        <v>0</v>
      </c>
      <c r="BA101" s="258">
        <v>2</v>
      </c>
      <c r="BB101" s="210">
        <f t="shared" si="232"/>
        <v>2</v>
      </c>
      <c r="BC101" s="296">
        <f t="shared" si="233"/>
        <v>0</v>
      </c>
      <c r="BE101" t="s">
        <v>144</v>
      </c>
    </row>
    <row r="102" spans="1:57" ht="17.25" customHeight="1" thickBot="1" x14ac:dyDescent="0.3">
      <c r="A102" s="322" t="s">
        <v>97</v>
      </c>
      <c r="B102" s="323"/>
      <c r="C102" s="124"/>
      <c r="D102" s="160"/>
      <c r="E102" s="65">
        <f t="shared" ref="E102:BA102" si="234">SUM(E101:E101)</f>
        <v>2</v>
      </c>
      <c r="F102" s="229">
        <f t="shared" si="234"/>
        <v>0</v>
      </c>
      <c r="G102" s="67">
        <f t="shared" si="101"/>
        <v>0</v>
      </c>
      <c r="H102" s="65">
        <f t="shared" si="234"/>
        <v>0</v>
      </c>
      <c r="I102" s="67">
        <f t="shared" si="102"/>
        <v>0</v>
      </c>
      <c r="J102" s="65">
        <f t="shared" si="234"/>
        <v>0</v>
      </c>
      <c r="K102" s="65">
        <f t="shared" si="103"/>
        <v>0</v>
      </c>
      <c r="L102" s="65">
        <f t="shared" si="234"/>
        <v>0</v>
      </c>
      <c r="M102" s="67">
        <f t="shared" si="104"/>
        <v>0</v>
      </c>
      <c r="N102" s="67">
        <f t="shared" si="234"/>
        <v>0</v>
      </c>
      <c r="O102" s="67">
        <f t="shared" si="105"/>
        <v>0</v>
      </c>
      <c r="P102" s="65">
        <f t="shared" si="234"/>
        <v>0</v>
      </c>
      <c r="Q102" s="67">
        <f t="shared" si="106"/>
        <v>0</v>
      </c>
      <c r="R102" s="65">
        <f t="shared" si="234"/>
        <v>0</v>
      </c>
      <c r="S102" s="65">
        <f t="shared" si="107"/>
        <v>0</v>
      </c>
      <c r="T102" s="65">
        <f t="shared" si="234"/>
        <v>0</v>
      </c>
      <c r="U102" s="67">
        <f t="shared" si="108"/>
        <v>0</v>
      </c>
      <c r="V102" s="65">
        <f t="shared" si="234"/>
        <v>0</v>
      </c>
      <c r="W102" s="67">
        <f t="shared" si="109"/>
        <v>0</v>
      </c>
      <c r="X102" s="65">
        <f t="shared" si="234"/>
        <v>0</v>
      </c>
      <c r="Y102" s="67">
        <f t="shared" si="110"/>
        <v>0</v>
      </c>
      <c r="Z102" s="65">
        <f t="shared" si="234"/>
        <v>2</v>
      </c>
      <c r="AA102" s="85">
        <f t="shared" si="111"/>
        <v>100</v>
      </c>
      <c r="AB102" s="85">
        <f t="shared" si="234"/>
        <v>0</v>
      </c>
      <c r="AC102" s="65">
        <f t="shared" si="112"/>
        <v>0</v>
      </c>
      <c r="AD102" s="65">
        <f t="shared" si="234"/>
        <v>0</v>
      </c>
      <c r="AE102" s="65">
        <f t="shared" si="113"/>
        <v>0</v>
      </c>
      <c r="AF102" s="65">
        <f t="shared" si="234"/>
        <v>0</v>
      </c>
      <c r="AG102" s="65">
        <f t="shared" si="114"/>
        <v>0</v>
      </c>
      <c r="AH102" s="65">
        <f t="shared" si="234"/>
        <v>0</v>
      </c>
      <c r="AI102" s="65">
        <f t="shared" si="115"/>
        <v>0</v>
      </c>
      <c r="AJ102" s="65">
        <f t="shared" si="234"/>
        <v>0</v>
      </c>
      <c r="AK102" s="65">
        <f t="shared" si="116"/>
        <v>0</v>
      </c>
      <c r="AL102" s="65">
        <f t="shared" si="234"/>
        <v>0</v>
      </c>
      <c r="AM102" s="84">
        <f t="shared" si="117"/>
        <v>0</v>
      </c>
      <c r="AN102" s="84">
        <f t="shared" si="234"/>
        <v>0</v>
      </c>
      <c r="AO102" s="84">
        <f t="shared" si="118"/>
        <v>0</v>
      </c>
      <c r="AP102" s="84">
        <f t="shared" si="234"/>
        <v>0</v>
      </c>
      <c r="AQ102" s="85">
        <f t="shared" si="119"/>
        <v>0</v>
      </c>
      <c r="AR102" s="84">
        <f t="shared" si="234"/>
        <v>0</v>
      </c>
      <c r="AS102" s="65">
        <f t="shared" si="120"/>
        <v>0</v>
      </c>
      <c r="AT102" s="65">
        <f t="shared" si="234"/>
        <v>0</v>
      </c>
      <c r="AU102" s="65">
        <f t="shared" si="121"/>
        <v>0</v>
      </c>
      <c r="AV102" s="65">
        <f t="shared" si="234"/>
        <v>0</v>
      </c>
      <c r="AW102" s="67">
        <f t="shared" si="124"/>
        <v>0</v>
      </c>
      <c r="AX102" s="65">
        <f t="shared" si="234"/>
        <v>0</v>
      </c>
      <c r="AY102" s="68">
        <f t="shared" si="122"/>
        <v>0</v>
      </c>
      <c r="AZ102" s="290">
        <f t="shared" si="231"/>
        <v>0</v>
      </c>
      <c r="BA102" s="217">
        <f t="shared" si="234"/>
        <v>2</v>
      </c>
      <c r="BB102" s="206">
        <f t="shared" si="232"/>
        <v>2</v>
      </c>
      <c r="BC102" s="296">
        <f t="shared" si="233"/>
        <v>0</v>
      </c>
    </row>
    <row r="103" spans="1:57" ht="15.75" customHeight="1" x14ac:dyDescent="0.25">
      <c r="A103" s="342">
        <v>3</v>
      </c>
      <c r="B103" s="312" t="s">
        <v>32</v>
      </c>
      <c r="C103" s="184" t="s">
        <v>110</v>
      </c>
      <c r="D103" s="37"/>
      <c r="E103" s="37">
        <v>1</v>
      </c>
      <c r="F103" s="37">
        <v>1</v>
      </c>
      <c r="G103" s="38">
        <f t="shared" si="101"/>
        <v>100</v>
      </c>
      <c r="H103" s="37"/>
      <c r="I103" s="38">
        <f t="shared" si="102"/>
        <v>0</v>
      </c>
      <c r="J103" s="37"/>
      <c r="K103" s="37">
        <f t="shared" si="103"/>
        <v>0</v>
      </c>
      <c r="L103" s="15"/>
      <c r="M103" s="56">
        <f t="shared" si="104"/>
        <v>0</v>
      </c>
      <c r="N103" s="15"/>
      <c r="O103" s="56">
        <f t="shared" si="105"/>
        <v>0</v>
      </c>
      <c r="P103" s="15"/>
      <c r="Q103" s="56">
        <f t="shared" si="106"/>
        <v>0</v>
      </c>
      <c r="R103" s="37"/>
      <c r="S103" s="37">
        <f t="shared" si="107"/>
        <v>0</v>
      </c>
      <c r="T103" s="37"/>
      <c r="U103" s="38">
        <f t="shared" si="108"/>
        <v>0</v>
      </c>
      <c r="V103" s="37"/>
      <c r="W103" s="38">
        <f t="shared" si="109"/>
        <v>0</v>
      </c>
      <c r="X103" s="37"/>
      <c r="Y103" s="38">
        <f t="shared" si="110"/>
        <v>0</v>
      </c>
      <c r="Z103" s="37"/>
      <c r="AA103" s="38">
        <f t="shared" si="111"/>
        <v>0</v>
      </c>
      <c r="AB103" s="15"/>
      <c r="AC103" s="56">
        <f t="shared" si="112"/>
        <v>0</v>
      </c>
      <c r="AD103" s="56"/>
      <c r="AE103" s="56">
        <f t="shared" si="113"/>
        <v>0</v>
      </c>
      <c r="AF103" s="15"/>
      <c r="AG103" s="29">
        <f t="shared" si="114"/>
        <v>0</v>
      </c>
      <c r="AH103" s="29"/>
      <c r="AI103" s="29">
        <f t="shared" si="115"/>
        <v>0</v>
      </c>
      <c r="AJ103" s="15"/>
      <c r="AK103" s="15">
        <f t="shared" si="116"/>
        <v>0</v>
      </c>
      <c r="AL103" s="15"/>
      <c r="AM103" s="15">
        <f t="shared" si="117"/>
        <v>0</v>
      </c>
      <c r="AN103" s="15"/>
      <c r="AO103" s="15">
        <f t="shared" si="118"/>
        <v>0</v>
      </c>
      <c r="AP103" s="15"/>
      <c r="AQ103" s="56">
        <f t="shared" si="119"/>
        <v>0</v>
      </c>
      <c r="AR103" s="15"/>
      <c r="AS103" s="15">
        <f t="shared" si="120"/>
        <v>0</v>
      </c>
      <c r="AT103" s="15"/>
      <c r="AU103" s="15">
        <f t="shared" si="121"/>
        <v>0</v>
      </c>
      <c r="AV103" s="37"/>
      <c r="AW103" s="45">
        <f t="shared" si="124"/>
        <v>0</v>
      </c>
      <c r="AX103" s="45"/>
      <c r="AY103" s="52">
        <f t="shared" si="122"/>
        <v>0</v>
      </c>
      <c r="AZ103" s="118">
        <f t="shared" si="231"/>
        <v>100</v>
      </c>
      <c r="BA103" s="257">
        <v>1</v>
      </c>
      <c r="BB103" s="207">
        <f t="shared" si="232"/>
        <v>1</v>
      </c>
      <c r="BC103" s="296">
        <f t="shared" si="233"/>
        <v>1</v>
      </c>
      <c r="BE103" t="s">
        <v>142</v>
      </c>
    </row>
    <row r="104" spans="1:57" ht="19.5" customHeight="1" thickBot="1" x14ac:dyDescent="0.3">
      <c r="A104" s="343"/>
      <c r="B104" s="349"/>
      <c r="C104" s="187" t="s">
        <v>111</v>
      </c>
      <c r="D104" s="43"/>
      <c r="E104" s="43">
        <v>2</v>
      </c>
      <c r="F104" s="36">
        <v>1</v>
      </c>
      <c r="G104" s="55">
        <f t="shared" si="101"/>
        <v>50</v>
      </c>
      <c r="H104" s="36"/>
      <c r="I104" s="55">
        <f t="shared" si="102"/>
        <v>0</v>
      </c>
      <c r="J104" s="36"/>
      <c r="K104" s="36">
        <f t="shared" si="103"/>
        <v>0</v>
      </c>
      <c r="L104" s="36"/>
      <c r="M104" s="55">
        <f t="shared" si="104"/>
        <v>0</v>
      </c>
      <c r="N104" s="36"/>
      <c r="O104" s="55">
        <f t="shared" si="105"/>
        <v>0</v>
      </c>
      <c r="P104" s="36"/>
      <c r="Q104" s="55">
        <f t="shared" si="106"/>
        <v>0</v>
      </c>
      <c r="R104" s="43"/>
      <c r="S104" s="43">
        <f t="shared" si="107"/>
        <v>0</v>
      </c>
      <c r="T104" s="43"/>
      <c r="U104" s="44">
        <f t="shared" si="108"/>
        <v>0</v>
      </c>
      <c r="V104" s="43"/>
      <c r="W104" s="44">
        <f t="shared" si="109"/>
        <v>0</v>
      </c>
      <c r="X104" s="43"/>
      <c r="Y104" s="44">
        <f t="shared" si="110"/>
        <v>0</v>
      </c>
      <c r="Z104" s="43">
        <v>1</v>
      </c>
      <c r="AA104" s="44">
        <f t="shared" si="111"/>
        <v>50</v>
      </c>
      <c r="AB104" s="20"/>
      <c r="AC104" s="25">
        <f t="shared" si="112"/>
        <v>0</v>
      </c>
      <c r="AD104" s="25"/>
      <c r="AE104" s="25">
        <f t="shared" si="113"/>
        <v>0</v>
      </c>
      <c r="AF104" s="20"/>
      <c r="AG104" s="20">
        <f t="shared" si="114"/>
        <v>0</v>
      </c>
      <c r="AH104" s="20"/>
      <c r="AI104" s="20">
        <f t="shared" si="115"/>
        <v>0</v>
      </c>
      <c r="AJ104" s="32"/>
      <c r="AK104" s="32">
        <f t="shared" si="116"/>
        <v>0</v>
      </c>
      <c r="AL104" s="32"/>
      <c r="AM104" s="32">
        <f t="shared" si="117"/>
        <v>0</v>
      </c>
      <c r="AN104" s="32"/>
      <c r="AO104" s="32">
        <f t="shared" si="118"/>
        <v>0</v>
      </c>
      <c r="AP104" s="32"/>
      <c r="AQ104" s="57">
        <f t="shared" si="119"/>
        <v>0</v>
      </c>
      <c r="AR104" s="32"/>
      <c r="AS104" s="32">
        <f t="shared" si="120"/>
        <v>0</v>
      </c>
      <c r="AT104" s="32"/>
      <c r="AU104" s="32">
        <f t="shared" si="121"/>
        <v>0</v>
      </c>
      <c r="AV104" s="28"/>
      <c r="AW104" s="31">
        <f t="shared" si="124"/>
        <v>0</v>
      </c>
      <c r="AX104" s="21"/>
      <c r="AY104" s="33">
        <f t="shared" si="122"/>
        <v>0</v>
      </c>
      <c r="AZ104" s="115">
        <f t="shared" si="231"/>
        <v>50</v>
      </c>
      <c r="BA104" s="258">
        <v>2</v>
      </c>
      <c r="BB104" s="210">
        <f t="shared" si="232"/>
        <v>2</v>
      </c>
      <c r="BC104" s="296">
        <f t="shared" si="233"/>
        <v>1</v>
      </c>
      <c r="BE104" s="303" t="s">
        <v>142</v>
      </c>
    </row>
    <row r="105" spans="1:57" ht="19.5" customHeight="1" thickBot="1" x14ac:dyDescent="0.3">
      <c r="A105" s="322" t="s">
        <v>97</v>
      </c>
      <c r="B105" s="323"/>
      <c r="C105" s="124"/>
      <c r="D105" s="65"/>
      <c r="E105" s="65">
        <f t="shared" ref="E105:BA105" si="235">SUM(E103:E104)</f>
        <v>3</v>
      </c>
      <c r="F105" s="229">
        <f t="shared" si="235"/>
        <v>2</v>
      </c>
      <c r="G105" s="67">
        <f t="shared" si="101"/>
        <v>66.666666666666671</v>
      </c>
      <c r="H105" s="65">
        <f t="shared" si="235"/>
        <v>0</v>
      </c>
      <c r="I105" s="67">
        <f t="shared" si="102"/>
        <v>0</v>
      </c>
      <c r="J105" s="65">
        <f t="shared" si="235"/>
        <v>0</v>
      </c>
      <c r="K105" s="65">
        <f t="shared" si="103"/>
        <v>0</v>
      </c>
      <c r="L105" s="84">
        <f t="shared" si="235"/>
        <v>0</v>
      </c>
      <c r="M105" s="85">
        <f t="shared" si="104"/>
        <v>0</v>
      </c>
      <c r="N105" s="84">
        <f t="shared" si="235"/>
        <v>0</v>
      </c>
      <c r="O105" s="85">
        <f t="shared" si="105"/>
        <v>0</v>
      </c>
      <c r="P105" s="84">
        <f t="shared" si="235"/>
        <v>0</v>
      </c>
      <c r="Q105" s="85">
        <f t="shared" si="106"/>
        <v>0</v>
      </c>
      <c r="R105" s="65">
        <f t="shared" si="235"/>
        <v>0</v>
      </c>
      <c r="S105" s="65">
        <f t="shared" si="107"/>
        <v>0</v>
      </c>
      <c r="T105" s="65">
        <f t="shared" si="235"/>
        <v>0</v>
      </c>
      <c r="U105" s="67">
        <f t="shared" si="108"/>
        <v>0</v>
      </c>
      <c r="V105" s="65">
        <f t="shared" si="235"/>
        <v>0</v>
      </c>
      <c r="W105" s="67">
        <f t="shared" si="109"/>
        <v>0</v>
      </c>
      <c r="X105" s="65">
        <f t="shared" si="235"/>
        <v>0</v>
      </c>
      <c r="Y105" s="67">
        <f t="shared" si="110"/>
        <v>0</v>
      </c>
      <c r="Z105" s="65">
        <f t="shared" si="235"/>
        <v>1</v>
      </c>
      <c r="AA105" s="67">
        <f t="shared" si="111"/>
        <v>33.333333333333336</v>
      </c>
      <c r="AB105" s="84">
        <f t="shared" si="235"/>
        <v>0</v>
      </c>
      <c r="AC105" s="85">
        <f t="shared" si="112"/>
        <v>0</v>
      </c>
      <c r="AD105" s="85">
        <f t="shared" si="235"/>
        <v>0</v>
      </c>
      <c r="AE105" s="85">
        <f t="shared" si="113"/>
        <v>0</v>
      </c>
      <c r="AF105" s="84">
        <f t="shared" si="235"/>
        <v>0</v>
      </c>
      <c r="AG105" s="84">
        <f t="shared" si="114"/>
        <v>0</v>
      </c>
      <c r="AH105" s="84">
        <f t="shared" si="235"/>
        <v>0</v>
      </c>
      <c r="AI105" s="84">
        <f t="shared" si="115"/>
        <v>0</v>
      </c>
      <c r="AJ105" s="84">
        <f t="shared" si="235"/>
        <v>0</v>
      </c>
      <c r="AK105" s="84">
        <f t="shared" si="116"/>
        <v>0</v>
      </c>
      <c r="AL105" s="84">
        <f t="shared" si="235"/>
        <v>0</v>
      </c>
      <c r="AM105" s="84">
        <f t="shared" si="117"/>
        <v>0</v>
      </c>
      <c r="AN105" s="84">
        <f t="shared" si="235"/>
        <v>0</v>
      </c>
      <c r="AO105" s="84">
        <f t="shared" si="118"/>
        <v>0</v>
      </c>
      <c r="AP105" s="84">
        <f t="shared" si="235"/>
        <v>0</v>
      </c>
      <c r="AQ105" s="85">
        <f t="shared" si="119"/>
        <v>0</v>
      </c>
      <c r="AR105" s="84">
        <f t="shared" si="235"/>
        <v>0</v>
      </c>
      <c r="AS105" s="84">
        <f t="shared" si="120"/>
        <v>0</v>
      </c>
      <c r="AT105" s="84">
        <f t="shared" si="235"/>
        <v>0</v>
      </c>
      <c r="AU105" s="84">
        <f t="shared" si="121"/>
        <v>0</v>
      </c>
      <c r="AV105" s="65">
        <f t="shared" si="235"/>
        <v>0</v>
      </c>
      <c r="AW105" s="67">
        <f t="shared" si="124"/>
        <v>0</v>
      </c>
      <c r="AX105" s="65">
        <f t="shared" si="235"/>
        <v>0</v>
      </c>
      <c r="AY105" s="88">
        <f t="shared" si="122"/>
        <v>0</v>
      </c>
      <c r="AZ105" s="290">
        <f t="shared" si="231"/>
        <v>66.666666666666671</v>
      </c>
      <c r="BA105" s="217">
        <f t="shared" si="235"/>
        <v>3</v>
      </c>
      <c r="BB105" s="206">
        <f t="shared" si="232"/>
        <v>3</v>
      </c>
      <c r="BC105" s="296">
        <f t="shared" si="233"/>
        <v>2</v>
      </c>
    </row>
    <row r="106" spans="1:57" ht="24" customHeight="1" x14ac:dyDescent="0.25">
      <c r="A106" s="347">
        <v>4</v>
      </c>
      <c r="B106" s="312" t="s">
        <v>38</v>
      </c>
      <c r="C106" s="184" t="s">
        <v>105</v>
      </c>
      <c r="D106" s="37"/>
      <c r="E106" s="37">
        <v>2</v>
      </c>
      <c r="F106" s="37"/>
      <c r="G106" s="38">
        <f>F106*100/E106</f>
        <v>0</v>
      </c>
      <c r="H106" s="37"/>
      <c r="I106" s="38">
        <f t="shared" si="102"/>
        <v>0</v>
      </c>
      <c r="J106" s="37"/>
      <c r="K106" s="37">
        <f t="shared" si="103"/>
        <v>0</v>
      </c>
      <c r="L106" s="15"/>
      <c r="M106" s="56">
        <f t="shared" si="104"/>
        <v>0</v>
      </c>
      <c r="N106" s="15"/>
      <c r="O106" s="56">
        <f t="shared" si="105"/>
        <v>0</v>
      </c>
      <c r="P106" s="15"/>
      <c r="Q106" s="56">
        <f t="shared" si="106"/>
        <v>0</v>
      </c>
      <c r="R106" s="37"/>
      <c r="S106" s="37">
        <f t="shared" si="107"/>
        <v>0</v>
      </c>
      <c r="T106" s="37"/>
      <c r="U106" s="38">
        <f t="shared" si="108"/>
        <v>0</v>
      </c>
      <c r="V106" s="37"/>
      <c r="W106" s="38">
        <f t="shared" si="109"/>
        <v>0</v>
      </c>
      <c r="X106" s="37"/>
      <c r="Y106" s="38">
        <f t="shared" si="110"/>
        <v>0</v>
      </c>
      <c r="Z106" s="37">
        <v>2</v>
      </c>
      <c r="AA106" s="38">
        <f t="shared" si="111"/>
        <v>100</v>
      </c>
      <c r="AB106" s="15"/>
      <c r="AC106" s="56">
        <f t="shared" si="112"/>
        <v>0</v>
      </c>
      <c r="AD106" s="56"/>
      <c r="AE106" s="56">
        <f t="shared" si="113"/>
        <v>0</v>
      </c>
      <c r="AF106" s="15"/>
      <c r="AG106" s="29">
        <f t="shared" si="114"/>
        <v>0</v>
      </c>
      <c r="AH106" s="29"/>
      <c r="AI106" s="29">
        <f t="shared" si="115"/>
        <v>0</v>
      </c>
      <c r="AJ106" s="15"/>
      <c r="AK106" s="15">
        <f t="shared" si="116"/>
        <v>0</v>
      </c>
      <c r="AL106" s="15"/>
      <c r="AM106" s="15">
        <f t="shared" si="117"/>
        <v>0</v>
      </c>
      <c r="AN106" s="15"/>
      <c r="AO106" s="15">
        <f t="shared" si="118"/>
        <v>0</v>
      </c>
      <c r="AP106" s="15"/>
      <c r="AQ106" s="56">
        <f t="shared" si="119"/>
        <v>0</v>
      </c>
      <c r="AR106" s="15"/>
      <c r="AS106" s="15">
        <f t="shared" si="120"/>
        <v>0</v>
      </c>
      <c r="AT106" s="15"/>
      <c r="AU106" s="15">
        <f t="shared" si="121"/>
        <v>0</v>
      </c>
      <c r="AV106" s="37"/>
      <c r="AW106" s="45">
        <f t="shared" si="124"/>
        <v>0</v>
      </c>
      <c r="AX106" s="45"/>
      <c r="AY106" s="52">
        <f t="shared" si="122"/>
        <v>0</v>
      </c>
      <c r="AZ106" s="118">
        <f t="shared" si="231"/>
        <v>0</v>
      </c>
      <c r="BA106" s="257">
        <v>2</v>
      </c>
      <c r="BB106" s="207">
        <f t="shared" si="232"/>
        <v>2</v>
      </c>
      <c r="BC106" s="296">
        <f t="shared" si="233"/>
        <v>0</v>
      </c>
      <c r="BE106" s="301" t="s">
        <v>144</v>
      </c>
    </row>
    <row r="107" spans="1:57" ht="19.5" customHeight="1" thickBot="1" x14ac:dyDescent="0.3">
      <c r="A107" s="348">
        <v>30</v>
      </c>
      <c r="B107" s="349"/>
      <c r="C107" s="187" t="s">
        <v>106</v>
      </c>
      <c r="D107" s="43"/>
      <c r="E107" s="43" t="s">
        <v>125</v>
      </c>
      <c r="F107" s="36"/>
      <c r="G107" s="55" t="e">
        <f t="shared" si="101"/>
        <v>#VALUE!</v>
      </c>
      <c r="H107" s="36"/>
      <c r="I107" s="55" t="e">
        <f t="shared" si="102"/>
        <v>#VALUE!</v>
      </c>
      <c r="J107" s="36"/>
      <c r="K107" s="36" t="e">
        <f t="shared" si="103"/>
        <v>#VALUE!</v>
      </c>
      <c r="L107" s="36"/>
      <c r="M107" s="55" t="e">
        <f t="shared" si="104"/>
        <v>#VALUE!</v>
      </c>
      <c r="N107" s="36"/>
      <c r="O107" s="55" t="e">
        <f t="shared" si="105"/>
        <v>#VALUE!</v>
      </c>
      <c r="P107" s="36"/>
      <c r="Q107" s="55" t="e">
        <f t="shared" si="106"/>
        <v>#VALUE!</v>
      </c>
      <c r="R107" s="43"/>
      <c r="S107" s="43" t="e">
        <f t="shared" si="107"/>
        <v>#VALUE!</v>
      </c>
      <c r="T107" s="43"/>
      <c r="U107" s="44" t="e">
        <f t="shared" si="108"/>
        <v>#VALUE!</v>
      </c>
      <c r="V107" s="43"/>
      <c r="W107" s="44" t="e">
        <f t="shared" si="109"/>
        <v>#VALUE!</v>
      </c>
      <c r="X107" s="43"/>
      <c r="Y107" s="44" t="e">
        <f t="shared" si="110"/>
        <v>#VALUE!</v>
      </c>
      <c r="Z107" s="43"/>
      <c r="AA107" s="44" t="e">
        <f t="shared" si="111"/>
        <v>#VALUE!</v>
      </c>
      <c r="AB107" s="20"/>
      <c r="AC107" s="25" t="e">
        <f t="shared" si="112"/>
        <v>#VALUE!</v>
      </c>
      <c r="AD107" s="25"/>
      <c r="AE107" s="25" t="e">
        <f t="shared" si="113"/>
        <v>#VALUE!</v>
      </c>
      <c r="AF107" s="20"/>
      <c r="AG107" s="20" t="e">
        <f t="shared" si="114"/>
        <v>#VALUE!</v>
      </c>
      <c r="AH107" s="20"/>
      <c r="AI107" s="20" t="e">
        <f t="shared" si="115"/>
        <v>#VALUE!</v>
      </c>
      <c r="AJ107" s="32"/>
      <c r="AK107" s="32" t="e">
        <f t="shared" si="116"/>
        <v>#VALUE!</v>
      </c>
      <c r="AL107" s="32"/>
      <c r="AM107" s="32" t="e">
        <f t="shared" si="117"/>
        <v>#VALUE!</v>
      </c>
      <c r="AN107" s="32"/>
      <c r="AO107" s="32" t="e">
        <f t="shared" si="118"/>
        <v>#VALUE!</v>
      </c>
      <c r="AP107" s="32"/>
      <c r="AQ107" s="57" t="e">
        <f t="shared" si="119"/>
        <v>#VALUE!</v>
      </c>
      <c r="AR107" s="32"/>
      <c r="AS107" s="32" t="e">
        <f t="shared" si="120"/>
        <v>#VALUE!</v>
      </c>
      <c r="AT107" s="32"/>
      <c r="AU107" s="32" t="e">
        <f t="shared" si="121"/>
        <v>#VALUE!</v>
      </c>
      <c r="AV107" s="28"/>
      <c r="AW107" s="31" t="e">
        <f t="shared" si="124"/>
        <v>#VALUE!</v>
      </c>
      <c r="AX107" s="21"/>
      <c r="AY107" s="33" t="e">
        <f t="shared" si="122"/>
        <v>#VALUE!</v>
      </c>
      <c r="AZ107" s="115" t="e">
        <f t="shared" si="231"/>
        <v>#VALUE!</v>
      </c>
      <c r="BA107" s="258"/>
      <c r="BB107" s="210">
        <f t="shared" si="232"/>
        <v>0</v>
      </c>
      <c r="BC107" s="296">
        <f t="shared" si="233"/>
        <v>0</v>
      </c>
      <c r="BE107" s="301"/>
    </row>
    <row r="108" spans="1:57" ht="20.25" customHeight="1" thickBot="1" x14ac:dyDescent="0.3">
      <c r="A108" s="322" t="s">
        <v>97</v>
      </c>
      <c r="B108" s="323"/>
      <c r="C108" s="124"/>
      <c r="D108" s="65"/>
      <c r="E108" s="65">
        <f t="shared" ref="E108:BA108" si="236">SUM(E106:E107)</f>
        <v>2</v>
      </c>
      <c r="F108" s="229">
        <f t="shared" si="236"/>
        <v>0</v>
      </c>
      <c r="G108" s="67">
        <f t="shared" si="101"/>
        <v>0</v>
      </c>
      <c r="H108" s="65">
        <f t="shared" si="236"/>
        <v>0</v>
      </c>
      <c r="I108" s="67">
        <f t="shared" si="102"/>
        <v>0</v>
      </c>
      <c r="J108" s="65">
        <f t="shared" si="236"/>
        <v>0</v>
      </c>
      <c r="K108" s="65">
        <f t="shared" si="103"/>
        <v>0</v>
      </c>
      <c r="L108" s="84">
        <f t="shared" si="236"/>
        <v>0</v>
      </c>
      <c r="M108" s="85">
        <f t="shared" si="104"/>
        <v>0</v>
      </c>
      <c r="N108" s="84">
        <f t="shared" si="236"/>
        <v>0</v>
      </c>
      <c r="O108" s="85">
        <f t="shared" si="105"/>
        <v>0</v>
      </c>
      <c r="P108" s="84">
        <f t="shared" si="236"/>
        <v>0</v>
      </c>
      <c r="Q108" s="85">
        <f t="shared" si="106"/>
        <v>0</v>
      </c>
      <c r="R108" s="65">
        <f t="shared" si="236"/>
        <v>0</v>
      </c>
      <c r="S108" s="65">
        <f t="shared" si="107"/>
        <v>0</v>
      </c>
      <c r="T108" s="65">
        <f t="shared" si="236"/>
        <v>0</v>
      </c>
      <c r="U108" s="67">
        <f t="shared" si="108"/>
        <v>0</v>
      </c>
      <c r="V108" s="65">
        <f t="shared" si="236"/>
        <v>0</v>
      </c>
      <c r="W108" s="67">
        <f t="shared" si="109"/>
        <v>0</v>
      </c>
      <c r="X108" s="65">
        <f t="shared" si="236"/>
        <v>0</v>
      </c>
      <c r="Y108" s="67">
        <f t="shared" si="110"/>
        <v>0</v>
      </c>
      <c r="Z108" s="65">
        <f t="shared" si="236"/>
        <v>2</v>
      </c>
      <c r="AA108" s="67">
        <f t="shared" si="111"/>
        <v>100</v>
      </c>
      <c r="AB108" s="84">
        <f t="shared" si="236"/>
        <v>0</v>
      </c>
      <c r="AC108" s="85">
        <f t="shared" si="112"/>
        <v>0</v>
      </c>
      <c r="AD108" s="85">
        <f t="shared" si="236"/>
        <v>0</v>
      </c>
      <c r="AE108" s="85">
        <f t="shared" si="113"/>
        <v>0</v>
      </c>
      <c r="AF108" s="84">
        <f t="shared" si="236"/>
        <v>0</v>
      </c>
      <c r="AG108" s="84">
        <f t="shared" si="114"/>
        <v>0</v>
      </c>
      <c r="AH108" s="84">
        <f t="shared" si="236"/>
        <v>0</v>
      </c>
      <c r="AI108" s="84">
        <f t="shared" si="115"/>
        <v>0</v>
      </c>
      <c r="AJ108" s="84">
        <f t="shared" si="236"/>
        <v>0</v>
      </c>
      <c r="AK108" s="84">
        <f t="shared" si="116"/>
        <v>0</v>
      </c>
      <c r="AL108" s="84">
        <f t="shared" si="236"/>
        <v>0</v>
      </c>
      <c r="AM108" s="84">
        <f t="shared" si="117"/>
        <v>0</v>
      </c>
      <c r="AN108" s="84">
        <f t="shared" si="236"/>
        <v>0</v>
      </c>
      <c r="AO108" s="84">
        <f t="shared" si="118"/>
        <v>0</v>
      </c>
      <c r="AP108" s="84">
        <f t="shared" si="236"/>
        <v>0</v>
      </c>
      <c r="AQ108" s="85">
        <f t="shared" si="119"/>
        <v>0</v>
      </c>
      <c r="AR108" s="84">
        <f t="shared" si="236"/>
        <v>0</v>
      </c>
      <c r="AS108" s="84">
        <f t="shared" si="120"/>
        <v>0</v>
      </c>
      <c r="AT108" s="84">
        <f t="shared" si="236"/>
        <v>0</v>
      </c>
      <c r="AU108" s="84">
        <f t="shared" si="121"/>
        <v>0</v>
      </c>
      <c r="AV108" s="65">
        <f t="shared" si="236"/>
        <v>0</v>
      </c>
      <c r="AW108" s="67">
        <f t="shared" si="124"/>
        <v>0</v>
      </c>
      <c r="AX108" s="65">
        <f t="shared" si="236"/>
        <v>0</v>
      </c>
      <c r="AY108" s="88">
        <f t="shared" si="122"/>
        <v>0</v>
      </c>
      <c r="AZ108" s="290">
        <f t="shared" si="231"/>
        <v>0</v>
      </c>
      <c r="BA108" s="217">
        <f t="shared" si="236"/>
        <v>2</v>
      </c>
      <c r="BB108" s="206">
        <f t="shared" si="232"/>
        <v>2</v>
      </c>
      <c r="BC108" s="296">
        <f t="shared" si="233"/>
        <v>0</v>
      </c>
    </row>
    <row r="109" spans="1:57" ht="27.75" customHeight="1" x14ac:dyDescent="0.25">
      <c r="A109" s="339">
        <v>5</v>
      </c>
      <c r="B109" s="312" t="s">
        <v>50</v>
      </c>
      <c r="C109" s="172" t="s">
        <v>106</v>
      </c>
      <c r="D109" s="13"/>
      <c r="E109" s="13">
        <v>6</v>
      </c>
      <c r="F109" s="13">
        <v>1</v>
      </c>
      <c r="G109" s="45">
        <f t="shared" si="101"/>
        <v>16.666666666666668</v>
      </c>
      <c r="H109" s="13"/>
      <c r="I109" s="45">
        <f t="shared" si="102"/>
        <v>0</v>
      </c>
      <c r="J109" s="13"/>
      <c r="K109" s="13">
        <f t="shared" si="103"/>
        <v>0</v>
      </c>
      <c r="L109" s="13"/>
      <c r="M109" s="45">
        <f t="shared" si="104"/>
        <v>0</v>
      </c>
      <c r="N109" s="13"/>
      <c r="O109" s="45">
        <f t="shared" si="105"/>
        <v>0</v>
      </c>
      <c r="P109" s="13">
        <v>3</v>
      </c>
      <c r="Q109" s="45">
        <f t="shared" si="106"/>
        <v>50</v>
      </c>
      <c r="R109" s="13"/>
      <c r="S109" s="45">
        <f t="shared" si="107"/>
        <v>0</v>
      </c>
      <c r="T109" s="13">
        <v>0</v>
      </c>
      <c r="U109" s="45">
        <f t="shared" si="108"/>
        <v>0</v>
      </c>
      <c r="V109" s="13">
        <v>1</v>
      </c>
      <c r="W109" s="45">
        <f t="shared" si="109"/>
        <v>16.666666666666668</v>
      </c>
      <c r="X109" s="13"/>
      <c r="Y109" s="45">
        <f t="shared" si="110"/>
        <v>0</v>
      </c>
      <c r="Z109" s="15">
        <v>1</v>
      </c>
      <c r="AA109" s="56">
        <f t="shared" si="111"/>
        <v>16.666666666666668</v>
      </c>
      <c r="AB109" s="13"/>
      <c r="AC109" s="45">
        <f t="shared" si="112"/>
        <v>0</v>
      </c>
      <c r="AD109" s="45"/>
      <c r="AE109" s="45">
        <f t="shared" si="113"/>
        <v>0</v>
      </c>
      <c r="AF109" s="188"/>
      <c r="AG109" s="164">
        <f t="shared" si="114"/>
        <v>0</v>
      </c>
      <c r="AH109" s="13"/>
      <c r="AI109" s="13">
        <f t="shared" si="115"/>
        <v>0</v>
      </c>
      <c r="AJ109" s="13"/>
      <c r="AK109" s="13">
        <f t="shared" si="116"/>
        <v>0</v>
      </c>
      <c r="AL109" s="13"/>
      <c r="AM109" s="13">
        <f t="shared" si="117"/>
        <v>0</v>
      </c>
      <c r="AN109" s="13"/>
      <c r="AO109" s="13">
        <f t="shared" si="118"/>
        <v>0</v>
      </c>
      <c r="AP109" s="13"/>
      <c r="AQ109" s="45">
        <f t="shared" si="119"/>
        <v>0</v>
      </c>
      <c r="AR109" s="13"/>
      <c r="AS109" s="13">
        <f t="shared" si="120"/>
        <v>0</v>
      </c>
      <c r="AT109" s="13"/>
      <c r="AU109" s="12">
        <f t="shared" si="121"/>
        <v>0</v>
      </c>
      <c r="AV109" s="15"/>
      <c r="AW109" s="16">
        <f t="shared" si="124"/>
        <v>0</v>
      </c>
      <c r="AX109" s="12"/>
      <c r="AY109" s="19">
        <f t="shared" si="122"/>
        <v>0</v>
      </c>
      <c r="AZ109" s="116">
        <f t="shared" si="231"/>
        <v>16.666666666666668</v>
      </c>
      <c r="BA109" s="254">
        <v>4</v>
      </c>
      <c r="BB109" s="208">
        <f t="shared" si="232"/>
        <v>6</v>
      </c>
      <c r="BC109" s="296">
        <f t="shared" si="233"/>
        <v>1</v>
      </c>
      <c r="BE109" s="305" t="s">
        <v>144</v>
      </c>
    </row>
    <row r="110" spans="1:57" ht="16.5" customHeight="1" x14ac:dyDescent="0.25">
      <c r="A110" s="340"/>
      <c r="B110" s="341"/>
      <c r="C110" s="176" t="s">
        <v>110</v>
      </c>
      <c r="D110" s="12"/>
      <c r="E110" s="12">
        <v>6</v>
      </c>
      <c r="F110" s="12"/>
      <c r="G110" s="16">
        <f t="shared" si="101"/>
        <v>0</v>
      </c>
      <c r="H110" s="12">
        <v>1</v>
      </c>
      <c r="I110" s="16">
        <f t="shared" si="102"/>
        <v>16.666666666666668</v>
      </c>
      <c r="J110" s="12"/>
      <c r="K110" s="166">
        <f t="shared" si="103"/>
        <v>0</v>
      </c>
      <c r="L110" s="12"/>
      <c r="M110" s="16">
        <f t="shared" si="104"/>
        <v>0</v>
      </c>
      <c r="N110" s="12"/>
      <c r="O110" s="16">
        <f t="shared" si="105"/>
        <v>0</v>
      </c>
      <c r="P110" s="12">
        <v>2</v>
      </c>
      <c r="Q110" s="16">
        <f t="shared" si="106"/>
        <v>33.333333333333336</v>
      </c>
      <c r="R110" s="12"/>
      <c r="S110" s="16">
        <f t="shared" si="107"/>
        <v>0</v>
      </c>
      <c r="T110" s="12"/>
      <c r="U110" s="16">
        <f t="shared" si="108"/>
        <v>0</v>
      </c>
      <c r="V110" s="12"/>
      <c r="W110" s="16">
        <f t="shared" si="109"/>
        <v>0</v>
      </c>
      <c r="X110" s="12"/>
      <c r="Y110" s="16">
        <f t="shared" si="110"/>
        <v>0</v>
      </c>
      <c r="Z110" s="29">
        <v>3</v>
      </c>
      <c r="AA110" s="30">
        <f t="shared" si="111"/>
        <v>50</v>
      </c>
      <c r="AB110" s="12"/>
      <c r="AC110" s="16">
        <f t="shared" si="112"/>
        <v>0</v>
      </c>
      <c r="AD110" s="16"/>
      <c r="AE110" s="16">
        <f t="shared" si="113"/>
        <v>0</v>
      </c>
      <c r="AF110" s="12"/>
      <c r="AG110" s="165">
        <f t="shared" si="114"/>
        <v>0</v>
      </c>
      <c r="AH110" s="12"/>
      <c r="AI110" s="12">
        <f t="shared" si="115"/>
        <v>0</v>
      </c>
      <c r="AJ110" s="12"/>
      <c r="AK110" s="12">
        <f t="shared" si="116"/>
        <v>0</v>
      </c>
      <c r="AL110" s="12"/>
      <c r="AM110" s="12">
        <f t="shared" si="117"/>
        <v>0</v>
      </c>
      <c r="AN110" s="12"/>
      <c r="AO110" s="12">
        <f t="shared" si="118"/>
        <v>0</v>
      </c>
      <c r="AP110" s="12"/>
      <c r="AQ110" s="16">
        <f t="shared" si="119"/>
        <v>0</v>
      </c>
      <c r="AR110" s="12"/>
      <c r="AS110" s="12">
        <f t="shared" si="120"/>
        <v>0</v>
      </c>
      <c r="AT110" s="12"/>
      <c r="AU110" s="12">
        <f t="shared" si="121"/>
        <v>0</v>
      </c>
      <c r="AV110" s="15"/>
      <c r="AW110" s="16">
        <f t="shared" si="124"/>
        <v>0</v>
      </c>
      <c r="AX110" s="12"/>
      <c r="AY110" s="19">
        <f t="shared" si="122"/>
        <v>0</v>
      </c>
      <c r="AZ110" s="116">
        <f t="shared" si="231"/>
        <v>0</v>
      </c>
      <c r="BA110" s="254">
        <v>5</v>
      </c>
      <c r="BB110" s="208">
        <f t="shared" si="232"/>
        <v>6</v>
      </c>
      <c r="BC110" s="296">
        <f t="shared" si="233"/>
        <v>0</v>
      </c>
      <c r="BE110" s="303" t="s">
        <v>142</v>
      </c>
    </row>
    <row r="111" spans="1:57" ht="23.25" customHeight="1" x14ac:dyDescent="0.25">
      <c r="A111" s="340"/>
      <c r="B111" s="341"/>
      <c r="C111" s="176" t="s">
        <v>112</v>
      </c>
      <c r="D111" s="12"/>
      <c r="E111" s="12">
        <v>6</v>
      </c>
      <c r="F111" s="12"/>
      <c r="G111" s="16">
        <f t="shared" si="101"/>
        <v>0</v>
      </c>
      <c r="H111" s="12"/>
      <c r="I111" s="16">
        <f t="shared" si="102"/>
        <v>0</v>
      </c>
      <c r="J111" s="12"/>
      <c r="K111" s="16">
        <f t="shared" si="103"/>
        <v>0</v>
      </c>
      <c r="L111" s="12"/>
      <c r="M111" s="16">
        <f t="shared" si="104"/>
        <v>0</v>
      </c>
      <c r="N111" s="12"/>
      <c r="O111" s="16">
        <f t="shared" si="105"/>
        <v>0</v>
      </c>
      <c r="P111" s="12">
        <v>2</v>
      </c>
      <c r="Q111" s="16">
        <f t="shared" si="106"/>
        <v>33.333333333333336</v>
      </c>
      <c r="R111" s="12"/>
      <c r="S111" s="16">
        <f t="shared" si="107"/>
        <v>0</v>
      </c>
      <c r="T111" s="12"/>
      <c r="U111" s="16">
        <f t="shared" si="108"/>
        <v>0</v>
      </c>
      <c r="V111" s="12"/>
      <c r="W111" s="16">
        <f t="shared" si="109"/>
        <v>0</v>
      </c>
      <c r="X111" s="12"/>
      <c r="Y111" s="16">
        <f t="shared" si="110"/>
        <v>0</v>
      </c>
      <c r="Z111" s="29">
        <v>0</v>
      </c>
      <c r="AA111" s="30">
        <f t="shared" si="111"/>
        <v>0</v>
      </c>
      <c r="AB111" s="12"/>
      <c r="AC111" s="16">
        <f t="shared" si="112"/>
        <v>0</v>
      </c>
      <c r="AD111" s="16"/>
      <c r="AE111" s="16">
        <f t="shared" si="113"/>
        <v>0</v>
      </c>
      <c r="AF111" s="12"/>
      <c r="AG111" s="165">
        <f t="shared" si="114"/>
        <v>0</v>
      </c>
      <c r="AH111" s="12"/>
      <c r="AI111" s="12">
        <f t="shared" si="115"/>
        <v>0</v>
      </c>
      <c r="AJ111" s="12"/>
      <c r="AK111" s="12">
        <f t="shared" si="116"/>
        <v>0</v>
      </c>
      <c r="AL111" s="12"/>
      <c r="AM111" s="12">
        <f t="shared" si="117"/>
        <v>0</v>
      </c>
      <c r="AN111" s="12"/>
      <c r="AO111" s="12">
        <f t="shared" si="118"/>
        <v>0</v>
      </c>
      <c r="AP111" s="12"/>
      <c r="AQ111" s="16">
        <f t="shared" si="119"/>
        <v>0</v>
      </c>
      <c r="AR111" s="12"/>
      <c r="AS111" s="12">
        <f t="shared" si="120"/>
        <v>0</v>
      </c>
      <c r="AT111" s="12"/>
      <c r="AU111" s="12">
        <f t="shared" si="121"/>
        <v>0</v>
      </c>
      <c r="AV111" s="15">
        <v>4</v>
      </c>
      <c r="AW111" s="16">
        <f t="shared" si="124"/>
        <v>66.666666666666671</v>
      </c>
      <c r="AX111" s="12"/>
      <c r="AY111" s="19">
        <f t="shared" si="122"/>
        <v>0</v>
      </c>
      <c r="AZ111" s="116">
        <f t="shared" si="231"/>
        <v>0</v>
      </c>
      <c r="BA111" s="254">
        <v>4</v>
      </c>
      <c r="BB111" s="208">
        <f t="shared" si="232"/>
        <v>6</v>
      </c>
      <c r="BC111" s="296">
        <f t="shared" si="233"/>
        <v>0</v>
      </c>
      <c r="BE111" s="303" t="s">
        <v>142</v>
      </c>
    </row>
    <row r="112" spans="1:57" ht="18" customHeight="1" thickBot="1" x14ac:dyDescent="0.3">
      <c r="A112" s="340"/>
      <c r="B112" s="341"/>
      <c r="C112" s="152" t="s">
        <v>113</v>
      </c>
      <c r="D112" s="21"/>
      <c r="E112" s="21">
        <v>6</v>
      </c>
      <c r="F112" s="21">
        <v>2</v>
      </c>
      <c r="G112" s="31">
        <f t="shared" si="101"/>
        <v>33.333333333333336</v>
      </c>
      <c r="H112" s="21"/>
      <c r="I112" s="31">
        <f t="shared" si="102"/>
        <v>0</v>
      </c>
      <c r="J112" s="21"/>
      <c r="K112" s="21">
        <f t="shared" si="103"/>
        <v>0</v>
      </c>
      <c r="L112" s="21"/>
      <c r="M112" s="31">
        <f t="shared" si="104"/>
        <v>0</v>
      </c>
      <c r="N112" s="21"/>
      <c r="O112" s="31">
        <f t="shared" si="105"/>
        <v>0</v>
      </c>
      <c r="P112" s="21"/>
      <c r="Q112" s="31">
        <f t="shared" si="106"/>
        <v>0</v>
      </c>
      <c r="R112" s="21"/>
      <c r="S112" s="31">
        <f t="shared" si="107"/>
        <v>0</v>
      </c>
      <c r="T112" s="21">
        <v>1</v>
      </c>
      <c r="U112" s="31">
        <f t="shared" si="108"/>
        <v>16.666666666666668</v>
      </c>
      <c r="V112" s="21"/>
      <c r="W112" s="31">
        <f t="shared" si="109"/>
        <v>0</v>
      </c>
      <c r="X112" s="21"/>
      <c r="Y112" s="31">
        <f t="shared" si="110"/>
        <v>0</v>
      </c>
      <c r="Z112" s="32">
        <v>2</v>
      </c>
      <c r="AA112" s="57">
        <f t="shared" si="111"/>
        <v>33.333333333333336</v>
      </c>
      <c r="AB112" s="21"/>
      <c r="AC112" s="31">
        <f t="shared" si="112"/>
        <v>0</v>
      </c>
      <c r="AD112" s="31"/>
      <c r="AE112" s="31">
        <f t="shared" si="113"/>
        <v>0</v>
      </c>
      <c r="AF112" s="21"/>
      <c r="AG112" s="154">
        <f t="shared" si="114"/>
        <v>0</v>
      </c>
      <c r="AH112" s="21"/>
      <c r="AI112" s="21">
        <f t="shared" si="115"/>
        <v>0</v>
      </c>
      <c r="AJ112" s="21"/>
      <c r="AK112" s="21">
        <f t="shared" si="116"/>
        <v>0</v>
      </c>
      <c r="AL112" s="21"/>
      <c r="AM112" s="21">
        <f t="shared" si="117"/>
        <v>0</v>
      </c>
      <c r="AN112" s="21"/>
      <c r="AO112" s="21">
        <f t="shared" si="118"/>
        <v>0</v>
      </c>
      <c r="AP112" s="21"/>
      <c r="AQ112" s="31">
        <f t="shared" si="119"/>
        <v>0</v>
      </c>
      <c r="AR112" s="21"/>
      <c r="AS112" s="21">
        <f t="shared" si="120"/>
        <v>0</v>
      </c>
      <c r="AT112" s="21"/>
      <c r="AU112" s="21">
        <f t="shared" si="121"/>
        <v>0</v>
      </c>
      <c r="AV112" s="79">
        <v>1</v>
      </c>
      <c r="AW112" s="31">
        <f t="shared" si="124"/>
        <v>16.666666666666668</v>
      </c>
      <c r="AX112" s="21"/>
      <c r="AY112" s="33">
        <f t="shared" si="122"/>
        <v>0</v>
      </c>
      <c r="AZ112" s="115">
        <f t="shared" si="231"/>
        <v>33.333333333333336</v>
      </c>
      <c r="BA112" s="258">
        <v>4</v>
      </c>
      <c r="BB112" s="210">
        <f t="shared" si="232"/>
        <v>6</v>
      </c>
      <c r="BC112" s="296">
        <f t="shared" si="233"/>
        <v>2</v>
      </c>
      <c r="BE112" s="303" t="s">
        <v>142</v>
      </c>
    </row>
    <row r="113" spans="1:57" ht="22.5" customHeight="1" thickBot="1" x14ac:dyDescent="0.3">
      <c r="A113" s="322" t="s">
        <v>97</v>
      </c>
      <c r="B113" s="323"/>
      <c r="C113" s="124"/>
      <c r="D113" s="65"/>
      <c r="E113" s="65">
        <f>SUM(E109:E112)</f>
        <v>24</v>
      </c>
      <c r="F113" s="81">
        <f>SUM(F109:F112)</f>
        <v>3</v>
      </c>
      <c r="G113" s="82">
        <f t="shared" si="101"/>
        <v>12.5</v>
      </c>
      <c r="H113" s="81">
        <f>SUM(H109:H112)</f>
        <v>1</v>
      </c>
      <c r="I113" s="82">
        <f t="shared" si="102"/>
        <v>4.166666666666667</v>
      </c>
      <c r="J113" s="81">
        <f>SUM(J109:J112)</f>
        <v>0</v>
      </c>
      <c r="K113" s="81">
        <f t="shared" si="103"/>
        <v>0</v>
      </c>
      <c r="L113" s="81">
        <f>SUM(L109:L112)</f>
        <v>0</v>
      </c>
      <c r="M113" s="82">
        <f t="shared" si="104"/>
        <v>0</v>
      </c>
      <c r="N113" s="81">
        <f>SUM(N109:N112)</f>
        <v>0</v>
      </c>
      <c r="O113" s="82">
        <f t="shared" si="105"/>
        <v>0</v>
      </c>
      <c r="P113" s="81">
        <f>SUM(P109:P112)</f>
        <v>7</v>
      </c>
      <c r="Q113" s="82">
        <f t="shared" si="106"/>
        <v>29.166666666666668</v>
      </c>
      <c r="R113" s="65">
        <f>SUM(R109:R112)</f>
        <v>0</v>
      </c>
      <c r="S113" s="65">
        <f t="shared" si="107"/>
        <v>0</v>
      </c>
      <c r="T113" s="65">
        <f>SUM(T109:T112)</f>
        <v>1</v>
      </c>
      <c r="U113" s="67">
        <f t="shared" si="108"/>
        <v>4.166666666666667</v>
      </c>
      <c r="V113" s="65">
        <f>SUM(V109:V112)</f>
        <v>1</v>
      </c>
      <c r="W113" s="67">
        <f t="shared" si="109"/>
        <v>4.166666666666667</v>
      </c>
      <c r="X113" s="65">
        <f>SUM(X109:X112)</f>
        <v>0</v>
      </c>
      <c r="Y113" s="67">
        <f t="shared" si="110"/>
        <v>0</v>
      </c>
      <c r="Z113" s="81">
        <f>SUM(Z109:Z112)</f>
        <v>6</v>
      </c>
      <c r="AA113" s="82">
        <f t="shared" si="111"/>
        <v>25</v>
      </c>
      <c r="AB113" s="81">
        <f>SUM(AB109:AB112)</f>
        <v>0</v>
      </c>
      <c r="AC113" s="82">
        <f t="shared" si="112"/>
        <v>0</v>
      </c>
      <c r="AD113" s="82">
        <f>SUM(AD109:AD112)</f>
        <v>0</v>
      </c>
      <c r="AE113" s="82">
        <f t="shared" si="113"/>
        <v>0</v>
      </c>
      <c r="AF113" s="81">
        <f>SUM(AF109:AF112)</f>
        <v>0</v>
      </c>
      <c r="AG113" s="81">
        <f t="shared" si="114"/>
        <v>0</v>
      </c>
      <c r="AH113" s="81">
        <f>SUM(AH109:AH112)</f>
        <v>0</v>
      </c>
      <c r="AI113" s="81">
        <f t="shared" si="115"/>
        <v>0</v>
      </c>
      <c r="AJ113" s="81">
        <f>SUM(AJ109:AJ112)</f>
        <v>0</v>
      </c>
      <c r="AK113" s="81">
        <f t="shared" si="116"/>
        <v>0</v>
      </c>
      <c r="AL113" s="81">
        <f>SUM(AL109:AL112)</f>
        <v>0</v>
      </c>
      <c r="AM113" s="81">
        <f t="shared" si="117"/>
        <v>0</v>
      </c>
      <c r="AN113" s="81">
        <f>SUM(AN109:AN112)</f>
        <v>0</v>
      </c>
      <c r="AO113" s="81">
        <f t="shared" si="118"/>
        <v>0</v>
      </c>
      <c r="AP113" s="81">
        <f>SUM(AP109:AP112)</f>
        <v>0</v>
      </c>
      <c r="AQ113" s="82">
        <f t="shared" si="119"/>
        <v>0</v>
      </c>
      <c r="AR113" s="81">
        <f>SUM(AR109:AR112)</f>
        <v>0</v>
      </c>
      <c r="AS113" s="81">
        <f t="shared" si="120"/>
        <v>0</v>
      </c>
      <c r="AT113" s="81">
        <f>SUM(AT109:AT112)</f>
        <v>0</v>
      </c>
      <c r="AU113" s="65">
        <f t="shared" si="121"/>
        <v>0</v>
      </c>
      <c r="AV113" s="65">
        <f>SUM(AV109:AV112)</f>
        <v>5</v>
      </c>
      <c r="AW113" s="67">
        <f t="shared" si="124"/>
        <v>20.833333333333332</v>
      </c>
      <c r="AX113" s="65">
        <f>SUM(AX109:AX112)</f>
        <v>0</v>
      </c>
      <c r="AY113" s="68">
        <f t="shared" si="122"/>
        <v>0</v>
      </c>
      <c r="AZ113" s="290">
        <f t="shared" si="231"/>
        <v>12.5</v>
      </c>
      <c r="BA113" s="217">
        <f>SUM(BA109:BA112)</f>
        <v>17</v>
      </c>
      <c r="BB113" s="206">
        <f>SUM(BB109:BB112)</f>
        <v>24</v>
      </c>
      <c r="BC113" s="296">
        <f t="shared" si="233"/>
        <v>3</v>
      </c>
    </row>
    <row r="114" spans="1:57" ht="21.75" customHeight="1" x14ac:dyDescent="0.25">
      <c r="A114" s="251">
        <v>6</v>
      </c>
      <c r="B114" s="315" t="s">
        <v>58</v>
      </c>
      <c r="C114" s="104" t="s">
        <v>106</v>
      </c>
      <c r="D114" s="189"/>
      <c r="E114" s="188">
        <v>1</v>
      </c>
      <c r="F114" s="188">
        <v>1</v>
      </c>
      <c r="G114" s="45">
        <f t="shared" si="101"/>
        <v>100</v>
      </c>
      <c r="H114" s="45"/>
      <c r="I114" s="45">
        <f t="shared" si="102"/>
        <v>0</v>
      </c>
      <c r="J114" s="13"/>
      <c r="K114" s="13">
        <f t="shared" si="103"/>
        <v>0</v>
      </c>
      <c r="L114" s="13"/>
      <c r="M114" s="45">
        <f t="shared" si="104"/>
        <v>0</v>
      </c>
      <c r="N114" s="13"/>
      <c r="O114" s="45">
        <f t="shared" si="105"/>
        <v>0</v>
      </c>
      <c r="P114" s="13"/>
      <c r="Q114" s="45">
        <f t="shared" si="106"/>
        <v>0</v>
      </c>
      <c r="R114" s="13"/>
      <c r="S114" s="13">
        <f t="shared" si="107"/>
        <v>0</v>
      </c>
      <c r="T114" s="13"/>
      <c r="U114" s="45">
        <f t="shared" si="108"/>
        <v>0</v>
      </c>
      <c r="V114" s="53"/>
      <c r="W114" s="45">
        <f t="shared" si="109"/>
        <v>0</v>
      </c>
      <c r="X114" s="13"/>
      <c r="Y114" s="45">
        <f t="shared" si="110"/>
        <v>0</v>
      </c>
      <c r="Z114" s="13"/>
      <c r="AA114" s="56">
        <f t="shared" si="111"/>
        <v>0</v>
      </c>
      <c r="AB114" s="15"/>
      <c r="AC114" s="13">
        <f t="shared" si="112"/>
        <v>0</v>
      </c>
      <c r="AD114" s="13"/>
      <c r="AE114" s="13">
        <f t="shared" si="113"/>
        <v>0</v>
      </c>
      <c r="AF114" s="13"/>
      <c r="AG114" s="15">
        <f t="shared" si="114"/>
        <v>0</v>
      </c>
      <c r="AH114" s="15"/>
      <c r="AI114" s="15">
        <f t="shared" si="115"/>
        <v>0</v>
      </c>
      <c r="AJ114" s="15"/>
      <c r="AK114" s="15">
        <f t="shared" si="116"/>
        <v>0</v>
      </c>
      <c r="AL114" s="15"/>
      <c r="AM114" s="15">
        <f t="shared" si="117"/>
        <v>0</v>
      </c>
      <c r="AN114" s="15"/>
      <c r="AO114" s="15">
        <f t="shared" si="118"/>
        <v>0</v>
      </c>
      <c r="AP114" s="15"/>
      <c r="AQ114" s="56">
        <f t="shared" si="119"/>
        <v>0</v>
      </c>
      <c r="AR114" s="15"/>
      <c r="AS114" s="15">
        <f t="shared" si="120"/>
        <v>0</v>
      </c>
      <c r="AT114" s="15"/>
      <c r="AU114" s="15">
        <f t="shared" si="121"/>
        <v>0</v>
      </c>
      <c r="AV114" s="37"/>
      <c r="AW114" s="45">
        <f t="shared" si="124"/>
        <v>0</v>
      </c>
      <c r="AX114" s="45"/>
      <c r="AY114" s="52">
        <f t="shared" si="122"/>
        <v>0</v>
      </c>
      <c r="AZ114" s="118">
        <f t="shared" si="231"/>
        <v>100</v>
      </c>
      <c r="BA114" s="255">
        <v>1</v>
      </c>
      <c r="BB114" s="214">
        <f t="shared" si="232"/>
        <v>1</v>
      </c>
      <c r="BC114" s="296">
        <f t="shared" si="233"/>
        <v>1</v>
      </c>
      <c r="BE114" s="305" t="s">
        <v>144</v>
      </c>
    </row>
    <row r="115" spans="1:57" ht="19.5" customHeight="1" x14ac:dyDescent="0.25">
      <c r="A115" s="251"/>
      <c r="B115" s="316"/>
      <c r="C115" s="106" t="s">
        <v>120</v>
      </c>
      <c r="D115" s="162"/>
      <c r="E115" s="231">
        <v>1</v>
      </c>
      <c r="F115" s="231">
        <v>1</v>
      </c>
      <c r="G115" s="78">
        <f t="shared" si="101"/>
        <v>100</v>
      </c>
      <c r="H115" s="78"/>
      <c r="I115" s="78"/>
      <c r="J115" s="231"/>
      <c r="K115" s="231"/>
      <c r="L115" s="231"/>
      <c r="M115" s="78"/>
      <c r="N115" s="231"/>
      <c r="O115" s="78"/>
      <c r="P115" s="231"/>
      <c r="Q115" s="78"/>
      <c r="R115" s="231"/>
      <c r="S115" s="231"/>
      <c r="T115" s="231"/>
      <c r="U115" s="78"/>
      <c r="V115" s="247"/>
      <c r="W115" s="78"/>
      <c r="X115" s="231"/>
      <c r="Y115" s="78"/>
      <c r="Z115" s="231"/>
      <c r="AA115" s="80"/>
      <c r="AB115" s="79"/>
      <c r="AC115" s="231"/>
      <c r="AD115" s="231"/>
      <c r="AE115" s="231"/>
      <c r="AF115" s="231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80"/>
      <c r="AR115" s="79"/>
      <c r="AS115" s="79"/>
      <c r="AT115" s="79"/>
      <c r="AU115" s="79"/>
      <c r="AV115" s="230"/>
      <c r="AW115" s="78"/>
      <c r="AX115" s="78"/>
      <c r="AY115" s="145"/>
      <c r="AZ115" s="248">
        <f t="shared" si="231"/>
        <v>100</v>
      </c>
      <c r="BA115" s="253">
        <v>1</v>
      </c>
      <c r="BB115" s="216">
        <f t="shared" si="232"/>
        <v>1</v>
      </c>
      <c r="BC115" s="296">
        <f t="shared" si="233"/>
        <v>1</v>
      </c>
      <c r="BE115" s="305" t="s">
        <v>144</v>
      </c>
    </row>
    <row r="116" spans="1:57" ht="17.25" customHeight="1" thickBot="1" x14ac:dyDescent="0.3">
      <c r="A116" s="252"/>
      <c r="B116" s="317"/>
      <c r="C116" s="113" t="s">
        <v>105</v>
      </c>
      <c r="D116" s="190"/>
      <c r="E116" s="250">
        <v>2</v>
      </c>
      <c r="F116" s="250"/>
      <c r="G116" s="31">
        <f t="shared" si="101"/>
        <v>0</v>
      </c>
      <c r="H116" s="191"/>
      <c r="I116" s="31">
        <f t="shared" si="102"/>
        <v>0</v>
      </c>
      <c r="J116" s="21"/>
      <c r="K116" s="21">
        <f t="shared" si="103"/>
        <v>0</v>
      </c>
      <c r="L116" s="21"/>
      <c r="M116" s="31">
        <f t="shared" si="104"/>
        <v>0</v>
      </c>
      <c r="N116" s="31"/>
      <c r="O116" s="31">
        <f t="shared" si="105"/>
        <v>0</v>
      </c>
      <c r="P116" s="21"/>
      <c r="Q116" s="31">
        <f t="shared" si="106"/>
        <v>0</v>
      </c>
      <c r="R116" s="21"/>
      <c r="S116" s="21">
        <f t="shared" si="107"/>
        <v>0</v>
      </c>
      <c r="T116" s="21"/>
      <c r="U116" s="31">
        <f t="shared" si="108"/>
        <v>0</v>
      </c>
      <c r="V116" s="191">
        <v>1</v>
      </c>
      <c r="W116" s="31">
        <f t="shared" si="109"/>
        <v>50</v>
      </c>
      <c r="X116" s="21"/>
      <c r="Y116" s="31">
        <f t="shared" si="110"/>
        <v>0</v>
      </c>
      <c r="Z116" s="21">
        <v>1</v>
      </c>
      <c r="AA116" s="57">
        <f t="shared" si="111"/>
        <v>50</v>
      </c>
      <c r="AB116" s="32"/>
      <c r="AC116" s="21">
        <f t="shared" si="112"/>
        <v>0</v>
      </c>
      <c r="AD116" s="21"/>
      <c r="AE116" s="21">
        <f t="shared" si="113"/>
        <v>0</v>
      </c>
      <c r="AF116" s="21"/>
      <c r="AG116" s="20">
        <f t="shared" si="114"/>
        <v>0</v>
      </c>
      <c r="AH116" s="20"/>
      <c r="AI116" s="20">
        <f t="shared" si="115"/>
        <v>0</v>
      </c>
      <c r="AJ116" s="32"/>
      <c r="AK116" s="32">
        <f t="shared" si="116"/>
        <v>0</v>
      </c>
      <c r="AL116" s="32"/>
      <c r="AM116" s="32">
        <f t="shared" si="117"/>
        <v>0</v>
      </c>
      <c r="AN116" s="32"/>
      <c r="AO116" s="32">
        <f t="shared" si="118"/>
        <v>0</v>
      </c>
      <c r="AP116" s="32"/>
      <c r="AQ116" s="57">
        <f t="shared" si="119"/>
        <v>0</v>
      </c>
      <c r="AR116" s="32"/>
      <c r="AS116" s="32">
        <f t="shared" si="120"/>
        <v>0</v>
      </c>
      <c r="AT116" s="32"/>
      <c r="AU116" s="32">
        <f t="shared" si="121"/>
        <v>0</v>
      </c>
      <c r="AV116" s="28"/>
      <c r="AW116" s="31">
        <f t="shared" si="124"/>
        <v>0</v>
      </c>
      <c r="AX116" s="21"/>
      <c r="AY116" s="33">
        <f t="shared" si="122"/>
        <v>0</v>
      </c>
      <c r="AZ116" s="115">
        <f t="shared" si="231"/>
        <v>0</v>
      </c>
      <c r="BA116" s="258">
        <v>2</v>
      </c>
      <c r="BB116" s="210">
        <f t="shared" si="232"/>
        <v>2</v>
      </c>
      <c r="BC116" s="296">
        <f t="shared" si="233"/>
        <v>0</v>
      </c>
      <c r="BE116" s="305" t="s">
        <v>144</v>
      </c>
    </row>
    <row r="117" spans="1:57" ht="18" customHeight="1" thickBot="1" x14ac:dyDescent="0.3">
      <c r="A117" s="322" t="s">
        <v>97</v>
      </c>
      <c r="B117" s="323"/>
      <c r="C117" s="124"/>
      <c r="D117" s="160"/>
      <c r="E117" s="65">
        <f>SUM(E114:E116)</f>
        <v>4</v>
      </c>
      <c r="F117" s="66">
        <f>SUM(F114:F116)</f>
        <v>2</v>
      </c>
      <c r="G117" s="67">
        <f t="shared" si="101"/>
        <v>50</v>
      </c>
      <c r="H117" s="67">
        <f>SUM(H114:H116)</f>
        <v>0</v>
      </c>
      <c r="I117" s="67">
        <f t="shared" si="102"/>
        <v>0</v>
      </c>
      <c r="J117" s="65">
        <f>SUM(J114:J116)</f>
        <v>0</v>
      </c>
      <c r="K117" s="65">
        <f t="shared" si="103"/>
        <v>0</v>
      </c>
      <c r="L117" s="65">
        <f>SUM(L114:L116)</f>
        <v>0</v>
      </c>
      <c r="M117" s="67">
        <f t="shared" si="104"/>
        <v>0</v>
      </c>
      <c r="N117" s="67">
        <f>SUM(N114:N116)</f>
        <v>0</v>
      </c>
      <c r="O117" s="67">
        <f t="shared" si="105"/>
        <v>0</v>
      </c>
      <c r="P117" s="65">
        <f>SUM(P114:P116)</f>
        <v>0</v>
      </c>
      <c r="Q117" s="67">
        <f t="shared" si="106"/>
        <v>0</v>
      </c>
      <c r="R117" s="65">
        <f>SUM(R114:R116)</f>
        <v>0</v>
      </c>
      <c r="S117" s="65">
        <f t="shared" si="107"/>
        <v>0</v>
      </c>
      <c r="T117" s="65">
        <f>SUM(T114:T116)</f>
        <v>0</v>
      </c>
      <c r="U117" s="67">
        <f t="shared" si="108"/>
        <v>0</v>
      </c>
      <c r="V117" s="66">
        <f>SUM(V114:V116)</f>
        <v>1</v>
      </c>
      <c r="W117" s="67">
        <f t="shared" si="109"/>
        <v>25</v>
      </c>
      <c r="X117" s="65">
        <f>SUM(X114:X116)</f>
        <v>0</v>
      </c>
      <c r="Y117" s="67">
        <f t="shared" si="110"/>
        <v>0</v>
      </c>
      <c r="Z117" s="65">
        <f>SUM(Z114:Z116)</f>
        <v>1</v>
      </c>
      <c r="AA117" s="85">
        <f t="shared" si="111"/>
        <v>25</v>
      </c>
      <c r="AB117" s="84">
        <f>SUM(AB114:AB116)</f>
        <v>0</v>
      </c>
      <c r="AC117" s="65">
        <f t="shared" si="112"/>
        <v>0</v>
      </c>
      <c r="AD117" s="65">
        <f>SUM(AD114:AD116)</f>
        <v>0</v>
      </c>
      <c r="AE117" s="65">
        <f t="shared" si="113"/>
        <v>0</v>
      </c>
      <c r="AF117" s="65">
        <f>SUM(AF114:AF116)</f>
        <v>0</v>
      </c>
      <c r="AG117" s="84">
        <f t="shared" si="114"/>
        <v>0</v>
      </c>
      <c r="AH117" s="84">
        <f>SUM(AH114:AH116)</f>
        <v>0</v>
      </c>
      <c r="AI117" s="84">
        <f t="shared" si="115"/>
        <v>0</v>
      </c>
      <c r="AJ117" s="84">
        <f>SUM(AJ114:AJ116)</f>
        <v>0</v>
      </c>
      <c r="AK117" s="84">
        <f t="shared" si="116"/>
        <v>0</v>
      </c>
      <c r="AL117" s="84">
        <f>SUM(AL114:AL116)</f>
        <v>0</v>
      </c>
      <c r="AM117" s="84">
        <f t="shared" si="117"/>
        <v>0</v>
      </c>
      <c r="AN117" s="84">
        <f>SUM(AN114:AN116)</f>
        <v>0</v>
      </c>
      <c r="AO117" s="84">
        <f t="shared" si="118"/>
        <v>0</v>
      </c>
      <c r="AP117" s="84">
        <f>SUM(AP114:AP116)</f>
        <v>0</v>
      </c>
      <c r="AQ117" s="85">
        <f t="shared" si="119"/>
        <v>0</v>
      </c>
      <c r="AR117" s="84">
        <f>SUM(AR114:AR116)</f>
        <v>0</v>
      </c>
      <c r="AS117" s="84">
        <f t="shared" si="120"/>
        <v>0</v>
      </c>
      <c r="AT117" s="84">
        <f>SUM(AT114:AT116)</f>
        <v>0</v>
      </c>
      <c r="AU117" s="84">
        <f t="shared" si="121"/>
        <v>0</v>
      </c>
      <c r="AV117" s="65">
        <f>SUM(AV114:AV116)</f>
        <v>0</v>
      </c>
      <c r="AW117" s="67">
        <f t="shared" si="124"/>
        <v>0</v>
      </c>
      <c r="AX117" s="65">
        <f>SUM(AX114:AX116)</f>
        <v>0</v>
      </c>
      <c r="AY117" s="88">
        <f t="shared" si="122"/>
        <v>0</v>
      </c>
      <c r="AZ117" s="290">
        <f t="shared" si="231"/>
        <v>50</v>
      </c>
      <c r="BA117" s="217">
        <f>SUM(BA114:BA116)</f>
        <v>4</v>
      </c>
      <c r="BB117" s="206">
        <f t="shared" si="232"/>
        <v>4</v>
      </c>
      <c r="BC117" s="296">
        <f t="shared" si="233"/>
        <v>2</v>
      </c>
    </row>
    <row r="118" spans="1:57" ht="30" customHeight="1" thickBot="1" x14ac:dyDescent="0.3">
      <c r="A118" s="284">
        <v>7</v>
      </c>
      <c r="B118" s="294" t="s">
        <v>59</v>
      </c>
      <c r="C118" s="182" t="s">
        <v>110</v>
      </c>
      <c r="D118" s="77"/>
      <c r="E118" s="276">
        <v>1</v>
      </c>
      <c r="F118" s="231"/>
      <c r="G118" s="78">
        <f t="shared" si="101"/>
        <v>0</v>
      </c>
      <c r="H118" s="77"/>
      <c r="I118" s="78">
        <f t="shared" si="102"/>
        <v>0</v>
      </c>
      <c r="J118" s="77"/>
      <c r="K118" s="77">
        <f t="shared" si="103"/>
        <v>0</v>
      </c>
      <c r="L118" s="77">
        <v>1</v>
      </c>
      <c r="M118" s="78">
        <f t="shared" si="104"/>
        <v>100</v>
      </c>
      <c r="N118" s="78"/>
      <c r="O118" s="78">
        <f t="shared" si="105"/>
        <v>0</v>
      </c>
      <c r="P118" s="77"/>
      <c r="Q118" s="78">
        <f t="shared" si="106"/>
        <v>0</v>
      </c>
      <c r="R118" s="77"/>
      <c r="S118" s="77">
        <f t="shared" si="107"/>
        <v>0</v>
      </c>
      <c r="T118" s="77"/>
      <c r="U118" s="78">
        <f t="shared" si="108"/>
        <v>0</v>
      </c>
      <c r="V118" s="77"/>
      <c r="W118" s="78">
        <f t="shared" si="109"/>
        <v>0</v>
      </c>
      <c r="X118" s="77"/>
      <c r="Y118" s="78">
        <f t="shared" si="110"/>
        <v>0</v>
      </c>
      <c r="Z118" s="77"/>
      <c r="AA118" s="46">
        <f t="shared" si="111"/>
        <v>0</v>
      </c>
      <c r="AB118" s="28"/>
      <c r="AC118" s="77">
        <f t="shared" si="112"/>
        <v>0</v>
      </c>
      <c r="AD118" s="77"/>
      <c r="AE118" s="77">
        <f t="shared" si="113"/>
        <v>0</v>
      </c>
      <c r="AF118" s="77"/>
      <c r="AG118" s="77">
        <f t="shared" si="114"/>
        <v>0</v>
      </c>
      <c r="AH118" s="77"/>
      <c r="AI118" s="77">
        <f t="shared" si="115"/>
        <v>0</v>
      </c>
      <c r="AJ118" s="77"/>
      <c r="AK118" s="77">
        <f t="shared" si="116"/>
        <v>0</v>
      </c>
      <c r="AL118" s="77"/>
      <c r="AM118" s="79">
        <f t="shared" si="117"/>
        <v>0</v>
      </c>
      <c r="AN118" s="79"/>
      <c r="AO118" s="79">
        <f t="shared" si="118"/>
        <v>0</v>
      </c>
      <c r="AP118" s="79"/>
      <c r="AQ118" s="80">
        <f t="shared" si="119"/>
        <v>0</v>
      </c>
      <c r="AR118" s="79"/>
      <c r="AS118" s="79">
        <f t="shared" si="120"/>
        <v>0</v>
      </c>
      <c r="AT118" s="79"/>
      <c r="AU118" s="79">
        <f t="shared" si="121"/>
        <v>0</v>
      </c>
      <c r="AV118" s="79"/>
      <c r="AW118" s="31">
        <f t="shared" si="124"/>
        <v>0</v>
      </c>
      <c r="AX118" s="21"/>
      <c r="AY118" s="33">
        <f t="shared" si="122"/>
        <v>0</v>
      </c>
      <c r="AZ118" s="115">
        <f t="shared" si="231"/>
        <v>0</v>
      </c>
      <c r="BA118" s="258">
        <v>1</v>
      </c>
      <c r="BB118" s="210">
        <f t="shared" si="232"/>
        <v>1</v>
      </c>
      <c r="BC118" s="296">
        <f t="shared" si="233"/>
        <v>0</v>
      </c>
      <c r="BE118" s="303" t="s">
        <v>142</v>
      </c>
    </row>
    <row r="119" spans="1:57" ht="16.5" customHeight="1" thickBot="1" x14ac:dyDescent="0.3">
      <c r="A119" s="322" t="s">
        <v>97</v>
      </c>
      <c r="B119" s="323"/>
      <c r="C119" s="124"/>
      <c r="D119" s="160"/>
      <c r="E119" s="281">
        <f t="shared" ref="E119:BA119" si="237">SUM(E118)</f>
        <v>1</v>
      </c>
      <c r="F119" s="229">
        <f t="shared" si="237"/>
        <v>0</v>
      </c>
      <c r="G119" s="67">
        <f t="shared" si="101"/>
        <v>0</v>
      </c>
      <c r="H119" s="65">
        <f t="shared" si="237"/>
        <v>0</v>
      </c>
      <c r="I119" s="67">
        <f t="shared" si="102"/>
        <v>0</v>
      </c>
      <c r="J119" s="65">
        <f t="shared" si="237"/>
        <v>0</v>
      </c>
      <c r="K119" s="65">
        <f t="shared" si="103"/>
        <v>0</v>
      </c>
      <c r="L119" s="65">
        <f t="shared" si="237"/>
        <v>1</v>
      </c>
      <c r="M119" s="67">
        <f t="shared" si="104"/>
        <v>100</v>
      </c>
      <c r="N119" s="67">
        <f t="shared" si="237"/>
        <v>0</v>
      </c>
      <c r="O119" s="67">
        <f t="shared" si="105"/>
        <v>0</v>
      </c>
      <c r="P119" s="65">
        <f t="shared" si="237"/>
        <v>0</v>
      </c>
      <c r="Q119" s="67">
        <f t="shared" si="106"/>
        <v>0</v>
      </c>
      <c r="R119" s="65">
        <f t="shared" si="237"/>
        <v>0</v>
      </c>
      <c r="S119" s="65">
        <f t="shared" si="107"/>
        <v>0</v>
      </c>
      <c r="T119" s="65">
        <f t="shared" si="237"/>
        <v>0</v>
      </c>
      <c r="U119" s="67">
        <f t="shared" si="108"/>
        <v>0</v>
      </c>
      <c r="V119" s="65">
        <f t="shared" si="237"/>
        <v>0</v>
      </c>
      <c r="W119" s="67">
        <f t="shared" si="109"/>
        <v>0</v>
      </c>
      <c r="X119" s="65">
        <f t="shared" si="237"/>
        <v>0</v>
      </c>
      <c r="Y119" s="67">
        <f t="shared" si="110"/>
        <v>0</v>
      </c>
      <c r="Z119" s="65">
        <f t="shared" si="237"/>
        <v>0</v>
      </c>
      <c r="AA119" s="85">
        <f t="shared" si="111"/>
        <v>0</v>
      </c>
      <c r="AB119" s="85">
        <f t="shared" si="237"/>
        <v>0</v>
      </c>
      <c r="AC119" s="65">
        <f t="shared" si="112"/>
        <v>0</v>
      </c>
      <c r="AD119" s="65">
        <f t="shared" si="237"/>
        <v>0</v>
      </c>
      <c r="AE119" s="65">
        <f t="shared" si="113"/>
        <v>0</v>
      </c>
      <c r="AF119" s="65">
        <f t="shared" si="237"/>
        <v>0</v>
      </c>
      <c r="AG119" s="65">
        <f t="shared" si="114"/>
        <v>0</v>
      </c>
      <c r="AH119" s="65">
        <f t="shared" si="237"/>
        <v>0</v>
      </c>
      <c r="AI119" s="65">
        <f t="shared" si="115"/>
        <v>0</v>
      </c>
      <c r="AJ119" s="65">
        <f t="shared" si="237"/>
        <v>0</v>
      </c>
      <c r="AK119" s="65">
        <f t="shared" si="116"/>
        <v>0</v>
      </c>
      <c r="AL119" s="65">
        <f t="shared" si="237"/>
        <v>0</v>
      </c>
      <c r="AM119" s="84">
        <f t="shared" si="117"/>
        <v>0</v>
      </c>
      <c r="AN119" s="84">
        <f t="shared" si="237"/>
        <v>0</v>
      </c>
      <c r="AO119" s="84">
        <f t="shared" si="118"/>
        <v>0</v>
      </c>
      <c r="AP119" s="84">
        <f t="shared" si="237"/>
        <v>0</v>
      </c>
      <c r="AQ119" s="85">
        <f t="shared" si="119"/>
        <v>0</v>
      </c>
      <c r="AR119" s="84">
        <f t="shared" si="237"/>
        <v>0</v>
      </c>
      <c r="AS119" s="65">
        <f t="shared" si="120"/>
        <v>0</v>
      </c>
      <c r="AT119" s="65">
        <f t="shared" si="237"/>
        <v>0</v>
      </c>
      <c r="AU119" s="65">
        <f t="shared" si="121"/>
        <v>0</v>
      </c>
      <c r="AV119" s="65">
        <f t="shared" si="237"/>
        <v>0</v>
      </c>
      <c r="AW119" s="67">
        <f t="shared" si="124"/>
        <v>0</v>
      </c>
      <c r="AX119" s="65">
        <f t="shared" si="237"/>
        <v>0</v>
      </c>
      <c r="AY119" s="68">
        <f t="shared" si="122"/>
        <v>0</v>
      </c>
      <c r="AZ119" s="290">
        <f t="shared" si="231"/>
        <v>0</v>
      </c>
      <c r="BA119" s="217">
        <f t="shared" si="237"/>
        <v>1</v>
      </c>
      <c r="BB119" s="206">
        <f t="shared" si="232"/>
        <v>1</v>
      </c>
      <c r="BC119" s="296">
        <f t="shared" si="233"/>
        <v>0</v>
      </c>
    </row>
    <row r="120" spans="1:57" ht="22.5" customHeight="1" thickBot="1" x14ac:dyDescent="0.3">
      <c r="A120" s="284">
        <v>8</v>
      </c>
      <c r="B120" s="294" t="s">
        <v>61</v>
      </c>
      <c r="C120" s="192" t="s">
        <v>109</v>
      </c>
      <c r="D120" s="13"/>
      <c r="E120" s="270">
        <v>2</v>
      </c>
      <c r="F120" s="270"/>
      <c r="G120" s="45">
        <f t="shared" si="101"/>
        <v>0</v>
      </c>
      <c r="H120" s="13"/>
      <c r="I120" s="45">
        <f t="shared" si="102"/>
        <v>0</v>
      </c>
      <c r="J120" s="13"/>
      <c r="K120" s="13">
        <f t="shared" si="103"/>
        <v>0</v>
      </c>
      <c r="L120" s="13"/>
      <c r="M120" s="45">
        <f t="shared" si="104"/>
        <v>0</v>
      </c>
      <c r="N120" s="13"/>
      <c r="O120" s="45">
        <f t="shared" si="105"/>
        <v>0</v>
      </c>
      <c r="P120" s="13"/>
      <c r="Q120" s="45">
        <f t="shared" si="106"/>
        <v>0</v>
      </c>
      <c r="R120" s="13"/>
      <c r="S120" s="13">
        <f t="shared" si="107"/>
        <v>0</v>
      </c>
      <c r="T120" s="13">
        <v>1</v>
      </c>
      <c r="U120" s="45">
        <f t="shared" si="108"/>
        <v>50</v>
      </c>
      <c r="V120" s="13"/>
      <c r="W120" s="45">
        <f t="shared" si="109"/>
        <v>0</v>
      </c>
      <c r="X120" s="13"/>
      <c r="Y120" s="45">
        <f t="shared" si="110"/>
        <v>0</v>
      </c>
      <c r="Z120" s="13">
        <v>1</v>
      </c>
      <c r="AA120" s="56">
        <f t="shared" si="111"/>
        <v>50</v>
      </c>
      <c r="AB120" s="15"/>
      <c r="AC120" s="13">
        <f t="shared" si="112"/>
        <v>0</v>
      </c>
      <c r="AD120" s="13"/>
      <c r="AE120" s="13">
        <f t="shared" si="113"/>
        <v>0</v>
      </c>
      <c r="AF120" s="13"/>
      <c r="AG120" s="13">
        <f t="shared" si="114"/>
        <v>0</v>
      </c>
      <c r="AH120" s="13"/>
      <c r="AI120" s="77">
        <f t="shared" si="115"/>
        <v>0</v>
      </c>
      <c r="AJ120" s="77"/>
      <c r="AK120" s="77">
        <f t="shared" si="116"/>
        <v>0</v>
      </c>
      <c r="AL120" s="77"/>
      <c r="AM120" s="79">
        <f t="shared" si="117"/>
        <v>0</v>
      </c>
      <c r="AN120" s="79"/>
      <c r="AO120" s="79">
        <f t="shared" si="118"/>
        <v>0</v>
      </c>
      <c r="AP120" s="79"/>
      <c r="AQ120" s="80">
        <f t="shared" si="119"/>
        <v>0</v>
      </c>
      <c r="AR120" s="79"/>
      <c r="AS120" s="79">
        <f t="shared" si="120"/>
        <v>0</v>
      </c>
      <c r="AT120" s="79"/>
      <c r="AU120" s="79">
        <f t="shared" si="121"/>
        <v>0</v>
      </c>
      <c r="AV120" s="79"/>
      <c r="AW120" s="31">
        <f t="shared" si="124"/>
        <v>0</v>
      </c>
      <c r="AX120" s="21"/>
      <c r="AY120" s="33">
        <f t="shared" si="122"/>
        <v>0</v>
      </c>
      <c r="AZ120" s="115">
        <f t="shared" si="231"/>
        <v>0</v>
      </c>
      <c r="BA120" s="258">
        <v>2</v>
      </c>
      <c r="BB120" s="210">
        <f t="shared" si="232"/>
        <v>2</v>
      </c>
      <c r="BC120" s="296">
        <f t="shared" si="233"/>
        <v>0</v>
      </c>
      <c r="BE120" s="301" t="s">
        <v>143</v>
      </c>
    </row>
    <row r="121" spans="1:57" ht="19.5" customHeight="1" thickBot="1" x14ac:dyDescent="0.3">
      <c r="A121" s="322" t="s">
        <v>97</v>
      </c>
      <c r="B121" s="323"/>
      <c r="C121" s="124"/>
      <c r="D121" s="160"/>
      <c r="E121" s="65">
        <f t="shared" ref="E121:BA121" si="238">SUM(E120)</f>
        <v>2</v>
      </c>
      <c r="F121" s="229">
        <f t="shared" si="238"/>
        <v>0</v>
      </c>
      <c r="G121" s="67">
        <f t="shared" si="101"/>
        <v>0</v>
      </c>
      <c r="H121" s="65">
        <f t="shared" si="238"/>
        <v>0</v>
      </c>
      <c r="I121" s="67">
        <f t="shared" si="102"/>
        <v>0</v>
      </c>
      <c r="J121" s="65">
        <f t="shared" si="238"/>
        <v>0</v>
      </c>
      <c r="K121" s="65">
        <f t="shared" si="103"/>
        <v>0</v>
      </c>
      <c r="L121" s="65">
        <f t="shared" si="238"/>
        <v>0</v>
      </c>
      <c r="M121" s="67">
        <f t="shared" si="104"/>
        <v>0</v>
      </c>
      <c r="N121" s="67">
        <f t="shared" si="238"/>
        <v>0</v>
      </c>
      <c r="O121" s="67">
        <f t="shared" si="105"/>
        <v>0</v>
      </c>
      <c r="P121" s="65">
        <f t="shared" si="238"/>
        <v>0</v>
      </c>
      <c r="Q121" s="67">
        <f t="shared" si="106"/>
        <v>0</v>
      </c>
      <c r="R121" s="65">
        <f t="shared" si="238"/>
        <v>0</v>
      </c>
      <c r="S121" s="65">
        <f t="shared" si="107"/>
        <v>0</v>
      </c>
      <c r="T121" s="65">
        <f t="shared" si="238"/>
        <v>1</v>
      </c>
      <c r="U121" s="67">
        <f t="shared" si="108"/>
        <v>50</v>
      </c>
      <c r="V121" s="65">
        <f t="shared" si="238"/>
        <v>0</v>
      </c>
      <c r="W121" s="67">
        <f t="shared" si="109"/>
        <v>0</v>
      </c>
      <c r="X121" s="65">
        <f t="shared" si="238"/>
        <v>0</v>
      </c>
      <c r="Y121" s="67">
        <f t="shared" si="110"/>
        <v>0</v>
      </c>
      <c r="Z121" s="65">
        <f t="shared" si="238"/>
        <v>1</v>
      </c>
      <c r="AA121" s="85">
        <f t="shared" si="111"/>
        <v>50</v>
      </c>
      <c r="AB121" s="85">
        <f t="shared" si="238"/>
        <v>0</v>
      </c>
      <c r="AC121" s="65">
        <f t="shared" si="112"/>
        <v>0</v>
      </c>
      <c r="AD121" s="65">
        <f t="shared" si="238"/>
        <v>0</v>
      </c>
      <c r="AE121" s="65">
        <f t="shared" si="113"/>
        <v>0</v>
      </c>
      <c r="AF121" s="65">
        <f t="shared" si="238"/>
        <v>0</v>
      </c>
      <c r="AG121" s="65">
        <f t="shared" si="114"/>
        <v>0</v>
      </c>
      <c r="AH121" s="65">
        <f t="shared" si="238"/>
        <v>0</v>
      </c>
      <c r="AI121" s="65">
        <f t="shared" si="115"/>
        <v>0</v>
      </c>
      <c r="AJ121" s="65">
        <f t="shared" si="238"/>
        <v>0</v>
      </c>
      <c r="AK121" s="65">
        <f t="shared" si="116"/>
        <v>0</v>
      </c>
      <c r="AL121" s="65">
        <f t="shared" si="238"/>
        <v>0</v>
      </c>
      <c r="AM121" s="84">
        <f t="shared" si="117"/>
        <v>0</v>
      </c>
      <c r="AN121" s="84">
        <f t="shared" si="238"/>
        <v>0</v>
      </c>
      <c r="AO121" s="84">
        <f t="shared" si="118"/>
        <v>0</v>
      </c>
      <c r="AP121" s="84">
        <f t="shared" si="238"/>
        <v>0</v>
      </c>
      <c r="AQ121" s="85">
        <f t="shared" si="119"/>
        <v>0</v>
      </c>
      <c r="AR121" s="84">
        <f t="shared" si="238"/>
        <v>0</v>
      </c>
      <c r="AS121" s="65">
        <f t="shared" si="120"/>
        <v>0</v>
      </c>
      <c r="AT121" s="65">
        <f t="shared" si="238"/>
        <v>0</v>
      </c>
      <c r="AU121" s="65">
        <f t="shared" si="121"/>
        <v>0</v>
      </c>
      <c r="AV121" s="65">
        <f t="shared" si="238"/>
        <v>0</v>
      </c>
      <c r="AW121" s="67">
        <f t="shared" si="124"/>
        <v>0</v>
      </c>
      <c r="AX121" s="65">
        <f t="shared" si="238"/>
        <v>0</v>
      </c>
      <c r="AY121" s="68">
        <f t="shared" si="122"/>
        <v>0</v>
      </c>
      <c r="AZ121" s="290">
        <f t="shared" si="231"/>
        <v>0</v>
      </c>
      <c r="BA121" s="217">
        <f t="shared" si="238"/>
        <v>2</v>
      </c>
      <c r="BB121" s="206">
        <f t="shared" si="232"/>
        <v>2</v>
      </c>
      <c r="BC121" s="296">
        <f t="shared" si="233"/>
        <v>0</v>
      </c>
    </row>
    <row r="122" spans="1:57" ht="26.25" customHeight="1" thickBot="1" x14ac:dyDescent="0.3">
      <c r="A122" s="245">
        <v>9</v>
      </c>
      <c r="B122" s="294" t="s">
        <v>69</v>
      </c>
      <c r="C122" s="192" t="s">
        <v>108</v>
      </c>
      <c r="D122" s="13"/>
      <c r="E122" s="298">
        <v>1</v>
      </c>
      <c r="F122" s="270"/>
      <c r="G122" s="45">
        <f t="shared" si="101"/>
        <v>0</v>
      </c>
      <c r="H122" s="13"/>
      <c r="I122" s="45">
        <f t="shared" si="102"/>
        <v>0</v>
      </c>
      <c r="J122" s="13"/>
      <c r="K122" s="13">
        <f t="shared" si="103"/>
        <v>0</v>
      </c>
      <c r="L122" s="13">
        <v>1</v>
      </c>
      <c r="M122" s="45">
        <f t="shared" si="104"/>
        <v>100</v>
      </c>
      <c r="N122" s="13"/>
      <c r="O122" s="45">
        <f t="shared" si="105"/>
        <v>0</v>
      </c>
      <c r="P122" s="13"/>
      <c r="Q122" s="45">
        <f t="shared" si="106"/>
        <v>0</v>
      </c>
      <c r="R122" s="13"/>
      <c r="S122" s="13">
        <f t="shared" si="107"/>
        <v>0</v>
      </c>
      <c r="T122" s="13"/>
      <c r="U122" s="45">
        <f t="shared" si="108"/>
        <v>0</v>
      </c>
      <c r="V122" s="13"/>
      <c r="W122" s="45">
        <f t="shared" si="109"/>
        <v>0</v>
      </c>
      <c r="X122" s="13"/>
      <c r="Y122" s="45">
        <f t="shared" si="110"/>
        <v>0</v>
      </c>
      <c r="Z122" s="13"/>
      <c r="AA122" s="56">
        <f t="shared" si="111"/>
        <v>0</v>
      </c>
      <c r="AB122" s="15"/>
      <c r="AC122" s="13">
        <f t="shared" si="112"/>
        <v>0</v>
      </c>
      <c r="AD122" s="13"/>
      <c r="AE122" s="13">
        <f t="shared" si="113"/>
        <v>0</v>
      </c>
      <c r="AF122" s="13"/>
      <c r="AG122" s="13">
        <f t="shared" si="114"/>
        <v>0</v>
      </c>
      <c r="AH122" s="13"/>
      <c r="AI122" s="77">
        <f t="shared" si="115"/>
        <v>0</v>
      </c>
      <c r="AJ122" s="77"/>
      <c r="AK122" s="77">
        <f t="shared" si="116"/>
        <v>0</v>
      </c>
      <c r="AL122" s="77"/>
      <c r="AM122" s="79">
        <f t="shared" si="117"/>
        <v>0</v>
      </c>
      <c r="AN122" s="79"/>
      <c r="AO122" s="79">
        <f t="shared" si="118"/>
        <v>0</v>
      </c>
      <c r="AP122" s="79"/>
      <c r="AQ122" s="80">
        <f t="shared" si="119"/>
        <v>0</v>
      </c>
      <c r="AR122" s="79"/>
      <c r="AS122" s="79">
        <f t="shared" si="120"/>
        <v>0</v>
      </c>
      <c r="AT122" s="79"/>
      <c r="AU122" s="79">
        <f t="shared" si="121"/>
        <v>0</v>
      </c>
      <c r="AV122" s="79"/>
      <c r="AW122" s="31">
        <f t="shared" si="124"/>
        <v>0</v>
      </c>
      <c r="AX122" s="21"/>
      <c r="AY122" s="33">
        <f t="shared" si="122"/>
        <v>0</v>
      </c>
      <c r="AZ122" s="115">
        <f t="shared" si="231"/>
        <v>0</v>
      </c>
      <c r="BA122" s="258">
        <v>1</v>
      </c>
      <c r="BB122" s="210">
        <f t="shared" si="232"/>
        <v>1</v>
      </c>
      <c r="BC122" s="296">
        <f t="shared" si="233"/>
        <v>0</v>
      </c>
      <c r="BE122" s="301" t="s">
        <v>143</v>
      </c>
    </row>
    <row r="123" spans="1:57" ht="18.75" customHeight="1" thickBot="1" x14ac:dyDescent="0.3">
      <c r="A123" s="322" t="s">
        <v>97</v>
      </c>
      <c r="B123" s="323"/>
      <c r="C123" s="124"/>
      <c r="D123" s="160"/>
      <c r="E123" s="65">
        <f t="shared" ref="E123:BA123" si="239">SUM(E122)</f>
        <v>1</v>
      </c>
      <c r="F123" s="229">
        <f t="shared" si="239"/>
        <v>0</v>
      </c>
      <c r="G123" s="67">
        <f t="shared" si="101"/>
        <v>0</v>
      </c>
      <c r="H123" s="65">
        <f t="shared" si="239"/>
        <v>0</v>
      </c>
      <c r="I123" s="67">
        <f t="shared" si="102"/>
        <v>0</v>
      </c>
      <c r="J123" s="65">
        <f t="shared" si="239"/>
        <v>0</v>
      </c>
      <c r="K123" s="65">
        <f t="shared" si="103"/>
        <v>0</v>
      </c>
      <c r="L123" s="65">
        <f t="shared" si="239"/>
        <v>1</v>
      </c>
      <c r="M123" s="67">
        <f t="shared" si="104"/>
        <v>100</v>
      </c>
      <c r="N123" s="67">
        <f t="shared" si="239"/>
        <v>0</v>
      </c>
      <c r="O123" s="67">
        <f t="shared" si="105"/>
        <v>0</v>
      </c>
      <c r="P123" s="65">
        <f t="shared" si="239"/>
        <v>0</v>
      </c>
      <c r="Q123" s="67">
        <f t="shared" si="106"/>
        <v>0</v>
      </c>
      <c r="R123" s="65">
        <f t="shared" si="239"/>
        <v>0</v>
      </c>
      <c r="S123" s="65">
        <f t="shared" si="107"/>
        <v>0</v>
      </c>
      <c r="T123" s="65">
        <f t="shared" si="239"/>
        <v>0</v>
      </c>
      <c r="U123" s="67">
        <f t="shared" si="108"/>
        <v>0</v>
      </c>
      <c r="V123" s="65">
        <f t="shared" si="239"/>
        <v>0</v>
      </c>
      <c r="W123" s="67">
        <f t="shared" si="109"/>
        <v>0</v>
      </c>
      <c r="X123" s="65">
        <f t="shared" si="239"/>
        <v>0</v>
      </c>
      <c r="Y123" s="67">
        <f t="shared" si="110"/>
        <v>0</v>
      </c>
      <c r="Z123" s="65">
        <f t="shared" si="239"/>
        <v>0</v>
      </c>
      <c r="AA123" s="85">
        <f t="shared" si="111"/>
        <v>0</v>
      </c>
      <c r="AB123" s="85">
        <f t="shared" si="239"/>
        <v>0</v>
      </c>
      <c r="AC123" s="65">
        <f t="shared" si="112"/>
        <v>0</v>
      </c>
      <c r="AD123" s="65">
        <f t="shared" si="239"/>
        <v>0</v>
      </c>
      <c r="AE123" s="65">
        <f t="shared" si="113"/>
        <v>0</v>
      </c>
      <c r="AF123" s="65">
        <f t="shared" si="239"/>
        <v>0</v>
      </c>
      <c r="AG123" s="65">
        <f t="shared" si="114"/>
        <v>0</v>
      </c>
      <c r="AH123" s="65">
        <f t="shared" si="239"/>
        <v>0</v>
      </c>
      <c r="AI123" s="65">
        <f t="shared" si="115"/>
        <v>0</v>
      </c>
      <c r="AJ123" s="65">
        <f t="shared" si="239"/>
        <v>0</v>
      </c>
      <c r="AK123" s="65">
        <f t="shared" si="116"/>
        <v>0</v>
      </c>
      <c r="AL123" s="65">
        <f t="shared" si="239"/>
        <v>0</v>
      </c>
      <c r="AM123" s="84">
        <f t="shared" si="117"/>
        <v>0</v>
      </c>
      <c r="AN123" s="84">
        <f t="shared" si="239"/>
        <v>0</v>
      </c>
      <c r="AO123" s="84">
        <f t="shared" si="118"/>
        <v>0</v>
      </c>
      <c r="AP123" s="84">
        <f t="shared" si="239"/>
        <v>0</v>
      </c>
      <c r="AQ123" s="85">
        <f t="shared" si="119"/>
        <v>0</v>
      </c>
      <c r="AR123" s="84">
        <f t="shared" si="239"/>
        <v>0</v>
      </c>
      <c r="AS123" s="65">
        <f t="shared" si="120"/>
        <v>0</v>
      </c>
      <c r="AT123" s="65">
        <f t="shared" si="239"/>
        <v>0</v>
      </c>
      <c r="AU123" s="65">
        <f t="shared" si="121"/>
        <v>0</v>
      </c>
      <c r="AV123" s="65">
        <f t="shared" si="239"/>
        <v>0</v>
      </c>
      <c r="AW123" s="67">
        <f t="shared" si="124"/>
        <v>0</v>
      </c>
      <c r="AX123" s="65">
        <f t="shared" si="239"/>
        <v>0</v>
      </c>
      <c r="AY123" s="68">
        <f t="shared" si="122"/>
        <v>0</v>
      </c>
      <c r="AZ123" s="290">
        <f t="shared" si="231"/>
        <v>0</v>
      </c>
      <c r="BA123" s="217">
        <f t="shared" si="239"/>
        <v>1</v>
      </c>
      <c r="BB123" s="206">
        <f t="shared" si="232"/>
        <v>1</v>
      </c>
      <c r="BC123" s="296">
        <f t="shared" si="233"/>
        <v>0</v>
      </c>
    </row>
    <row r="124" spans="1:57" ht="27.75" customHeight="1" thickBot="1" x14ac:dyDescent="0.3">
      <c r="A124" s="284">
        <v>10</v>
      </c>
      <c r="B124" s="294" t="s">
        <v>73</v>
      </c>
      <c r="C124" s="192" t="s">
        <v>107</v>
      </c>
      <c r="D124" s="13"/>
      <c r="E124" s="193" t="s">
        <v>129</v>
      </c>
      <c r="F124" s="270"/>
      <c r="G124" s="45" t="e">
        <f t="shared" si="101"/>
        <v>#VALUE!</v>
      </c>
      <c r="H124" s="13"/>
      <c r="I124" s="45" t="e">
        <f t="shared" si="102"/>
        <v>#VALUE!</v>
      </c>
      <c r="J124" s="13"/>
      <c r="K124" s="13" t="e">
        <f t="shared" si="103"/>
        <v>#VALUE!</v>
      </c>
      <c r="L124" s="13"/>
      <c r="M124" s="45" t="e">
        <f t="shared" si="104"/>
        <v>#VALUE!</v>
      </c>
      <c r="N124" s="13"/>
      <c r="O124" s="45" t="e">
        <f t="shared" si="105"/>
        <v>#VALUE!</v>
      </c>
      <c r="P124" s="13"/>
      <c r="Q124" s="45" t="e">
        <f t="shared" si="106"/>
        <v>#VALUE!</v>
      </c>
      <c r="R124" s="13"/>
      <c r="S124" s="13" t="e">
        <f t="shared" si="107"/>
        <v>#VALUE!</v>
      </c>
      <c r="T124" s="13"/>
      <c r="U124" s="45" t="e">
        <f t="shared" si="108"/>
        <v>#VALUE!</v>
      </c>
      <c r="V124" s="13"/>
      <c r="W124" s="45" t="e">
        <f t="shared" si="109"/>
        <v>#VALUE!</v>
      </c>
      <c r="X124" s="13"/>
      <c r="Y124" s="45" t="e">
        <f t="shared" si="110"/>
        <v>#VALUE!</v>
      </c>
      <c r="Z124" s="13"/>
      <c r="AA124" s="56" t="e">
        <f t="shared" si="111"/>
        <v>#VALUE!</v>
      </c>
      <c r="AB124" s="15"/>
      <c r="AC124" s="13" t="e">
        <f t="shared" si="112"/>
        <v>#VALUE!</v>
      </c>
      <c r="AD124" s="13"/>
      <c r="AE124" s="13" t="e">
        <f t="shared" si="113"/>
        <v>#VALUE!</v>
      </c>
      <c r="AF124" s="13"/>
      <c r="AG124" s="13" t="e">
        <f t="shared" si="114"/>
        <v>#VALUE!</v>
      </c>
      <c r="AH124" s="13"/>
      <c r="AI124" s="77" t="e">
        <f t="shared" si="115"/>
        <v>#VALUE!</v>
      </c>
      <c r="AJ124" s="77"/>
      <c r="AK124" s="77" t="e">
        <f t="shared" si="116"/>
        <v>#VALUE!</v>
      </c>
      <c r="AL124" s="77"/>
      <c r="AM124" s="79" t="e">
        <f t="shared" si="117"/>
        <v>#VALUE!</v>
      </c>
      <c r="AN124" s="79"/>
      <c r="AO124" s="79" t="e">
        <f t="shared" si="118"/>
        <v>#VALUE!</v>
      </c>
      <c r="AP124" s="79"/>
      <c r="AQ124" s="80" t="e">
        <f t="shared" si="119"/>
        <v>#VALUE!</v>
      </c>
      <c r="AR124" s="79"/>
      <c r="AS124" s="79" t="e">
        <f t="shared" si="120"/>
        <v>#VALUE!</v>
      </c>
      <c r="AT124" s="79"/>
      <c r="AU124" s="79" t="e">
        <f t="shared" si="121"/>
        <v>#VALUE!</v>
      </c>
      <c r="AV124" s="79"/>
      <c r="AW124" s="31" t="e">
        <f t="shared" si="124"/>
        <v>#VALUE!</v>
      </c>
      <c r="AX124" s="21"/>
      <c r="AY124" s="33" t="e">
        <f t="shared" si="122"/>
        <v>#VALUE!</v>
      </c>
      <c r="AZ124" s="115" t="e">
        <f t="shared" si="231"/>
        <v>#VALUE!</v>
      </c>
      <c r="BA124" s="258"/>
      <c r="BB124" s="210">
        <f t="shared" si="232"/>
        <v>0</v>
      </c>
      <c r="BC124" s="296">
        <f t="shared" si="233"/>
        <v>0</v>
      </c>
    </row>
    <row r="125" spans="1:57" ht="15.75" customHeight="1" thickBot="1" x14ac:dyDescent="0.3">
      <c r="A125" s="322" t="s">
        <v>97</v>
      </c>
      <c r="B125" s="323"/>
      <c r="C125" s="124"/>
      <c r="D125" s="160"/>
      <c r="E125" s="65">
        <f t="shared" ref="E125:BA125" si="240">SUM(E124)</f>
        <v>0</v>
      </c>
      <c r="F125" s="229">
        <f t="shared" si="240"/>
        <v>0</v>
      </c>
      <c r="G125" s="67" t="e">
        <f t="shared" si="101"/>
        <v>#DIV/0!</v>
      </c>
      <c r="H125" s="65">
        <f t="shared" si="240"/>
        <v>0</v>
      </c>
      <c r="I125" s="67" t="e">
        <f t="shared" si="102"/>
        <v>#DIV/0!</v>
      </c>
      <c r="J125" s="65">
        <f t="shared" si="240"/>
        <v>0</v>
      </c>
      <c r="K125" s="65" t="e">
        <f t="shared" si="103"/>
        <v>#DIV/0!</v>
      </c>
      <c r="L125" s="65">
        <f t="shared" si="240"/>
        <v>0</v>
      </c>
      <c r="M125" s="67" t="e">
        <f t="shared" si="104"/>
        <v>#DIV/0!</v>
      </c>
      <c r="N125" s="67">
        <f t="shared" si="240"/>
        <v>0</v>
      </c>
      <c r="O125" s="67" t="e">
        <f t="shared" si="105"/>
        <v>#DIV/0!</v>
      </c>
      <c r="P125" s="65">
        <f t="shared" si="240"/>
        <v>0</v>
      </c>
      <c r="Q125" s="67" t="e">
        <f t="shared" si="106"/>
        <v>#DIV/0!</v>
      </c>
      <c r="R125" s="65">
        <f t="shared" si="240"/>
        <v>0</v>
      </c>
      <c r="S125" s="65" t="e">
        <f t="shared" si="107"/>
        <v>#DIV/0!</v>
      </c>
      <c r="T125" s="65">
        <f t="shared" si="240"/>
        <v>0</v>
      </c>
      <c r="U125" s="67" t="e">
        <f t="shared" si="108"/>
        <v>#DIV/0!</v>
      </c>
      <c r="V125" s="65">
        <f t="shared" si="240"/>
        <v>0</v>
      </c>
      <c r="W125" s="67" t="e">
        <f t="shared" si="109"/>
        <v>#DIV/0!</v>
      </c>
      <c r="X125" s="65">
        <f t="shared" si="240"/>
        <v>0</v>
      </c>
      <c r="Y125" s="67" t="e">
        <f t="shared" si="110"/>
        <v>#DIV/0!</v>
      </c>
      <c r="Z125" s="65">
        <f t="shared" si="240"/>
        <v>0</v>
      </c>
      <c r="AA125" s="85" t="e">
        <f t="shared" si="111"/>
        <v>#DIV/0!</v>
      </c>
      <c r="AB125" s="85">
        <f t="shared" si="240"/>
        <v>0</v>
      </c>
      <c r="AC125" s="65" t="e">
        <f t="shared" si="112"/>
        <v>#DIV/0!</v>
      </c>
      <c r="AD125" s="65">
        <f t="shared" si="240"/>
        <v>0</v>
      </c>
      <c r="AE125" s="65" t="e">
        <f t="shared" si="113"/>
        <v>#DIV/0!</v>
      </c>
      <c r="AF125" s="65">
        <f t="shared" si="240"/>
        <v>0</v>
      </c>
      <c r="AG125" s="65" t="e">
        <f t="shared" si="114"/>
        <v>#DIV/0!</v>
      </c>
      <c r="AH125" s="65">
        <f t="shared" si="240"/>
        <v>0</v>
      </c>
      <c r="AI125" s="65" t="e">
        <f t="shared" si="115"/>
        <v>#DIV/0!</v>
      </c>
      <c r="AJ125" s="65">
        <f t="shared" si="240"/>
        <v>0</v>
      </c>
      <c r="AK125" s="65" t="e">
        <f t="shared" si="116"/>
        <v>#DIV/0!</v>
      </c>
      <c r="AL125" s="65">
        <f t="shared" si="240"/>
        <v>0</v>
      </c>
      <c r="AM125" s="84" t="e">
        <f t="shared" si="117"/>
        <v>#DIV/0!</v>
      </c>
      <c r="AN125" s="84">
        <f t="shared" si="240"/>
        <v>0</v>
      </c>
      <c r="AO125" s="84" t="e">
        <f t="shared" si="118"/>
        <v>#DIV/0!</v>
      </c>
      <c r="AP125" s="84">
        <f t="shared" si="240"/>
        <v>0</v>
      </c>
      <c r="AQ125" s="85" t="e">
        <f t="shared" si="119"/>
        <v>#DIV/0!</v>
      </c>
      <c r="AR125" s="84">
        <f t="shared" si="240"/>
        <v>0</v>
      </c>
      <c r="AS125" s="65" t="e">
        <f t="shared" si="120"/>
        <v>#DIV/0!</v>
      </c>
      <c r="AT125" s="65">
        <f t="shared" si="240"/>
        <v>0</v>
      </c>
      <c r="AU125" s="65" t="e">
        <f t="shared" si="121"/>
        <v>#DIV/0!</v>
      </c>
      <c r="AV125" s="65">
        <f t="shared" si="240"/>
        <v>0</v>
      </c>
      <c r="AW125" s="67" t="e">
        <f t="shared" si="124"/>
        <v>#DIV/0!</v>
      </c>
      <c r="AX125" s="65">
        <f t="shared" si="240"/>
        <v>0</v>
      </c>
      <c r="AY125" s="68" t="e">
        <f t="shared" si="122"/>
        <v>#DIV/0!</v>
      </c>
      <c r="AZ125" s="290" t="e">
        <f t="shared" si="231"/>
        <v>#DIV/0!</v>
      </c>
      <c r="BA125" s="217">
        <f t="shared" si="240"/>
        <v>0</v>
      </c>
      <c r="BB125" s="206">
        <f t="shared" si="232"/>
        <v>0</v>
      </c>
      <c r="BC125" s="296">
        <f t="shared" si="233"/>
        <v>0</v>
      </c>
    </row>
    <row r="126" spans="1:57" ht="25.5" customHeight="1" x14ac:dyDescent="0.25">
      <c r="A126" s="353">
        <v>11</v>
      </c>
      <c r="B126" s="386" t="s">
        <v>79</v>
      </c>
      <c r="C126" s="104" t="s">
        <v>116</v>
      </c>
      <c r="D126" s="189"/>
      <c r="E126" s="188">
        <v>1</v>
      </c>
      <c r="F126" s="188">
        <v>1</v>
      </c>
      <c r="G126" s="45">
        <f t="shared" si="101"/>
        <v>100</v>
      </c>
      <c r="H126" s="45"/>
      <c r="I126" s="45">
        <f t="shared" si="102"/>
        <v>0</v>
      </c>
      <c r="J126" s="13"/>
      <c r="K126" s="13">
        <f t="shared" si="103"/>
        <v>0</v>
      </c>
      <c r="L126" s="13"/>
      <c r="M126" s="45">
        <f t="shared" si="104"/>
        <v>0</v>
      </c>
      <c r="N126" s="13"/>
      <c r="O126" s="45">
        <f t="shared" si="105"/>
        <v>0</v>
      </c>
      <c r="P126" s="13"/>
      <c r="Q126" s="45">
        <f t="shared" si="106"/>
        <v>0</v>
      </c>
      <c r="R126" s="13"/>
      <c r="S126" s="13">
        <f t="shared" si="107"/>
        <v>0</v>
      </c>
      <c r="T126" s="13"/>
      <c r="U126" s="45">
        <f t="shared" si="108"/>
        <v>0</v>
      </c>
      <c r="V126" s="53"/>
      <c r="W126" s="45">
        <f t="shared" si="109"/>
        <v>0</v>
      </c>
      <c r="X126" s="13"/>
      <c r="Y126" s="45">
        <f t="shared" si="110"/>
        <v>0</v>
      </c>
      <c r="Z126" s="13"/>
      <c r="AA126" s="56">
        <f t="shared" si="111"/>
        <v>0</v>
      </c>
      <c r="AB126" s="15"/>
      <c r="AC126" s="13">
        <f t="shared" si="112"/>
        <v>0</v>
      </c>
      <c r="AD126" s="13"/>
      <c r="AE126" s="13">
        <f t="shared" si="113"/>
        <v>0</v>
      </c>
      <c r="AF126" s="13"/>
      <c r="AG126" s="15">
        <f t="shared" si="114"/>
        <v>0</v>
      </c>
      <c r="AH126" s="15"/>
      <c r="AI126" s="15">
        <f t="shared" si="115"/>
        <v>0</v>
      </c>
      <c r="AJ126" s="15"/>
      <c r="AK126" s="15">
        <f t="shared" si="116"/>
        <v>0</v>
      </c>
      <c r="AL126" s="15"/>
      <c r="AM126" s="15">
        <f t="shared" si="117"/>
        <v>0</v>
      </c>
      <c r="AN126" s="15"/>
      <c r="AO126" s="15">
        <f t="shared" si="118"/>
        <v>0</v>
      </c>
      <c r="AP126" s="15"/>
      <c r="AQ126" s="56">
        <f t="shared" si="119"/>
        <v>0</v>
      </c>
      <c r="AR126" s="15"/>
      <c r="AS126" s="15">
        <f t="shared" si="120"/>
        <v>0</v>
      </c>
      <c r="AT126" s="15"/>
      <c r="AU126" s="15">
        <f t="shared" si="121"/>
        <v>0</v>
      </c>
      <c r="AV126" s="37"/>
      <c r="AW126" s="45">
        <f t="shared" si="124"/>
        <v>0</v>
      </c>
      <c r="AX126" s="45"/>
      <c r="AY126" s="52">
        <f t="shared" si="122"/>
        <v>0</v>
      </c>
      <c r="AZ126" s="118">
        <f t="shared" si="231"/>
        <v>100</v>
      </c>
      <c r="BA126" s="255">
        <v>1</v>
      </c>
      <c r="BB126" s="214">
        <f t="shared" si="232"/>
        <v>1</v>
      </c>
      <c r="BC126" s="296">
        <f t="shared" si="233"/>
        <v>1</v>
      </c>
      <c r="BE126" s="303" t="s">
        <v>142</v>
      </c>
    </row>
    <row r="127" spans="1:57" ht="14.25" customHeight="1" thickBot="1" x14ac:dyDescent="0.3">
      <c r="A127" s="354"/>
      <c r="B127" s="387"/>
      <c r="C127" s="113" t="s">
        <v>117</v>
      </c>
      <c r="D127" s="190"/>
      <c r="E127" s="273">
        <v>1</v>
      </c>
      <c r="F127" s="250"/>
      <c r="G127" s="31">
        <f t="shared" si="101"/>
        <v>0</v>
      </c>
      <c r="H127" s="191"/>
      <c r="I127" s="31">
        <f t="shared" si="102"/>
        <v>0</v>
      </c>
      <c r="J127" s="21"/>
      <c r="K127" s="21">
        <f t="shared" si="103"/>
        <v>0</v>
      </c>
      <c r="L127" s="21"/>
      <c r="M127" s="31">
        <f t="shared" si="104"/>
        <v>0</v>
      </c>
      <c r="N127" s="31"/>
      <c r="O127" s="31">
        <f t="shared" si="105"/>
        <v>0</v>
      </c>
      <c r="P127" s="21"/>
      <c r="Q127" s="31">
        <f t="shared" si="106"/>
        <v>0</v>
      </c>
      <c r="R127" s="21"/>
      <c r="S127" s="21">
        <f t="shared" si="107"/>
        <v>0</v>
      </c>
      <c r="T127" s="21"/>
      <c r="U127" s="31">
        <f t="shared" si="108"/>
        <v>0</v>
      </c>
      <c r="V127" s="191"/>
      <c r="W127" s="31">
        <f t="shared" si="109"/>
        <v>0</v>
      </c>
      <c r="X127" s="21"/>
      <c r="Y127" s="31">
        <f t="shared" si="110"/>
        <v>0</v>
      </c>
      <c r="Z127" s="21">
        <v>1</v>
      </c>
      <c r="AA127" s="57">
        <f t="shared" si="111"/>
        <v>100</v>
      </c>
      <c r="AB127" s="32"/>
      <c r="AC127" s="21">
        <f t="shared" si="112"/>
        <v>0</v>
      </c>
      <c r="AD127" s="21"/>
      <c r="AE127" s="21">
        <f t="shared" si="113"/>
        <v>0</v>
      </c>
      <c r="AF127" s="21"/>
      <c r="AG127" s="20">
        <f t="shared" si="114"/>
        <v>0</v>
      </c>
      <c r="AH127" s="20"/>
      <c r="AI127" s="20">
        <f t="shared" si="115"/>
        <v>0</v>
      </c>
      <c r="AJ127" s="32"/>
      <c r="AK127" s="32">
        <f t="shared" si="116"/>
        <v>0</v>
      </c>
      <c r="AL127" s="32"/>
      <c r="AM127" s="32">
        <f t="shared" si="117"/>
        <v>0</v>
      </c>
      <c r="AN127" s="32"/>
      <c r="AO127" s="32">
        <f t="shared" si="118"/>
        <v>0</v>
      </c>
      <c r="AP127" s="32"/>
      <c r="AQ127" s="57">
        <f t="shared" si="119"/>
        <v>0</v>
      </c>
      <c r="AR127" s="32"/>
      <c r="AS127" s="32">
        <f t="shared" si="120"/>
        <v>0</v>
      </c>
      <c r="AT127" s="32"/>
      <c r="AU127" s="32">
        <f t="shared" si="121"/>
        <v>0</v>
      </c>
      <c r="AV127" s="28"/>
      <c r="AW127" s="31">
        <f t="shared" si="124"/>
        <v>0</v>
      </c>
      <c r="AX127" s="21"/>
      <c r="AY127" s="33">
        <f t="shared" si="122"/>
        <v>0</v>
      </c>
      <c r="AZ127" s="115">
        <f t="shared" si="231"/>
        <v>0</v>
      </c>
      <c r="BA127" s="258">
        <v>1</v>
      </c>
      <c r="BB127" s="210">
        <f t="shared" si="232"/>
        <v>1</v>
      </c>
      <c r="BC127" s="296">
        <f t="shared" si="233"/>
        <v>0</v>
      </c>
      <c r="BE127" s="303" t="s">
        <v>142</v>
      </c>
    </row>
    <row r="128" spans="1:57" ht="15" customHeight="1" thickBot="1" x14ac:dyDescent="0.3">
      <c r="A128" s="322" t="s">
        <v>97</v>
      </c>
      <c r="B128" s="323"/>
      <c r="C128" s="124"/>
      <c r="D128" s="160"/>
      <c r="E128" s="65">
        <f t="shared" ref="E128:BA128" si="241">SUM(E126:E127)</f>
        <v>2</v>
      </c>
      <c r="F128" s="66">
        <f t="shared" si="241"/>
        <v>1</v>
      </c>
      <c r="G128" s="67">
        <f t="shared" si="101"/>
        <v>50</v>
      </c>
      <c r="H128" s="67">
        <f t="shared" si="241"/>
        <v>0</v>
      </c>
      <c r="I128" s="67">
        <f t="shared" si="102"/>
        <v>0</v>
      </c>
      <c r="J128" s="65">
        <f t="shared" si="241"/>
        <v>0</v>
      </c>
      <c r="K128" s="65">
        <f t="shared" si="103"/>
        <v>0</v>
      </c>
      <c r="L128" s="65">
        <f t="shared" si="241"/>
        <v>0</v>
      </c>
      <c r="M128" s="67">
        <f t="shared" si="104"/>
        <v>0</v>
      </c>
      <c r="N128" s="67">
        <f t="shared" si="241"/>
        <v>0</v>
      </c>
      <c r="O128" s="67">
        <f t="shared" si="105"/>
        <v>0</v>
      </c>
      <c r="P128" s="65">
        <f t="shared" si="241"/>
        <v>0</v>
      </c>
      <c r="Q128" s="67">
        <f t="shared" si="106"/>
        <v>0</v>
      </c>
      <c r="R128" s="65">
        <f t="shared" si="241"/>
        <v>0</v>
      </c>
      <c r="S128" s="65">
        <f t="shared" si="107"/>
        <v>0</v>
      </c>
      <c r="T128" s="65">
        <f t="shared" si="241"/>
        <v>0</v>
      </c>
      <c r="U128" s="67">
        <f t="shared" si="108"/>
        <v>0</v>
      </c>
      <c r="V128" s="66">
        <f t="shared" si="241"/>
        <v>0</v>
      </c>
      <c r="W128" s="67">
        <f t="shared" si="109"/>
        <v>0</v>
      </c>
      <c r="X128" s="65">
        <f t="shared" si="241"/>
        <v>0</v>
      </c>
      <c r="Y128" s="67">
        <f t="shared" si="110"/>
        <v>0</v>
      </c>
      <c r="Z128" s="65">
        <f t="shared" si="241"/>
        <v>1</v>
      </c>
      <c r="AA128" s="85">
        <f t="shared" si="111"/>
        <v>50</v>
      </c>
      <c r="AB128" s="84">
        <f t="shared" si="241"/>
        <v>0</v>
      </c>
      <c r="AC128" s="65">
        <f t="shared" si="112"/>
        <v>0</v>
      </c>
      <c r="AD128" s="65">
        <f t="shared" si="241"/>
        <v>0</v>
      </c>
      <c r="AE128" s="65">
        <f t="shared" si="113"/>
        <v>0</v>
      </c>
      <c r="AF128" s="65">
        <f t="shared" si="241"/>
        <v>0</v>
      </c>
      <c r="AG128" s="84">
        <f t="shared" si="114"/>
        <v>0</v>
      </c>
      <c r="AH128" s="84">
        <f t="shared" si="241"/>
        <v>0</v>
      </c>
      <c r="AI128" s="84">
        <f t="shared" si="115"/>
        <v>0</v>
      </c>
      <c r="AJ128" s="84">
        <f t="shared" si="241"/>
        <v>0</v>
      </c>
      <c r="AK128" s="84">
        <f t="shared" si="116"/>
        <v>0</v>
      </c>
      <c r="AL128" s="84">
        <f t="shared" si="241"/>
        <v>0</v>
      </c>
      <c r="AM128" s="84">
        <f t="shared" si="117"/>
        <v>0</v>
      </c>
      <c r="AN128" s="84">
        <f t="shared" si="241"/>
        <v>0</v>
      </c>
      <c r="AO128" s="84">
        <f t="shared" si="118"/>
        <v>0</v>
      </c>
      <c r="AP128" s="84">
        <f t="shared" si="241"/>
        <v>0</v>
      </c>
      <c r="AQ128" s="85">
        <f t="shared" si="119"/>
        <v>0</v>
      </c>
      <c r="AR128" s="84">
        <f t="shared" si="241"/>
        <v>0</v>
      </c>
      <c r="AS128" s="84">
        <f t="shared" si="120"/>
        <v>0</v>
      </c>
      <c r="AT128" s="84">
        <f t="shared" si="241"/>
        <v>0</v>
      </c>
      <c r="AU128" s="84">
        <f t="shared" si="121"/>
        <v>0</v>
      </c>
      <c r="AV128" s="65">
        <f t="shared" si="241"/>
        <v>0</v>
      </c>
      <c r="AW128" s="67">
        <f t="shared" si="124"/>
        <v>0</v>
      </c>
      <c r="AX128" s="65">
        <f t="shared" si="241"/>
        <v>0</v>
      </c>
      <c r="AY128" s="88">
        <f t="shared" si="122"/>
        <v>0</v>
      </c>
      <c r="AZ128" s="290">
        <f t="shared" si="231"/>
        <v>50</v>
      </c>
      <c r="BA128" s="217">
        <f t="shared" si="241"/>
        <v>2</v>
      </c>
      <c r="BB128" s="206">
        <f t="shared" si="232"/>
        <v>2</v>
      </c>
      <c r="BC128" s="296">
        <f t="shared" si="233"/>
        <v>1</v>
      </c>
    </row>
    <row r="129" spans="1:58" ht="27.75" customHeight="1" thickBot="1" x14ac:dyDescent="0.3">
      <c r="A129" s="284">
        <v>12</v>
      </c>
      <c r="B129" s="294" t="s">
        <v>82</v>
      </c>
      <c r="C129" s="192" t="s">
        <v>106</v>
      </c>
      <c r="D129" s="13"/>
      <c r="E129" s="270">
        <v>1</v>
      </c>
      <c r="F129" s="270"/>
      <c r="G129" s="45">
        <f t="shared" si="101"/>
        <v>0</v>
      </c>
      <c r="H129" s="13"/>
      <c r="I129" s="45">
        <f t="shared" si="102"/>
        <v>0</v>
      </c>
      <c r="J129" s="13"/>
      <c r="K129" s="13">
        <f t="shared" si="103"/>
        <v>0</v>
      </c>
      <c r="L129" s="13"/>
      <c r="M129" s="45">
        <f t="shared" si="104"/>
        <v>0</v>
      </c>
      <c r="N129" s="13"/>
      <c r="O129" s="45">
        <f t="shared" si="105"/>
        <v>0</v>
      </c>
      <c r="P129" s="13"/>
      <c r="Q129" s="45">
        <f t="shared" si="106"/>
        <v>0</v>
      </c>
      <c r="R129" s="13"/>
      <c r="S129" s="13">
        <f t="shared" si="107"/>
        <v>0</v>
      </c>
      <c r="T129" s="13"/>
      <c r="U129" s="45">
        <f t="shared" si="108"/>
        <v>0</v>
      </c>
      <c r="V129" s="13"/>
      <c r="W129" s="45">
        <f t="shared" si="109"/>
        <v>0</v>
      </c>
      <c r="X129" s="13"/>
      <c r="Y129" s="45">
        <f t="shared" si="110"/>
        <v>0</v>
      </c>
      <c r="Z129" s="13">
        <v>1</v>
      </c>
      <c r="AA129" s="56">
        <f t="shared" si="111"/>
        <v>100</v>
      </c>
      <c r="AB129" s="15"/>
      <c r="AC129" s="13">
        <f t="shared" si="112"/>
        <v>0</v>
      </c>
      <c r="AD129" s="13"/>
      <c r="AE129" s="13">
        <f t="shared" si="113"/>
        <v>0</v>
      </c>
      <c r="AF129" s="13"/>
      <c r="AG129" s="13">
        <f t="shared" si="114"/>
        <v>0</v>
      </c>
      <c r="AH129" s="13"/>
      <c r="AI129" s="77">
        <f t="shared" si="115"/>
        <v>0</v>
      </c>
      <c r="AJ129" s="77"/>
      <c r="AK129" s="77">
        <f t="shared" si="116"/>
        <v>0</v>
      </c>
      <c r="AL129" s="77"/>
      <c r="AM129" s="79">
        <f t="shared" si="117"/>
        <v>0</v>
      </c>
      <c r="AN129" s="79"/>
      <c r="AO129" s="79">
        <f t="shared" si="118"/>
        <v>0</v>
      </c>
      <c r="AP129" s="79"/>
      <c r="AQ129" s="80">
        <f t="shared" si="119"/>
        <v>0</v>
      </c>
      <c r="AR129" s="79"/>
      <c r="AS129" s="79">
        <f t="shared" si="120"/>
        <v>0</v>
      </c>
      <c r="AT129" s="79"/>
      <c r="AU129" s="79">
        <f t="shared" si="121"/>
        <v>0</v>
      </c>
      <c r="AV129" s="79"/>
      <c r="AW129" s="31">
        <f t="shared" si="124"/>
        <v>0</v>
      </c>
      <c r="AX129" s="21"/>
      <c r="AY129" s="33">
        <f t="shared" si="122"/>
        <v>0</v>
      </c>
      <c r="AZ129" s="115">
        <f t="shared" si="231"/>
        <v>0</v>
      </c>
      <c r="BA129" s="258">
        <v>1</v>
      </c>
      <c r="BB129" s="210">
        <f t="shared" si="232"/>
        <v>1</v>
      </c>
      <c r="BC129" s="296">
        <f t="shared" si="233"/>
        <v>0</v>
      </c>
      <c r="BE129" t="s">
        <v>144</v>
      </c>
    </row>
    <row r="130" spans="1:58" ht="17.25" customHeight="1" thickBot="1" x14ac:dyDescent="0.3">
      <c r="A130" s="322" t="s">
        <v>97</v>
      </c>
      <c r="B130" s="323"/>
      <c r="C130" s="124"/>
      <c r="D130" s="160"/>
      <c r="E130" s="65">
        <f t="shared" ref="E130:BA130" si="242">SUM(E129)</f>
        <v>1</v>
      </c>
      <c r="F130" s="229">
        <f t="shared" si="242"/>
        <v>0</v>
      </c>
      <c r="G130" s="67">
        <f t="shared" si="101"/>
        <v>0</v>
      </c>
      <c r="H130" s="65">
        <f t="shared" si="242"/>
        <v>0</v>
      </c>
      <c r="I130" s="67">
        <f t="shared" si="102"/>
        <v>0</v>
      </c>
      <c r="J130" s="65">
        <f t="shared" si="242"/>
        <v>0</v>
      </c>
      <c r="K130" s="65">
        <f t="shared" si="103"/>
        <v>0</v>
      </c>
      <c r="L130" s="65">
        <f t="shared" si="242"/>
        <v>0</v>
      </c>
      <c r="M130" s="67">
        <f t="shared" si="104"/>
        <v>0</v>
      </c>
      <c r="N130" s="67">
        <f t="shared" si="242"/>
        <v>0</v>
      </c>
      <c r="O130" s="67">
        <f t="shared" si="105"/>
        <v>0</v>
      </c>
      <c r="P130" s="65">
        <f t="shared" si="242"/>
        <v>0</v>
      </c>
      <c r="Q130" s="67">
        <f t="shared" si="106"/>
        <v>0</v>
      </c>
      <c r="R130" s="65">
        <f t="shared" si="242"/>
        <v>0</v>
      </c>
      <c r="S130" s="65">
        <f t="shared" si="107"/>
        <v>0</v>
      </c>
      <c r="T130" s="65">
        <f t="shared" si="242"/>
        <v>0</v>
      </c>
      <c r="U130" s="67">
        <f t="shared" si="108"/>
        <v>0</v>
      </c>
      <c r="V130" s="65">
        <f t="shared" si="242"/>
        <v>0</v>
      </c>
      <c r="W130" s="67">
        <f t="shared" si="109"/>
        <v>0</v>
      </c>
      <c r="X130" s="65">
        <f t="shared" si="242"/>
        <v>0</v>
      </c>
      <c r="Y130" s="67">
        <f t="shared" si="110"/>
        <v>0</v>
      </c>
      <c r="Z130" s="65">
        <f t="shared" si="242"/>
        <v>1</v>
      </c>
      <c r="AA130" s="85">
        <f t="shared" si="111"/>
        <v>100</v>
      </c>
      <c r="AB130" s="85">
        <f t="shared" si="242"/>
        <v>0</v>
      </c>
      <c r="AC130" s="65">
        <f t="shared" si="112"/>
        <v>0</v>
      </c>
      <c r="AD130" s="65">
        <f t="shared" si="242"/>
        <v>0</v>
      </c>
      <c r="AE130" s="65">
        <f t="shared" si="113"/>
        <v>0</v>
      </c>
      <c r="AF130" s="65">
        <f t="shared" si="242"/>
        <v>0</v>
      </c>
      <c r="AG130" s="65">
        <f t="shared" si="114"/>
        <v>0</v>
      </c>
      <c r="AH130" s="65">
        <f t="shared" si="242"/>
        <v>0</v>
      </c>
      <c r="AI130" s="65">
        <f t="shared" si="115"/>
        <v>0</v>
      </c>
      <c r="AJ130" s="65">
        <f t="shared" si="242"/>
        <v>0</v>
      </c>
      <c r="AK130" s="65">
        <f t="shared" si="116"/>
        <v>0</v>
      </c>
      <c r="AL130" s="65">
        <f t="shared" si="242"/>
        <v>0</v>
      </c>
      <c r="AM130" s="84">
        <f t="shared" si="117"/>
        <v>0</v>
      </c>
      <c r="AN130" s="84">
        <f t="shared" si="242"/>
        <v>0</v>
      </c>
      <c r="AO130" s="84">
        <f t="shared" si="118"/>
        <v>0</v>
      </c>
      <c r="AP130" s="84">
        <f t="shared" si="242"/>
        <v>0</v>
      </c>
      <c r="AQ130" s="85">
        <f t="shared" si="119"/>
        <v>0</v>
      </c>
      <c r="AR130" s="84">
        <f t="shared" si="242"/>
        <v>0</v>
      </c>
      <c r="AS130" s="65">
        <f t="shared" si="120"/>
        <v>0</v>
      </c>
      <c r="AT130" s="65">
        <f t="shared" si="242"/>
        <v>0</v>
      </c>
      <c r="AU130" s="65">
        <f t="shared" si="121"/>
        <v>0</v>
      </c>
      <c r="AV130" s="65">
        <f t="shared" si="242"/>
        <v>0</v>
      </c>
      <c r="AW130" s="67">
        <f t="shared" si="124"/>
        <v>0</v>
      </c>
      <c r="AX130" s="65">
        <f t="shared" si="242"/>
        <v>0</v>
      </c>
      <c r="AY130" s="68">
        <f t="shared" si="122"/>
        <v>0</v>
      </c>
      <c r="AZ130" s="290">
        <f t="shared" si="231"/>
        <v>0</v>
      </c>
      <c r="BA130" s="217">
        <f t="shared" si="242"/>
        <v>1</v>
      </c>
      <c r="BB130" s="206">
        <f t="shared" si="232"/>
        <v>1</v>
      </c>
      <c r="BC130" s="296">
        <f t="shared" si="233"/>
        <v>0</v>
      </c>
    </row>
    <row r="131" spans="1:58" ht="25.5" customHeight="1" thickBot="1" x14ac:dyDescent="0.3">
      <c r="A131" s="335" t="s">
        <v>118</v>
      </c>
      <c r="B131" s="336"/>
      <c r="C131" s="126"/>
      <c r="D131" s="58"/>
      <c r="E131" s="59">
        <f>E100+E102+E105+E108+E113+E117+E119+E121+E123+E125+E128+E130</f>
        <v>59</v>
      </c>
      <c r="F131" s="215">
        <f>F100+F102+F105+F108+F113+F117+F119+F121+F123+F125+F128+F130</f>
        <v>12</v>
      </c>
      <c r="G131" s="60">
        <f t="shared" si="101"/>
        <v>20.338983050847457</v>
      </c>
      <c r="H131" s="60">
        <f>H100+H102+H105+H108+H113+H117+H119+H121+H123+H125+H128+H130</f>
        <v>1</v>
      </c>
      <c r="I131" s="60">
        <f t="shared" si="102"/>
        <v>1.6949152542372881</v>
      </c>
      <c r="J131" s="59">
        <f>J100+J102+J105+J108+J113+J117+J119+J121+J123+J125+J128+J130</f>
        <v>0</v>
      </c>
      <c r="K131" s="59">
        <f t="shared" si="103"/>
        <v>0</v>
      </c>
      <c r="L131" s="59">
        <f>L100+L102+L105+L108+L113+L117+L119+L121+L123+L125+L128+L130</f>
        <v>7</v>
      </c>
      <c r="M131" s="60">
        <f t="shared" si="104"/>
        <v>11.864406779661017</v>
      </c>
      <c r="N131" s="59">
        <f>N100+N102+N105+N108+N113+N117+N119+N121+N123+N125+N128+N130</f>
        <v>0</v>
      </c>
      <c r="O131" s="60">
        <f t="shared" si="105"/>
        <v>0</v>
      </c>
      <c r="P131" s="59">
        <f>P100+P102+P105+P108+P113+P117+P119+P121+P123+P125+P128+P130</f>
        <v>8</v>
      </c>
      <c r="Q131" s="60">
        <f t="shared" si="106"/>
        <v>13.559322033898304</v>
      </c>
      <c r="R131" s="59">
        <f>R100+R102+R105+R108+R113+R117+R119+R121+R123+R125+R128+R130</f>
        <v>0</v>
      </c>
      <c r="S131" s="59">
        <f t="shared" si="107"/>
        <v>0</v>
      </c>
      <c r="T131" s="59">
        <f>T100+T102+T105+T108+T113+T117+T119+T121+T123+T125+T128+T130</f>
        <v>2</v>
      </c>
      <c r="U131" s="60">
        <f t="shared" si="108"/>
        <v>3.3898305084745761</v>
      </c>
      <c r="V131" s="59">
        <f>V100+V102+V105+V108+V113+V117+V119+V121+V123+V125+V128+V130</f>
        <v>2</v>
      </c>
      <c r="W131" s="60">
        <f t="shared" si="109"/>
        <v>3.3898305084745761</v>
      </c>
      <c r="X131" s="59">
        <f>X100+X102+X105+X108+X113+X117+X119+X121+X123+X125+X128+X130</f>
        <v>0</v>
      </c>
      <c r="Y131" s="60">
        <f t="shared" si="110"/>
        <v>0</v>
      </c>
      <c r="Z131" s="59">
        <f>Z100+Z102+Z105+Z108+Z113+Z117+Z119+Z121+Z123+Z125+Z128+Z130</f>
        <v>17</v>
      </c>
      <c r="AA131" s="292">
        <f>Z131*100/E131</f>
        <v>28.8135593220339</v>
      </c>
      <c r="AB131" s="61">
        <f>AB100+AB102+AB105+AB108+AB113+AB117+AB119+AB121+AB123+AB125+AB128+AB130</f>
        <v>0</v>
      </c>
      <c r="AC131" s="59">
        <f t="shared" si="112"/>
        <v>0</v>
      </c>
      <c r="AD131" s="59">
        <f>AD100+AD102+AD105+AD108+AD113+AD117+AD119+AD121+AD123+AD125+AD128+AD130</f>
        <v>0</v>
      </c>
      <c r="AE131" s="59">
        <f t="shared" si="113"/>
        <v>0</v>
      </c>
      <c r="AF131" s="59">
        <f>AF100+AF102+AF105+AF108+AF113+AF117+AF119+AF121+AF123+AF125+AF128+AF130</f>
        <v>0</v>
      </c>
      <c r="AG131" s="59">
        <f t="shared" si="114"/>
        <v>0</v>
      </c>
      <c r="AH131" s="59">
        <f>AH100+AH102+AH105+AH108+AH113+AH117+AH119+AH121+AH123+AH125+AH128+AH130</f>
        <v>0</v>
      </c>
      <c r="AI131" s="59">
        <f t="shared" si="115"/>
        <v>0</v>
      </c>
      <c r="AJ131" s="60">
        <f>AJ100+AJ102+AJ105+AJ108+AJ113+AJ117+AJ119+AJ121+AJ123+AJ125+AJ128+AJ130</f>
        <v>0</v>
      </c>
      <c r="AK131" s="60">
        <f t="shared" si="116"/>
        <v>0</v>
      </c>
      <c r="AL131" s="60">
        <f>AL100+AL102+AL105+AL108+AL113+AL117+AL119+AL121+AL123+AL125+AL128+AL130</f>
        <v>0</v>
      </c>
      <c r="AM131" s="59">
        <f t="shared" si="117"/>
        <v>0</v>
      </c>
      <c r="AN131" s="59">
        <f>AN100+AN102+AN105+AN108+AN113+AN117+AN119+AN121+AN123+AN125+AN128+AN130</f>
        <v>0</v>
      </c>
      <c r="AO131" s="117">
        <f t="shared" si="118"/>
        <v>0</v>
      </c>
      <c r="AP131" s="59">
        <f>AP100+AP102+AP105+AP108+AP113+AP117+AP119+AP121+AP123+AP125+AP128+AP130</f>
        <v>1</v>
      </c>
      <c r="AQ131" s="60">
        <f t="shared" si="119"/>
        <v>1.6949152542372881</v>
      </c>
      <c r="AR131" s="117">
        <f>AR100+AR102+AR105+AR108+AR113+AR117+AR119+AR121+AR123+AR125+AR128+AR130</f>
        <v>0</v>
      </c>
      <c r="AS131" s="59">
        <f t="shared" si="120"/>
        <v>0</v>
      </c>
      <c r="AT131" s="59">
        <f>AT100+AT102+AT105+AT108+AT113+AT117+AT119+AT121+AT123+AT125+AT128+AT130</f>
        <v>0</v>
      </c>
      <c r="AU131" s="117">
        <f t="shared" si="121"/>
        <v>0</v>
      </c>
      <c r="AV131" s="59">
        <f>AV100+AV102+AV105+AV108+AV113+AV117+AV119+AV121+AV123+AV125+AV128+AV130</f>
        <v>9</v>
      </c>
      <c r="AW131" s="60">
        <f t="shared" si="124"/>
        <v>15.254237288135593</v>
      </c>
      <c r="AX131" s="117">
        <f>AX100+AX102+AX105+AX108+AX113+AX117+AX119+AX121+AX123+AX125+AX128+AX130</f>
        <v>0</v>
      </c>
      <c r="AY131" s="59">
        <f t="shared" si="122"/>
        <v>0</v>
      </c>
      <c r="AZ131" s="117">
        <f t="shared" si="231"/>
        <v>22.033898305084747</v>
      </c>
      <c r="BA131" s="215">
        <f>BA100+BA102+BA105+BA108+BA113+BA117+BA119+BA121+BA123+BA125+BA128+BA130</f>
        <v>50</v>
      </c>
      <c r="BB131" s="215">
        <f>BB100+BB102+BB105+BB108+BB113+BB117+BB119+BB121+BB123+BB125+BB128+BB130</f>
        <v>59</v>
      </c>
      <c r="BC131" s="296">
        <f t="shared" si="233"/>
        <v>13</v>
      </c>
      <c r="BD131" s="308">
        <f>F131+H131+J131+L131+N131+P131+R131+T131+V131+X131+Z131+AB131+AD131+AF131+AH131+AJ131+AL131+AN131+AP131+AR131+AT131+AV131+AX131</f>
        <v>59</v>
      </c>
    </row>
    <row r="132" spans="1:58" ht="26.25" customHeight="1" thickBot="1" x14ac:dyDescent="0.3">
      <c r="A132" s="320" t="s">
        <v>20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  <c r="Y132" s="321"/>
      <c r="Z132" s="321"/>
      <c r="AA132" s="321"/>
      <c r="AB132" s="321"/>
      <c r="AC132" s="321"/>
      <c r="AD132" s="321"/>
      <c r="AE132" s="321"/>
      <c r="AF132" s="321"/>
      <c r="AG132" s="321"/>
      <c r="AH132" s="321"/>
      <c r="AI132" s="321"/>
      <c r="AJ132" s="321"/>
      <c r="AK132" s="321"/>
      <c r="AL132" s="321"/>
      <c r="AM132" s="321"/>
      <c r="AN132" s="321"/>
      <c r="AO132" s="321"/>
      <c r="AP132" s="321"/>
      <c r="AQ132" s="321"/>
      <c r="AR132" s="321"/>
      <c r="AS132" s="321"/>
      <c r="AT132" s="321"/>
      <c r="AU132" s="321"/>
      <c r="AV132" s="321"/>
      <c r="AW132" s="321"/>
      <c r="AX132" s="321"/>
      <c r="AY132" s="321"/>
      <c r="AZ132" s="321"/>
      <c r="BA132" s="321"/>
      <c r="BB132" s="321"/>
      <c r="BC132" s="296">
        <f t="shared" si="233"/>
        <v>0</v>
      </c>
    </row>
    <row r="133" spans="1:58" ht="26.25" thickBot="1" x14ac:dyDescent="0.3">
      <c r="A133" s="125">
        <v>1</v>
      </c>
      <c r="B133" s="294" t="s">
        <v>24</v>
      </c>
      <c r="C133" s="106" t="s">
        <v>106</v>
      </c>
      <c r="D133" s="121"/>
      <c r="E133" s="276">
        <v>9</v>
      </c>
      <c r="F133" s="276">
        <v>1</v>
      </c>
      <c r="G133" s="78">
        <f t="shared" si="101"/>
        <v>11.111111111111111</v>
      </c>
      <c r="H133" s="121"/>
      <c r="I133" s="78">
        <f t="shared" si="102"/>
        <v>0</v>
      </c>
      <c r="J133" s="121"/>
      <c r="K133" s="121">
        <f t="shared" si="103"/>
        <v>0</v>
      </c>
      <c r="L133" s="121">
        <v>3</v>
      </c>
      <c r="M133" s="78">
        <f t="shared" si="104"/>
        <v>33.333333333333336</v>
      </c>
      <c r="N133" s="121"/>
      <c r="O133" s="121">
        <f t="shared" si="105"/>
        <v>0</v>
      </c>
      <c r="P133" s="121">
        <v>1</v>
      </c>
      <c r="Q133" s="78">
        <f t="shared" si="106"/>
        <v>11.111111111111111</v>
      </c>
      <c r="R133" s="121"/>
      <c r="S133" s="121">
        <f t="shared" si="107"/>
        <v>0</v>
      </c>
      <c r="T133" s="121"/>
      <c r="U133" s="78">
        <f t="shared" si="108"/>
        <v>0</v>
      </c>
      <c r="V133" s="121"/>
      <c r="W133" s="78">
        <f t="shared" si="109"/>
        <v>0</v>
      </c>
      <c r="X133" s="121"/>
      <c r="Y133" s="121">
        <f t="shared" si="110"/>
        <v>0</v>
      </c>
      <c r="Z133" s="121"/>
      <c r="AA133" s="80">
        <f t="shared" si="111"/>
        <v>0</v>
      </c>
      <c r="AB133" s="79"/>
      <c r="AC133" s="121">
        <f t="shared" si="112"/>
        <v>0</v>
      </c>
      <c r="AD133" s="121"/>
      <c r="AE133" s="121">
        <f t="shared" si="113"/>
        <v>0</v>
      </c>
      <c r="AF133" s="121">
        <v>2</v>
      </c>
      <c r="AG133" s="78">
        <f t="shared" si="114"/>
        <v>22.222222222222221</v>
      </c>
      <c r="AH133" s="276"/>
      <c r="AI133" s="276">
        <f t="shared" si="115"/>
        <v>0</v>
      </c>
      <c r="AJ133" s="276"/>
      <c r="AK133" s="276">
        <f t="shared" si="116"/>
        <v>0</v>
      </c>
      <c r="AL133" s="276"/>
      <c r="AM133" s="276">
        <f t="shared" si="117"/>
        <v>0</v>
      </c>
      <c r="AN133" s="79"/>
      <c r="AO133" s="79">
        <f t="shared" si="118"/>
        <v>0</v>
      </c>
      <c r="AP133" s="79"/>
      <c r="AQ133" s="79">
        <f t="shared" si="119"/>
        <v>0</v>
      </c>
      <c r="AR133" s="79"/>
      <c r="AS133" s="79">
        <f t="shared" si="120"/>
        <v>0</v>
      </c>
      <c r="AT133" s="79"/>
      <c r="AU133" s="80">
        <f t="shared" si="121"/>
        <v>0</v>
      </c>
      <c r="AV133" s="79">
        <v>2</v>
      </c>
      <c r="AW133" s="78">
        <f t="shared" si="124"/>
        <v>22.222222222222221</v>
      </c>
      <c r="AX133" s="121"/>
      <c r="AY133" s="145">
        <f t="shared" si="122"/>
        <v>0</v>
      </c>
      <c r="AZ133" s="248">
        <f t="shared" ref="AZ133:AZ177" si="243">(AP133+AN133+F133)*100/E133</f>
        <v>11.111111111111111</v>
      </c>
      <c r="BA133" s="253">
        <v>5</v>
      </c>
      <c r="BB133" s="216">
        <f t="shared" ref="BB133:BB163" si="244">F133+H133+J133+L133+N133+P133+R133+T133+V133+X133+Z133+AB133+AD133+AF133+AH133+AJ133+AL133+AN133+AP133+AR133+AT133+AV133+AX133</f>
        <v>9</v>
      </c>
      <c r="BC133" s="296">
        <f t="shared" si="233"/>
        <v>1</v>
      </c>
      <c r="BF133" s="303" t="s">
        <v>144</v>
      </c>
    </row>
    <row r="134" spans="1:58" ht="15.75" thickBot="1" x14ac:dyDescent="0.3">
      <c r="A134" s="322" t="s">
        <v>97</v>
      </c>
      <c r="B134" s="323"/>
      <c r="C134" s="124"/>
      <c r="D134" s="160"/>
      <c r="E134" s="171">
        <f t="shared" ref="E134:BA134" si="245">SUM(E133)</f>
        <v>9</v>
      </c>
      <c r="F134" s="171">
        <f t="shared" si="245"/>
        <v>1</v>
      </c>
      <c r="G134" s="67">
        <f t="shared" si="101"/>
        <v>11.111111111111111</v>
      </c>
      <c r="H134" s="171">
        <f t="shared" si="245"/>
        <v>0</v>
      </c>
      <c r="I134" s="67">
        <f t="shared" si="102"/>
        <v>0</v>
      </c>
      <c r="J134" s="171">
        <f t="shared" si="245"/>
        <v>0</v>
      </c>
      <c r="K134" s="171">
        <f t="shared" si="103"/>
        <v>0</v>
      </c>
      <c r="L134" s="171">
        <f t="shared" si="245"/>
        <v>3</v>
      </c>
      <c r="M134" s="67">
        <f t="shared" si="104"/>
        <v>33.333333333333336</v>
      </c>
      <c r="N134" s="171">
        <f t="shared" si="245"/>
        <v>0</v>
      </c>
      <c r="O134" s="171">
        <f t="shared" si="105"/>
        <v>0</v>
      </c>
      <c r="P134" s="171">
        <f t="shared" si="245"/>
        <v>1</v>
      </c>
      <c r="Q134" s="67">
        <f t="shared" si="106"/>
        <v>11.111111111111111</v>
      </c>
      <c r="R134" s="67">
        <f t="shared" si="245"/>
        <v>0</v>
      </c>
      <c r="S134" s="171">
        <f t="shared" si="107"/>
        <v>0</v>
      </c>
      <c r="T134" s="171">
        <f t="shared" si="245"/>
        <v>0</v>
      </c>
      <c r="U134" s="67">
        <f t="shared" si="108"/>
        <v>0</v>
      </c>
      <c r="V134" s="171">
        <f t="shared" si="245"/>
        <v>0</v>
      </c>
      <c r="W134" s="67">
        <f t="shared" si="109"/>
        <v>0</v>
      </c>
      <c r="X134" s="171">
        <f t="shared" si="245"/>
        <v>0</v>
      </c>
      <c r="Y134" s="171">
        <f t="shared" si="110"/>
        <v>0</v>
      </c>
      <c r="Z134" s="171">
        <f t="shared" si="245"/>
        <v>0</v>
      </c>
      <c r="AA134" s="85">
        <f t="shared" si="111"/>
        <v>0</v>
      </c>
      <c r="AB134" s="85">
        <f t="shared" si="245"/>
        <v>0</v>
      </c>
      <c r="AC134" s="171">
        <f t="shared" si="112"/>
        <v>0</v>
      </c>
      <c r="AD134" s="171">
        <f t="shared" si="245"/>
        <v>0</v>
      </c>
      <c r="AE134" s="171">
        <f t="shared" si="113"/>
        <v>0</v>
      </c>
      <c r="AF134" s="171">
        <f t="shared" si="245"/>
        <v>2</v>
      </c>
      <c r="AG134" s="67">
        <f t="shared" si="114"/>
        <v>22.222222222222221</v>
      </c>
      <c r="AH134" s="281">
        <f t="shared" si="245"/>
        <v>0</v>
      </c>
      <c r="AI134" s="281">
        <f t="shared" si="115"/>
        <v>0</v>
      </c>
      <c r="AJ134" s="281">
        <f t="shared" si="245"/>
        <v>0</v>
      </c>
      <c r="AK134" s="281">
        <f t="shared" si="116"/>
        <v>0</v>
      </c>
      <c r="AL134" s="281">
        <f t="shared" si="245"/>
        <v>0</v>
      </c>
      <c r="AM134" s="281">
        <f t="shared" si="117"/>
        <v>0</v>
      </c>
      <c r="AN134" s="84">
        <f t="shared" si="245"/>
        <v>0</v>
      </c>
      <c r="AO134" s="84">
        <f t="shared" si="118"/>
        <v>0</v>
      </c>
      <c r="AP134" s="84">
        <f t="shared" si="245"/>
        <v>0</v>
      </c>
      <c r="AQ134" s="84">
        <f t="shared" si="119"/>
        <v>0</v>
      </c>
      <c r="AR134" s="84">
        <f t="shared" si="245"/>
        <v>0</v>
      </c>
      <c r="AS134" s="281">
        <f t="shared" si="120"/>
        <v>0</v>
      </c>
      <c r="AT134" s="171">
        <f t="shared" si="245"/>
        <v>0</v>
      </c>
      <c r="AU134" s="67">
        <f t="shared" si="121"/>
        <v>0</v>
      </c>
      <c r="AV134" s="171">
        <f t="shared" si="245"/>
        <v>2</v>
      </c>
      <c r="AW134" s="67">
        <f t="shared" si="124"/>
        <v>22.222222222222221</v>
      </c>
      <c r="AX134" s="171">
        <f t="shared" si="245"/>
        <v>0</v>
      </c>
      <c r="AY134" s="204">
        <f t="shared" si="122"/>
        <v>0</v>
      </c>
      <c r="AZ134" s="290">
        <f t="shared" si="243"/>
        <v>11.111111111111111</v>
      </c>
      <c r="BA134" s="217">
        <f t="shared" si="245"/>
        <v>5</v>
      </c>
      <c r="BB134" s="206">
        <f t="shared" si="244"/>
        <v>9</v>
      </c>
      <c r="BC134" s="296">
        <f t="shared" si="233"/>
        <v>1</v>
      </c>
    </row>
    <row r="135" spans="1:58" ht="27" customHeight="1" thickBot="1" x14ac:dyDescent="0.3">
      <c r="A135" s="283">
        <v>2</v>
      </c>
      <c r="B135" s="293" t="s">
        <v>32</v>
      </c>
      <c r="C135" s="199" t="s">
        <v>111</v>
      </c>
      <c r="D135" s="121"/>
      <c r="E135" s="276">
        <v>6</v>
      </c>
      <c r="F135" s="276">
        <v>1</v>
      </c>
      <c r="G135" s="78">
        <f t="shared" si="101"/>
        <v>16.666666666666668</v>
      </c>
      <c r="H135" s="121"/>
      <c r="I135" s="78">
        <f t="shared" si="102"/>
        <v>0</v>
      </c>
      <c r="J135" s="121"/>
      <c r="K135" s="121">
        <f t="shared" si="103"/>
        <v>0</v>
      </c>
      <c r="L135" s="121"/>
      <c r="M135" s="78">
        <f t="shared" si="104"/>
        <v>0</v>
      </c>
      <c r="N135" s="121"/>
      <c r="O135" s="121">
        <f t="shared" si="105"/>
        <v>0</v>
      </c>
      <c r="P135" s="121"/>
      <c r="Q135" s="78">
        <f t="shared" si="106"/>
        <v>0</v>
      </c>
      <c r="R135" s="121"/>
      <c r="S135" s="121">
        <f t="shared" si="107"/>
        <v>0</v>
      </c>
      <c r="T135" s="121"/>
      <c r="U135" s="78">
        <f t="shared" si="108"/>
        <v>0</v>
      </c>
      <c r="V135" s="121"/>
      <c r="W135" s="78">
        <f t="shared" si="109"/>
        <v>0</v>
      </c>
      <c r="X135" s="121"/>
      <c r="Y135" s="121">
        <f t="shared" si="110"/>
        <v>0</v>
      </c>
      <c r="Z135" s="121">
        <v>5</v>
      </c>
      <c r="AA135" s="80">
        <f t="shared" si="111"/>
        <v>83.333333333333329</v>
      </c>
      <c r="AB135" s="79"/>
      <c r="AC135" s="121">
        <f t="shared" si="112"/>
        <v>0</v>
      </c>
      <c r="AD135" s="121"/>
      <c r="AE135" s="121">
        <f t="shared" si="113"/>
        <v>0</v>
      </c>
      <c r="AF135" s="121"/>
      <c r="AG135" s="78">
        <f t="shared" si="114"/>
        <v>0</v>
      </c>
      <c r="AH135" s="276"/>
      <c r="AI135" s="276">
        <f t="shared" si="115"/>
        <v>0</v>
      </c>
      <c r="AJ135" s="276"/>
      <c r="AK135" s="276">
        <f t="shared" si="116"/>
        <v>0</v>
      </c>
      <c r="AL135" s="276"/>
      <c r="AM135" s="276">
        <f t="shared" si="117"/>
        <v>0</v>
      </c>
      <c r="AN135" s="79"/>
      <c r="AO135" s="79">
        <f t="shared" si="118"/>
        <v>0</v>
      </c>
      <c r="AP135" s="79"/>
      <c r="AQ135" s="79">
        <f t="shared" si="119"/>
        <v>0</v>
      </c>
      <c r="AR135" s="79"/>
      <c r="AS135" s="79">
        <f t="shared" si="120"/>
        <v>0</v>
      </c>
      <c r="AT135" s="79"/>
      <c r="AU135" s="80">
        <f t="shared" si="121"/>
        <v>0</v>
      </c>
      <c r="AV135" s="79"/>
      <c r="AW135" s="78">
        <f t="shared" si="124"/>
        <v>0</v>
      </c>
      <c r="AX135" s="121"/>
      <c r="AY135" s="145">
        <f t="shared" si="122"/>
        <v>0</v>
      </c>
      <c r="AZ135" s="248">
        <f t="shared" si="243"/>
        <v>16.666666666666668</v>
      </c>
      <c r="BA135" s="253">
        <v>6</v>
      </c>
      <c r="BB135" s="216">
        <f t="shared" si="244"/>
        <v>6</v>
      </c>
      <c r="BC135" s="296">
        <f t="shared" si="233"/>
        <v>1</v>
      </c>
      <c r="BF135" s="303" t="s">
        <v>142</v>
      </c>
    </row>
    <row r="136" spans="1:58" ht="21.75" customHeight="1" thickBot="1" x14ac:dyDescent="0.3">
      <c r="A136" s="322" t="s">
        <v>97</v>
      </c>
      <c r="B136" s="323"/>
      <c r="C136" s="124"/>
      <c r="D136" s="160"/>
      <c r="E136" s="171">
        <f t="shared" ref="E136:BA136" si="246">SUM(E135)</f>
        <v>6</v>
      </c>
      <c r="F136" s="171">
        <f t="shared" si="246"/>
        <v>1</v>
      </c>
      <c r="G136" s="67">
        <f t="shared" si="101"/>
        <v>16.666666666666668</v>
      </c>
      <c r="H136" s="171">
        <f t="shared" si="246"/>
        <v>0</v>
      </c>
      <c r="I136" s="67">
        <f t="shared" si="102"/>
        <v>0</v>
      </c>
      <c r="J136" s="171">
        <f t="shared" si="246"/>
        <v>0</v>
      </c>
      <c r="K136" s="171">
        <f t="shared" si="103"/>
        <v>0</v>
      </c>
      <c r="L136" s="171">
        <f t="shared" si="246"/>
        <v>0</v>
      </c>
      <c r="M136" s="67">
        <f t="shared" si="104"/>
        <v>0</v>
      </c>
      <c r="N136" s="171">
        <f t="shared" si="246"/>
        <v>0</v>
      </c>
      <c r="O136" s="171">
        <f t="shared" si="105"/>
        <v>0</v>
      </c>
      <c r="P136" s="171">
        <f t="shared" si="246"/>
        <v>0</v>
      </c>
      <c r="Q136" s="67">
        <f t="shared" si="106"/>
        <v>0</v>
      </c>
      <c r="R136" s="67">
        <f t="shared" si="246"/>
        <v>0</v>
      </c>
      <c r="S136" s="171">
        <f t="shared" si="107"/>
        <v>0</v>
      </c>
      <c r="T136" s="171">
        <f t="shared" si="246"/>
        <v>0</v>
      </c>
      <c r="U136" s="67">
        <f t="shared" si="108"/>
        <v>0</v>
      </c>
      <c r="V136" s="171">
        <f t="shared" si="246"/>
        <v>0</v>
      </c>
      <c r="W136" s="67">
        <f t="shared" si="109"/>
        <v>0</v>
      </c>
      <c r="X136" s="171">
        <f t="shared" si="246"/>
        <v>0</v>
      </c>
      <c r="Y136" s="171">
        <f t="shared" si="110"/>
        <v>0</v>
      </c>
      <c r="Z136" s="171">
        <f t="shared" si="246"/>
        <v>5</v>
      </c>
      <c r="AA136" s="85">
        <f t="shared" si="111"/>
        <v>83.333333333333329</v>
      </c>
      <c r="AB136" s="85">
        <f t="shared" si="246"/>
        <v>0</v>
      </c>
      <c r="AC136" s="171">
        <f t="shared" si="112"/>
        <v>0</v>
      </c>
      <c r="AD136" s="171">
        <f t="shared" si="246"/>
        <v>0</v>
      </c>
      <c r="AE136" s="171">
        <f t="shared" si="113"/>
        <v>0</v>
      </c>
      <c r="AF136" s="171">
        <f t="shared" si="246"/>
        <v>0</v>
      </c>
      <c r="AG136" s="67">
        <f t="shared" si="114"/>
        <v>0</v>
      </c>
      <c r="AH136" s="281">
        <f t="shared" si="246"/>
        <v>0</v>
      </c>
      <c r="AI136" s="281">
        <f t="shared" si="115"/>
        <v>0</v>
      </c>
      <c r="AJ136" s="281">
        <f t="shared" si="246"/>
        <v>0</v>
      </c>
      <c r="AK136" s="281">
        <f t="shared" si="116"/>
        <v>0</v>
      </c>
      <c r="AL136" s="281">
        <f t="shared" si="246"/>
        <v>0</v>
      </c>
      <c r="AM136" s="281">
        <f t="shared" si="117"/>
        <v>0</v>
      </c>
      <c r="AN136" s="84">
        <f t="shared" si="246"/>
        <v>0</v>
      </c>
      <c r="AO136" s="84">
        <f t="shared" si="118"/>
        <v>0</v>
      </c>
      <c r="AP136" s="84">
        <f t="shared" si="246"/>
        <v>0</v>
      </c>
      <c r="AQ136" s="84">
        <f t="shared" si="119"/>
        <v>0</v>
      </c>
      <c r="AR136" s="84">
        <f t="shared" si="246"/>
        <v>0</v>
      </c>
      <c r="AS136" s="281">
        <f t="shared" si="120"/>
        <v>0</v>
      </c>
      <c r="AT136" s="171">
        <f t="shared" si="246"/>
        <v>0</v>
      </c>
      <c r="AU136" s="67">
        <f t="shared" si="121"/>
        <v>0</v>
      </c>
      <c r="AV136" s="171">
        <f t="shared" si="246"/>
        <v>0</v>
      </c>
      <c r="AW136" s="67">
        <f t="shared" si="124"/>
        <v>0</v>
      </c>
      <c r="AX136" s="171">
        <f t="shared" si="246"/>
        <v>0</v>
      </c>
      <c r="AY136" s="204">
        <f t="shared" si="122"/>
        <v>0</v>
      </c>
      <c r="AZ136" s="290">
        <f t="shared" si="243"/>
        <v>16.666666666666668</v>
      </c>
      <c r="BA136" s="217">
        <f t="shared" si="246"/>
        <v>6</v>
      </c>
      <c r="BB136" s="206">
        <f t="shared" si="244"/>
        <v>6</v>
      </c>
      <c r="BC136" s="296">
        <f t="shared" si="233"/>
        <v>1</v>
      </c>
    </row>
    <row r="137" spans="1:58" ht="18.75" customHeight="1" x14ac:dyDescent="0.25">
      <c r="A137" s="267">
        <v>3</v>
      </c>
      <c r="B137" s="315" t="s">
        <v>38</v>
      </c>
      <c r="C137" s="195" t="s">
        <v>105</v>
      </c>
      <c r="D137" s="13"/>
      <c r="E137" s="13">
        <v>22</v>
      </c>
      <c r="F137" s="268">
        <v>3</v>
      </c>
      <c r="G137" s="45">
        <f t="shared" ref="G137:G180" si="247">F137*100/E137</f>
        <v>13.636363636363637</v>
      </c>
      <c r="H137" s="13"/>
      <c r="I137" s="45">
        <f t="shared" ref="I137:I159" si="248">H137*100/E137</f>
        <v>0</v>
      </c>
      <c r="J137" s="13"/>
      <c r="K137" s="13">
        <f t="shared" ref="K137:K159" si="249">J137*100/E137</f>
        <v>0</v>
      </c>
      <c r="L137" s="13">
        <v>3</v>
      </c>
      <c r="M137" s="45">
        <f t="shared" ref="M137:M174" si="250">L137*100/E137</f>
        <v>13.636363636363637</v>
      </c>
      <c r="N137" s="13"/>
      <c r="O137" s="13">
        <f t="shared" ref="O137:O159" si="251">N137*100/E137</f>
        <v>0</v>
      </c>
      <c r="P137" s="13"/>
      <c r="Q137" s="45">
        <f t="shared" ref="Q137:Q159" si="252">P137*100/E137</f>
        <v>0</v>
      </c>
      <c r="R137" s="13"/>
      <c r="S137" s="13">
        <f t="shared" ref="S137:S159" si="253">R137*100/E137</f>
        <v>0</v>
      </c>
      <c r="T137" s="13">
        <v>1</v>
      </c>
      <c r="U137" s="45">
        <f t="shared" ref="U137:U174" si="254">T137*100/E137</f>
        <v>4.5454545454545459</v>
      </c>
      <c r="V137" s="13"/>
      <c r="W137" s="45">
        <f t="shared" ref="W137:W159" si="255">V137*100/E137</f>
        <v>0</v>
      </c>
      <c r="X137" s="13"/>
      <c r="Y137" s="13">
        <f t="shared" ref="Y137:Y159" si="256">X137*100/E137</f>
        <v>0</v>
      </c>
      <c r="Z137" s="13">
        <v>8</v>
      </c>
      <c r="AA137" s="56">
        <f t="shared" ref="AA137:AA180" si="257">Z137*100/E137</f>
        <v>36.363636363636367</v>
      </c>
      <c r="AB137" s="15"/>
      <c r="AC137" s="13">
        <f t="shared" ref="AC137:AC159" si="258">AB137*100/E137</f>
        <v>0</v>
      </c>
      <c r="AD137" s="13"/>
      <c r="AE137" s="13">
        <f t="shared" ref="AE137:AE159" si="259">AD137*100/E137</f>
        <v>0</v>
      </c>
      <c r="AF137" s="13"/>
      <c r="AG137" s="45">
        <f t="shared" ref="AG137:AG158" si="260">AF137*100/E137</f>
        <v>0</v>
      </c>
      <c r="AH137" s="13"/>
      <c r="AI137" s="13">
        <f t="shared" ref="AI137:AI159" si="261">AH137*100/E137</f>
        <v>0</v>
      </c>
      <c r="AJ137" s="13"/>
      <c r="AK137" s="13">
        <f t="shared" ref="AK137:AK159" si="262">AJ137*100/E137</f>
        <v>0</v>
      </c>
      <c r="AL137" s="13"/>
      <c r="AM137" s="13">
        <f t="shared" ref="AM137:AM159" si="263">AL137*100/E137</f>
        <v>0</v>
      </c>
      <c r="AN137" s="188"/>
      <c r="AO137" s="177">
        <f t="shared" ref="AO137:AO159" si="264">AN137*100/E137</f>
        <v>0</v>
      </c>
      <c r="AP137" s="188"/>
      <c r="AQ137" s="188">
        <f t="shared" ref="AQ137:AQ159" si="265">AP137*100/E137</f>
        <v>0</v>
      </c>
      <c r="AR137" s="188"/>
      <c r="AS137" s="188">
        <f t="shared" ref="AS137:AS159" si="266">AR137*100/E137</f>
        <v>0</v>
      </c>
      <c r="AT137" s="119"/>
      <c r="AU137" s="177">
        <f t="shared" ref="AU137:AU159" si="267">AT137*100/E137</f>
        <v>0</v>
      </c>
      <c r="AV137" s="188">
        <v>7</v>
      </c>
      <c r="AW137" s="16">
        <f t="shared" si="124"/>
        <v>31.818181818181817</v>
      </c>
      <c r="AX137" s="12"/>
      <c r="AY137" s="225">
        <f t="shared" ref="AY137:AY163" si="268">AX137*100/E137</f>
        <v>0</v>
      </c>
      <c r="AZ137" s="116">
        <f t="shared" si="243"/>
        <v>13.636363636363637</v>
      </c>
      <c r="BA137" s="254">
        <v>20</v>
      </c>
      <c r="BB137" s="208">
        <f t="shared" si="244"/>
        <v>22</v>
      </c>
      <c r="BC137" s="296">
        <f t="shared" si="233"/>
        <v>3</v>
      </c>
      <c r="BF137" s="301" t="s">
        <v>144</v>
      </c>
    </row>
    <row r="138" spans="1:58" ht="18.75" customHeight="1" x14ac:dyDescent="0.25">
      <c r="A138" s="267"/>
      <c r="B138" s="318"/>
      <c r="C138" s="269" t="s">
        <v>106</v>
      </c>
      <c r="D138" s="231"/>
      <c r="E138" s="231">
        <v>6</v>
      </c>
      <c r="F138" s="249"/>
      <c r="G138" s="78"/>
      <c r="H138" s="231"/>
      <c r="I138" s="78"/>
      <c r="J138" s="231"/>
      <c r="K138" s="231"/>
      <c r="L138" s="231"/>
      <c r="M138" s="78"/>
      <c r="N138" s="231"/>
      <c r="O138" s="231"/>
      <c r="P138" s="231"/>
      <c r="Q138" s="78"/>
      <c r="R138" s="231"/>
      <c r="S138" s="231"/>
      <c r="T138" s="231">
        <v>1</v>
      </c>
      <c r="U138" s="78">
        <f t="shared" si="254"/>
        <v>16.666666666666668</v>
      </c>
      <c r="V138" s="231"/>
      <c r="W138" s="78"/>
      <c r="X138" s="231"/>
      <c r="Y138" s="231"/>
      <c r="Z138" s="231">
        <v>4</v>
      </c>
      <c r="AA138" s="80"/>
      <c r="AB138" s="79"/>
      <c r="AC138" s="231"/>
      <c r="AD138" s="231"/>
      <c r="AE138" s="231"/>
      <c r="AF138" s="231">
        <v>1</v>
      </c>
      <c r="AG138" s="78">
        <f t="shared" si="260"/>
        <v>16.666666666666668</v>
      </c>
      <c r="AH138" s="276"/>
      <c r="AI138" s="276"/>
      <c r="AJ138" s="276"/>
      <c r="AK138" s="276"/>
      <c r="AL138" s="276"/>
      <c r="AM138" s="276"/>
      <c r="AN138" s="276"/>
      <c r="AO138" s="78"/>
      <c r="AP138" s="276"/>
      <c r="AQ138" s="276"/>
      <c r="AR138" s="276"/>
      <c r="AS138" s="276"/>
      <c r="AT138" s="183"/>
      <c r="AU138" s="78"/>
      <c r="AV138" s="231"/>
      <c r="AW138" s="78"/>
      <c r="AX138" s="231"/>
      <c r="AY138" s="145"/>
      <c r="AZ138" s="248">
        <f t="shared" si="243"/>
        <v>0</v>
      </c>
      <c r="BA138" s="253">
        <v>6</v>
      </c>
      <c r="BB138" s="216">
        <f t="shared" si="244"/>
        <v>6</v>
      </c>
      <c r="BC138" s="296">
        <f t="shared" si="233"/>
        <v>0</v>
      </c>
      <c r="BF138" s="301" t="s">
        <v>144</v>
      </c>
    </row>
    <row r="139" spans="1:58" ht="25.5" customHeight="1" thickBot="1" x14ac:dyDescent="0.3">
      <c r="A139" s="267"/>
      <c r="B139" s="319"/>
      <c r="C139" s="197" t="s">
        <v>119</v>
      </c>
      <c r="D139" s="21"/>
      <c r="E139" s="21">
        <v>11</v>
      </c>
      <c r="F139" s="122"/>
      <c r="G139" s="31">
        <f t="shared" si="247"/>
        <v>0</v>
      </c>
      <c r="H139" s="21">
        <v>1</v>
      </c>
      <c r="I139" s="31">
        <f t="shared" si="248"/>
        <v>9.0909090909090917</v>
      </c>
      <c r="J139" s="21"/>
      <c r="K139" s="21">
        <f t="shared" si="249"/>
        <v>0</v>
      </c>
      <c r="L139" s="21"/>
      <c r="M139" s="31">
        <f t="shared" si="250"/>
        <v>0</v>
      </c>
      <c r="N139" s="21"/>
      <c r="O139" s="21">
        <f t="shared" si="251"/>
        <v>0</v>
      </c>
      <c r="P139" s="21">
        <v>3</v>
      </c>
      <c r="Q139" s="31">
        <f t="shared" si="252"/>
        <v>27.272727272727273</v>
      </c>
      <c r="R139" s="21"/>
      <c r="S139" s="21">
        <f t="shared" si="253"/>
        <v>0</v>
      </c>
      <c r="T139" s="21"/>
      <c r="U139" s="31">
        <f t="shared" si="254"/>
        <v>0</v>
      </c>
      <c r="V139" s="21"/>
      <c r="W139" s="31">
        <f t="shared" si="255"/>
        <v>0</v>
      </c>
      <c r="X139" s="21"/>
      <c r="Y139" s="21">
        <f t="shared" si="256"/>
        <v>0</v>
      </c>
      <c r="Z139" s="21">
        <v>6</v>
      </c>
      <c r="AA139" s="57">
        <f t="shared" si="257"/>
        <v>54.545454545454547</v>
      </c>
      <c r="AB139" s="32"/>
      <c r="AC139" s="21">
        <f t="shared" si="258"/>
        <v>0</v>
      </c>
      <c r="AD139" s="21"/>
      <c r="AE139" s="21">
        <f t="shared" si="259"/>
        <v>0</v>
      </c>
      <c r="AF139" s="21"/>
      <c r="AG139" s="31">
        <f t="shared" si="260"/>
        <v>0</v>
      </c>
      <c r="AH139" s="21"/>
      <c r="AI139" s="21">
        <f t="shared" si="261"/>
        <v>0</v>
      </c>
      <c r="AJ139" s="21"/>
      <c r="AK139" s="21">
        <f t="shared" si="262"/>
        <v>0</v>
      </c>
      <c r="AL139" s="21"/>
      <c r="AM139" s="276">
        <f t="shared" si="263"/>
        <v>0</v>
      </c>
      <c r="AN139" s="79"/>
      <c r="AO139" s="79">
        <f t="shared" si="264"/>
        <v>0</v>
      </c>
      <c r="AP139" s="79"/>
      <c r="AQ139" s="79">
        <f t="shared" si="265"/>
        <v>0</v>
      </c>
      <c r="AR139" s="79"/>
      <c r="AS139" s="79">
        <f t="shared" si="266"/>
        <v>0</v>
      </c>
      <c r="AT139" s="79"/>
      <c r="AU139" s="80">
        <f t="shared" si="267"/>
        <v>0</v>
      </c>
      <c r="AV139" s="79">
        <v>1</v>
      </c>
      <c r="AW139" s="78">
        <f t="shared" ref="AW139:AW159" si="269">AV139*100/E139</f>
        <v>9.0909090909090917</v>
      </c>
      <c r="AX139" s="121"/>
      <c r="AY139" s="145">
        <f t="shared" si="268"/>
        <v>0</v>
      </c>
      <c r="AZ139" s="248">
        <f t="shared" si="243"/>
        <v>0</v>
      </c>
      <c r="BA139" s="253">
        <v>7</v>
      </c>
      <c r="BB139" s="216">
        <f t="shared" si="244"/>
        <v>11</v>
      </c>
      <c r="BC139" s="296">
        <f t="shared" si="233"/>
        <v>0</v>
      </c>
      <c r="BF139" s="301" t="s">
        <v>144</v>
      </c>
    </row>
    <row r="140" spans="1:58" ht="17.25" customHeight="1" thickBot="1" x14ac:dyDescent="0.3">
      <c r="A140" s="322" t="s">
        <v>97</v>
      </c>
      <c r="B140" s="323"/>
      <c r="C140" s="124"/>
      <c r="D140" s="160"/>
      <c r="E140" s="171">
        <f>SUM(E137:E139)</f>
        <v>39</v>
      </c>
      <c r="F140" s="171">
        <f>SUM(F137:F139)</f>
        <v>3</v>
      </c>
      <c r="G140" s="67">
        <f t="shared" si="247"/>
        <v>7.6923076923076925</v>
      </c>
      <c r="H140" s="171">
        <f>SUM(H137:H139)</f>
        <v>1</v>
      </c>
      <c r="I140" s="67">
        <f t="shared" si="248"/>
        <v>2.5641025641025643</v>
      </c>
      <c r="J140" s="171">
        <f>SUM(J137:J139)</f>
        <v>0</v>
      </c>
      <c r="K140" s="171">
        <f t="shared" si="249"/>
        <v>0</v>
      </c>
      <c r="L140" s="171">
        <f>SUM(L137:L139)</f>
        <v>3</v>
      </c>
      <c r="M140" s="67">
        <f t="shared" si="250"/>
        <v>7.6923076923076925</v>
      </c>
      <c r="N140" s="171">
        <f>SUM(N137:N139)</f>
        <v>0</v>
      </c>
      <c r="O140" s="171">
        <f t="shared" si="251"/>
        <v>0</v>
      </c>
      <c r="P140" s="171">
        <f>SUM(P137:P139)</f>
        <v>3</v>
      </c>
      <c r="Q140" s="67">
        <f t="shared" si="252"/>
        <v>7.6923076923076925</v>
      </c>
      <c r="R140" s="171">
        <f>SUM(R137:R139)</f>
        <v>0</v>
      </c>
      <c r="S140" s="171">
        <f t="shared" si="253"/>
        <v>0</v>
      </c>
      <c r="T140" s="171">
        <f>SUM(T137:T139)</f>
        <v>2</v>
      </c>
      <c r="U140" s="67">
        <f t="shared" si="254"/>
        <v>5.1282051282051286</v>
      </c>
      <c r="V140" s="171">
        <f>SUM(V137:V139)</f>
        <v>0</v>
      </c>
      <c r="W140" s="67">
        <f t="shared" si="255"/>
        <v>0</v>
      </c>
      <c r="X140" s="171">
        <f>SUM(X137:X139)</f>
        <v>0</v>
      </c>
      <c r="Y140" s="171">
        <f t="shared" si="256"/>
        <v>0</v>
      </c>
      <c r="Z140" s="171">
        <f>SUM(Z137:Z139)</f>
        <v>18</v>
      </c>
      <c r="AA140" s="85">
        <f t="shared" si="257"/>
        <v>46.153846153846153</v>
      </c>
      <c r="AB140" s="84">
        <f>SUM(AB137:AB139)</f>
        <v>0</v>
      </c>
      <c r="AC140" s="171">
        <f t="shared" si="258"/>
        <v>0</v>
      </c>
      <c r="AD140" s="171">
        <f>SUM(AD137:AD139)</f>
        <v>0</v>
      </c>
      <c r="AE140" s="171">
        <f t="shared" si="259"/>
        <v>0</v>
      </c>
      <c r="AF140" s="171">
        <f>SUM(AF137:AF139)</f>
        <v>1</v>
      </c>
      <c r="AG140" s="67">
        <f t="shared" si="260"/>
        <v>2.5641025641025643</v>
      </c>
      <c r="AH140" s="281">
        <f>SUM(AH137:AH139)</f>
        <v>0</v>
      </c>
      <c r="AI140" s="281">
        <f t="shared" si="261"/>
        <v>0</v>
      </c>
      <c r="AJ140" s="281">
        <f>SUM(AJ137:AJ139)</f>
        <v>0</v>
      </c>
      <c r="AK140" s="281">
        <f t="shared" si="262"/>
        <v>0</v>
      </c>
      <c r="AL140" s="281">
        <f>SUM(AL137:AL139)</f>
        <v>0</v>
      </c>
      <c r="AM140" s="281">
        <f t="shared" si="263"/>
        <v>0</v>
      </c>
      <c r="AN140" s="84">
        <f>SUM(AN137:AN139)</f>
        <v>0</v>
      </c>
      <c r="AO140" s="84">
        <f t="shared" si="264"/>
        <v>0</v>
      </c>
      <c r="AP140" s="84">
        <f>SUM(AP137:AP139)</f>
        <v>0</v>
      </c>
      <c r="AQ140" s="84">
        <f t="shared" si="265"/>
        <v>0</v>
      </c>
      <c r="AR140" s="84">
        <f>SUM(AR137:AR139)</f>
        <v>0</v>
      </c>
      <c r="AS140" s="281">
        <f t="shared" si="266"/>
        <v>0</v>
      </c>
      <c r="AT140" s="171">
        <f>SUM(AT137:AT139)</f>
        <v>0</v>
      </c>
      <c r="AU140" s="67">
        <f t="shared" si="267"/>
        <v>0</v>
      </c>
      <c r="AV140" s="171">
        <f>SUM(AV137:AV139)</f>
        <v>8</v>
      </c>
      <c r="AW140" s="67">
        <f t="shared" si="269"/>
        <v>20.512820512820515</v>
      </c>
      <c r="AX140" s="171">
        <f>SUM(AX137:AX139)</f>
        <v>0</v>
      </c>
      <c r="AY140" s="204">
        <f t="shared" si="268"/>
        <v>0</v>
      </c>
      <c r="AZ140" s="290">
        <f t="shared" si="243"/>
        <v>7.6923076923076925</v>
      </c>
      <c r="BA140" s="217">
        <f>SUM(BA137:BA139)</f>
        <v>33</v>
      </c>
      <c r="BB140" s="206">
        <f t="shared" si="244"/>
        <v>39</v>
      </c>
      <c r="BC140" s="296">
        <f t="shared" si="233"/>
        <v>3</v>
      </c>
    </row>
    <row r="141" spans="1:58" ht="28.5" customHeight="1" x14ac:dyDescent="0.25">
      <c r="A141" s="284">
        <v>4</v>
      </c>
      <c r="B141" s="294" t="s">
        <v>45</v>
      </c>
      <c r="C141" s="195" t="s">
        <v>119</v>
      </c>
      <c r="D141" s="13"/>
      <c r="E141" s="13">
        <v>11</v>
      </c>
      <c r="F141" s="13">
        <v>9</v>
      </c>
      <c r="G141" s="45">
        <f t="shared" si="247"/>
        <v>81.818181818181813</v>
      </c>
      <c r="H141" s="13"/>
      <c r="I141" s="45">
        <f t="shared" si="248"/>
        <v>0</v>
      </c>
      <c r="J141" s="13"/>
      <c r="K141" s="13">
        <f t="shared" si="249"/>
        <v>0</v>
      </c>
      <c r="L141" s="13"/>
      <c r="M141" s="45">
        <f t="shared" si="250"/>
        <v>0</v>
      </c>
      <c r="N141" s="13"/>
      <c r="O141" s="13">
        <f t="shared" si="251"/>
        <v>0</v>
      </c>
      <c r="P141" s="13"/>
      <c r="Q141" s="45">
        <f t="shared" si="252"/>
        <v>0</v>
      </c>
      <c r="R141" s="13"/>
      <c r="S141" s="13">
        <f t="shared" si="253"/>
        <v>0</v>
      </c>
      <c r="T141" s="13"/>
      <c r="U141" s="45">
        <f t="shared" si="254"/>
        <v>0</v>
      </c>
      <c r="V141" s="13"/>
      <c r="W141" s="45">
        <f t="shared" si="255"/>
        <v>0</v>
      </c>
      <c r="X141" s="13"/>
      <c r="Y141" s="13">
        <f t="shared" si="256"/>
        <v>0</v>
      </c>
      <c r="Z141" s="13">
        <v>2</v>
      </c>
      <c r="AA141" s="56">
        <f t="shared" si="257"/>
        <v>18.181818181818183</v>
      </c>
      <c r="AB141" s="15"/>
      <c r="AC141" s="13">
        <f t="shared" si="258"/>
        <v>0</v>
      </c>
      <c r="AD141" s="13"/>
      <c r="AE141" s="13">
        <f t="shared" si="259"/>
        <v>0</v>
      </c>
      <c r="AF141" s="13"/>
      <c r="AG141" s="45">
        <f t="shared" si="260"/>
        <v>0</v>
      </c>
      <c r="AH141" s="13"/>
      <c r="AI141" s="13">
        <f t="shared" si="261"/>
        <v>0</v>
      </c>
      <c r="AJ141" s="13"/>
      <c r="AK141" s="13">
        <f t="shared" si="262"/>
        <v>0</v>
      </c>
      <c r="AL141" s="13"/>
      <c r="AM141" s="13">
        <f t="shared" si="263"/>
        <v>0</v>
      </c>
      <c r="AN141" s="188"/>
      <c r="AO141" s="177">
        <f t="shared" si="264"/>
        <v>0</v>
      </c>
      <c r="AP141" s="188"/>
      <c r="AQ141" s="188">
        <f t="shared" si="265"/>
        <v>0</v>
      </c>
      <c r="AR141" s="188"/>
      <c r="AS141" s="188">
        <f t="shared" si="266"/>
        <v>0</v>
      </c>
      <c r="AT141" s="119"/>
      <c r="AU141" s="177">
        <f t="shared" si="267"/>
        <v>0</v>
      </c>
      <c r="AV141" s="119"/>
      <c r="AW141" s="16">
        <f t="shared" si="269"/>
        <v>0</v>
      </c>
      <c r="AX141" s="12"/>
      <c r="AY141" s="225">
        <f t="shared" si="268"/>
        <v>0</v>
      </c>
      <c r="AZ141" s="116">
        <f t="shared" si="243"/>
        <v>81.818181818181813</v>
      </c>
      <c r="BA141" s="254">
        <v>5</v>
      </c>
      <c r="BB141" s="208">
        <f t="shared" si="244"/>
        <v>11</v>
      </c>
      <c r="BC141" s="296">
        <f t="shared" si="233"/>
        <v>9</v>
      </c>
      <c r="BF141" s="301" t="s">
        <v>144</v>
      </c>
    </row>
    <row r="142" spans="1:58" ht="15.75" thickBot="1" x14ac:dyDescent="0.3">
      <c r="A142" s="284"/>
      <c r="B142" s="196"/>
      <c r="C142" s="197"/>
      <c r="D142" s="21"/>
      <c r="E142" s="122"/>
      <c r="F142" s="21"/>
      <c r="G142" s="31" t="e">
        <f t="shared" si="247"/>
        <v>#DIV/0!</v>
      </c>
      <c r="H142" s="21"/>
      <c r="I142" s="31" t="e">
        <f t="shared" si="248"/>
        <v>#DIV/0!</v>
      </c>
      <c r="J142" s="21"/>
      <c r="K142" s="21" t="e">
        <f t="shared" si="249"/>
        <v>#DIV/0!</v>
      </c>
      <c r="L142" s="21"/>
      <c r="M142" s="31" t="e">
        <f t="shared" si="250"/>
        <v>#DIV/0!</v>
      </c>
      <c r="N142" s="21"/>
      <c r="O142" s="21" t="e">
        <f t="shared" si="251"/>
        <v>#DIV/0!</v>
      </c>
      <c r="P142" s="21"/>
      <c r="Q142" s="31" t="e">
        <f t="shared" si="252"/>
        <v>#DIV/0!</v>
      </c>
      <c r="R142" s="21"/>
      <c r="S142" s="21" t="e">
        <f t="shared" si="253"/>
        <v>#DIV/0!</v>
      </c>
      <c r="T142" s="21"/>
      <c r="U142" s="31" t="e">
        <f t="shared" si="254"/>
        <v>#DIV/0!</v>
      </c>
      <c r="V142" s="21"/>
      <c r="W142" s="31" t="e">
        <f t="shared" si="255"/>
        <v>#DIV/0!</v>
      </c>
      <c r="X142" s="21"/>
      <c r="Y142" s="21" t="e">
        <f t="shared" si="256"/>
        <v>#DIV/0!</v>
      </c>
      <c r="Z142" s="21"/>
      <c r="AA142" s="57" t="e">
        <f t="shared" si="257"/>
        <v>#DIV/0!</v>
      </c>
      <c r="AB142" s="32"/>
      <c r="AC142" s="21" t="e">
        <f t="shared" si="258"/>
        <v>#DIV/0!</v>
      </c>
      <c r="AD142" s="21"/>
      <c r="AE142" s="21" t="e">
        <f t="shared" si="259"/>
        <v>#DIV/0!</v>
      </c>
      <c r="AF142" s="21"/>
      <c r="AG142" s="31" t="e">
        <f t="shared" si="260"/>
        <v>#DIV/0!</v>
      </c>
      <c r="AH142" s="21"/>
      <c r="AI142" s="21" t="e">
        <f t="shared" si="261"/>
        <v>#DIV/0!</v>
      </c>
      <c r="AJ142" s="21"/>
      <c r="AK142" s="21" t="e">
        <f t="shared" si="262"/>
        <v>#DIV/0!</v>
      </c>
      <c r="AL142" s="21"/>
      <c r="AM142" s="276" t="e">
        <f t="shared" si="263"/>
        <v>#DIV/0!</v>
      </c>
      <c r="AN142" s="79"/>
      <c r="AO142" s="79" t="e">
        <f t="shared" si="264"/>
        <v>#DIV/0!</v>
      </c>
      <c r="AP142" s="79"/>
      <c r="AQ142" s="79" t="e">
        <f t="shared" si="265"/>
        <v>#DIV/0!</v>
      </c>
      <c r="AR142" s="79"/>
      <c r="AS142" s="79" t="e">
        <f t="shared" si="266"/>
        <v>#DIV/0!</v>
      </c>
      <c r="AT142" s="79"/>
      <c r="AU142" s="80" t="e">
        <f t="shared" si="267"/>
        <v>#DIV/0!</v>
      </c>
      <c r="AV142" s="79"/>
      <c r="AW142" s="78" t="e">
        <f t="shared" si="269"/>
        <v>#DIV/0!</v>
      </c>
      <c r="AX142" s="121"/>
      <c r="AY142" s="145" t="e">
        <f t="shared" si="268"/>
        <v>#DIV/0!</v>
      </c>
      <c r="AZ142" s="248" t="e">
        <f t="shared" si="243"/>
        <v>#DIV/0!</v>
      </c>
      <c r="BA142" s="253"/>
      <c r="BB142" s="216">
        <f t="shared" si="244"/>
        <v>0</v>
      </c>
      <c r="BC142" s="296">
        <f t="shared" si="233"/>
        <v>0</v>
      </c>
    </row>
    <row r="143" spans="1:58" ht="15.75" thickBot="1" x14ac:dyDescent="0.3">
      <c r="A143" s="322" t="s">
        <v>97</v>
      </c>
      <c r="B143" s="323"/>
      <c r="C143" s="124"/>
      <c r="D143" s="160"/>
      <c r="E143" s="171">
        <f t="shared" ref="E143:BA143" si="270">SUM(E141:E142)</f>
        <v>11</v>
      </c>
      <c r="F143" s="229">
        <f t="shared" si="270"/>
        <v>9</v>
      </c>
      <c r="G143" s="67">
        <f t="shared" si="247"/>
        <v>81.818181818181813</v>
      </c>
      <c r="H143" s="171">
        <f t="shared" si="270"/>
        <v>0</v>
      </c>
      <c r="I143" s="67">
        <f t="shared" si="248"/>
        <v>0</v>
      </c>
      <c r="J143" s="171">
        <f t="shared" si="270"/>
        <v>0</v>
      </c>
      <c r="K143" s="171">
        <f t="shared" si="249"/>
        <v>0</v>
      </c>
      <c r="L143" s="171">
        <f t="shared" si="270"/>
        <v>0</v>
      </c>
      <c r="M143" s="67">
        <f t="shared" si="250"/>
        <v>0</v>
      </c>
      <c r="N143" s="171">
        <f t="shared" si="270"/>
        <v>0</v>
      </c>
      <c r="O143" s="171">
        <f t="shared" si="251"/>
        <v>0</v>
      </c>
      <c r="P143" s="171">
        <f t="shared" si="270"/>
        <v>0</v>
      </c>
      <c r="Q143" s="67">
        <f t="shared" si="252"/>
        <v>0</v>
      </c>
      <c r="R143" s="171">
        <f t="shared" si="270"/>
        <v>0</v>
      </c>
      <c r="S143" s="171">
        <f t="shared" si="253"/>
        <v>0</v>
      </c>
      <c r="T143" s="171">
        <f t="shared" si="270"/>
        <v>0</v>
      </c>
      <c r="U143" s="67">
        <f t="shared" si="254"/>
        <v>0</v>
      </c>
      <c r="V143" s="171">
        <f t="shared" si="270"/>
        <v>0</v>
      </c>
      <c r="W143" s="67">
        <f t="shared" si="255"/>
        <v>0</v>
      </c>
      <c r="X143" s="171">
        <f t="shared" si="270"/>
        <v>0</v>
      </c>
      <c r="Y143" s="171">
        <f t="shared" si="256"/>
        <v>0</v>
      </c>
      <c r="Z143" s="171">
        <f t="shared" si="270"/>
        <v>2</v>
      </c>
      <c r="AA143" s="85">
        <f t="shared" si="257"/>
        <v>18.181818181818183</v>
      </c>
      <c r="AB143" s="84">
        <f t="shared" si="270"/>
        <v>0</v>
      </c>
      <c r="AC143" s="171">
        <f t="shared" si="258"/>
        <v>0</v>
      </c>
      <c r="AD143" s="171">
        <f t="shared" si="270"/>
        <v>0</v>
      </c>
      <c r="AE143" s="171">
        <f t="shared" si="259"/>
        <v>0</v>
      </c>
      <c r="AF143" s="171">
        <f t="shared" si="270"/>
        <v>0</v>
      </c>
      <c r="AG143" s="67">
        <f t="shared" si="260"/>
        <v>0</v>
      </c>
      <c r="AH143" s="281">
        <f t="shared" si="270"/>
        <v>0</v>
      </c>
      <c r="AI143" s="281">
        <f t="shared" si="261"/>
        <v>0</v>
      </c>
      <c r="AJ143" s="281">
        <f t="shared" si="270"/>
        <v>0</v>
      </c>
      <c r="AK143" s="281">
        <f t="shared" si="262"/>
        <v>0</v>
      </c>
      <c r="AL143" s="281">
        <f t="shared" si="270"/>
        <v>0</v>
      </c>
      <c r="AM143" s="281">
        <f t="shared" si="263"/>
        <v>0</v>
      </c>
      <c r="AN143" s="84">
        <f t="shared" si="270"/>
        <v>0</v>
      </c>
      <c r="AO143" s="84">
        <f t="shared" si="264"/>
        <v>0</v>
      </c>
      <c r="AP143" s="84">
        <f t="shared" si="270"/>
        <v>0</v>
      </c>
      <c r="AQ143" s="84">
        <f t="shared" si="265"/>
        <v>0</v>
      </c>
      <c r="AR143" s="84">
        <f t="shared" si="270"/>
        <v>0</v>
      </c>
      <c r="AS143" s="281">
        <f t="shared" si="266"/>
        <v>0</v>
      </c>
      <c r="AT143" s="171">
        <f t="shared" si="270"/>
        <v>0</v>
      </c>
      <c r="AU143" s="67">
        <f t="shared" si="267"/>
        <v>0</v>
      </c>
      <c r="AV143" s="171">
        <f t="shared" si="270"/>
        <v>0</v>
      </c>
      <c r="AW143" s="67">
        <f t="shared" si="269"/>
        <v>0</v>
      </c>
      <c r="AX143" s="171">
        <f t="shared" si="270"/>
        <v>0</v>
      </c>
      <c r="AY143" s="204">
        <f t="shared" si="268"/>
        <v>0</v>
      </c>
      <c r="AZ143" s="290">
        <f t="shared" si="243"/>
        <v>81.818181818181813</v>
      </c>
      <c r="BA143" s="217">
        <f t="shared" si="270"/>
        <v>5</v>
      </c>
      <c r="BB143" s="206">
        <f t="shared" si="244"/>
        <v>11</v>
      </c>
      <c r="BC143" s="296">
        <f t="shared" si="233"/>
        <v>9</v>
      </c>
    </row>
    <row r="144" spans="1:58" ht="19.5" customHeight="1" x14ac:dyDescent="0.25">
      <c r="A144" s="285">
        <v>5</v>
      </c>
      <c r="B144" s="312" t="s">
        <v>50</v>
      </c>
      <c r="C144" s="202" t="s">
        <v>112</v>
      </c>
      <c r="D144" s="201"/>
      <c r="E144" s="194">
        <v>11</v>
      </c>
      <c r="F144" s="194">
        <v>1</v>
      </c>
      <c r="G144" s="271">
        <f t="shared" si="247"/>
        <v>9.0909090909090917</v>
      </c>
      <c r="H144" s="194"/>
      <c r="I144" s="271">
        <f t="shared" si="248"/>
        <v>0</v>
      </c>
      <c r="J144" s="194"/>
      <c r="K144" s="194">
        <f t="shared" si="249"/>
        <v>0</v>
      </c>
      <c r="L144" s="194"/>
      <c r="M144" s="271">
        <f t="shared" si="250"/>
        <v>0</v>
      </c>
      <c r="N144" s="194"/>
      <c r="O144" s="194">
        <f t="shared" si="251"/>
        <v>0</v>
      </c>
      <c r="P144" s="194">
        <v>2</v>
      </c>
      <c r="Q144" s="271">
        <f t="shared" si="252"/>
        <v>18.181818181818183</v>
      </c>
      <c r="R144" s="194"/>
      <c r="S144" s="194">
        <f t="shared" si="253"/>
        <v>0</v>
      </c>
      <c r="T144" s="194"/>
      <c r="U144" s="271">
        <f t="shared" si="254"/>
        <v>0</v>
      </c>
      <c r="V144" s="194"/>
      <c r="W144" s="271">
        <f t="shared" si="255"/>
        <v>0</v>
      </c>
      <c r="X144" s="194"/>
      <c r="Y144" s="194">
        <f t="shared" si="256"/>
        <v>0</v>
      </c>
      <c r="Z144" s="194">
        <v>6</v>
      </c>
      <c r="AA144" s="291">
        <f t="shared" si="257"/>
        <v>54.545454545454547</v>
      </c>
      <c r="AB144" s="200"/>
      <c r="AC144" s="194">
        <f t="shared" si="258"/>
        <v>0</v>
      </c>
      <c r="AD144" s="194">
        <v>1</v>
      </c>
      <c r="AE144" s="194">
        <f t="shared" si="259"/>
        <v>9.0909090909090917</v>
      </c>
      <c r="AF144" s="194"/>
      <c r="AG144" s="271">
        <f t="shared" si="260"/>
        <v>0</v>
      </c>
      <c r="AH144" s="194"/>
      <c r="AI144" s="194">
        <f t="shared" si="261"/>
        <v>0</v>
      </c>
      <c r="AJ144" s="194"/>
      <c r="AK144" s="194">
        <f t="shared" si="262"/>
        <v>0</v>
      </c>
      <c r="AL144" s="194"/>
      <c r="AM144" s="194">
        <f t="shared" si="263"/>
        <v>0</v>
      </c>
      <c r="AN144" s="194"/>
      <c r="AO144" s="194">
        <f t="shared" si="264"/>
        <v>0</v>
      </c>
      <c r="AP144" s="194"/>
      <c r="AQ144" s="194">
        <f t="shared" si="265"/>
        <v>0</v>
      </c>
      <c r="AR144" s="194"/>
      <c r="AS144" s="194">
        <f t="shared" si="266"/>
        <v>0</v>
      </c>
      <c r="AT144" s="201"/>
      <c r="AU144" s="271">
        <f t="shared" si="267"/>
        <v>0</v>
      </c>
      <c r="AV144" s="200"/>
      <c r="AW144" s="16">
        <f t="shared" si="269"/>
        <v>0</v>
      </c>
      <c r="AX144" s="12">
        <v>1</v>
      </c>
      <c r="AY144" s="225">
        <f t="shared" si="268"/>
        <v>9.0909090909090917</v>
      </c>
      <c r="AZ144" s="116">
        <f t="shared" si="243"/>
        <v>9.0909090909090917</v>
      </c>
      <c r="BA144" s="254">
        <v>11</v>
      </c>
      <c r="BB144" s="208">
        <f t="shared" si="244"/>
        <v>11</v>
      </c>
      <c r="BC144" s="296">
        <f t="shared" si="233"/>
        <v>1</v>
      </c>
      <c r="BF144" t="s">
        <v>144</v>
      </c>
    </row>
    <row r="145" spans="1:58" ht="15.75" x14ac:dyDescent="0.25">
      <c r="A145" s="286"/>
      <c r="B145" s="313"/>
      <c r="C145" s="202" t="s">
        <v>106</v>
      </c>
      <c r="D145" s="13"/>
      <c r="E145" s="268">
        <v>4</v>
      </c>
      <c r="F145" s="13"/>
      <c r="G145" s="45">
        <f t="shared" si="247"/>
        <v>0</v>
      </c>
      <c r="H145" s="13"/>
      <c r="I145" s="45">
        <f t="shared" si="248"/>
        <v>0</v>
      </c>
      <c r="J145" s="13"/>
      <c r="K145" s="13">
        <f t="shared" si="249"/>
        <v>0</v>
      </c>
      <c r="L145" s="13"/>
      <c r="M145" s="45">
        <f t="shared" si="250"/>
        <v>0</v>
      </c>
      <c r="N145" s="13"/>
      <c r="O145" s="13">
        <f t="shared" si="251"/>
        <v>0</v>
      </c>
      <c r="P145" s="13">
        <v>1</v>
      </c>
      <c r="Q145" s="45">
        <f t="shared" si="252"/>
        <v>25</v>
      </c>
      <c r="R145" s="13"/>
      <c r="S145" s="13">
        <f t="shared" si="253"/>
        <v>0</v>
      </c>
      <c r="T145" s="13"/>
      <c r="U145" s="45">
        <f t="shared" si="254"/>
        <v>0</v>
      </c>
      <c r="V145" s="13">
        <v>3</v>
      </c>
      <c r="W145" s="45">
        <f t="shared" si="255"/>
        <v>75</v>
      </c>
      <c r="X145" s="13"/>
      <c r="Y145" s="13">
        <f t="shared" si="256"/>
        <v>0</v>
      </c>
      <c r="Z145" s="13"/>
      <c r="AA145" s="56">
        <f t="shared" si="257"/>
        <v>0</v>
      </c>
      <c r="AB145" s="15"/>
      <c r="AC145" s="13">
        <f t="shared" si="258"/>
        <v>0</v>
      </c>
      <c r="AD145" s="13"/>
      <c r="AE145" s="13">
        <f t="shared" si="259"/>
        <v>0</v>
      </c>
      <c r="AF145" s="13"/>
      <c r="AG145" s="45">
        <f t="shared" si="260"/>
        <v>0</v>
      </c>
      <c r="AH145" s="13"/>
      <c r="AI145" s="13">
        <f t="shared" si="261"/>
        <v>0</v>
      </c>
      <c r="AJ145" s="13"/>
      <c r="AK145" s="13">
        <f t="shared" si="262"/>
        <v>0</v>
      </c>
      <c r="AL145" s="13"/>
      <c r="AM145" s="13">
        <f t="shared" si="263"/>
        <v>0</v>
      </c>
      <c r="AN145" s="13"/>
      <c r="AO145" s="45">
        <f t="shared" si="264"/>
        <v>0</v>
      </c>
      <c r="AP145" s="13"/>
      <c r="AQ145" s="13">
        <f t="shared" si="265"/>
        <v>0</v>
      </c>
      <c r="AR145" s="13"/>
      <c r="AS145" s="13">
        <f t="shared" si="266"/>
        <v>0</v>
      </c>
      <c r="AT145" s="127"/>
      <c r="AU145" s="45">
        <f t="shared" si="267"/>
        <v>0</v>
      </c>
      <c r="AV145" s="127"/>
      <c r="AW145" s="16">
        <f t="shared" si="269"/>
        <v>0</v>
      </c>
      <c r="AX145" s="12"/>
      <c r="AY145" s="225">
        <f t="shared" si="268"/>
        <v>0</v>
      </c>
      <c r="AZ145" s="116">
        <f t="shared" si="243"/>
        <v>0</v>
      </c>
      <c r="BA145" s="254">
        <v>2</v>
      </c>
      <c r="BB145" s="208">
        <f t="shared" si="244"/>
        <v>4</v>
      </c>
      <c r="BC145" s="296">
        <f t="shared" si="233"/>
        <v>0</v>
      </c>
      <c r="BF145" s="301" t="s">
        <v>144</v>
      </c>
    </row>
    <row r="146" spans="1:58" ht="20.25" customHeight="1" thickBot="1" x14ac:dyDescent="0.3">
      <c r="A146" s="286"/>
      <c r="B146" s="314"/>
      <c r="C146" s="203" t="s">
        <v>110</v>
      </c>
      <c r="D146" s="21"/>
      <c r="E146" s="287">
        <v>6</v>
      </c>
      <c r="F146" s="21">
        <v>2</v>
      </c>
      <c r="G146" s="31">
        <f t="shared" si="247"/>
        <v>33.333333333333336</v>
      </c>
      <c r="H146" s="21"/>
      <c r="I146" s="31">
        <f t="shared" si="248"/>
        <v>0</v>
      </c>
      <c r="J146" s="21"/>
      <c r="K146" s="21">
        <f t="shared" si="249"/>
        <v>0</v>
      </c>
      <c r="L146" s="21"/>
      <c r="M146" s="31">
        <f t="shared" si="250"/>
        <v>0</v>
      </c>
      <c r="N146" s="21"/>
      <c r="O146" s="21">
        <f t="shared" si="251"/>
        <v>0</v>
      </c>
      <c r="P146" s="21"/>
      <c r="Q146" s="31">
        <f t="shared" si="252"/>
        <v>0</v>
      </c>
      <c r="R146" s="21"/>
      <c r="S146" s="21">
        <f t="shared" si="253"/>
        <v>0</v>
      </c>
      <c r="T146" s="21"/>
      <c r="U146" s="31">
        <f t="shared" si="254"/>
        <v>0</v>
      </c>
      <c r="V146" s="21"/>
      <c r="W146" s="31">
        <f t="shared" si="255"/>
        <v>0</v>
      </c>
      <c r="X146" s="21"/>
      <c r="Y146" s="21">
        <f t="shared" si="256"/>
        <v>0</v>
      </c>
      <c r="Z146" s="21">
        <v>3</v>
      </c>
      <c r="AA146" s="57">
        <f t="shared" si="257"/>
        <v>50</v>
      </c>
      <c r="AB146" s="32"/>
      <c r="AC146" s="21">
        <f t="shared" si="258"/>
        <v>0</v>
      </c>
      <c r="AD146" s="21"/>
      <c r="AE146" s="21">
        <f t="shared" si="259"/>
        <v>0</v>
      </c>
      <c r="AF146" s="21"/>
      <c r="AG146" s="31">
        <f t="shared" si="260"/>
        <v>0</v>
      </c>
      <c r="AH146" s="21"/>
      <c r="AI146" s="21">
        <f t="shared" si="261"/>
        <v>0</v>
      </c>
      <c r="AJ146" s="21"/>
      <c r="AK146" s="21">
        <f t="shared" si="262"/>
        <v>0</v>
      </c>
      <c r="AL146" s="21"/>
      <c r="AM146" s="276">
        <f t="shared" si="263"/>
        <v>0</v>
      </c>
      <c r="AN146" s="79"/>
      <c r="AO146" s="79">
        <f t="shared" si="264"/>
        <v>0</v>
      </c>
      <c r="AP146" s="79"/>
      <c r="AQ146" s="79">
        <f t="shared" si="265"/>
        <v>0</v>
      </c>
      <c r="AR146" s="79"/>
      <c r="AS146" s="79">
        <f t="shared" si="266"/>
        <v>0</v>
      </c>
      <c r="AT146" s="79"/>
      <c r="AU146" s="80">
        <f t="shared" si="267"/>
        <v>0</v>
      </c>
      <c r="AV146" s="79"/>
      <c r="AW146" s="78">
        <f t="shared" si="269"/>
        <v>0</v>
      </c>
      <c r="AX146" s="121">
        <v>1</v>
      </c>
      <c r="AY146" s="145">
        <f t="shared" si="268"/>
        <v>16.666666666666668</v>
      </c>
      <c r="AZ146" s="248">
        <f t="shared" si="243"/>
        <v>33.333333333333336</v>
      </c>
      <c r="BA146" s="253">
        <v>5</v>
      </c>
      <c r="BB146" s="216">
        <f t="shared" si="244"/>
        <v>6</v>
      </c>
      <c r="BC146" s="296">
        <f t="shared" si="233"/>
        <v>2</v>
      </c>
      <c r="BF146" s="301" t="s">
        <v>142</v>
      </c>
    </row>
    <row r="147" spans="1:58" ht="22.5" customHeight="1" thickBot="1" x14ac:dyDescent="0.3">
      <c r="A147" s="322" t="s">
        <v>97</v>
      </c>
      <c r="B147" s="323"/>
      <c r="C147" s="124"/>
      <c r="D147" s="160"/>
      <c r="E147" s="171">
        <f t="shared" ref="E147:BA147" si="271">SUM(E144:E146)</f>
        <v>21</v>
      </c>
      <c r="F147" s="229">
        <f t="shared" si="271"/>
        <v>3</v>
      </c>
      <c r="G147" s="67">
        <f t="shared" si="247"/>
        <v>14.285714285714286</v>
      </c>
      <c r="H147" s="171">
        <f t="shared" si="271"/>
        <v>0</v>
      </c>
      <c r="I147" s="67">
        <f t="shared" si="248"/>
        <v>0</v>
      </c>
      <c r="J147" s="171">
        <f t="shared" si="271"/>
        <v>0</v>
      </c>
      <c r="K147" s="171">
        <f t="shared" si="249"/>
        <v>0</v>
      </c>
      <c r="L147" s="171">
        <f t="shared" si="271"/>
        <v>0</v>
      </c>
      <c r="M147" s="67">
        <f t="shared" si="250"/>
        <v>0</v>
      </c>
      <c r="N147" s="171">
        <f t="shared" si="271"/>
        <v>0</v>
      </c>
      <c r="O147" s="171">
        <f t="shared" si="251"/>
        <v>0</v>
      </c>
      <c r="P147" s="171">
        <f t="shared" si="271"/>
        <v>3</v>
      </c>
      <c r="Q147" s="67">
        <f t="shared" si="252"/>
        <v>14.285714285714286</v>
      </c>
      <c r="R147" s="171">
        <f t="shared" si="271"/>
        <v>0</v>
      </c>
      <c r="S147" s="171">
        <f t="shared" si="253"/>
        <v>0</v>
      </c>
      <c r="T147" s="171">
        <f t="shared" si="271"/>
        <v>0</v>
      </c>
      <c r="U147" s="67">
        <f t="shared" si="254"/>
        <v>0</v>
      </c>
      <c r="V147" s="171">
        <f t="shared" si="271"/>
        <v>3</v>
      </c>
      <c r="W147" s="67">
        <f t="shared" si="255"/>
        <v>14.285714285714286</v>
      </c>
      <c r="X147" s="171">
        <f t="shared" si="271"/>
        <v>0</v>
      </c>
      <c r="Y147" s="171">
        <f t="shared" si="256"/>
        <v>0</v>
      </c>
      <c r="Z147" s="171">
        <f t="shared" si="271"/>
        <v>9</v>
      </c>
      <c r="AA147" s="85">
        <f t="shared" si="257"/>
        <v>42.857142857142854</v>
      </c>
      <c r="AB147" s="84">
        <f t="shared" si="271"/>
        <v>0</v>
      </c>
      <c r="AC147" s="171">
        <f t="shared" si="258"/>
        <v>0</v>
      </c>
      <c r="AD147" s="171">
        <f t="shared" si="271"/>
        <v>1</v>
      </c>
      <c r="AE147" s="171">
        <f t="shared" si="259"/>
        <v>4.7619047619047619</v>
      </c>
      <c r="AF147" s="171">
        <f t="shared" si="271"/>
        <v>0</v>
      </c>
      <c r="AG147" s="67">
        <f t="shared" si="260"/>
        <v>0</v>
      </c>
      <c r="AH147" s="281">
        <f t="shared" si="271"/>
        <v>0</v>
      </c>
      <c r="AI147" s="281">
        <f t="shared" si="261"/>
        <v>0</v>
      </c>
      <c r="AJ147" s="281">
        <f t="shared" si="271"/>
        <v>0</v>
      </c>
      <c r="AK147" s="281">
        <f t="shared" si="262"/>
        <v>0</v>
      </c>
      <c r="AL147" s="281">
        <f t="shared" si="271"/>
        <v>0</v>
      </c>
      <c r="AM147" s="281">
        <f t="shared" si="263"/>
        <v>0</v>
      </c>
      <c r="AN147" s="84">
        <f t="shared" si="271"/>
        <v>0</v>
      </c>
      <c r="AO147" s="84">
        <f t="shared" si="264"/>
        <v>0</v>
      </c>
      <c r="AP147" s="84">
        <f t="shared" si="271"/>
        <v>0</v>
      </c>
      <c r="AQ147" s="84">
        <f t="shared" si="265"/>
        <v>0</v>
      </c>
      <c r="AR147" s="84">
        <f t="shared" si="271"/>
        <v>0</v>
      </c>
      <c r="AS147" s="281">
        <f t="shared" si="266"/>
        <v>0</v>
      </c>
      <c r="AT147" s="171">
        <f t="shared" si="271"/>
        <v>0</v>
      </c>
      <c r="AU147" s="67">
        <f t="shared" si="267"/>
        <v>0</v>
      </c>
      <c r="AV147" s="171">
        <f t="shared" si="271"/>
        <v>0</v>
      </c>
      <c r="AW147" s="67">
        <f t="shared" si="269"/>
        <v>0</v>
      </c>
      <c r="AX147" s="171">
        <f t="shared" si="271"/>
        <v>2</v>
      </c>
      <c r="AY147" s="204">
        <f t="shared" si="268"/>
        <v>9.5238095238095237</v>
      </c>
      <c r="AZ147" s="290">
        <f t="shared" si="243"/>
        <v>14.285714285714286</v>
      </c>
      <c r="BA147" s="217">
        <f t="shared" si="271"/>
        <v>18</v>
      </c>
      <c r="BB147" s="206">
        <f t="shared" si="244"/>
        <v>21</v>
      </c>
      <c r="BC147" s="296">
        <f t="shared" si="233"/>
        <v>3</v>
      </c>
    </row>
    <row r="148" spans="1:58" ht="39" thickBot="1" x14ac:dyDescent="0.3">
      <c r="A148" s="283">
        <v>6</v>
      </c>
      <c r="B148" s="293" t="s">
        <v>19</v>
      </c>
      <c r="C148" s="199" t="s">
        <v>105</v>
      </c>
      <c r="D148" s="121"/>
      <c r="E148" s="276">
        <v>3</v>
      </c>
      <c r="F148" s="231"/>
      <c r="G148" s="78">
        <f t="shared" si="247"/>
        <v>0</v>
      </c>
      <c r="H148" s="121"/>
      <c r="I148" s="78">
        <f t="shared" si="248"/>
        <v>0</v>
      </c>
      <c r="J148" s="121"/>
      <c r="K148" s="121">
        <f t="shared" si="249"/>
        <v>0</v>
      </c>
      <c r="L148" s="121"/>
      <c r="M148" s="78">
        <f t="shared" si="250"/>
        <v>0</v>
      </c>
      <c r="N148" s="121"/>
      <c r="O148" s="121">
        <f t="shared" si="251"/>
        <v>0</v>
      </c>
      <c r="P148" s="121"/>
      <c r="Q148" s="78">
        <f t="shared" si="252"/>
        <v>0</v>
      </c>
      <c r="R148" s="121"/>
      <c r="S148" s="121">
        <f t="shared" si="253"/>
        <v>0</v>
      </c>
      <c r="T148" s="121"/>
      <c r="U148" s="78">
        <f t="shared" si="254"/>
        <v>0</v>
      </c>
      <c r="V148" s="121"/>
      <c r="W148" s="78">
        <f t="shared" si="255"/>
        <v>0</v>
      </c>
      <c r="X148" s="121"/>
      <c r="Y148" s="121">
        <f t="shared" si="256"/>
        <v>0</v>
      </c>
      <c r="Z148" s="121">
        <v>3</v>
      </c>
      <c r="AA148" s="80">
        <f t="shared" si="257"/>
        <v>100</v>
      </c>
      <c r="AB148" s="79"/>
      <c r="AC148" s="121">
        <f t="shared" si="258"/>
        <v>0</v>
      </c>
      <c r="AD148" s="121"/>
      <c r="AE148" s="121">
        <f t="shared" si="259"/>
        <v>0</v>
      </c>
      <c r="AF148" s="121"/>
      <c r="AG148" s="78">
        <f t="shared" si="260"/>
        <v>0</v>
      </c>
      <c r="AH148" s="276"/>
      <c r="AI148" s="276">
        <f t="shared" si="261"/>
        <v>0</v>
      </c>
      <c r="AJ148" s="276"/>
      <c r="AK148" s="276">
        <f t="shared" si="262"/>
        <v>0</v>
      </c>
      <c r="AL148" s="276"/>
      <c r="AM148" s="276">
        <f t="shared" si="263"/>
        <v>0</v>
      </c>
      <c r="AN148" s="79"/>
      <c r="AO148" s="79">
        <f t="shared" si="264"/>
        <v>0</v>
      </c>
      <c r="AP148" s="79"/>
      <c r="AQ148" s="79">
        <f t="shared" si="265"/>
        <v>0</v>
      </c>
      <c r="AR148" s="79"/>
      <c r="AS148" s="79">
        <f t="shared" si="266"/>
        <v>0</v>
      </c>
      <c r="AT148" s="79"/>
      <c r="AU148" s="80">
        <f t="shared" si="267"/>
        <v>0</v>
      </c>
      <c r="AV148" s="79"/>
      <c r="AW148" s="78">
        <f t="shared" si="269"/>
        <v>0</v>
      </c>
      <c r="AX148" s="121"/>
      <c r="AY148" s="145">
        <f t="shared" si="268"/>
        <v>0</v>
      </c>
      <c r="AZ148" s="248">
        <f t="shared" si="243"/>
        <v>0</v>
      </c>
      <c r="BA148" s="253">
        <v>3</v>
      </c>
      <c r="BB148" s="216">
        <f t="shared" si="244"/>
        <v>3</v>
      </c>
      <c r="BC148" s="296">
        <f t="shared" si="233"/>
        <v>0</v>
      </c>
      <c r="BF148" t="s">
        <v>144</v>
      </c>
    </row>
    <row r="149" spans="1:58" ht="15.75" thickBot="1" x14ac:dyDescent="0.3">
      <c r="A149" s="322" t="s">
        <v>97</v>
      </c>
      <c r="B149" s="323"/>
      <c r="C149" s="124"/>
      <c r="D149" s="160"/>
      <c r="E149" s="171">
        <f t="shared" ref="E149" si="272">SUM(E148)</f>
        <v>3</v>
      </c>
      <c r="F149" s="229">
        <f t="shared" ref="F149" si="273">SUM(F148)</f>
        <v>0</v>
      </c>
      <c r="G149" s="67">
        <f t="shared" si="247"/>
        <v>0</v>
      </c>
      <c r="H149" s="171">
        <f t="shared" ref="H149" si="274">SUM(H148)</f>
        <v>0</v>
      </c>
      <c r="I149" s="67">
        <f t="shared" si="248"/>
        <v>0</v>
      </c>
      <c r="J149" s="171">
        <f t="shared" ref="J149" si="275">SUM(J148)</f>
        <v>0</v>
      </c>
      <c r="K149" s="171">
        <f t="shared" si="249"/>
        <v>0</v>
      </c>
      <c r="L149" s="171">
        <f t="shared" ref="L149" si="276">SUM(L148)</f>
        <v>0</v>
      </c>
      <c r="M149" s="67">
        <f t="shared" si="250"/>
        <v>0</v>
      </c>
      <c r="N149" s="171">
        <f t="shared" ref="N149" si="277">SUM(N148)</f>
        <v>0</v>
      </c>
      <c r="O149" s="171">
        <f t="shared" si="251"/>
        <v>0</v>
      </c>
      <c r="P149" s="171">
        <f t="shared" ref="P149" si="278">SUM(P148)</f>
        <v>0</v>
      </c>
      <c r="Q149" s="67">
        <f t="shared" si="252"/>
        <v>0</v>
      </c>
      <c r="R149" s="67">
        <f t="shared" ref="R149" si="279">SUM(R148)</f>
        <v>0</v>
      </c>
      <c r="S149" s="171">
        <f t="shared" si="253"/>
        <v>0</v>
      </c>
      <c r="T149" s="171">
        <f t="shared" ref="T149" si="280">SUM(T148)</f>
        <v>0</v>
      </c>
      <c r="U149" s="67">
        <f t="shared" si="254"/>
        <v>0</v>
      </c>
      <c r="V149" s="171">
        <f t="shared" ref="V149" si="281">SUM(V148)</f>
        <v>0</v>
      </c>
      <c r="W149" s="67">
        <f t="shared" si="255"/>
        <v>0</v>
      </c>
      <c r="X149" s="171">
        <f t="shared" ref="X149" si="282">SUM(X148)</f>
        <v>0</v>
      </c>
      <c r="Y149" s="171">
        <f t="shared" si="256"/>
        <v>0</v>
      </c>
      <c r="Z149" s="171">
        <f t="shared" ref="Z149" si="283">SUM(Z148)</f>
        <v>3</v>
      </c>
      <c r="AA149" s="85">
        <f t="shared" si="257"/>
        <v>100</v>
      </c>
      <c r="AB149" s="85">
        <f t="shared" ref="AB149" si="284">SUM(AB148)</f>
        <v>0</v>
      </c>
      <c r="AC149" s="171">
        <f t="shared" si="258"/>
        <v>0</v>
      </c>
      <c r="AD149" s="171">
        <f t="shared" ref="AD149" si="285">SUM(AD148)</f>
        <v>0</v>
      </c>
      <c r="AE149" s="171">
        <f t="shared" si="259"/>
        <v>0</v>
      </c>
      <c r="AF149" s="171">
        <f t="shared" ref="AF149" si="286">SUM(AF148)</f>
        <v>0</v>
      </c>
      <c r="AG149" s="67">
        <f t="shared" si="260"/>
        <v>0</v>
      </c>
      <c r="AH149" s="281">
        <f t="shared" ref="AH149" si="287">SUM(AH148)</f>
        <v>0</v>
      </c>
      <c r="AI149" s="281">
        <f t="shared" si="261"/>
        <v>0</v>
      </c>
      <c r="AJ149" s="281">
        <f t="shared" ref="AJ149" si="288">SUM(AJ148)</f>
        <v>0</v>
      </c>
      <c r="AK149" s="281">
        <f t="shared" si="262"/>
        <v>0</v>
      </c>
      <c r="AL149" s="281">
        <f t="shared" ref="AL149" si="289">SUM(AL148)</f>
        <v>0</v>
      </c>
      <c r="AM149" s="281">
        <f t="shared" si="263"/>
        <v>0</v>
      </c>
      <c r="AN149" s="84">
        <f t="shared" ref="AN149" si="290">SUM(AN148)</f>
        <v>0</v>
      </c>
      <c r="AO149" s="84">
        <f t="shared" si="264"/>
        <v>0</v>
      </c>
      <c r="AP149" s="84">
        <f t="shared" ref="AP149" si="291">SUM(AP148)</f>
        <v>0</v>
      </c>
      <c r="AQ149" s="84">
        <f t="shared" si="265"/>
        <v>0</v>
      </c>
      <c r="AR149" s="84">
        <f t="shared" ref="AR149" si="292">SUM(AR148)</f>
        <v>0</v>
      </c>
      <c r="AS149" s="281">
        <f t="shared" si="266"/>
        <v>0</v>
      </c>
      <c r="AT149" s="171">
        <f t="shared" ref="AT149" si="293">SUM(AT148)</f>
        <v>0</v>
      </c>
      <c r="AU149" s="67">
        <f t="shared" si="267"/>
        <v>0</v>
      </c>
      <c r="AV149" s="171">
        <f t="shared" ref="AV149" si="294">SUM(AV148)</f>
        <v>0</v>
      </c>
      <c r="AW149" s="67">
        <f t="shared" si="269"/>
        <v>0</v>
      </c>
      <c r="AX149" s="171">
        <f t="shared" ref="AX149" si="295">SUM(AX148)</f>
        <v>0</v>
      </c>
      <c r="AY149" s="204">
        <f t="shared" si="268"/>
        <v>0</v>
      </c>
      <c r="AZ149" s="290">
        <f t="shared" si="243"/>
        <v>0</v>
      </c>
      <c r="BA149" s="217">
        <f t="shared" ref="BA149" si="296">SUM(BA148)</f>
        <v>3</v>
      </c>
      <c r="BB149" s="206">
        <f t="shared" si="244"/>
        <v>3</v>
      </c>
      <c r="BC149" s="296">
        <f t="shared" si="233"/>
        <v>0</v>
      </c>
    </row>
    <row r="150" spans="1:58" x14ac:dyDescent="0.25">
      <c r="A150" s="339">
        <v>7</v>
      </c>
      <c r="B150" s="312" t="s">
        <v>58</v>
      </c>
      <c r="C150" s="202" t="s">
        <v>106</v>
      </c>
      <c r="D150" s="201"/>
      <c r="E150" s="194">
        <v>7</v>
      </c>
      <c r="F150" s="194">
        <v>6</v>
      </c>
      <c r="G150" s="271">
        <f t="shared" si="247"/>
        <v>85.714285714285708</v>
      </c>
      <c r="H150" s="194"/>
      <c r="I150" s="271">
        <f t="shared" si="248"/>
        <v>0</v>
      </c>
      <c r="J150" s="194"/>
      <c r="K150" s="194">
        <f t="shared" si="249"/>
        <v>0</v>
      </c>
      <c r="L150" s="194"/>
      <c r="M150" s="271">
        <f t="shared" si="250"/>
        <v>0</v>
      </c>
      <c r="N150" s="194"/>
      <c r="O150" s="194">
        <f t="shared" si="251"/>
        <v>0</v>
      </c>
      <c r="P150" s="194"/>
      <c r="Q150" s="271">
        <f t="shared" si="252"/>
        <v>0</v>
      </c>
      <c r="R150" s="194"/>
      <c r="S150" s="194">
        <f t="shared" si="253"/>
        <v>0</v>
      </c>
      <c r="T150" s="194"/>
      <c r="U150" s="271">
        <f t="shared" si="254"/>
        <v>0</v>
      </c>
      <c r="V150" s="194"/>
      <c r="W150" s="271">
        <f t="shared" si="255"/>
        <v>0</v>
      </c>
      <c r="X150" s="194"/>
      <c r="Y150" s="194">
        <f t="shared" si="256"/>
        <v>0</v>
      </c>
      <c r="Z150" s="194"/>
      <c r="AA150" s="291">
        <f t="shared" si="257"/>
        <v>0</v>
      </c>
      <c r="AB150" s="200"/>
      <c r="AC150" s="194">
        <f t="shared" si="258"/>
        <v>0</v>
      </c>
      <c r="AD150" s="194"/>
      <c r="AE150" s="194">
        <f t="shared" si="259"/>
        <v>0</v>
      </c>
      <c r="AF150" s="194"/>
      <c r="AG150" s="271">
        <f t="shared" si="260"/>
        <v>0</v>
      </c>
      <c r="AH150" s="194"/>
      <c r="AI150" s="194">
        <f t="shared" si="261"/>
        <v>0</v>
      </c>
      <c r="AJ150" s="194"/>
      <c r="AK150" s="194">
        <f t="shared" si="262"/>
        <v>0</v>
      </c>
      <c r="AL150" s="194"/>
      <c r="AM150" s="194">
        <f t="shared" si="263"/>
        <v>0</v>
      </c>
      <c r="AN150" s="194"/>
      <c r="AO150" s="194">
        <f t="shared" si="264"/>
        <v>0</v>
      </c>
      <c r="AP150" s="194"/>
      <c r="AQ150" s="194">
        <f t="shared" si="265"/>
        <v>0</v>
      </c>
      <c r="AR150" s="194"/>
      <c r="AS150" s="194">
        <f t="shared" si="266"/>
        <v>0</v>
      </c>
      <c r="AT150" s="201"/>
      <c r="AU150" s="271">
        <f t="shared" si="267"/>
        <v>0</v>
      </c>
      <c r="AV150" s="200">
        <v>1</v>
      </c>
      <c r="AW150" s="16">
        <f t="shared" si="269"/>
        <v>14.285714285714286</v>
      </c>
      <c r="AX150" s="12"/>
      <c r="AY150" s="225">
        <f t="shared" si="268"/>
        <v>0</v>
      </c>
      <c r="AZ150" s="116">
        <f t="shared" si="243"/>
        <v>85.714285714285708</v>
      </c>
      <c r="BA150" s="254">
        <v>4</v>
      </c>
      <c r="BB150" s="208">
        <f t="shared" si="244"/>
        <v>7</v>
      </c>
      <c r="BC150" s="296">
        <f t="shared" si="233"/>
        <v>6</v>
      </c>
      <c r="BF150" t="s">
        <v>144</v>
      </c>
    </row>
    <row r="151" spans="1:58" ht="25.5" x14ac:dyDescent="0.25">
      <c r="A151" s="340"/>
      <c r="B151" s="341"/>
      <c r="C151" s="202" t="s">
        <v>120</v>
      </c>
      <c r="D151" s="201"/>
      <c r="E151" s="194">
        <v>6</v>
      </c>
      <c r="F151" s="194">
        <v>3</v>
      </c>
      <c r="G151" s="271">
        <f t="shared" si="247"/>
        <v>50</v>
      </c>
      <c r="H151" s="194"/>
      <c r="I151" s="271">
        <f t="shared" si="248"/>
        <v>0</v>
      </c>
      <c r="J151" s="194"/>
      <c r="K151" s="194">
        <f t="shared" si="249"/>
        <v>0</v>
      </c>
      <c r="L151" s="194"/>
      <c r="M151" s="271">
        <f t="shared" si="250"/>
        <v>0</v>
      </c>
      <c r="N151" s="194"/>
      <c r="O151" s="194">
        <f t="shared" si="251"/>
        <v>0</v>
      </c>
      <c r="P151" s="194"/>
      <c r="Q151" s="271">
        <f t="shared" si="252"/>
        <v>0</v>
      </c>
      <c r="R151" s="194"/>
      <c r="S151" s="194">
        <f t="shared" si="253"/>
        <v>0</v>
      </c>
      <c r="T151" s="194">
        <v>1</v>
      </c>
      <c r="U151" s="271">
        <f t="shared" si="254"/>
        <v>16.666666666666668</v>
      </c>
      <c r="V151" s="194"/>
      <c r="W151" s="271">
        <f t="shared" si="255"/>
        <v>0</v>
      </c>
      <c r="X151" s="194"/>
      <c r="Y151" s="194">
        <f t="shared" si="256"/>
        <v>0</v>
      </c>
      <c r="Z151" s="194">
        <v>2</v>
      </c>
      <c r="AA151" s="291">
        <f t="shared" si="257"/>
        <v>33.333333333333336</v>
      </c>
      <c r="AB151" s="200"/>
      <c r="AC151" s="194">
        <f t="shared" si="258"/>
        <v>0</v>
      </c>
      <c r="AD151" s="194"/>
      <c r="AE151" s="194">
        <f t="shared" si="259"/>
        <v>0</v>
      </c>
      <c r="AF151" s="194"/>
      <c r="AG151" s="271">
        <f t="shared" si="260"/>
        <v>0</v>
      </c>
      <c r="AH151" s="194"/>
      <c r="AI151" s="194">
        <f t="shared" si="261"/>
        <v>0</v>
      </c>
      <c r="AJ151" s="194"/>
      <c r="AK151" s="194">
        <f t="shared" si="262"/>
        <v>0</v>
      </c>
      <c r="AL151" s="194"/>
      <c r="AM151" s="194">
        <f t="shared" si="263"/>
        <v>0</v>
      </c>
      <c r="AN151" s="194"/>
      <c r="AO151" s="194">
        <f t="shared" si="264"/>
        <v>0</v>
      </c>
      <c r="AP151" s="194"/>
      <c r="AQ151" s="194">
        <f t="shared" si="265"/>
        <v>0</v>
      </c>
      <c r="AR151" s="194"/>
      <c r="AS151" s="194">
        <f t="shared" si="266"/>
        <v>0</v>
      </c>
      <c r="AT151" s="201"/>
      <c r="AU151" s="271">
        <f t="shared" si="267"/>
        <v>0</v>
      </c>
      <c r="AV151" s="200"/>
      <c r="AW151" s="16">
        <f t="shared" si="269"/>
        <v>0</v>
      </c>
      <c r="AX151" s="12"/>
      <c r="AY151" s="225">
        <f t="shared" si="268"/>
        <v>0</v>
      </c>
      <c r="AZ151" s="116">
        <f t="shared" si="243"/>
        <v>50</v>
      </c>
      <c r="BA151" s="254">
        <v>5</v>
      </c>
      <c r="BB151" s="208">
        <f t="shared" si="244"/>
        <v>6</v>
      </c>
      <c r="BC151" s="296">
        <f t="shared" si="233"/>
        <v>3</v>
      </c>
      <c r="BF151" t="s">
        <v>144</v>
      </c>
    </row>
    <row r="152" spans="1:58" ht="17.25" customHeight="1" x14ac:dyDescent="0.25">
      <c r="A152" s="340"/>
      <c r="B152" s="341"/>
      <c r="C152" s="202" t="s">
        <v>105</v>
      </c>
      <c r="D152" s="13"/>
      <c r="E152" s="194">
        <v>10</v>
      </c>
      <c r="F152" s="194">
        <v>3</v>
      </c>
      <c r="G152" s="45">
        <f t="shared" si="247"/>
        <v>30</v>
      </c>
      <c r="H152" s="13"/>
      <c r="I152" s="45">
        <f t="shared" si="248"/>
        <v>0</v>
      </c>
      <c r="J152" s="13"/>
      <c r="K152" s="13">
        <f t="shared" si="249"/>
        <v>0</v>
      </c>
      <c r="L152" s="13"/>
      <c r="M152" s="45">
        <f t="shared" si="250"/>
        <v>0</v>
      </c>
      <c r="N152" s="13"/>
      <c r="O152" s="13">
        <f t="shared" si="251"/>
        <v>0</v>
      </c>
      <c r="P152" s="13">
        <v>1</v>
      </c>
      <c r="Q152" s="45">
        <f t="shared" si="252"/>
        <v>10</v>
      </c>
      <c r="R152" s="13"/>
      <c r="S152" s="13">
        <f t="shared" si="253"/>
        <v>0</v>
      </c>
      <c r="T152" s="13"/>
      <c r="U152" s="45">
        <f t="shared" si="254"/>
        <v>0</v>
      </c>
      <c r="V152" s="13">
        <v>2</v>
      </c>
      <c r="W152" s="45">
        <f t="shared" si="255"/>
        <v>20</v>
      </c>
      <c r="X152" s="13"/>
      <c r="Y152" s="13">
        <f t="shared" si="256"/>
        <v>0</v>
      </c>
      <c r="Z152" s="13">
        <v>4</v>
      </c>
      <c r="AA152" s="56">
        <f t="shared" si="257"/>
        <v>40</v>
      </c>
      <c r="AB152" s="15"/>
      <c r="AC152" s="13">
        <f t="shared" si="258"/>
        <v>0</v>
      </c>
      <c r="AD152" s="13"/>
      <c r="AE152" s="13">
        <f t="shared" si="259"/>
        <v>0</v>
      </c>
      <c r="AF152" s="13"/>
      <c r="AG152" s="45">
        <f t="shared" si="260"/>
        <v>0</v>
      </c>
      <c r="AH152" s="13"/>
      <c r="AI152" s="13">
        <f t="shared" si="261"/>
        <v>0</v>
      </c>
      <c r="AJ152" s="13"/>
      <c r="AK152" s="13">
        <f t="shared" si="262"/>
        <v>0</v>
      </c>
      <c r="AL152" s="13"/>
      <c r="AM152" s="13">
        <f t="shared" si="263"/>
        <v>0</v>
      </c>
      <c r="AN152" s="13"/>
      <c r="AO152" s="45">
        <f t="shared" si="264"/>
        <v>0</v>
      </c>
      <c r="AP152" s="13"/>
      <c r="AQ152" s="13">
        <f t="shared" si="265"/>
        <v>0</v>
      </c>
      <c r="AR152" s="13"/>
      <c r="AS152" s="13">
        <f t="shared" si="266"/>
        <v>0</v>
      </c>
      <c r="AT152" s="127"/>
      <c r="AU152" s="45">
        <f t="shared" si="267"/>
        <v>0</v>
      </c>
      <c r="AV152" s="127"/>
      <c r="AW152" s="16">
        <f t="shared" si="269"/>
        <v>0</v>
      </c>
      <c r="AX152" s="12"/>
      <c r="AY152" s="225">
        <f t="shared" si="268"/>
        <v>0</v>
      </c>
      <c r="AZ152" s="116">
        <f t="shared" si="243"/>
        <v>30</v>
      </c>
      <c r="BA152" s="254">
        <v>10</v>
      </c>
      <c r="BB152" s="208">
        <f t="shared" si="244"/>
        <v>10</v>
      </c>
      <c r="BC152" s="296">
        <f t="shared" si="233"/>
        <v>3</v>
      </c>
      <c r="BF152" t="s">
        <v>144</v>
      </c>
    </row>
    <row r="153" spans="1:58" ht="15.75" thickBot="1" x14ac:dyDescent="0.3">
      <c r="A153" s="340"/>
      <c r="B153" s="341"/>
      <c r="C153" s="203" t="s">
        <v>121</v>
      </c>
      <c r="D153" s="21"/>
      <c r="E153" s="21">
        <v>7</v>
      </c>
      <c r="F153" s="21">
        <v>4</v>
      </c>
      <c r="G153" s="31">
        <f t="shared" si="247"/>
        <v>57.142857142857146</v>
      </c>
      <c r="H153" s="21"/>
      <c r="I153" s="31">
        <f t="shared" si="248"/>
        <v>0</v>
      </c>
      <c r="J153" s="21"/>
      <c r="K153" s="21">
        <f t="shared" si="249"/>
        <v>0</v>
      </c>
      <c r="L153" s="21"/>
      <c r="M153" s="31">
        <f t="shared" si="250"/>
        <v>0</v>
      </c>
      <c r="N153" s="21"/>
      <c r="O153" s="21">
        <f t="shared" si="251"/>
        <v>0</v>
      </c>
      <c r="P153" s="21"/>
      <c r="Q153" s="31">
        <f t="shared" si="252"/>
        <v>0</v>
      </c>
      <c r="R153" s="21"/>
      <c r="S153" s="21">
        <f t="shared" si="253"/>
        <v>0</v>
      </c>
      <c r="T153" s="21"/>
      <c r="U153" s="31">
        <f t="shared" si="254"/>
        <v>0</v>
      </c>
      <c r="V153" s="21"/>
      <c r="W153" s="31">
        <f t="shared" si="255"/>
        <v>0</v>
      </c>
      <c r="X153" s="21"/>
      <c r="Y153" s="21">
        <f t="shared" si="256"/>
        <v>0</v>
      </c>
      <c r="Z153" s="21">
        <v>3</v>
      </c>
      <c r="AA153" s="57">
        <f t="shared" si="257"/>
        <v>42.857142857142854</v>
      </c>
      <c r="AB153" s="32"/>
      <c r="AC153" s="21">
        <f t="shared" si="258"/>
        <v>0</v>
      </c>
      <c r="AD153" s="21"/>
      <c r="AE153" s="21">
        <f t="shared" si="259"/>
        <v>0</v>
      </c>
      <c r="AF153" s="21"/>
      <c r="AG153" s="31">
        <f t="shared" si="260"/>
        <v>0</v>
      </c>
      <c r="AH153" s="21"/>
      <c r="AI153" s="21">
        <f t="shared" si="261"/>
        <v>0</v>
      </c>
      <c r="AJ153" s="21"/>
      <c r="AK153" s="21">
        <f t="shared" si="262"/>
        <v>0</v>
      </c>
      <c r="AL153" s="21"/>
      <c r="AM153" s="276">
        <f t="shared" si="263"/>
        <v>0</v>
      </c>
      <c r="AN153" s="79"/>
      <c r="AO153" s="79">
        <f t="shared" si="264"/>
        <v>0</v>
      </c>
      <c r="AP153" s="79"/>
      <c r="AQ153" s="79">
        <f t="shared" si="265"/>
        <v>0</v>
      </c>
      <c r="AR153" s="79"/>
      <c r="AS153" s="79">
        <f t="shared" si="266"/>
        <v>0</v>
      </c>
      <c r="AT153" s="79"/>
      <c r="AU153" s="80">
        <f t="shared" si="267"/>
        <v>0</v>
      </c>
      <c r="AV153" s="79"/>
      <c r="AW153" s="78">
        <f t="shared" si="269"/>
        <v>0</v>
      </c>
      <c r="AX153" s="121"/>
      <c r="AY153" s="145">
        <f t="shared" si="268"/>
        <v>0</v>
      </c>
      <c r="AZ153" s="248">
        <f t="shared" si="243"/>
        <v>57.142857142857146</v>
      </c>
      <c r="BA153" s="253">
        <v>5</v>
      </c>
      <c r="BB153" s="216">
        <f t="shared" si="244"/>
        <v>7</v>
      </c>
      <c r="BC153" s="296">
        <f t="shared" si="233"/>
        <v>4</v>
      </c>
      <c r="BF153" t="s">
        <v>144</v>
      </c>
    </row>
    <row r="154" spans="1:58" ht="15.75" thickBot="1" x14ac:dyDescent="0.3">
      <c r="A154" s="322" t="s">
        <v>97</v>
      </c>
      <c r="B154" s="323"/>
      <c r="C154" s="124"/>
      <c r="D154" s="160"/>
      <c r="E154" s="171">
        <f t="shared" ref="E154:BA154" si="297">SUM(E150:E153)</f>
        <v>30</v>
      </c>
      <c r="F154" s="229">
        <f t="shared" si="297"/>
        <v>16</v>
      </c>
      <c r="G154" s="67">
        <f t="shared" si="247"/>
        <v>53.333333333333336</v>
      </c>
      <c r="H154" s="171">
        <f t="shared" si="297"/>
        <v>0</v>
      </c>
      <c r="I154" s="67">
        <f t="shared" si="248"/>
        <v>0</v>
      </c>
      <c r="J154" s="171">
        <f t="shared" si="297"/>
        <v>0</v>
      </c>
      <c r="K154" s="171">
        <f t="shared" si="249"/>
        <v>0</v>
      </c>
      <c r="L154" s="171">
        <f t="shared" si="297"/>
        <v>0</v>
      </c>
      <c r="M154" s="67">
        <f t="shared" si="250"/>
        <v>0</v>
      </c>
      <c r="N154" s="171">
        <f t="shared" si="297"/>
        <v>0</v>
      </c>
      <c r="O154" s="171">
        <f t="shared" si="251"/>
        <v>0</v>
      </c>
      <c r="P154" s="171">
        <f t="shared" si="297"/>
        <v>1</v>
      </c>
      <c r="Q154" s="67">
        <f t="shared" si="252"/>
        <v>3.3333333333333335</v>
      </c>
      <c r="R154" s="171">
        <f t="shared" si="297"/>
        <v>0</v>
      </c>
      <c r="S154" s="171">
        <f t="shared" si="253"/>
        <v>0</v>
      </c>
      <c r="T154" s="171">
        <f t="shared" si="297"/>
        <v>1</v>
      </c>
      <c r="U154" s="67">
        <f t="shared" si="254"/>
        <v>3.3333333333333335</v>
      </c>
      <c r="V154" s="171">
        <f t="shared" si="297"/>
        <v>2</v>
      </c>
      <c r="W154" s="67">
        <f t="shared" si="255"/>
        <v>6.666666666666667</v>
      </c>
      <c r="X154" s="171">
        <f t="shared" si="297"/>
        <v>0</v>
      </c>
      <c r="Y154" s="171">
        <f t="shared" si="256"/>
        <v>0</v>
      </c>
      <c r="Z154" s="171">
        <f t="shared" si="297"/>
        <v>9</v>
      </c>
      <c r="AA154" s="85">
        <f t="shared" si="257"/>
        <v>30</v>
      </c>
      <c r="AB154" s="84">
        <f t="shared" si="297"/>
        <v>0</v>
      </c>
      <c r="AC154" s="171">
        <f t="shared" si="258"/>
        <v>0</v>
      </c>
      <c r="AD154" s="171">
        <f t="shared" si="297"/>
        <v>0</v>
      </c>
      <c r="AE154" s="171">
        <f t="shared" si="259"/>
        <v>0</v>
      </c>
      <c r="AF154" s="171">
        <f t="shared" si="297"/>
        <v>0</v>
      </c>
      <c r="AG154" s="67">
        <f t="shared" si="260"/>
        <v>0</v>
      </c>
      <c r="AH154" s="281">
        <f t="shared" si="297"/>
        <v>0</v>
      </c>
      <c r="AI154" s="281">
        <f t="shared" si="261"/>
        <v>0</v>
      </c>
      <c r="AJ154" s="281">
        <f t="shared" si="297"/>
        <v>0</v>
      </c>
      <c r="AK154" s="281">
        <f t="shared" si="262"/>
        <v>0</v>
      </c>
      <c r="AL154" s="281">
        <f t="shared" si="297"/>
        <v>0</v>
      </c>
      <c r="AM154" s="281">
        <f t="shared" si="263"/>
        <v>0</v>
      </c>
      <c r="AN154" s="84">
        <f t="shared" si="297"/>
        <v>0</v>
      </c>
      <c r="AO154" s="84">
        <f t="shared" si="264"/>
        <v>0</v>
      </c>
      <c r="AP154" s="84">
        <f t="shared" si="297"/>
        <v>0</v>
      </c>
      <c r="AQ154" s="84">
        <f t="shared" si="265"/>
        <v>0</v>
      </c>
      <c r="AR154" s="84">
        <f t="shared" si="297"/>
        <v>0</v>
      </c>
      <c r="AS154" s="281">
        <f t="shared" si="266"/>
        <v>0</v>
      </c>
      <c r="AT154" s="171">
        <f t="shared" si="297"/>
        <v>0</v>
      </c>
      <c r="AU154" s="67">
        <f t="shared" si="267"/>
        <v>0</v>
      </c>
      <c r="AV154" s="171">
        <f t="shared" si="297"/>
        <v>1</v>
      </c>
      <c r="AW154" s="67">
        <f t="shared" si="269"/>
        <v>3.3333333333333335</v>
      </c>
      <c r="AX154" s="171">
        <f t="shared" si="297"/>
        <v>0</v>
      </c>
      <c r="AY154" s="204">
        <f t="shared" si="268"/>
        <v>0</v>
      </c>
      <c r="AZ154" s="290">
        <f t="shared" si="243"/>
        <v>53.333333333333336</v>
      </c>
      <c r="BA154" s="217">
        <f t="shared" si="297"/>
        <v>24</v>
      </c>
      <c r="BB154" s="206">
        <f t="shared" si="244"/>
        <v>30</v>
      </c>
      <c r="BC154" s="296">
        <f t="shared" si="233"/>
        <v>16</v>
      </c>
    </row>
    <row r="155" spans="1:58" ht="26.25" thickBot="1" x14ac:dyDescent="0.3">
      <c r="A155" s="246">
        <v>8</v>
      </c>
      <c r="B155" s="293" t="s">
        <v>66</v>
      </c>
      <c r="C155" s="199" t="s">
        <v>122</v>
      </c>
      <c r="D155" s="121"/>
      <c r="E155" s="231">
        <v>17</v>
      </c>
      <c r="F155" s="231">
        <v>3</v>
      </c>
      <c r="G155" s="78">
        <f t="shared" si="247"/>
        <v>17.647058823529413</v>
      </c>
      <c r="H155" s="121"/>
      <c r="I155" s="78">
        <f t="shared" si="248"/>
        <v>0</v>
      </c>
      <c r="J155" s="121"/>
      <c r="K155" s="121">
        <f t="shared" si="249"/>
        <v>0</v>
      </c>
      <c r="L155" s="121"/>
      <c r="M155" s="78">
        <f t="shared" si="250"/>
        <v>0</v>
      </c>
      <c r="N155" s="121"/>
      <c r="O155" s="121">
        <f t="shared" si="251"/>
        <v>0</v>
      </c>
      <c r="P155" s="121"/>
      <c r="Q155" s="78">
        <f t="shared" si="252"/>
        <v>0</v>
      </c>
      <c r="R155" s="121"/>
      <c r="S155" s="121">
        <f t="shared" si="253"/>
        <v>0</v>
      </c>
      <c r="T155" s="121"/>
      <c r="U155" s="78">
        <f t="shared" si="254"/>
        <v>0</v>
      </c>
      <c r="V155" s="121"/>
      <c r="W155" s="78">
        <f t="shared" si="255"/>
        <v>0</v>
      </c>
      <c r="X155" s="121"/>
      <c r="Y155" s="121">
        <f t="shared" si="256"/>
        <v>0</v>
      </c>
      <c r="Z155" s="121">
        <v>7</v>
      </c>
      <c r="AA155" s="80">
        <f t="shared" si="257"/>
        <v>41.176470588235297</v>
      </c>
      <c r="AB155" s="79"/>
      <c r="AC155" s="121">
        <f t="shared" si="258"/>
        <v>0</v>
      </c>
      <c r="AD155" s="121"/>
      <c r="AE155" s="121">
        <f t="shared" si="259"/>
        <v>0</v>
      </c>
      <c r="AF155" s="121"/>
      <c r="AG155" s="78">
        <f t="shared" si="260"/>
        <v>0</v>
      </c>
      <c r="AH155" s="276"/>
      <c r="AI155" s="276">
        <f t="shared" si="261"/>
        <v>0</v>
      </c>
      <c r="AJ155" s="276"/>
      <c r="AK155" s="276">
        <f t="shared" si="262"/>
        <v>0</v>
      </c>
      <c r="AL155" s="276"/>
      <c r="AM155" s="276">
        <f t="shared" si="263"/>
        <v>0</v>
      </c>
      <c r="AN155" s="79"/>
      <c r="AO155" s="79">
        <f t="shared" si="264"/>
        <v>0</v>
      </c>
      <c r="AP155" s="79"/>
      <c r="AQ155" s="79">
        <f t="shared" si="265"/>
        <v>0</v>
      </c>
      <c r="AR155" s="79"/>
      <c r="AS155" s="79">
        <f t="shared" si="266"/>
        <v>0</v>
      </c>
      <c r="AT155" s="79"/>
      <c r="AU155" s="80">
        <f t="shared" si="267"/>
        <v>0</v>
      </c>
      <c r="AV155" s="79">
        <v>7</v>
      </c>
      <c r="AW155" s="78">
        <f t="shared" si="269"/>
        <v>41.176470588235297</v>
      </c>
      <c r="AX155" s="121"/>
      <c r="AY155" s="145">
        <f t="shared" si="268"/>
        <v>0</v>
      </c>
      <c r="AZ155" s="248">
        <f t="shared" si="243"/>
        <v>17.647058823529413</v>
      </c>
      <c r="BA155" s="253">
        <v>10</v>
      </c>
      <c r="BB155" s="216">
        <f t="shared" si="244"/>
        <v>17</v>
      </c>
      <c r="BC155" s="296">
        <f t="shared" si="233"/>
        <v>3</v>
      </c>
      <c r="BF155" t="s">
        <v>144</v>
      </c>
    </row>
    <row r="156" spans="1:58" ht="15.75" thickBot="1" x14ac:dyDescent="0.3">
      <c r="A156" s="322"/>
      <c r="B156" s="323" t="s">
        <v>97</v>
      </c>
      <c r="C156" s="124"/>
      <c r="D156" s="160"/>
      <c r="E156" s="171">
        <f t="shared" ref="E156" si="298">SUM(E155)</f>
        <v>17</v>
      </c>
      <c r="F156" s="229">
        <f t="shared" ref="F156" si="299">SUM(F155)</f>
        <v>3</v>
      </c>
      <c r="G156" s="67">
        <f t="shared" si="247"/>
        <v>17.647058823529413</v>
      </c>
      <c r="H156" s="171">
        <f t="shared" ref="H156" si="300">SUM(H155)</f>
        <v>0</v>
      </c>
      <c r="I156" s="67">
        <f t="shared" si="248"/>
        <v>0</v>
      </c>
      <c r="J156" s="171">
        <f t="shared" ref="J156" si="301">SUM(J155)</f>
        <v>0</v>
      </c>
      <c r="K156" s="171">
        <f t="shared" si="249"/>
        <v>0</v>
      </c>
      <c r="L156" s="171">
        <f t="shared" ref="L156" si="302">SUM(L155)</f>
        <v>0</v>
      </c>
      <c r="M156" s="67">
        <f t="shared" si="250"/>
        <v>0</v>
      </c>
      <c r="N156" s="171">
        <f t="shared" ref="N156" si="303">SUM(N155)</f>
        <v>0</v>
      </c>
      <c r="O156" s="171">
        <f t="shared" si="251"/>
        <v>0</v>
      </c>
      <c r="P156" s="171">
        <f t="shared" ref="P156" si="304">SUM(P155)</f>
        <v>0</v>
      </c>
      <c r="Q156" s="67">
        <f t="shared" si="252"/>
        <v>0</v>
      </c>
      <c r="R156" s="67">
        <f t="shared" ref="R156" si="305">SUM(R155)</f>
        <v>0</v>
      </c>
      <c r="S156" s="171">
        <f t="shared" si="253"/>
        <v>0</v>
      </c>
      <c r="T156" s="171">
        <f t="shared" ref="T156" si="306">SUM(T155)</f>
        <v>0</v>
      </c>
      <c r="U156" s="67">
        <f t="shared" si="254"/>
        <v>0</v>
      </c>
      <c r="V156" s="171">
        <f t="shared" ref="V156" si="307">SUM(V155)</f>
        <v>0</v>
      </c>
      <c r="W156" s="67">
        <f t="shared" si="255"/>
        <v>0</v>
      </c>
      <c r="X156" s="171">
        <f t="shared" ref="X156" si="308">SUM(X155)</f>
        <v>0</v>
      </c>
      <c r="Y156" s="171">
        <f t="shared" si="256"/>
        <v>0</v>
      </c>
      <c r="Z156" s="171">
        <f t="shared" ref="Z156" si="309">SUM(Z155)</f>
        <v>7</v>
      </c>
      <c r="AA156" s="85">
        <f t="shared" si="257"/>
        <v>41.176470588235297</v>
      </c>
      <c r="AB156" s="85">
        <f t="shared" ref="AB156" si="310">SUM(AB155)</f>
        <v>0</v>
      </c>
      <c r="AC156" s="171">
        <f t="shared" si="258"/>
        <v>0</v>
      </c>
      <c r="AD156" s="171">
        <f t="shared" ref="AD156" si="311">SUM(AD155)</f>
        <v>0</v>
      </c>
      <c r="AE156" s="171">
        <f t="shared" si="259"/>
        <v>0</v>
      </c>
      <c r="AF156" s="171">
        <f t="shared" ref="AF156" si="312">SUM(AF155)</f>
        <v>0</v>
      </c>
      <c r="AG156" s="67">
        <f t="shared" si="260"/>
        <v>0</v>
      </c>
      <c r="AH156" s="281">
        <f t="shared" ref="AH156" si="313">SUM(AH155)</f>
        <v>0</v>
      </c>
      <c r="AI156" s="281">
        <f t="shared" si="261"/>
        <v>0</v>
      </c>
      <c r="AJ156" s="281">
        <f t="shared" ref="AJ156" si="314">SUM(AJ155)</f>
        <v>0</v>
      </c>
      <c r="AK156" s="281">
        <f t="shared" si="262"/>
        <v>0</v>
      </c>
      <c r="AL156" s="281">
        <f t="shared" ref="AL156" si="315">SUM(AL155)</f>
        <v>0</v>
      </c>
      <c r="AM156" s="281">
        <f t="shared" si="263"/>
        <v>0</v>
      </c>
      <c r="AN156" s="84">
        <f t="shared" ref="AN156" si="316">SUM(AN155)</f>
        <v>0</v>
      </c>
      <c r="AO156" s="84">
        <f t="shared" si="264"/>
        <v>0</v>
      </c>
      <c r="AP156" s="84">
        <f t="shared" ref="AP156" si="317">SUM(AP155)</f>
        <v>0</v>
      </c>
      <c r="AQ156" s="84">
        <f t="shared" si="265"/>
        <v>0</v>
      </c>
      <c r="AR156" s="84">
        <f t="shared" ref="AR156" si="318">SUM(AR155)</f>
        <v>0</v>
      </c>
      <c r="AS156" s="281">
        <f t="shared" si="266"/>
        <v>0</v>
      </c>
      <c r="AT156" s="171">
        <f t="shared" ref="AT156" si="319">SUM(AT155)</f>
        <v>0</v>
      </c>
      <c r="AU156" s="67">
        <f t="shared" si="267"/>
        <v>0</v>
      </c>
      <c r="AV156" s="171">
        <f t="shared" ref="AV156" si="320">SUM(AV155)</f>
        <v>7</v>
      </c>
      <c r="AW156" s="67">
        <f t="shared" si="269"/>
        <v>41.176470588235297</v>
      </c>
      <c r="AX156" s="171">
        <f t="shared" ref="AX156" si="321">SUM(AX155)</f>
        <v>0</v>
      </c>
      <c r="AY156" s="204">
        <f t="shared" si="268"/>
        <v>0</v>
      </c>
      <c r="AZ156" s="290">
        <f t="shared" si="243"/>
        <v>17.647058823529413</v>
      </c>
      <c r="BA156" s="217">
        <f t="shared" ref="BA156" si="322">SUM(BA155)</f>
        <v>10</v>
      </c>
      <c r="BB156" s="206">
        <f t="shared" si="244"/>
        <v>17</v>
      </c>
      <c r="BC156" s="296">
        <f t="shared" si="233"/>
        <v>3</v>
      </c>
    </row>
    <row r="157" spans="1:58" ht="26.25" thickBot="1" x14ac:dyDescent="0.3">
      <c r="A157" s="283">
        <v>9</v>
      </c>
      <c r="B157" s="293" t="s">
        <v>82</v>
      </c>
      <c r="C157" s="199" t="s">
        <v>106</v>
      </c>
      <c r="D157" s="121"/>
      <c r="E157" s="276">
        <v>6</v>
      </c>
      <c r="F157" s="231"/>
      <c r="G157" s="78">
        <f t="shared" si="247"/>
        <v>0</v>
      </c>
      <c r="H157" s="121"/>
      <c r="I157" s="78">
        <f t="shared" si="248"/>
        <v>0</v>
      </c>
      <c r="J157" s="121"/>
      <c r="K157" s="121">
        <f t="shared" si="249"/>
        <v>0</v>
      </c>
      <c r="L157" s="121">
        <v>1</v>
      </c>
      <c r="M157" s="78">
        <f t="shared" si="250"/>
        <v>16.666666666666668</v>
      </c>
      <c r="N157" s="121"/>
      <c r="O157" s="121">
        <f t="shared" si="251"/>
        <v>0</v>
      </c>
      <c r="P157" s="121"/>
      <c r="Q157" s="78">
        <f t="shared" si="252"/>
        <v>0</v>
      </c>
      <c r="R157" s="121"/>
      <c r="S157" s="121">
        <f t="shared" si="253"/>
        <v>0</v>
      </c>
      <c r="T157" s="121"/>
      <c r="U157" s="78">
        <f t="shared" si="254"/>
        <v>0</v>
      </c>
      <c r="V157" s="121"/>
      <c r="W157" s="78">
        <f t="shared" si="255"/>
        <v>0</v>
      </c>
      <c r="X157" s="121"/>
      <c r="Y157" s="121">
        <f t="shared" si="256"/>
        <v>0</v>
      </c>
      <c r="Z157" s="121">
        <v>4</v>
      </c>
      <c r="AA157" s="80">
        <f t="shared" si="257"/>
        <v>66.666666666666671</v>
      </c>
      <c r="AB157" s="79"/>
      <c r="AC157" s="121">
        <f t="shared" si="258"/>
        <v>0</v>
      </c>
      <c r="AD157" s="121"/>
      <c r="AE157" s="121">
        <f t="shared" si="259"/>
        <v>0</v>
      </c>
      <c r="AF157" s="121"/>
      <c r="AG157" s="78">
        <f t="shared" si="260"/>
        <v>0</v>
      </c>
      <c r="AH157" s="276"/>
      <c r="AI157" s="276">
        <f t="shared" si="261"/>
        <v>0</v>
      </c>
      <c r="AJ157" s="276"/>
      <c r="AK157" s="276">
        <f t="shared" si="262"/>
        <v>0</v>
      </c>
      <c r="AL157" s="276"/>
      <c r="AM157" s="276">
        <f t="shared" si="263"/>
        <v>0</v>
      </c>
      <c r="AN157" s="79"/>
      <c r="AO157" s="79">
        <f t="shared" si="264"/>
        <v>0</v>
      </c>
      <c r="AP157" s="79"/>
      <c r="AQ157" s="79">
        <f t="shared" si="265"/>
        <v>0</v>
      </c>
      <c r="AR157" s="79"/>
      <c r="AS157" s="79">
        <f t="shared" si="266"/>
        <v>0</v>
      </c>
      <c r="AT157" s="79"/>
      <c r="AU157" s="80">
        <f t="shared" si="267"/>
        <v>0</v>
      </c>
      <c r="AV157" s="79">
        <v>1</v>
      </c>
      <c r="AW157" s="78">
        <f t="shared" si="269"/>
        <v>16.666666666666668</v>
      </c>
      <c r="AX157" s="121"/>
      <c r="AY157" s="145">
        <f t="shared" si="268"/>
        <v>0</v>
      </c>
      <c r="AZ157" s="248">
        <f t="shared" si="243"/>
        <v>0</v>
      </c>
      <c r="BA157" s="253">
        <v>4</v>
      </c>
      <c r="BB157" s="216">
        <f t="shared" si="244"/>
        <v>6</v>
      </c>
      <c r="BC157" s="296">
        <f t="shared" si="233"/>
        <v>0</v>
      </c>
    </row>
    <row r="158" spans="1:58" ht="15.75" customHeight="1" thickBot="1" x14ac:dyDescent="0.3">
      <c r="A158" s="322" t="s">
        <v>97</v>
      </c>
      <c r="B158" s="323"/>
      <c r="C158" s="124"/>
      <c r="D158" s="160"/>
      <c r="E158" s="171">
        <f t="shared" ref="E158" si="323">SUM(E157)</f>
        <v>6</v>
      </c>
      <c r="F158" s="229">
        <f t="shared" ref="F158" si="324">SUM(F157)</f>
        <v>0</v>
      </c>
      <c r="G158" s="67">
        <f t="shared" si="247"/>
        <v>0</v>
      </c>
      <c r="H158" s="171">
        <f t="shared" ref="H158" si="325">SUM(H157)</f>
        <v>0</v>
      </c>
      <c r="I158" s="67">
        <f t="shared" si="248"/>
        <v>0</v>
      </c>
      <c r="J158" s="171">
        <f t="shared" ref="J158" si="326">SUM(J157)</f>
        <v>0</v>
      </c>
      <c r="K158" s="171">
        <f t="shared" si="249"/>
        <v>0</v>
      </c>
      <c r="L158" s="171">
        <f t="shared" ref="L158" si="327">SUM(L157)</f>
        <v>1</v>
      </c>
      <c r="M158" s="67">
        <f t="shared" si="250"/>
        <v>16.666666666666668</v>
      </c>
      <c r="N158" s="171">
        <f t="shared" ref="N158" si="328">SUM(N157)</f>
        <v>0</v>
      </c>
      <c r="O158" s="171">
        <f t="shared" si="251"/>
        <v>0</v>
      </c>
      <c r="P158" s="171">
        <f t="shared" ref="P158" si="329">SUM(P157)</f>
        <v>0</v>
      </c>
      <c r="Q158" s="67">
        <f t="shared" si="252"/>
        <v>0</v>
      </c>
      <c r="R158" s="67">
        <f t="shared" ref="R158" si="330">SUM(R157)</f>
        <v>0</v>
      </c>
      <c r="S158" s="171">
        <f t="shared" si="253"/>
        <v>0</v>
      </c>
      <c r="T158" s="171">
        <f t="shared" ref="T158" si="331">SUM(T157)</f>
        <v>0</v>
      </c>
      <c r="U158" s="67">
        <f t="shared" si="254"/>
        <v>0</v>
      </c>
      <c r="V158" s="171">
        <f t="shared" ref="V158" si="332">SUM(V157)</f>
        <v>0</v>
      </c>
      <c r="W158" s="67">
        <f t="shared" si="255"/>
        <v>0</v>
      </c>
      <c r="X158" s="171">
        <f t="shared" ref="X158" si="333">SUM(X157)</f>
        <v>0</v>
      </c>
      <c r="Y158" s="171">
        <f t="shared" si="256"/>
        <v>0</v>
      </c>
      <c r="Z158" s="171">
        <f t="shared" ref="Z158" si="334">SUM(Z157)</f>
        <v>4</v>
      </c>
      <c r="AA158" s="85">
        <f t="shared" si="257"/>
        <v>66.666666666666671</v>
      </c>
      <c r="AB158" s="85">
        <f t="shared" ref="AB158" si="335">SUM(AB157)</f>
        <v>0</v>
      </c>
      <c r="AC158" s="171">
        <f t="shared" si="258"/>
        <v>0</v>
      </c>
      <c r="AD158" s="171">
        <f t="shared" ref="AD158" si="336">SUM(AD157)</f>
        <v>0</v>
      </c>
      <c r="AE158" s="171">
        <f t="shared" si="259"/>
        <v>0</v>
      </c>
      <c r="AF158" s="171">
        <f t="shared" ref="AF158" si="337">SUM(AF157)</f>
        <v>0</v>
      </c>
      <c r="AG158" s="67">
        <f t="shared" si="260"/>
        <v>0</v>
      </c>
      <c r="AH158" s="281">
        <f t="shared" ref="AH158" si="338">SUM(AH157)</f>
        <v>0</v>
      </c>
      <c r="AI158" s="281">
        <f t="shared" si="261"/>
        <v>0</v>
      </c>
      <c r="AJ158" s="281">
        <f t="shared" ref="AJ158" si="339">SUM(AJ157)</f>
        <v>0</v>
      </c>
      <c r="AK158" s="281">
        <f t="shared" si="262"/>
        <v>0</v>
      </c>
      <c r="AL158" s="281">
        <f t="shared" ref="AL158" si="340">SUM(AL157)</f>
        <v>0</v>
      </c>
      <c r="AM158" s="281">
        <f t="shared" si="263"/>
        <v>0</v>
      </c>
      <c r="AN158" s="84">
        <f t="shared" ref="AN158" si="341">SUM(AN157)</f>
        <v>0</v>
      </c>
      <c r="AO158" s="84">
        <f t="shared" si="264"/>
        <v>0</v>
      </c>
      <c r="AP158" s="84">
        <f t="shared" ref="AP158" si="342">SUM(AP157)</f>
        <v>0</v>
      </c>
      <c r="AQ158" s="84">
        <f t="shared" si="265"/>
        <v>0</v>
      </c>
      <c r="AR158" s="84">
        <f t="shared" ref="AR158" si="343">SUM(AR157)</f>
        <v>0</v>
      </c>
      <c r="AS158" s="281">
        <f t="shared" si="266"/>
        <v>0</v>
      </c>
      <c r="AT158" s="171">
        <f t="shared" ref="AT158" si="344">SUM(AT157)</f>
        <v>0</v>
      </c>
      <c r="AU158" s="67">
        <f t="shared" si="267"/>
        <v>0</v>
      </c>
      <c r="AV158" s="171">
        <f t="shared" ref="AV158" si="345">SUM(AV157)</f>
        <v>1</v>
      </c>
      <c r="AW158" s="67">
        <f t="shared" si="269"/>
        <v>16.666666666666668</v>
      </c>
      <c r="AX158" s="171">
        <f t="shared" ref="AX158" si="346">SUM(AX157)</f>
        <v>0</v>
      </c>
      <c r="AY158" s="204">
        <f t="shared" si="268"/>
        <v>0</v>
      </c>
      <c r="AZ158" s="290">
        <f t="shared" si="243"/>
        <v>0</v>
      </c>
      <c r="BA158" s="217">
        <f t="shared" ref="BA158" si="347">SUM(BA157)</f>
        <v>4</v>
      </c>
      <c r="BB158" s="206">
        <f t="shared" si="244"/>
        <v>6</v>
      </c>
      <c r="BC158" s="296">
        <f t="shared" si="233"/>
        <v>0</v>
      </c>
      <c r="BF158" t="s">
        <v>144</v>
      </c>
    </row>
    <row r="159" spans="1:58" ht="15.75" thickBot="1" x14ac:dyDescent="0.3">
      <c r="A159" s="335" t="s">
        <v>118</v>
      </c>
      <c r="B159" s="336"/>
      <c r="C159" s="126"/>
      <c r="D159" s="58"/>
      <c r="E159" s="59">
        <f>E134+E136+E140+E143+E147+E149+E154+E156+E158</f>
        <v>142</v>
      </c>
      <c r="F159" s="215">
        <f>F134+F136+F140+F143+F147+F149+F154+F156+F158</f>
        <v>36</v>
      </c>
      <c r="G159" s="60">
        <f t="shared" si="247"/>
        <v>25.35211267605634</v>
      </c>
      <c r="H159" s="60">
        <f>H134+H136+H140+H143+H147+H149+H154+H156+H158</f>
        <v>1</v>
      </c>
      <c r="I159" s="60">
        <f t="shared" si="248"/>
        <v>0.70422535211267601</v>
      </c>
      <c r="J159" s="59">
        <f>J134+J136+J140+J143+J147+J149+J154+J156+J158</f>
        <v>0</v>
      </c>
      <c r="K159" s="59">
        <f t="shared" si="249"/>
        <v>0</v>
      </c>
      <c r="L159" s="59">
        <f>L134+L136+L140+L143+L147+L149+L154+L156+L158</f>
        <v>7</v>
      </c>
      <c r="M159" s="60">
        <f t="shared" si="250"/>
        <v>4.929577464788732</v>
      </c>
      <c r="N159" s="59">
        <f>N134+N136+N140+N143+N147+N149+N154+N156+N158</f>
        <v>0</v>
      </c>
      <c r="O159" s="59">
        <f t="shared" si="251"/>
        <v>0</v>
      </c>
      <c r="P159" s="59">
        <f>P134+P136+P140+P143+P147+P149+P154+P156+P158</f>
        <v>8</v>
      </c>
      <c r="Q159" s="60">
        <f t="shared" si="252"/>
        <v>5.6338028169014081</v>
      </c>
      <c r="R159" s="59">
        <f>R134+R136+R140+R143+R147+R149+R154+R156+R158</f>
        <v>0</v>
      </c>
      <c r="S159" s="59">
        <f t="shared" si="253"/>
        <v>0</v>
      </c>
      <c r="T159" s="59">
        <f>T134+T136+T140+T143+T147+T149+T154+T156+T158</f>
        <v>3</v>
      </c>
      <c r="U159" s="60">
        <f t="shared" si="254"/>
        <v>2.112676056338028</v>
      </c>
      <c r="V159" s="59">
        <f>V134+V136+V140+V143+V147+V149+V154+V156+V158</f>
        <v>5</v>
      </c>
      <c r="W159" s="60">
        <f t="shared" si="255"/>
        <v>3.5211267605633805</v>
      </c>
      <c r="X159" s="59">
        <f>X134+X136+X140+X143+X147+X149+X154+X156+X158</f>
        <v>0</v>
      </c>
      <c r="Y159" s="59">
        <f t="shared" si="256"/>
        <v>0</v>
      </c>
      <c r="Z159" s="59">
        <f>Z134+Z136+Z140+Z143+Z147+Z149+Z154+Z156+Z158</f>
        <v>57</v>
      </c>
      <c r="AA159" s="292">
        <f t="shared" si="257"/>
        <v>40.140845070422536</v>
      </c>
      <c r="AB159" s="61">
        <f>AB134+AB136+AB140+AB143+AB147+AB149+AB154+AB156+AB158</f>
        <v>0</v>
      </c>
      <c r="AC159" s="59">
        <f t="shared" si="258"/>
        <v>0</v>
      </c>
      <c r="AD159" s="59">
        <f>AD134+AD136+AD140+AD143+AD147+AD149+AD154+AD156+AD158</f>
        <v>1</v>
      </c>
      <c r="AE159" s="59">
        <f t="shared" si="259"/>
        <v>0.70422535211267601</v>
      </c>
      <c r="AF159" s="59">
        <f>AF134+AF136+AF140+AF143+AF147+AF149+AF154+AF156+AF158</f>
        <v>3</v>
      </c>
      <c r="AG159" s="60">
        <f>AF159*100/E159</f>
        <v>2.112676056338028</v>
      </c>
      <c r="AH159" s="59">
        <f>AH134+AH136+AH140+AH143+AH147+AH149+AH154+AH156+AH158</f>
        <v>0</v>
      </c>
      <c r="AI159" s="59">
        <f t="shared" si="261"/>
        <v>0</v>
      </c>
      <c r="AJ159" s="60">
        <f>AJ134+AJ136+AJ140+AJ143+AJ147+AJ149+AJ154+AJ156+AJ158</f>
        <v>0</v>
      </c>
      <c r="AK159" s="60">
        <f t="shared" si="262"/>
        <v>0</v>
      </c>
      <c r="AL159" s="60">
        <f>AL134+AL136+AL140+AL143+AL147+AL149+AL154+AL156+AL158</f>
        <v>0</v>
      </c>
      <c r="AM159" s="59">
        <f t="shared" si="263"/>
        <v>0</v>
      </c>
      <c r="AN159" s="59">
        <f>AN134+AN136+AN140+AN143+AN147+AN149+AN154+AN156+AN158</f>
        <v>0</v>
      </c>
      <c r="AO159" s="60">
        <f t="shared" si="264"/>
        <v>0</v>
      </c>
      <c r="AP159" s="59">
        <f>AP134+AP136+AP140+AP143+AP147+AP149+AP154+AP156+AP158</f>
        <v>0</v>
      </c>
      <c r="AQ159" s="59">
        <f t="shared" si="265"/>
        <v>0</v>
      </c>
      <c r="AR159" s="117">
        <f>AR134+AR136+AR140+AR143+AR147+AR149+AR154+AR156+AR158</f>
        <v>0</v>
      </c>
      <c r="AS159" s="59">
        <f t="shared" si="266"/>
        <v>0</v>
      </c>
      <c r="AT159" s="59">
        <f>AT134+AT136+AT140+AT143+AT147+AT149+AT154+AT156+AT158</f>
        <v>0</v>
      </c>
      <c r="AU159" s="117">
        <f t="shared" si="267"/>
        <v>0</v>
      </c>
      <c r="AV159" s="59">
        <f>AV134+AV136+AV140+AV143+AV147+AV149+AV154+AV156+AV158</f>
        <v>19</v>
      </c>
      <c r="AW159" s="59">
        <f t="shared" si="269"/>
        <v>13.380281690140846</v>
      </c>
      <c r="AX159" s="117">
        <f>AX134+AX136+AX140+AX143+AX147+AX149+AX154+AX156+AX158</f>
        <v>2</v>
      </c>
      <c r="AY159" s="60">
        <f t="shared" si="268"/>
        <v>1.408450704225352</v>
      </c>
      <c r="AZ159" s="117">
        <f t="shared" si="243"/>
        <v>25.35211267605634</v>
      </c>
      <c r="BA159" s="215">
        <f>BA134+BA136+BA140+BA143+BA147+BA149+BA154+BA156+BA158</f>
        <v>108</v>
      </c>
      <c r="BB159" s="215">
        <f t="shared" si="244"/>
        <v>142</v>
      </c>
      <c r="BC159" s="296">
        <f t="shared" si="233"/>
        <v>36</v>
      </c>
    </row>
    <row r="160" spans="1:58" ht="25.5" customHeight="1" thickBot="1" x14ac:dyDescent="0.3">
      <c r="A160" s="320" t="s">
        <v>130</v>
      </c>
      <c r="B160" s="321"/>
      <c r="C160" s="321"/>
      <c r="D160" s="321"/>
      <c r="E160" s="321"/>
      <c r="F160" s="321"/>
      <c r="G160" s="321" t="s">
        <v>130</v>
      </c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21"/>
      <c r="Z160" s="321"/>
      <c r="AA160" s="321"/>
      <c r="AB160" s="321"/>
      <c r="AC160" s="321"/>
      <c r="AD160" s="321"/>
      <c r="AE160" s="321"/>
      <c r="AF160" s="321"/>
      <c r="AG160" s="321"/>
      <c r="AH160" s="321"/>
      <c r="AI160" s="321"/>
      <c r="AJ160" s="321"/>
      <c r="AK160" s="321"/>
      <c r="AL160" s="321"/>
      <c r="AM160" s="321"/>
      <c r="AN160" s="321"/>
      <c r="AO160" s="321"/>
      <c r="AP160" s="321"/>
      <c r="AQ160" s="321"/>
      <c r="AR160" s="321"/>
      <c r="AS160" s="321"/>
      <c r="AT160" s="321"/>
      <c r="AU160" s="321"/>
      <c r="AV160" s="321"/>
      <c r="AW160" s="321"/>
      <c r="AX160" s="321"/>
      <c r="AY160" s="321"/>
      <c r="AZ160" s="321"/>
      <c r="BA160" s="321"/>
      <c r="BB160" s="321"/>
      <c r="BC160" s="296">
        <f t="shared" ref="BC160:BC179" si="348">F160+AN160+AP160</f>
        <v>0</v>
      </c>
    </row>
    <row r="161" spans="1:57" ht="25.5" x14ac:dyDescent="0.25">
      <c r="A161" s="284">
        <v>1</v>
      </c>
      <c r="B161" s="196" t="s">
        <v>131</v>
      </c>
      <c r="C161" s="195" t="s">
        <v>132</v>
      </c>
      <c r="D161" s="13"/>
      <c r="E161" s="13">
        <v>3</v>
      </c>
      <c r="F161" s="13"/>
      <c r="G161" s="45">
        <f t="shared" si="247"/>
        <v>0</v>
      </c>
      <c r="H161" s="13"/>
      <c r="I161" s="45"/>
      <c r="J161" s="13"/>
      <c r="K161" s="13"/>
      <c r="L161" s="13"/>
      <c r="M161" s="45">
        <f t="shared" si="250"/>
        <v>0</v>
      </c>
      <c r="N161" s="13"/>
      <c r="O161" s="13"/>
      <c r="P161" s="13"/>
      <c r="Q161" s="45"/>
      <c r="R161" s="13"/>
      <c r="S161" s="13"/>
      <c r="T161" s="13"/>
      <c r="U161" s="45">
        <f t="shared" si="254"/>
        <v>0</v>
      </c>
      <c r="V161" s="13"/>
      <c r="W161" s="45"/>
      <c r="X161" s="13"/>
      <c r="Y161" s="13"/>
      <c r="Z161" s="13"/>
      <c r="AA161" s="56">
        <f t="shared" si="257"/>
        <v>0</v>
      </c>
      <c r="AB161" s="15"/>
      <c r="AC161" s="13"/>
      <c r="AD161" s="13"/>
      <c r="AE161" s="13"/>
      <c r="AF161" s="13"/>
      <c r="AG161" s="45"/>
      <c r="AH161" s="13"/>
      <c r="AI161" s="13"/>
      <c r="AJ161" s="13"/>
      <c r="AK161" s="13"/>
      <c r="AL161" s="13"/>
      <c r="AM161" s="13"/>
      <c r="AN161" s="188"/>
      <c r="AO161" s="177"/>
      <c r="AP161" s="188"/>
      <c r="AQ161" s="188"/>
      <c r="AR161" s="188"/>
      <c r="AS161" s="188"/>
      <c r="AT161" s="119"/>
      <c r="AU161" s="177"/>
      <c r="AV161" s="119"/>
      <c r="AW161" s="16"/>
      <c r="AX161" s="12">
        <v>3</v>
      </c>
      <c r="AY161" s="225">
        <f t="shared" si="268"/>
        <v>100</v>
      </c>
      <c r="AZ161" s="116">
        <f t="shared" si="243"/>
        <v>0</v>
      </c>
      <c r="BA161" s="254">
        <v>1</v>
      </c>
      <c r="BB161" s="208">
        <f t="shared" si="244"/>
        <v>3</v>
      </c>
      <c r="BC161" s="296">
        <f t="shared" si="348"/>
        <v>0</v>
      </c>
      <c r="BD161" t="s">
        <v>143</v>
      </c>
    </row>
    <row r="162" spans="1:57" ht="15.75" thickBot="1" x14ac:dyDescent="0.3">
      <c r="A162" s="282"/>
      <c r="B162" s="196"/>
      <c r="C162" s="197" t="s">
        <v>133</v>
      </c>
      <c r="D162" s="21"/>
      <c r="E162" s="21">
        <v>32</v>
      </c>
      <c r="F162" s="21"/>
      <c r="G162" s="31">
        <f t="shared" si="247"/>
        <v>0</v>
      </c>
      <c r="H162" s="21"/>
      <c r="I162" s="31"/>
      <c r="J162" s="21"/>
      <c r="K162" s="21"/>
      <c r="L162" s="21"/>
      <c r="M162" s="31">
        <f t="shared" si="250"/>
        <v>0</v>
      </c>
      <c r="N162" s="21"/>
      <c r="O162" s="21"/>
      <c r="P162" s="21"/>
      <c r="Q162" s="31"/>
      <c r="R162" s="21"/>
      <c r="S162" s="21"/>
      <c r="T162" s="21"/>
      <c r="U162" s="31">
        <f t="shared" si="254"/>
        <v>0</v>
      </c>
      <c r="V162" s="21"/>
      <c r="W162" s="31"/>
      <c r="X162" s="21"/>
      <c r="Y162" s="21"/>
      <c r="Z162" s="21"/>
      <c r="AA162" s="57">
        <f t="shared" si="257"/>
        <v>0</v>
      </c>
      <c r="AB162" s="32"/>
      <c r="AC162" s="21"/>
      <c r="AD162" s="21"/>
      <c r="AE162" s="21"/>
      <c r="AF162" s="21"/>
      <c r="AG162" s="31"/>
      <c r="AH162" s="21"/>
      <c r="AI162" s="21"/>
      <c r="AJ162" s="21"/>
      <c r="AK162" s="21"/>
      <c r="AL162" s="21"/>
      <c r="AM162" s="276"/>
      <c r="AN162" s="79"/>
      <c r="AO162" s="79"/>
      <c r="AP162" s="79"/>
      <c r="AQ162" s="79"/>
      <c r="AR162" s="79"/>
      <c r="AS162" s="79"/>
      <c r="AT162" s="79"/>
      <c r="AU162" s="80"/>
      <c r="AV162" s="79"/>
      <c r="AW162" s="78"/>
      <c r="AX162" s="276">
        <v>32</v>
      </c>
      <c r="AY162" s="145">
        <f t="shared" si="268"/>
        <v>100</v>
      </c>
      <c r="AZ162" s="248">
        <f t="shared" si="243"/>
        <v>0</v>
      </c>
      <c r="BA162" s="253">
        <v>1</v>
      </c>
      <c r="BB162" s="216">
        <f t="shared" si="244"/>
        <v>32</v>
      </c>
      <c r="BC162" s="296">
        <f t="shared" si="348"/>
        <v>0</v>
      </c>
      <c r="BD162" t="s">
        <v>143</v>
      </c>
    </row>
    <row r="163" spans="1:57" ht="15.75" thickBot="1" x14ac:dyDescent="0.3">
      <c r="A163" s="322"/>
      <c r="B163" s="323"/>
      <c r="C163" s="124"/>
      <c r="D163" s="160"/>
      <c r="E163" s="281">
        <f>SUM(E161:E162)</f>
        <v>35</v>
      </c>
      <c r="F163" s="281"/>
      <c r="G163" s="67">
        <f t="shared" si="247"/>
        <v>0</v>
      </c>
      <c r="H163" s="281"/>
      <c r="I163" s="67"/>
      <c r="J163" s="281"/>
      <c r="K163" s="281"/>
      <c r="L163" s="281"/>
      <c r="M163" s="67">
        <f t="shared" si="250"/>
        <v>0</v>
      </c>
      <c r="N163" s="281"/>
      <c r="O163" s="281"/>
      <c r="P163" s="281"/>
      <c r="Q163" s="67"/>
      <c r="R163" s="281"/>
      <c r="S163" s="281"/>
      <c r="T163" s="281"/>
      <c r="U163" s="67">
        <f t="shared" si="254"/>
        <v>0</v>
      </c>
      <c r="V163" s="281"/>
      <c r="W163" s="67"/>
      <c r="X163" s="281"/>
      <c r="Y163" s="281"/>
      <c r="Z163" s="281">
        <f>SUM(Z161:Z162)</f>
        <v>0</v>
      </c>
      <c r="AA163" s="85">
        <f t="shared" si="257"/>
        <v>0</v>
      </c>
      <c r="AB163" s="84"/>
      <c r="AC163" s="281"/>
      <c r="AD163" s="281"/>
      <c r="AE163" s="281"/>
      <c r="AF163" s="281"/>
      <c r="AG163" s="67"/>
      <c r="AH163" s="281"/>
      <c r="AI163" s="281"/>
      <c r="AJ163" s="281"/>
      <c r="AK163" s="281"/>
      <c r="AL163" s="281"/>
      <c r="AM163" s="281"/>
      <c r="AN163" s="84"/>
      <c r="AO163" s="84"/>
      <c r="AP163" s="84"/>
      <c r="AQ163" s="84"/>
      <c r="AR163" s="84"/>
      <c r="AS163" s="281"/>
      <c r="AT163" s="281"/>
      <c r="AU163" s="67"/>
      <c r="AV163" s="281"/>
      <c r="AW163" s="67"/>
      <c r="AX163" s="281">
        <f>SUM(AX161:AX162)</f>
        <v>35</v>
      </c>
      <c r="AY163" s="204">
        <f t="shared" si="268"/>
        <v>100</v>
      </c>
      <c r="AZ163" s="290">
        <f t="shared" si="243"/>
        <v>0</v>
      </c>
      <c r="BA163" s="217">
        <f>SUM(BA161:BA162)</f>
        <v>2</v>
      </c>
      <c r="BB163" s="206">
        <f t="shared" si="244"/>
        <v>35</v>
      </c>
      <c r="BC163" s="296">
        <f t="shared" si="348"/>
        <v>0</v>
      </c>
    </row>
    <row r="164" spans="1:57" ht="26.25" thickBot="1" x14ac:dyDescent="0.3">
      <c r="A164" s="288">
        <v>2</v>
      </c>
      <c r="B164" s="198" t="s">
        <v>134</v>
      </c>
      <c r="C164" s="199" t="s">
        <v>135</v>
      </c>
      <c r="D164" s="276"/>
      <c r="E164" s="276">
        <v>22</v>
      </c>
      <c r="F164" s="276">
        <v>1</v>
      </c>
      <c r="G164" s="78">
        <f t="shared" si="247"/>
        <v>4.5454545454545459</v>
      </c>
      <c r="H164" s="276"/>
      <c r="I164" s="78"/>
      <c r="J164" s="276"/>
      <c r="K164" s="276"/>
      <c r="L164" s="276"/>
      <c r="M164" s="78">
        <f t="shared" si="250"/>
        <v>0</v>
      </c>
      <c r="N164" s="276"/>
      <c r="O164" s="276"/>
      <c r="P164" s="276"/>
      <c r="Q164" s="78"/>
      <c r="R164" s="276"/>
      <c r="S164" s="276"/>
      <c r="T164" s="276"/>
      <c r="U164" s="78">
        <f t="shared" si="254"/>
        <v>0</v>
      </c>
      <c r="V164" s="276"/>
      <c r="W164" s="78"/>
      <c r="X164" s="276"/>
      <c r="Y164" s="276"/>
      <c r="Z164" s="276">
        <v>21</v>
      </c>
      <c r="AA164" s="80">
        <f t="shared" si="257"/>
        <v>95.454545454545453</v>
      </c>
      <c r="AB164" s="79"/>
      <c r="AC164" s="276"/>
      <c r="AD164" s="276"/>
      <c r="AE164" s="276"/>
      <c r="AF164" s="276"/>
      <c r="AG164" s="78"/>
      <c r="AH164" s="276"/>
      <c r="AI164" s="276"/>
      <c r="AJ164" s="276"/>
      <c r="AK164" s="276"/>
      <c r="AL164" s="276"/>
      <c r="AM164" s="276"/>
      <c r="AN164" s="79"/>
      <c r="AO164" s="79"/>
      <c r="AP164" s="79"/>
      <c r="AQ164" s="79"/>
      <c r="AR164" s="79"/>
      <c r="AS164" s="79"/>
      <c r="AT164" s="79"/>
      <c r="AU164" s="80"/>
      <c r="AV164" s="79"/>
      <c r="AW164" s="78"/>
      <c r="AX164" s="276"/>
      <c r="AY164" s="145"/>
      <c r="AZ164" s="248">
        <f t="shared" si="243"/>
        <v>4.5454545454545459</v>
      </c>
      <c r="BA164" s="253">
        <v>2</v>
      </c>
      <c r="BB164" s="216">
        <f t="shared" ref="BB164:BB178" si="349">F164+H164+J164+L164+N164+P164+R164+T164+V164+X164+Z164+AB164+AD164+AF164+AH164+AJ164+AL164+AN164+AP164+AR164+AT164+AV164+AX164</f>
        <v>22</v>
      </c>
      <c r="BC164" s="296">
        <f t="shared" si="348"/>
        <v>1</v>
      </c>
      <c r="BD164" t="s">
        <v>143</v>
      </c>
      <c r="BE164" t="s">
        <v>150</v>
      </c>
    </row>
    <row r="165" spans="1:57" ht="15.75" thickBot="1" x14ac:dyDescent="0.3">
      <c r="A165" s="322"/>
      <c r="B165" s="323"/>
      <c r="C165" s="124"/>
      <c r="D165" s="160"/>
      <c r="E165" s="281">
        <v>22</v>
      </c>
      <c r="F165" s="281">
        <v>1</v>
      </c>
      <c r="G165" s="67">
        <f t="shared" si="247"/>
        <v>4.5454545454545459</v>
      </c>
      <c r="H165" s="281"/>
      <c r="I165" s="67"/>
      <c r="J165" s="281"/>
      <c r="K165" s="281"/>
      <c r="L165" s="281"/>
      <c r="M165" s="67">
        <f t="shared" si="250"/>
        <v>0</v>
      </c>
      <c r="N165" s="281"/>
      <c r="O165" s="281"/>
      <c r="P165" s="281"/>
      <c r="Q165" s="67"/>
      <c r="R165" s="67"/>
      <c r="S165" s="281"/>
      <c r="T165" s="281"/>
      <c r="U165" s="67">
        <f t="shared" si="254"/>
        <v>0</v>
      </c>
      <c r="V165" s="281"/>
      <c r="W165" s="67"/>
      <c r="X165" s="281"/>
      <c r="Y165" s="281"/>
      <c r="Z165" s="281">
        <v>21</v>
      </c>
      <c r="AA165" s="85">
        <f t="shared" si="257"/>
        <v>95.454545454545453</v>
      </c>
      <c r="AB165" s="85"/>
      <c r="AC165" s="281"/>
      <c r="AD165" s="281"/>
      <c r="AE165" s="281"/>
      <c r="AF165" s="281"/>
      <c r="AG165" s="67"/>
      <c r="AH165" s="281"/>
      <c r="AI165" s="281"/>
      <c r="AJ165" s="281"/>
      <c r="AK165" s="281"/>
      <c r="AL165" s="281"/>
      <c r="AM165" s="281"/>
      <c r="AN165" s="84"/>
      <c r="AO165" s="84"/>
      <c r="AP165" s="84"/>
      <c r="AQ165" s="84"/>
      <c r="AR165" s="84"/>
      <c r="AS165" s="281"/>
      <c r="AT165" s="281"/>
      <c r="AU165" s="67"/>
      <c r="AV165" s="281"/>
      <c r="AW165" s="67"/>
      <c r="AX165" s="281"/>
      <c r="AY165" s="204"/>
      <c r="AZ165" s="290">
        <f t="shared" si="243"/>
        <v>4.5454545454545459</v>
      </c>
      <c r="BA165" s="217">
        <v>2</v>
      </c>
      <c r="BB165" s="206">
        <v>22</v>
      </c>
      <c r="BC165" s="296">
        <f t="shared" si="348"/>
        <v>1</v>
      </c>
    </row>
    <row r="166" spans="1:57" ht="25.5" x14ac:dyDescent="0.25">
      <c r="A166" s="284">
        <v>3</v>
      </c>
      <c r="B166" s="196" t="s">
        <v>136</v>
      </c>
      <c r="C166" s="195" t="s">
        <v>137</v>
      </c>
      <c r="D166" s="13"/>
      <c r="E166" s="13">
        <v>8</v>
      </c>
      <c r="F166" s="13">
        <v>8</v>
      </c>
      <c r="G166" s="45">
        <f t="shared" si="247"/>
        <v>100</v>
      </c>
      <c r="H166" s="13"/>
      <c r="I166" s="45"/>
      <c r="J166" s="13"/>
      <c r="K166" s="13"/>
      <c r="L166" s="13"/>
      <c r="M166" s="45">
        <f t="shared" si="250"/>
        <v>0</v>
      </c>
      <c r="N166" s="13"/>
      <c r="O166" s="13"/>
      <c r="P166" s="13"/>
      <c r="Q166" s="45"/>
      <c r="R166" s="13"/>
      <c r="S166" s="13"/>
      <c r="T166" s="13"/>
      <c r="U166" s="45">
        <f t="shared" si="254"/>
        <v>0</v>
      </c>
      <c r="V166" s="13"/>
      <c r="W166" s="45"/>
      <c r="X166" s="13"/>
      <c r="Y166" s="13"/>
      <c r="Z166" s="13"/>
      <c r="AA166" s="56">
        <f t="shared" si="257"/>
        <v>0</v>
      </c>
      <c r="AB166" s="15"/>
      <c r="AC166" s="13"/>
      <c r="AD166" s="13"/>
      <c r="AE166" s="13"/>
      <c r="AF166" s="13"/>
      <c r="AG166" s="45"/>
      <c r="AH166" s="13"/>
      <c r="AI166" s="13"/>
      <c r="AJ166" s="13"/>
      <c r="AK166" s="13"/>
      <c r="AL166" s="13"/>
      <c r="AM166" s="13"/>
      <c r="AN166" s="188"/>
      <c r="AO166" s="177"/>
      <c r="AP166" s="188"/>
      <c r="AQ166" s="188"/>
      <c r="AR166" s="188"/>
      <c r="AS166" s="188"/>
      <c r="AT166" s="119"/>
      <c r="AU166" s="177"/>
      <c r="AV166" s="119"/>
      <c r="AW166" s="16"/>
      <c r="AX166" s="12"/>
      <c r="AY166" s="225"/>
      <c r="AZ166" s="116">
        <f t="shared" si="243"/>
        <v>100</v>
      </c>
      <c r="BA166" s="254">
        <v>1</v>
      </c>
      <c r="BB166" s="208">
        <f t="shared" si="349"/>
        <v>8</v>
      </c>
      <c r="BC166" s="296">
        <f t="shared" si="348"/>
        <v>8</v>
      </c>
      <c r="BD166" t="s">
        <v>143</v>
      </c>
      <c r="BE166" t="s">
        <v>150</v>
      </c>
    </row>
    <row r="167" spans="1:57" ht="15.75" thickBot="1" x14ac:dyDescent="0.3">
      <c r="A167" s="284"/>
      <c r="B167" s="196"/>
      <c r="C167" s="195" t="s">
        <v>133</v>
      </c>
      <c r="D167" s="21"/>
      <c r="E167" s="21">
        <v>8</v>
      </c>
      <c r="F167" s="21">
        <v>8</v>
      </c>
      <c r="G167" s="31">
        <f t="shared" si="247"/>
        <v>100</v>
      </c>
      <c r="H167" s="21"/>
      <c r="I167" s="31"/>
      <c r="J167" s="21"/>
      <c r="K167" s="21"/>
      <c r="L167" s="21"/>
      <c r="M167" s="31">
        <f t="shared" si="250"/>
        <v>0</v>
      </c>
      <c r="N167" s="21"/>
      <c r="O167" s="21"/>
      <c r="P167" s="21"/>
      <c r="Q167" s="31"/>
      <c r="R167" s="21"/>
      <c r="S167" s="21"/>
      <c r="T167" s="21"/>
      <c r="U167" s="31">
        <f t="shared" si="254"/>
        <v>0</v>
      </c>
      <c r="V167" s="21"/>
      <c r="W167" s="31"/>
      <c r="X167" s="21"/>
      <c r="Y167" s="21"/>
      <c r="Z167" s="21"/>
      <c r="AA167" s="57">
        <f t="shared" si="257"/>
        <v>0</v>
      </c>
      <c r="AB167" s="32"/>
      <c r="AC167" s="21"/>
      <c r="AD167" s="21"/>
      <c r="AE167" s="21"/>
      <c r="AF167" s="21"/>
      <c r="AG167" s="31"/>
      <c r="AH167" s="21"/>
      <c r="AI167" s="21"/>
      <c r="AJ167" s="21"/>
      <c r="AK167" s="21"/>
      <c r="AL167" s="21"/>
      <c r="AM167" s="276"/>
      <c r="AN167" s="79"/>
      <c r="AO167" s="79"/>
      <c r="AP167" s="79"/>
      <c r="AQ167" s="79"/>
      <c r="AR167" s="79"/>
      <c r="AS167" s="79"/>
      <c r="AT167" s="79"/>
      <c r="AU167" s="80"/>
      <c r="AV167" s="79"/>
      <c r="AW167" s="78"/>
      <c r="AX167" s="276"/>
      <c r="AY167" s="145"/>
      <c r="AZ167" s="248">
        <f t="shared" si="243"/>
        <v>100</v>
      </c>
      <c r="BA167" s="253">
        <v>1</v>
      </c>
      <c r="BB167" s="216">
        <f t="shared" si="349"/>
        <v>8</v>
      </c>
      <c r="BC167" s="296">
        <f t="shared" si="348"/>
        <v>8</v>
      </c>
      <c r="BD167" t="s">
        <v>143</v>
      </c>
      <c r="BE167" t="s">
        <v>150</v>
      </c>
    </row>
    <row r="168" spans="1:57" ht="15.75" thickBot="1" x14ac:dyDescent="0.3">
      <c r="A168" s="322"/>
      <c r="B168" s="323"/>
      <c r="C168" s="124"/>
      <c r="D168" s="160"/>
      <c r="E168" s="281">
        <f>SUM(E166:E167)</f>
        <v>16</v>
      </c>
      <c r="F168" s="281">
        <f>SUM(F166:F167)</f>
        <v>16</v>
      </c>
      <c r="G168" s="67">
        <f t="shared" si="247"/>
        <v>100</v>
      </c>
      <c r="H168" s="281"/>
      <c r="I168" s="67"/>
      <c r="J168" s="281"/>
      <c r="K168" s="281"/>
      <c r="L168" s="281"/>
      <c r="M168" s="67">
        <f t="shared" si="250"/>
        <v>0</v>
      </c>
      <c r="N168" s="281"/>
      <c r="O168" s="281"/>
      <c r="P168" s="281"/>
      <c r="Q168" s="67"/>
      <c r="R168" s="281"/>
      <c r="S168" s="281"/>
      <c r="T168" s="281"/>
      <c r="U168" s="67">
        <f t="shared" si="254"/>
        <v>0</v>
      </c>
      <c r="V168" s="281"/>
      <c r="W168" s="67"/>
      <c r="X168" s="281"/>
      <c r="Y168" s="281"/>
      <c r="Z168" s="281"/>
      <c r="AA168" s="85">
        <f t="shared" si="257"/>
        <v>0</v>
      </c>
      <c r="AB168" s="84"/>
      <c r="AC168" s="281"/>
      <c r="AD168" s="281"/>
      <c r="AE168" s="281"/>
      <c r="AF168" s="281"/>
      <c r="AG168" s="67"/>
      <c r="AH168" s="281"/>
      <c r="AI168" s="281"/>
      <c r="AJ168" s="281"/>
      <c r="AK168" s="281"/>
      <c r="AL168" s="281"/>
      <c r="AM168" s="281"/>
      <c r="AN168" s="84"/>
      <c r="AO168" s="84"/>
      <c r="AP168" s="84"/>
      <c r="AQ168" s="84"/>
      <c r="AR168" s="84"/>
      <c r="AS168" s="281"/>
      <c r="AT168" s="281"/>
      <c r="AU168" s="67"/>
      <c r="AV168" s="281"/>
      <c r="AW168" s="67"/>
      <c r="AX168" s="281"/>
      <c r="AY168" s="204"/>
      <c r="AZ168" s="290">
        <f t="shared" si="243"/>
        <v>100</v>
      </c>
      <c r="BA168" s="217">
        <f>SUM(BA166:BA167)</f>
        <v>2</v>
      </c>
      <c r="BB168" s="206">
        <f t="shared" si="349"/>
        <v>16</v>
      </c>
      <c r="BC168" s="296">
        <f t="shared" si="348"/>
        <v>16</v>
      </c>
    </row>
    <row r="169" spans="1:57" ht="21.75" customHeight="1" x14ac:dyDescent="0.25">
      <c r="A169" s="289">
        <v>4</v>
      </c>
      <c r="B169" s="196" t="s">
        <v>138</v>
      </c>
      <c r="C169" s="195" t="s">
        <v>133</v>
      </c>
      <c r="D169" s="13"/>
      <c r="E169" s="13">
        <v>14</v>
      </c>
      <c r="F169" s="13">
        <v>9</v>
      </c>
      <c r="G169" s="45">
        <f t="shared" si="247"/>
        <v>64.285714285714292</v>
      </c>
      <c r="H169" s="13"/>
      <c r="I169" s="45"/>
      <c r="J169" s="13"/>
      <c r="K169" s="13"/>
      <c r="L169" s="13">
        <v>1</v>
      </c>
      <c r="M169" s="45">
        <f t="shared" si="250"/>
        <v>7.1428571428571432</v>
      </c>
      <c r="N169" s="13"/>
      <c r="O169" s="13"/>
      <c r="P169" s="13"/>
      <c r="Q169" s="45"/>
      <c r="R169" s="13"/>
      <c r="S169" s="13"/>
      <c r="T169" s="13">
        <v>1</v>
      </c>
      <c r="U169" s="45">
        <f t="shared" si="254"/>
        <v>7.1428571428571432</v>
      </c>
      <c r="V169" s="13"/>
      <c r="W169" s="45"/>
      <c r="X169" s="13"/>
      <c r="Y169" s="13"/>
      <c r="Z169" s="13">
        <v>1</v>
      </c>
      <c r="AA169" s="56">
        <f t="shared" si="257"/>
        <v>7.1428571428571432</v>
      </c>
      <c r="AB169" s="15"/>
      <c r="AC169" s="13"/>
      <c r="AD169" s="13"/>
      <c r="AE169" s="13"/>
      <c r="AF169" s="13"/>
      <c r="AG169" s="45"/>
      <c r="AH169" s="13"/>
      <c r="AI169" s="13"/>
      <c r="AJ169" s="13"/>
      <c r="AK169" s="13"/>
      <c r="AL169" s="13"/>
      <c r="AM169" s="13"/>
      <c r="AN169" s="188"/>
      <c r="AO169" s="177"/>
      <c r="AP169" s="188"/>
      <c r="AQ169" s="188"/>
      <c r="AR169" s="188"/>
      <c r="AS169" s="188"/>
      <c r="AT169" s="119"/>
      <c r="AU169" s="177"/>
      <c r="AV169" s="119"/>
      <c r="AW169" s="16">
        <f t="shared" ref="AW169:AW174" si="350">AV169*100/E169</f>
        <v>0</v>
      </c>
      <c r="AX169" s="12">
        <v>2</v>
      </c>
      <c r="AY169" s="225">
        <f t="shared" ref="AY169:AY174" si="351">AX169*100/E169</f>
        <v>14.285714285714286</v>
      </c>
      <c r="AZ169" s="116">
        <f t="shared" si="243"/>
        <v>64.285714285714292</v>
      </c>
      <c r="BA169" s="254">
        <v>9</v>
      </c>
      <c r="BB169" s="208">
        <f t="shared" si="349"/>
        <v>14</v>
      </c>
      <c r="BC169" s="296">
        <f t="shared" si="348"/>
        <v>9</v>
      </c>
      <c r="BD169" t="s">
        <v>143</v>
      </c>
      <c r="BE169" t="s">
        <v>150</v>
      </c>
    </row>
    <row r="170" spans="1:57" ht="15.75" thickBot="1" x14ac:dyDescent="0.3">
      <c r="A170" s="289"/>
      <c r="B170" s="196"/>
      <c r="C170" s="195" t="s">
        <v>137</v>
      </c>
      <c r="D170" s="21"/>
      <c r="E170" s="21">
        <v>36</v>
      </c>
      <c r="F170" s="21">
        <v>24</v>
      </c>
      <c r="G170" s="31">
        <f t="shared" si="247"/>
        <v>66.666666666666671</v>
      </c>
      <c r="H170" s="21"/>
      <c r="I170" s="31"/>
      <c r="J170" s="21"/>
      <c r="K170" s="21"/>
      <c r="L170" s="21">
        <v>1</v>
      </c>
      <c r="M170" s="31">
        <f t="shared" si="250"/>
        <v>2.7777777777777777</v>
      </c>
      <c r="N170" s="21"/>
      <c r="O170" s="21"/>
      <c r="P170" s="21"/>
      <c r="Q170" s="31"/>
      <c r="R170" s="21"/>
      <c r="S170" s="21"/>
      <c r="T170" s="21">
        <v>2</v>
      </c>
      <c r="U170" s="31">
        <f t="shared" si="254"/>
        <v>5.5555555555555554</v>
      </c>
      <c r="V170" s="21"/>
      <c r="W170" s="31"/>
      <c r="X170" s="21"/>
      <c r="Y170" s="21"/>
      <c r="Z170" s="21">
        <v>8</v>
      </c>
      <c r="AA170" s="57">
        <f t="shared" si="257"/>
        <v>22.222222222222221</v>
      </c>
      <c r="AB170" s="32"/>
      <c r="AC170" s="21"/>
      <c r="AD170" s="21"/>
      <c r="AE170" s="21"/>
      <c r="AF170" s="21"/>
      <c r="AG170" s="31"/>
      <c r="AH170" s="21"/>
      <c r="AI170" s="21"/>
      <c r="AJ170" s="21"/>
      <c r="AK170" s="21"/>
      <c r="AL170" s="21"/>
      <c r="AM170" s="276"/>
      <c r="AN170" s="79"/>
      <c r="AO170" s="79"/>
      <c r="AP170" s="79"/>
      <c r="AQ170" s="79"/>
      <c r="AR170" s="79"/>
      <c r="AS170" s="79"/>
      <c r="AT170" s="79"/>
      <c r="AU170" s="80"/>
      <c r="AV170" s="79">
        <v>1</v>
      </c>
      <c r="AW170" s="78">
        <f t="shared" si="350"/>
        <v>2.7777777777777777</v>
      </c>
      <c r="AX170" s="276"/>
      <c r="AY170" s="145">
        <f t="shared" si="351"/>
        <v>0</v>
      </c>
      <c r="AZ170" s="248">
        <f t="shared" si="243"/>
        <v>66.666666666666671</v>
      </c>
      <c r="BA170" s="253">
        <v>17</v>
      </c>
      <c r="BB170" s="216">
        <f t="shared" si="349"/>
        <v>36</v>
      </c>
      <c r="BC170" s="296">
        <f t="shared" si="348"/>
        <v>24</v>
      </c>
      <c r="BD170" t="s">
        <v>143</v>
      </c>
      <c r="BE170" t="s">
        <v>150</v>
      </c>
    </row>
    <row r="171" spans="1:57" ht="15.75" customHeight="1" thickBot="1" x14ac:dyDescent="0.3">
      <c r="A171" s="322"/>
      <c r="B171" s="323"/>
      <c r="C171" s="124"/>
      <c r="D171" s="160"/>
      <c r="E171" s="281">
        <f>SUM(E169:E170)</f>
        <v>50</v>
      </c>
      <c r="F171" s="281">
        <f>SUM(F169:F170)</f>
        <v>33</v>
      </c>
      <c r="G171" s="67">
        <f t="shared" si="247"/>
        <v>66</v>
      </c>
      <c r="H171" s="281"/>
      <c r="I171" s="67"/>
      <c r="J171" s="281"/>
      <c r="K171" s="281"/>
      <c r="L171" s="281">
        <v>2</v>
      </c>
      <c r="M171" s="67">
        <f t="shared" si="250"/>
        <v>4</v>
      </c>
      <c r="N171" s="281"/>
      <c r="O171" s="281"/>
      <c r="P171" s="281"/>
      <c r="Q171" s="67"/>
      <c r="R171" s="281"/>
      <c r="S171" s="281"/>
      <c r="T171" s="281">
        <v>3</v>
      </c>
      <c r="U171" s="67">
        <f t="shared" si="254"/>
        <v>6</v>
      </c>
      <c r="V171" s="281"/>
      <c r="W171" s="67"/>
      <c r="X171" s="281"/>
      <c r="Y171" s="281"/>
      <c r="Z171" s="281">
        <f>SUM(Z169:Z170)</f>
        <v>9</v>
      </c>
      <c r="AA171" s="85">
        <f t="shared" si="257"/>
        <v>18</v>
      </c>
      <c r="AB171" s="84"/>
      <c r="AC171" s="281"/>
      <c r="AD171" s="281"/>
      <c r="AE171" s="281"/>
      <c r="AF171" s="281"/>
      <c r="AG171" s="67"/>
      <c r="AH171" s="281"/>
      <c r="AI171" s="281"/>
      <c r="AJ171" s="281"/>
      <c r="AK171" s="281"/>
      <c r="AL171" s="281"/>
      <c r="AM171" s="281"/>
      <c r="AN171" s="84"/>
      <c r="AO171" s="84"/>
      <c r="AP171" s="84"/>
      <c r="AQ171" s="84"/>
      <c r="AR171" s="84"/>
      <c r="AS171" s="281"/>
      <c r="AT171" s="281"/>
      <c r="AU171" s="67"/>
      <c r="AV171" s="281">
        <v>1</v>
      </c>
      <c r="AW171" s="67">
        <f t="shared" si="350"/>
        <v>2</v>
      </c>
      <c r="AX171" s="281">
        <v>2</v>
      </c>
      <c r="AY171" s="204">
        <f t="shared" si="351"/>
        <v>4</v>
      </c>
      <c r="AZ171" s="290">
        <f t="shared" si="243"/>
        <v>66</v>
      </c>
      <c r="BA171" s="217">
        <f>SUM(BA169:BA170)</f>
        <v>26</v>
      </c>
      <c r="BB171" s="206">
        <f>SUM(BB169:BB170)</f>
        <v>50</v>
      </c>
      <c r="BC171" s="296">
        <f t="shared" si="348"/>
        <v>33</v>
      </c>
    </row>
    <row r="172" spans="1:57" ht="24" customHeight="1" thickBot="1" x14ac:dyDescent="0.3">
      <c r="A172" s="284">
        <v>5</v>
      </c>
      <c r="B172" s="196" t="s">
        <v>139</v>
      </c>
      <c r="C172" s="195" t="s">
        <v>133</v>
      </c>
      <c r="D172" s="13"/>
      <c r="E172" s="13">
        <v>13</v>
      </c>
      <c r="F172" s="13">
        <v>13</v>
      </c>
      <c r="G172" s="45">
        <f t="shared" si="247"/>
        <v>100</v>
      </c>
      <c r="H172" s="13"/>
      <c r="I172" s="45"/>
      <c r="J172" s="13"/>
      <c r="K172" s="13"/>
      <c r="L172" s="13"/>
      <c r="M172" s="45">
        <f t="shared" si="250"/>
        <v>0</v>
      </c>
      <c r="N172" s="13"/>
      <c r="O172" s="13"/>
      <c r="P172" s="13"/>
      <c r="Q172" s="45"/>
      <c r="R172" s="13"/>
      <c r="S172" s="13"/>
      <c r="T172" s="13"/>
      <c r="U172" s="45">
        <f t="shared" si="254"/>
        <v>0</v>
      </c>
      <c r="V172" s="13"/>
      <c r="W172" s="45"/>
      <c r="X172" s="13"/>
      <c r="Y172" s="13"/>
      <c r="Z172" s="13"/>
      <c r="AA172" s="56">
        <f t="shared" si="257"/>
        <v>0</v>
      </c>
      <c r="AB172" s="15"/>
      <c r="AC172" s="13"/>
      <c r="AD172" s="13"/>
      <c r="AE172" s="13"/>
      <c r="AF172" s="13"/>
      <c r="AG172" s="45"/>
      <c r="AH172" s="13"/>
      <c r="AI172" s="13"/>
      <c r="AJ172" s="13"/>
      <c r="AK172" s="13"/>
      <c r="AL172" s="13"/>
      <c r="AM172" s="13"/>
      <c r="AN172" s="188"/>
      <c r="AO172" s="177"/>
      <c r="AP172" s="188"/>
      <c r="AQ172" s="188"/>
      <c r="AR172" s="188"/>
      <c r="AS172" s="188"/>
      <c r="AT172" s="119"/>
      <c r="AU172" s="177"/>
      <c r="AV172" s="119"/>
      <c r="AW172" s="16">
        <f t="shared" si="350"/>
        <v>0</v>
      </c>
      <c r="AX172" s="12"/>
      <c r="AY172" s="225">
        <f t="shared" si="351"/>
        <v>0</v>
      </c>
      <c r="AZ172" s="116">
        <f t="shared" si="243"/>
        <v>100</v>
      </c>
      <c r="BA172" s="254">
        <v>1</v>
      </c>
      <c r="BB172" s="208">
        <f t="shared" si="349"/>
        <v>13</v>
      </c>
      <c r="BC172" s="296">
        <f t="shared" si="348"/>
        <v>13</v>
      </c>
      <c r="BD172" t="s">
        <v>143</v>
      </c>
      <c r="BE172" t="s">
        <v>149</v>
      </c>
    </row>
    <row r="173" spans="1:57" ht="15.75" thickBot="1" x14ac:dyDescent="0.3">
      <c r="A173" s="322"/>
      <c r="B173" s="323"/>
      <c r="C173" s="124"/>
      <c r="D173" s="160"/>
      <c r="E173" s="281">
        <v>13</v>
      </c>
      <c r="F173" s="281">
        <v>13</v>
      </c>
      <c r="G173" s="67">
        <f>F173*100/E173</f>
        <v>100</v>
      </c>
      <c r="H173" s="281"/>
      <c r="I173" s="67"/>
      <c r="J173" s="281"/>
      <c r="K173" s="281"/>
      <c r="L173" s="281"/>
      <c r="M173" s="67">
        <f>L173*100/E173</f>
        <v>0</v>
      </c>
      <c r="N173" s="281"/>
      <c r="O173" s="281"/>
      <c r="P173" s="281"/>
      <c r="Q173" s="67"/>
      <c r="R173" s="281"/>
      <c r="S173" s="281"/>
      <c r="T173" s="281"/>
      <c r="U173" s="67">
        <f>T173*100/E173</f>
        <v>0</v>
      </c>
      <c r="V173" s="281"/>
      <c r="W173" s="67"/>
      <c r="X173" s="281"/>
      <c r="Y173" s="281"/>
      <c r="Z173" s="281"/>
      <c r="AA173" s="85">
        <f>Z173*100/E173</f>
        <v>0</v>
      </c>
      <c r="AB173" s="84"/>
      <c r="AC173" s="281"/>
      <c r="AD173" s="281"/>
      <c r="AE173" s="281"/>
      <c r="AF173" s="281"/>
      <c r="AG173" s="67"/>
      <c r="AH173" s="281"/>
      <c r="AI173" s="281"/>
      <c r="AJ173" s="281"/>
      <c r="AK173" s="281"/>
      <c r="AL173" s="281"/>
      <c r="AM173" s="281"/>
      <c r="AN173" s="84"/>
      <c r="AO173" s="84"/>
      <c r="AP173" s="84"/>
      <c r="AQ173" s="84"/>
      <c r="AR173" s="84"/>
      <c r="AS173" s="281"/>
      <c r="AT173" s="281"/>
      <c r="AU173" s="67"/>
      <c r="AV173" s="281"/>
      <c r="AW173" s="67">
        <f t="shared" si="350"/>
        <v>0</v>
      </c>
      <c r="AX173" s="281"/>
      <c r="AY173" s="204">
        <f t="shared" si="351"/>
        <v>0</v>
      </c>
      <c r="AZ173" s="290">
        <f>(AP173+AN173+F173)*100/E173</f>
        <v>100</v>
      </c>
      <c r="BA173" s="217">
        <v>1</v>
      </c>
      <c r="BB173" s="206">
        <f>F173+H173+J173+L173+N173+P173+R173+T173+V173+X173+Z173+AB173+AD173+AF173+AH173+AJ173+AL173+AN173+AP173+AR173+AT173+AV173+AX173</f>
        <v>13</v>
      </c>
      <c r="BC173" s="296">
        <f t="shared" si="348"/>
        <v>13</v>
      </c>
    </row>
    <row r="174" spans="1:57" ht="15.75" thickBot="1" x14ac:dyDescent="0.3">
      <c r="A174" s="335" t="s">
        <v>118</v>
      </c>
      <c r="B174" s="336"/>
      <c r="C174" s="126"/>
      <c r="D174" s="58"/>
      <c r="E174" s="59">
        <f>E163+E165+E168+E171+E173</f>
        <v>136</v>
      </c>
      <c r="F174" s="215">
        <f>F163+F165+F168+F171+F173</f>
        <v>63</v>
      </c>
      <c r="G174" s="60">
        <f t="shared" si="247"/>
        <v>46.323529411764703</v>
      </c>
      <c r="H174" s="60"/>
      <c r="I174" s="60"/>
      <c r="J174" s="59"/>
      <c r="K174" s="59"/>
      <c r="L174" s="59">
        <f>L163+L165+L168+L171+L173</f>
        <v>2</v>
      </c>
      <c r="M174" s="60">
        <f t="shared" si="250"/>
        <v>1.4705882352941178</v>
      </c>
      <c r="N174" s="59"/>
      <c r="O174" s="59"/>
      <c r="P174" s="59"/>
      <c r="Q174" s="60"/>
      <c r="R174" s="59"/>
      <c r="S174" s="59"/>
      <c r="T174" s="59">
        <f>T163+T165+T168+T171+T173</f>
        <v>3</v>
      </c>
      <c r="U174" s="60">
        <f t="shared" si="254"/>
        <v>2.2058823529411766</v>
      </c>
      <c r="V174" s="59"/>
      <c r="W174" s="60"/>
      <c r="X174" s="59"/>
      <c r="Y174" s="59"/>
      <c r="Z174" s="59">
        <f>Z163+Z165+Z168+Z171+Z173</f>
        <v>30</v>
      </c>
      <c r="AA174" s="292">
        <f>Z174*100/E174</f>
        <v>22.058823529411764</v>
      </c>
      <c r="AB174" s="61"/>
      <c r="AC174" s="59"/>
      <c r="AD174" s="59"/>
      <c r="AE174" s="59"/>
      <c r="AF174" s="59"/>
      <c r="AG174" s="60"/>
      <c r="AH174" s="59"/>
      <c r="AI174" s="59"/>
      <c r="AJ174" s="60"/>
      <c r="AK174" s="60"/>
      <c r="AL174" s="60"/>
      <c r="AM174" s="59"/>
      <c r="AN174" s="59"/>
      <c r="AO174" s="60"/>
      <c r="AP174" s="59"/>
      <c r="AQ174" s="59"/>
      <c r="AR174" s="117"/>
      <c r="AS174" s="59"/>
      <c r="AT174" s="59"/>
      <c r="AU174" s="117"/>
      <c r="AV174" s="59">
        <f>AV163+AV165+AV168+AV171+AV173</f>
        <v>1</v>
      </c>
      <c r="AW174" s="60">
        <f t="shared" si="350"/>
        <v>0.73529411764705888</v>
      </c>
      <c r="AX174" s="139">
        <f>AX163+AX165+AX168+AX171+AX173</f>
        <v>37</v>
      </c>
      <c r="AY174" s="60">
        <f t="shared" si="351"/>
        <v>27.205882352941178</v>
      </c>
      <c r="AZ174" s="117">
        <f>(AP174+AN174+F174)*100/E174</f>
        <v>46.323529411764703</v>
      </c>
      <c r="BA174" s="215">
        <f>BA163+BA165+BA168+BA171+BA173</f>
        <v>33</v>
      </c>
      <c r="BB174" s="215">
        <f>BB163+BB165+BB168+BB171+BB173</f>
        <v>136</v>
      </c>
      <c r="BC174" s="296">
        <f t="shared" si="348"/>
        <v>63</v>
      </c>
    </row>
    <row r="175" spans="1:57" ht="24.75" customHeight="1" thickBot="1" x14ac:dyDescent="0.3">
      <c r="A175" s="320" t="s">
        <v>21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34"/>
      <c r="AB175" s="334"/>
      <c r="AC175" s="334"/>
      <c r="AD175" s="334"/>
      <c r="AE175" s="334"/>
      <c r="AF175" s="334"/>
      <c r="AG175" s="334"/>
      <c r="AH175" s="334"/>
      <c r="AI175" s="334"/>
      <c r="AJ175" s="334"/>
      <c r="AK175" s="334"/>
      <c r="AL175" s="334"/>
      <c r="AM175" s="334"/>
      <c r="AN175" s="334"/>
      <c r="AO175" s="334"/>
      <c r="AP175" s="334"/>
      <c r="AQ175" s="334"/>
      <c r="AR175" s="334"/>
      <c r="AS175" s="334"/>
      <c r="AT175" s="334"/>
      <c r="AU175" s="334"/>
      <c r="AV175" s="334"/>
      <c r="AW175" s="334"/>
      <c r="AX175" s="334"/>
      <c r="AY175" s="334"/>
      <c r="AZ175" s="334"/>
      <c r="BA175" s="334"/>
      <c r="BB175" s="334"/>
      <c r="BC175" s="296">
        <f t="shared" si="348"/>
        <v>0</v>
      </c>
    </row>
    <row r="176" spans="1:57" ht="20.25" customHeight="1" thickBot="1" x14ac:dyDescent="0.3">
      <c r="A176" s="288">
        <v>1</v>
      </c>
      <c r="B176" s="198" t="s">
        <v>134</v>
      </c>
      <c r="C176" s="199" t="s">
        <v>135</v>
      </c>
      <c r="D176" s="276"/>
      <c r="E176" s="276">
        <v>1</v>
      </c>
      <c r="F176" s="276"/>
      <c r="G176" s="78">
        <f t="shared" si="247"/>
        <v>0</v>
      </c>
      <c r="H176" s="276"/>
      <c r="I176" s="78"/>
      <c r="J176" s="276"/>
      <c r="K176" s="276"/>
      <c r="L176" s="276"/>
      <c r="M176" s="78"/>
      <c r="N176" s="276"/>
      <c r="O176" s="276"/>
      <c r="P176" s="276"/>
      <c r="Q176" s="78"/>
      <c r="R176" s="276"/>
      <c r="S176" s="276"/>
      <c r="T176" s="276"/>
      <c r="U176" s="78"/>
      <c r="V176" s="276"/>
      <c r="W176" s="78"/>
      <c r="X176" s="276"/>
      <c r="Y176" s="276"/>
      <c r="Z176" s="276">
        <v>1</v>
      </c>
      <c r="AA176" s="80">
        <f t="shared" si="257"/>
        <v>100</v>
      </c>
      <c r="AB176" s="79"/>
      <c r="AC176" s="276"/>
      <c r="AD176" s="276"/>
      <c r="AE176" s="276"/>
      <c r="AF176" s="276"/>
      <c r="AG176" s="78"/>
      <c r="AH176" s="276"/>
      <c r="AI176" s="276"/>
      <c r="AJ176" s="276"/>
      <c r="AK176" s="276"/>
      <c r="AL176" s="276"/>
      <c r="AM176" s="276"/>
      <c r="AN176" s="79"/>
      <c r="AO176" s="79"/>
      <c r="AP176" s="79"/>
      <c r="AQ176" s="79"/>
      <c r="AR176" s="79"/>
      <c r="AS176" s="79"/>
      <c r="AT176" s="79"/>
      <c r="AU176" s="80"/>
      <c r="AV176" s="79"/>
      <c r="AW176" s="78"/>
      <c r="AX176" s="276"/>
      <c r="AY176" s="145"/>
      <c r="AZ176" s="248">
        <f t="shared" si="243"/>
        <v>0</v>
      </c>
      <c r="BA176" s="253">
        <v>1</v>
      </c>
      <c r="BB176" s="216">
        <f t="shared" si="349"/>
        <v>1</v>
      </c>
      <c r="BC176" s="296">
        <f t="shared" si="348"/>
        <v>0</v>
      </c>
      <c r="BE176" t="s">
        <v>143</v>
      </c>
    </row>
    <row r="177" spans="1:58" ht="15.75" thickBot="1" x14ac:dyDescent="0.3">
      <c r="A177" s="322"/>
      <c r="B177" s="323"/>
      <c r="C177" s="124"/>
      <c r="D177" s="160"/>
      <c r="E177" s="281">
        <v>1</v>
      </c>
      <c r="F177" s="281"/>
      <c r="G177" s="67">
        <f t="shared" si="247"/>
        <v>0</v>
      </c>
      <c r="H177" s="281"/>
      <c r="I177" s="67"/>
      <c r="J177" s="281"/>
      <c r="K177" s="281"/>
      <c r="L177" s="281"/>
      <c r="M177" s="67"/>
      <c r="N177" s="281"/>
      <c r="O177" s="281"/>
      <c r="P177" s="281"/>
      <c r="Q177" s="67"/>
      <c r="R177" s="67"/>
      <c r="S177" s="281"/>
      <c r="T177" s="281"/>
      <c r="U177" s="67"/>
      <c r="V177" s="281"/>
      <c r="W177" s="67"/>
      <c r="X177" s="281"/>
      <c r="Y177" s="281"/>
      <c r="Z177" s="281">
        <v>1</v>
      </c>
      <c r="AA177" s="85">
        <f t="shared" si="257"/>
        <v>100</v>
      </c>
      <c r="AB177" s="85"/>
      <c r="AC177" s="281"/>
      <c r="AD177" s="281"/>
      <c r="AE177" s="281"/>
      <c r="AF177" s="281"/>
      <c r="AG177" s="67"/>
      <c r="AH177" s="281"/>
      <c r="AI177" s="281"/>
      <c r="AJ177" s="281"/>
      <c r="AK177" s="281"/>
      <c r="AL177" s="281"/>
      <c r="AM177" s="281"/>
      <c r="AN177" s="84"/>
      <c r="AO177" s="84"/>
      <c r="AP177" s="84"/>
      <c r="AQ177" s="84"/>
      <c r="AR177" s="84"/>
      <c r="AS177" s="281"/>
      <c r="AT177" s="281"/>
      <c r="AU177" s="67"/>
      <c r="AV177" s="281"/>
      <c r="AW177" s="67"/>
      <c r="AX177" s="281"/>
      <c r="AY177" s="204"/>
      <c r="AZ177" s="290">
        <f t="shared" si="243"/>
        <v>0</v>
      </c>
      <c r="BA177" s="217">
        <v>1</v>
      </c>
      <c r="BB177" s="206">
        <v>1</v>
      </c>
      <c r="BC177" s="296">
        <f t="shared" si="348"/>
        <v>0</v>
      </c>
    </row>
    <row r="178" spans="1:58" ht="23.25" customHeight="1" thickBot="1" x14ac:dyDescent="0.3">
      <c r="A178" s="283">
        <v>2</v>
      </c>
      <c r="B178" s="198" t="s">
        <v>139</v>
      </c>
      <c r="C178" s="309" t="s">
        <v>133</v>
      </c>
      <c r="D178" s="276"/>
      <c r="E178" s="276">
        <v>1</v>
      </c>
      <c r="F178" s="276">
        <v>1</v>
      </c>
      <c r="G178" s="78">
        <f t="shared" si="247"/>
        <v>100</v>
      </c>
      <c r="H178" s="276"/>
      <c r="I178" s="78"/>
      <c r="J178" s="276"/>
      <c r="K178" s="276"/>
      <c r="L178" s="276"/>
      <c r="M178" s="78"/>
      <c r="N178" s="276"/>
      <c r="O178" s="276"/>
      <c r="P178" s="276"/>
      <c r="Q178" s="78"/>
      <c r="R178" s="276"/>
      <c r="S178" s="276"/>
      <c r="T178" s="276"/>
      <c r="U178" s="78"/>
      <c r="V178" s="276"/>
      <c r="W178" s="78"/>
      <c r="X178" s="276"/>
      <c r="Y178" s="276"/>
      <c r="Z178" s="276"/>
      <c r="AA178" s="80">
        <f t="shared" si="257"/>
        <v>0</v>
      </c>
      <c r="AB178" s="79"/>
      <c r="AC178" s="276"/>
      <c r="AD178" s="276"/>
      <c r="AE178" s="276"/>
      <c r="AF178" s="276"/>
      <c r="AG178" s="78"/>
      <c r="AH178" s="276"/>
      <c r="AI178" s="276"/>
      <c r="AJ178" s="276"/>
      <c r="AK178" s="276"/>
      <c r="AL178" s="276"/>
      <c r="AM178" s="276"/>
      <c r="AN178" s="79"/>
      <c r="AO178" s="79"/>
      <c r="AP178" s="79"/>
      <c r="AQ178" s="79"/>
      <c r="AR178" s="79"/>
      <c r="AS178" s="79"/>
      <c r="AT178" s="79"/>
      <c r="AU178" s="80"/>
      <c r="AV178" s="79"/>
      <c r="AW178" s="78"/>
      <c r="AX178" s="276"/>
      <c r="AY178" s="145"/>
      <c r="AZ178" s="248">
        <f t="shared" ref="AZ178:AZ180" si="352">(AP178+AN178+F178)*100/E178</f>
        <v>100</v>
      </c>
      <c r="BA178" s="253">
        <v>1</v>
      </c>
      <c r="BB178" s="216">
        <f t="shared" si="349"/>
        <v>1</v>
      </c>
      <c r="BC178" s="296">
        <f t="shared" si="348"/>
        <v>1</v>
      </c>
      <c r="BE178" t="s">
        <v>143</v>
      </c>
      <c r="BF178" t="s">
        <v>149</v>
      </c>
    </row>
    <row r="179" spans="1:58" ht="15.75" thickBot="1" x14ac:dyDescent="0.3">
      <c r="A179" s="322"/>
      <c r="B179" s="323"/>
      <c r="C179" s="124"/>
      <c r="D179" s="160"/>
      <c r="E179" s="281">
        <v>1</v>
      </c>
      <c r="F179" s="281">
        <v>1</v>
      </c>
      <c r="G179" s="67">
        <f t="shared" si="247"/>
        <v>100</v>
      </c>
      <c r="H179" s="281"/>
      <c r="I179" s="67"/>
      <c r="J179" s="281"/>
      <c r="K179" s="281"/>
      <c r="L179" s="281"/>
      <c r="M179" s="67"/>
      <c r="N179" s="281"/>
      <c r="O179" s="281"/>
      <c r="P179" s="281"/>
      <c r="Q179" s="67"/>
      <c r="R179" s="67"/>
      <c r="S179" s="281"/>
      <c r="T179" s="281"/>
      <c r="U179" s="67"/>
      <c r="V179" s="281"/>
      <c r="W179" s="67"/>
      <c r="X179" s="281"/>
      <c r="Y179" s="281"/>
      <c r="Z179" s="281"/>
      <c r="AA179" s="85">
        <f t="shared" si="257"/>
        <v>0</v>
      </c>
      <c r="AB179" s="85"/>
      <c r="AC179" s="281"/>
      <c r="AD179" s="281"/>
      <c r="AE179" s="281"/>
      <c r="AF179" s="281"/>
      <c r="AG179" s="67"/>
      <c r="AH179" s="281"/>
      <c r="AI179" s="281"/>
      <c r="AJ179" s="281"/>
      <c r="AK179" s="281"/>
      <c r="AL179" s="281"/>
      <c r="AM179" s="281"/>
      <c r="AN179" s="84"/>
      <c r="AO179" s="84"/>
      <c r="AP179" s="84"/>
      <c r="AQ179" s="84"/>
      <c r="AR179" s="84"/>
      <c r="AS179" s="281"/>
      <c r="AT179" s="281"/>
      <c r="AU179" s="67"/>
      <c r="AV179" s="281"/>
      <c r="AW179" s="67"/>
      <c r="AX179" s="281"/>
      <c r="AY179" s="204"/>
      <c r="AZ179" s="290">
        <f t="shared" si="352"/>
        <v>100</v>
      </c>
      <c r="BA179" s="217">
        <v>1</v>
      </c>
      <c r="BB179" s="206">
        <v>1</v>
      </c>
      <c r="BC179" s="296">
        <f t="shared" si="348"/>
        <v>1</v>
      </c>
    </row>
    <row r="180" spans="1:58" ht="15.75" thickBot="1" x14ac:dyDescent="0.3">
      <c r="A180" s="335" t="s">
        <v>118</v>
      </c>
      <c r="B180" s="336"/>
      <c r="C180" s="126"/>
      <c r="D180" s="58"/>
      <c r="E180" s="59">
        <f>E177+E179</f>
        <v>2</v>
      </c>
      <c r="F180" s="215">
        <f>F177+F179</f>
        <v>1</v>
      </c>
      <c r="G180" s="60">
        <f t="shared" si="247"/>
        <v>50</v>
      </c>
      <c r="H180" s="60">
        <f>H177+H179</f>
        <v>0</v>
      </c>
      <c r="I180" s="60"/>
      <c r="J180" s="59"/>
      <c r="K180" s="59"/>
      <c r="L180" s="59"/>
      <c r="M180" s="60"/>
      <c r="N180" s="59"/>
      <c r="O180" s="59"/>
      <c r="P180" s="59"/>
      <c r="Q180" s="60"/>
      <c r="R180" s="59"/>
      <c r="S180" s="59"/>
      <c r="T180" s="59"/>
      <c r="U180" s="60"/>
      <c r="V180" s="59"/>
      <c r="W180" s="60"/>
      <c r="X180" s="59"/>
      <c r="Y180" s="59"/>
      <c r="Z180" s="59">
        <f>Z177+Z179</f>
        <v>1</v>
      </c>
      <c r="AA180" s="292">
        <f t="shared" si="257"/>
        <v>50</v>
      </c>
      <c r="AB180" s="61"/>
      <c r="AC180" s="59"/>
      <c r="AD180" s="59"/>
      <c r="AE180" s="59"/>
      <c r="AF180" s="59"/>
      <c r="AG180" s="60"/>
      <c r="AH180" s="59"/>
      <c r="AI180" s="59"/>
      <c r="AJ180" s="60"/>
      <c r="AK180" s="60"/>
      <c r="AL180" s="60"/>
      <c r="AM180" s="59"/>
      <c r="AN180" s="59"/>
      <c r="AO180" s="60"/>
      <c r="AP180" s="59"/>
      <c r="AQ180" s="59"/>
      <c r="AR180" s="117"/>
      <c r="AS180" s="59"/>
      <c r="AT180" s="59"/>
      <c r="AU180" s="117"/>
      <c r="AV180" s="59"/>
      <c r="AW180" s="59"/>
      <c r="AX180" s="117"/>
      <c r="AY180" s="60"/>
      <c r="AZ180" s="117">
        <f t="shared" si="352"/>
        <v>50</v>
      </c>
      <c r="BA180" s="215">
        <f>BA177+BA179</f>
        <v>2</v>
      </c>
      <c r="BB180" s="215">
        <f>BB177+BB179</f>
        <v>2</v>
      </c>
      <c r="BC180" s="296">
        <v>1</v>
      </c>
    </row>
  </sheetData>
  <autoFilter ref="A5:BF180"/>
  <mergeCells count="143">
    <mergeCell ref="A180:B180"/>
    <mergeCell ref="AH3:AI3"/>
    <mergeCell ref="AN3:AO3"/>
    <mergeCell ref="D2:D3"/>
    <mergeCell ref="B13:B15"/>
    <mergeCell ref="B23:B24"/>
    <mergeCell ref="A130:B130"/>
    <mergeCell ref="A113:B113"/>
    <mergeCell ref="A117:B117"/>
    <mergeCell ref="F2:BB2"/>
    <mergeCell ref="BA3:BA4"/>
    <mergeCell ref="BB3:BB4"/>
    <mergeCell ref="AX3:AY3"/>
    <mergeCell ref="AR3:AS3"/>
    <mergeCell ref="AL3:AM3"/>
    <mergeCell ref="B28:B30"/>
    <mergeCell ref="B59:B62"/>
    <mergeCell ref="A121:B121"/>
    <mergeCell ref="A125:B125"/>
    <mergeCell ref="A123:B123"/>
    <mergeCell ref="A126:A127"/>
    <mergeCell ref="B126:B127"/>
    <mergeCell ref="A128:B128"/>
    <mergeCell ref="A82:A84"/>
    <mergeCell ref="AD3:AE3"/>
    <mergeCell ref="B42:B43"/>
    <mergeCell ref="A42:A43"/>
    <mergeCell ref="A13:A15"/>
    <mergeCell ref="A28:A30"/>
    <mergeCell ref="A94:B94"/>
    <mergeCell ref="A23:A24"/>
    <mergeCell ref="A59:A62"/>
    <mergeCell ref="A68:A69"/>
    <mergeCell ref="A71:A73"/>
    <mergeCell ref="A79:A80"/>
    <mergeCell ref="A56:B56"/>
    <mergeCell ref="A76:B76"/>
    <mergeCell ref="A78:B78"/>
    <mergeCell ref="A89:B89"/>
    <mergeCell ref="A90:A92"/>
    <mergeCell ref="B90:B92"/>
    <mergeCell ref="B79:B80"/>
    <mergeCell ref="A93:B93"/>
    <mergeCell ref="B68:B69"/>
    <mergeCell ref="B71:B73"/>
    <mergeCell ref="T3:U3"/>
    <mergeCell ref="AB3:AC3"/>
    <mergeCell ref="A74:B74"/>
    <mergeCell ref="X3:Y3"/>
    <mergeCell ref="Z3:AA3"/>
    <mergeCell ref="A63:B63"/>
    <mergeCell ref="H3:I3"/>
    <mergeCell ref="A8:A11"/>
    <mergeCell ref="A31:B31"/>
    <mergeCell ref="A27:B27"/>
    <mergeCell ref="A41:B41"/>
    <mergeCell ref="A58:B58"/>
    <mergeCell ref="A50:B50"/>
    <mergeCell ref="A47:B47"/>
    <mergeCell ref="A52:B52"/>
    <mergeCell ref="A54:B54"/>
    <mergeCell ref="E2:E3"/>
    <mergeCell ref="J3:K3"/>
    <mergeCell ref="B34:B36"/>
    <mergeCell ref="A34:A36"/>
    <mergeCell ref="A39:B39"/>
    <mergeCell ref="B48:B49"/>
    <mergeCell ref="A48:A49"/>
    <mergeCell ref="A2:A4"/>
    <mergeCell ref="B2:B4"/>
    <mergeCell ref="C2:C4"/>
    <mergeCell ref="V3:W3"/>
    <mergeCell ref="F3:G3"/>
    <mergeCell ref="L3:M3"/>
    <mergeCell ref="N3:O3"/>
    <mergeCell ref="P3:Q3"/>
    <mergeCell ref="A25:B25"/>
    <mergeCell ref="A22:B22"/>
    <mergeCell ref="B8:B11"/>
    <mergeCell ref="A171:B171"/>
    <mergeCell ref="A173:B173"/>
    <mergeCell ref="A81:B81"/>
    <mergeCell ref="A85:B85"/>
    <mergeCell ref="A87:B87"/>
    <mergeCell ref="A147:B147"/>
    <mergeCell ref="A100:B100"/>
    <mergeCell ref="B82:B84"/>
    <mergeCell ref="B45:B46"/>
    <mergeCell ref="A65:B65"/>
    <mergeCell ref="A105:B105"/>
    <mergeCell ref="A102:B102"/>
    <mergeCell ref="A140:B140"/>
    <mergeCell ref="A134:B134"/>
    <mergeCell ref="A136:B136"/>
    <mergeCell ref="A108:B108"/>
    <mergeCell ref="B103:B104"/>
    <mergeCell ref="A177:B177"/>
    <mergeCell ref="A179:B179"/>
    <mergeCell ref="A175:BB175"/>
    <mergeCell ref="A174:B174"/>
    <mergeCell ref="A143:B143"/>
    <mergeCell ref="A158:B158"/>
    <mergeCell ref="A67:B67"/>
    <mergeCell ref="A70:B70"/>
    <mergeCell ref="A132:BB132"/>
    <mergeCell ref="A150:A153"/>
    <mergeCell ref="B150:B153"/>
    <mergeCell ref="A156:B156"/>
    <mergeCell ref="A119:B119"/>
    <mergeCell ref="A159:B159"/>
    <mergeCell ref="A149:B149"/>
    <mergeCell ref="A154:B154"/>
    <mergeCell ref="A131:B131"/>
    <mergeCell ref="B109:B112"/>
    <mergeCell ref="A109:A112"/>
    <mergeCell ref="A103:A104"/>
    <mergeCell ref="A95:BC95"/>
    <mergeCell ref="A106:A107"/>
    <mergeCell ref="B106:B107"/>
    <mergeCell ref="BD3:BD4"/>
    <mergeCell ref="B96:B99"/>
    <mergeCell ref="B114:B116"/>
    <mergeCell ref="B137:B139"/>
    <mergeCell ref="B144:B146"/>
    <mergeCell ref="A160:BB160"/>
    <mergeCell ref="A163:B163"/>
    <mergeCell ref="A165:B165"/>
    <mergeCell ref="A168:B168"/>
    <mergeCell ref="R3:S3"/>
    <mergeCell ref="AJ3:AK3"/>
    <mergeCell ref="AV3:AW3"/>
    <mergeCell ref="AT3:AU3"/>
    <mergeCell ref="A18:B18"/>
    <mergeCell ref="A16:B16"/>
    <mergeCell ref="A20:B20"/>
    <mergeCell ref="A7:B7"/>
    <mergeCell ref="A12:B12"/>
    <mergeCell ref="A44:B44"/>
    <mergeCell ref="A33:B33"/>
    <mergeCell ref="A37:B37"/>
    <mergeCell ref="AP3:AQ3"/>
    <mergeCell ref="AF3:AG3"/>
    <mergeCell ref="A45:A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8"/>
  <sheetViews>
    <sheetView topLeftCell="A10" workbookViewId="0">
      <selection activeCell="H68" sqref="H68"/>
    </sheetView>
  </sheetViews>
  <sheetFormatPr defaultRowHeight="15" x14ac:dyDescent="0.25"/>
  <sheetData>
    <row r="3" spans="1:21" x14ac:dyDescent="0.25">
      <c r="A3" t="s">
        <v>147</v>
      </c>
      <c r="D3" t="s">
        <v>148</v>
      </c>
      <c r="Q3" s="23">
        <v>23</v>
      </c>
      <c r="R3" s="296">
        <v>1</v>
      </c>
    </row>
    <row r="4" spans="1:21" x14ac:dyDescent="0.25">
      <c r="A4" s="21">
        <v>53</v>
      </c>
      <c r="B4" s="296">
        <v>5</v>
      </c>
      <c r="D4" s="230">
        <v>16</v>
      </c>
      <c r="E4" s="296">
        <v>11</v>
      </c>
      <c r="G4" s="5">
        <v>19</v>
      </c>
      <c r="H4" s="296">
        <v>0</v>
      </c>
      <c r="I4" s="21">
        <v>18</v>
      </c>
      <c r="J4" s="296">
        <v>3</v>
      </c>
      <c r="L4" s="296">
        <v>0</v>
      </c>
      <c r="M4" s="157">
        <v>14</v>
      </c>
      <c r="O4" s="157"/>
      <c r="P4" s="296"/>
      <c r="Q4" s="135">
        <v>7</v>
      </c>
      <c r="R4" s="296">
        <v>1</v>
      </c>
      <c r="T4" s="74">
        <v>18</v>
      </c>
      <c r="U4" s="296">
        <v>1</v>
      </c>
    </row>
    <row r="5" spans="1:21" x14ac:dyDescent="0.25">
      <c r="A5" s="21">
        <v>13</v>
      </c>
      <c r="B5" s="296">
        <v>2</v>
      </c>
      <c r="D5" s="276">
        <v>19</v>
      </c>
      <c r="E5" s="296">
        <v>1</v>
      </c>
      <c r="G5" s="12">
        <v>19</v>
      </c>
      <c r="H5" s="296">
        <v>3</v>
      </c>
      <c r="I5" s="12">
        <v>57</v>
      </c>
      <c r="J5" s="296">
        <v>7</v>
      </c>
      <c r="L5" s="296">
        <v>0</v>
      </c>
      <c r="M5" s="162">
        <v>17</v>
      </c>
      <c r="O5" s="162"/>
      <c r="P5" s="296"/>
      <c r="Q5" s="276">
        <v>23</v>
      </c>
      <c r="R5" s="296">
        <v>2</v>
      </c>
      <c r="T5" s="276">
        <v>22</v>
      </c>
      <c r="U5" s="296">
        <v>0</v>
      </c>
    </row>
    <row r="6" spans="1:21" x14ac:dyDescent="0.25">
      <c r="A6" s="5">
        <v>4</v>
      </c>
      <c r="B6" s="296">
        <v>3</v>
      </c>
      <c r="D6" s="76">
        <v>18</v>
      </c>
      <c r="E6" s="296">
        <v>6</v>
      </c>
      <c r="G6">
        <f>SUM(G4:G5)</f>
        <v>38</v>
      </c>
      <c r="H6">
        <f>SUM(H4:H5)</f>
        <v>3</v>
      </c>
      <c r="I6">
        <f>SUM(I4:I5)</f>
        <v>75</v>
      </c>
      <c r="J6">
        <f>SUM(J4:J5)</f>
        <v>10</v>
      </c>
      <c r="L6" s="296">
        <v>2</v>
      </c>
      <c r="M6" s="43">
        <v>8</v>
      </c>
      <c r="O6" s="43"/>
      <c r="P6" s="296"/>
      <c r="Q6" s="23">
        <v>1</v>
      </c>
      <c r="R6" s="296">
        <v>0</v>
      </c>
      <c r="T6" s="21">
        <v>26</v>
      </c>
      <c r="U6" s="296">
        <v>12</v>
      </c>
    </row>
    <row r="7" spans="1:21" x14ac:dyDescent="0.25">
      <c r="A7">
        <f>SUM(A4:A6)</f>
        <v>70</v>
      </c>
      <c r="B7">
        <f>SUM(B4:B6)</f>
        <v>10</v>
      </c>
      <c r="D7">
        <f>SUM(D4:D6)</f>
        <v>53</v>
      </c>
      <c r="E7">
        <f>SUM(E4:E6)</f>
        <v>18</v>
      </c>
      <c r="L7" s="296">
        <v>1</v>
      </c>
      <c r="M7" s="37">
        <v>14</v>
      </c>
      <c r="O7" s="37"/>
      <c r="P7" s="296"/>
      <c r="Q7">
        <f>SUM(Q3:Q6)</f>
        <v>54</v>
      </c>
      <c r="R7">
        <f>SUM(R3:R6)</f>
        <v>4</v>
      </c>
      <c r="T7" s="276">
        <v>15</v>
      </c>
      <c r="U7" s="296">
        <v>0</v>
      </c>
    </row>
    <row r="8" spans="1:21" x14ac:dyDescent="0.25">
      <c r="L8" s="296">
        <v>0</v>
      </c>
      <c r="M8" s="167">
        <v>13</v>
      </c>
      <c r="O8" s="167"/>
      <c r="P8" s="296"/>
      <c r="T8" s="76">
        <v>31</v>
      </c>
      <c r="U8" s="296">
        <v>3</v>
      </c>
    </row>
    <row r="9" spans="1:21" x14ac:dyDescent="0.25">
      <c r="L9" s="296">
        <v>11</v>
      </c>
      <c r="M9" s="149">
        <v>25</v>
      </c>
      <c r="O9" s="149"/>
      <c r="P9" s="296"/>
      <c r="T9" s="76">
        <v>8</v>
      </c>
      <c r="U9" s="296">
        <v>2</v>
      </c>
    </row>
    <row r="10" spans="1:21" x14ac:dyDescent="0.25">
      <c r="L10">
        <f>SUM(L4:L9)</f>
        <v>14</v>
      </c>
      <c r="M10" s="306">
        <f>SUM(M4:M9)</f>
        <v>91</v>
      </c>
      <c r="O10" s="306"/>
      <c r="T10">
        <f>SUM(T4:T9)</f>
        <v>120</v>
      </c>
      <c r="U10">
        <f>SUM(U4:U9)</f>
        <v>18</v>
      </c>
    </row>
    <row r="13" spans="1:21" x14ac:dyDescent="0.25">
      <c r="E13" s="276">
        <v>9</v>
      </c>
      <c r="F13" s="13">
        <v>22</v>
      </c>
      <c r="H13" s="21">
        <v>10</v>
      </c>
      <c r="I13" s="296">
        <v>2</v>
      </c>
    </row>
    <row r="14" spans="1:21" ht="15.75" thickBot="1" x14ac:dyDescent="0.3">
      <c r="E14" s="276">
        <v>6</v>
      </c>
      <c r="F14" s="276">
        <v>3</v>
      </c>
      <c r="H14" s="13">
        <v>6</v>
      </c>
      <c r="I14" s="296">
        <v>1</v>
      </c>
    </row>
    <row r="15" spans="1:21" ht="15.75" thickBot="1" x14ac:dyDescent="0.3">
      <c r="E15" s="268">
        <v>4</v>
      </c>
      <c r="F15" s="194">
        <v>10</v>
      </c>
      <c r="H15" s="188">
        <v>1</v>
      </c>
      <c r="I15" s="296">
        <v>1</v>
      </c>
    </row>
    <row r="16" spans="1:21" ht="15.75" thickBot="1" x14ac:dyDescent="0.3">
      <c r="E16" s="194">
        <v>7</v>
      </c>
      <c r="F16">
        <f>SUM(F13:F15)</f>
        <v>35</v>
      </c>
      <c r="H16" s="270">
        <v>1</v>
      </c>
      <c r="I16" s="296">
        <v>0</v>
      </c>
    </row>
    <row r="17" spans="4:9" x14ac:dyDescent="0.25">
      <c r="E17">
        <f>SUM(E13:E16)</f>
        <v>26</v>
      </c>
      <c r="H17">
        <f>SUM(H13:H16)</f>
        <v>18</v>
      </c>
      <c r="I17">
        <f>SUM(I13:I16)</f>
        <v>4</v>
      </c>
    </row>
    <row r="21" spans="4:9" x14ac:dyDescent="0.25">
      <c r="D21" s="21">
        <v>32</v>
      </c>
      <c r="E21" s="296">
        <v>0</v>
      </c>
    </row>
    <row r="22" spans="4:9" x14ac:dyDescent="0.25">
      <c r="D22" s="21">
        <v>8</v>
      </c>
      <c r="E22" s="296">
        <v>8</v>
      </c>
    </row>
    <row r="23" spans="4:9" x14ac:dyDescent="0.25">
      <c r="D23" s="13">
        <v>14</v>
      </c>
      <c r="E23" s="296">
        <v>9</v>
      </c>
    </row>
    <row r="24" spans="4:9" x14ac:dyDescent="0.25">
      <c r="D24" s="13">
        <v>13</v>
      </c>
      <c r="E24" s="296">
        <v>13</v>
      </c>
    </row>
    <row r="25" spans="4:9" x14ac:dyDescent="0.25">
      <c r="D25">
        <f>SUM(D21:D24)</f>
        <v>67</v>
      </c>
      <c r="E25">
        <f>SUM(E21:E24)</f>
        <v>30</v>
      </c>
    </row>
    <row r="26" spans="4:9" x14ac:dyDescent="0.25">
      <c r="G26" s="296">
        <v>0</v>
      </c>
      <c r="H26" s="13">
        <v>3</v>
      </c>
    </row>
    <row r="27" spans="4:9" x14ac:dyDescent="0.25">
      <c r="G27" s="296">
        <v>8</v>
      </c>
      <c r="H27" s="13">
        <v>8</v>
      </c>
    </row>
    <row r="28" spans="4:9" ht="15.75" thickBot="1" x14ac:dyDescent="0.3">
      <c r="G28" s="296">
        <v>24</v>
      </c>
      <c r="H28" s="21">
        <v>36</v>
      </c>
    </row>
    <row r="29" spans="4:9" ht="16.5" thickBot="1" x14ac:dyDescent="0.3">
      <c r="E29" s="299">
        <v>5</v>
      </c>
      <c r="G29">
        <f>SUM(G26:G28)</f>
        <v>32</v>
      </c>
      <c r="H29">
        <f>SUM(H26:H28)</f>
        <v>47</v>
      </c>
    </row>
    <row r="30" spans="4:9" ht="16.5" thickBot="1" x14ac:dyDescent="0.3">
      <c r="E30" s="300">
        <v>1</v>
      </c>
    </row>
    <row r="31" spans="4:9" ht="16.5" thickBot="1" x14ac:dyDescent="0.3">
      <c r="E31" s="300">
        <v>11</v>
      </c>
    </row>
    <row r="32" spans="4:9" ht="16.5" thickBot="1" x14ac:dyDescent="0.3">
      <c r="E32" s="300">
        <v>2</v>
      </c>
    </row>
    <row r="33" spans="5:5" ht="16.5" thickBot="1" x14ac:dyDescent="0.3">
      <c r="E33" s="300">
        <v>1</v>
      </c>
    </row>
    <row r="34" spans="5:5" ht="16.5" thickBot="1" x14ac:dyDescent="0.3">
      <c r="E34" s="300">
        <v>2</v>
      </c>
    </row>
    <row r="35" spans="5:5" ht="16.5" thickBot="1" x14ac:dyDescent="0.3">
      <c r="E35" s="300">
        <v>2</v>
      </c>
    </row>
    <row r="36" spans="5:5" ht="16.5" thickBot="1" x14ac:dyDescent="0.3">
      <c r="E36" s="300">
        <v>2</v>
      </c>
    </row>
    <row r="37" spans="5:5" ht="16.5" thickBot="1" x14ac:dyDescent="0.3">
      <c r="E37" s="300">
        <v>3</v>
      </c>
    </row>
    <row r="38" spans="5:5" ht="16.5" thickBot="1" x14ac:dyDescent="0.3">
      <c r="E38" s="300">
        <v>3</v>
      </c>
    </row>
    <row r="39" spans="5:5" ht="16.5" thickBot="1" x14ac:dyDescent="0.3">
      <c r="E39" s="300">
        <v>6</v>
      </c>
    </row>
    <row r="40" spans="5:5" ht="16.5" thickBot="1" x14ac:dyDescent="0.3">
      <c r="E40" s="300">
        <v>3</v>
      </c>
    </row>
    <row r="41" spans="5:5" ht="16.5" thickBot="1" x14ac:dyDescent="0.3">
      <c r="E41" s="300">
        <v>1</v>
      </c>
    </row>
    <row r="42" spans="5:5" ht="16.5" thickBot="1" x14ac:dyDescent="0.3">
      <c r="E42" s="300">
        <v>1</v>
      </c>
    </row>
    <row r="43" spans="5:5" ht="16.5" thickBot="1" x14ac:dyDescent="0.3">
      <c r="E43" s="300">
        <v>2</v>
      </c>
    </row>
    <row r="44" spans="5:5" ht="16.5" thickBot="1" x14ac:dyDescent="0.3">
      <c r="E44" s="300">
        <v>2</v>
      </c>
    </row>
    <row r="45" spans="5:5" ht="16.5" thickBot="1" x14ac:dyDescent="0.3">
      <c r="E45" s="300">
        <v>1</v>
      </c>
    </row>
    <row r="46" spans="5:5" ht="16.5" thickBot="1" x14ac:dyDescent="0.3">
      <c r="E46" s="300">
        <v>2</v>
      </c>
    </row>
    <row r="47" spans="5:5" ht="16.5" thickBot="1" x14ac:dyDescent="0.3">
      <c r="E47" s="300">
        <v>1</v>
      </c>
    </row>
    <row r="48" spans="5:5" ht="16.5" thickBot="1" x14ac:dyDescent="0.3">
      <c r="E48" s="300">
        <v>4</v>
      </c>
    </row>
    <row r="49" spans="5:5" ht="16.5" thickBot="1" x14ac:dyDescent="0.3">
      <c r="E49" s="300">
        <v>1</v>
      </c>
    </row>
    <row r="50" spans="5:5" ht="16.5" thickBot="1" x14ac:dyDescent="0.3">
      <c r="E50" s="300">
        <v>1</v>
      </c>
    </row>
    <row r="51" spans="5:5" ht="16.5" thickBot="1" x14ac:dyDescent="0.3">
      <c r="E51" s="300">
        <v>1</v>
      </c>
    </row>
    <row r="52" spans="5:5" ht="16.5" thickBot="1" x14ac:dyDescent="0.3">
      <c r="E52" s="300">
        <v>12</v>
      </c>
    </row>
    <row r="53" spans="5:5" ht="16.5" thickBot="1" x14ac:dyDescent="0.3">
      <c r="E53" s="300">
        <v>3</v>
      </c>
    </row>
    <row r="54" spans="5:5" ht="16.5" thickBot="1" x14ac:dyDescent="0.3">
      <c r="E54" s="300">
        <v>3</v>
      </c>
    </row>
    <row r="55" spans="5:5" ht="16.5" thickBot="1" x14ac:dyDescent="0.3">
      <c r="E55" s="300">
        <v>3</v>
      </c>
    </row>
    <row r="56" spans="5:5" ht="16.5" thickBot="1" x14ac:dyDescent="0.3">
      <c r="E56" s="300">
        <v>7</v>
      </c>
    </row>
    <row r="57" spans="5:5" ht="16.5" thickBot="1" x14ac:dyDescent="0.3">
      <c r="E57" s="300">
        <v>8</v>
      </c>
    </row>
    <row r="58" spans="5:5" ht="16.5" thickBot="1" x14ac:dyDescent="0.3">
      <c r="E58" s="300">
        <v>2</v>
      </c>
    </row>
    <row r="59" spans="5:5" ht="16.5" thickBot="1" x14ac:dyDescent="0.3">
      <c r="E59" s="300">
        <v>2</v>
      </c>
    </row>
    <row r="60" spans="5:5" ht="16.5" thickBot="1" x14ac:dyDescent="0.3">
      <c r="E60" s="300">
        <v>5</v>
      </c>
    </row>
    <row r="61" spans="5:5" ht="16.5" thickBot="1" x14ac:dyDescent="0.3">
      <c r="E61" s="300">
        <v>1</v>
      </c>
    </row>
    <row r="62" spans="5:5" ht="16.5" thickBot="1" x14ac:dyDescent="0.3">
      <c r="E62" s="300">
        <v>3</v>
      </c>
    </row>
    <row r="63" spans="5:5" ht="16.5" thickBot="1" x14ac:dyDescent="0.3">
      <c r="E63" s="300">
        <v>1</v>
      </c>
    </row>
    <row r="64" spans="5:5" ht="16.5" thickBot="1" x14ac:dyDescent="0.3">
      <c r="E64" s="300">
        <v>2</v>
      </c>
    </row>
    <row r="65" spans="5:5" ht="16.5" thickBot="1" x14ac:dyDescent="0.3">
      <c r="E65" s="300">
        <v>11</v>
      </c>
    </row>
    <row r="66" spans="5:5" ht="16.5" thickBot="1" x14ac:dyDescent="0.3">
      <c r="E66" s="300">
        <v>2</v>
      </c>
    </row>
    <row r="67" spans="5:5" ht="16.5" thickBot="1" x14ac:dyDescent="0.3">
      <c r="E67" s="300">
        <v>2</v>
      </c>
    </row>
    <row r="68" spans="5:5" x14ac:dyDescent="0.25">
      <c r="E68">
        <f>SUM(E29:E67)</f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M65"/>
  <sheetViews>
    <sheetView topLeftCell="A39" workbookViewId="0">
      <selection activeCell="I36" sqref="I36:I65"/>
    </sheetView>
  </sheetViews>
  <sheetFormatPr defaultRowHeight="15" x14ac:dyDescent="0.25"/>
  <sheetData>
    <row r="14" spans="2:2" ht="15.75" thickBot="1" x14ac:dyDescent="0.3"/>
    <row r="15" spans="2:2" ht="16.5" thickBot="1" x14ac:dyDescent="0.3">
      <c r="B15" s="299">
        <v>1</v>
      </c>
    </row>
    <row r="16" spans="2:2" ht="16.5" thickBot="1" x14ac:dyDescent="0.3">
      <c r="B16" s="300">
        <v>1</v>
      </c>
    </row>
    <row r="17" spans="2:13" ht="16.5" thickBot="1" x14ac:dyDescent="0.3">
      <c r="B17" s="300">
        <v>2</v>
      </c>
    </row>
    <row r="18" spans="2:13" ht="16.5" thickBot="1" x14ac:dyDescent="0.3">
      <c r="B18" s="300">
        <v>2</v>
      </c>
    </row>
    <row r="19" spans="2:13" ht="16.5" thickBot="1" x14ac:dyDescent="0.3">
      <c r="B19" s="300">
        <v>1</v>
      </c>
      <c r="I19" t="s">
        <v>145</v>
      </c>
    </row>
    <row r="20" spans="2:13" ht="16.5" thickBot="1" x14ac:dyDescent="0.3">
      <c r="B20" s="300">
        <v>2</v>
      </c>
      <c r="D20" t="s">
        <v>143</v>
      </c>
      <c r="E20" t="s">
        <v>142</v>
      </c>
      <c r="F20" t="s">
        <v>144</v>
      </c>
      <c r="I20" t="s">
        <v>143</v>
      </c>
      <c r="J20" t="s">
        <v>142</v>
      </c>
      <c r="K20" t="s">
        <v>144</v>
      </c>
      <c r="M20" t="s">
        <v>146</v>
      </c>
    </row>
    <row r="21" spans="2:13" ht="16.5" thickBot="1" x14ac:dyDescent="0.3">
      <c r="B21" s="300">
        <v>1</v>
      </c>
      <c r="D21" s="13">
        <v>24</v>
      </c>
      <c r="E21" s="74">
        <v>18</v>
      </c>
      <c r="F21" s="13">
        <v>13</v>
      </c>
      <c r="I21" s="37">
        <v>1</v>
      </c>
      <c r="J21" s="12">
        <v>5</v>
      </c>
      <c r="K21" s="21">
        <v>10</v>
      </c>
      <c r="M21" s="276">
        <v>9</v>
      </c>
    </row>
    <row r="22" spans="2:13" ht="16.5" thickBot="1" x14ac:dyDescent="0.3">
      <c r="B22" s="300">
        <v>4</v>
      </c>
      <c r="D22" s="21">
        <v>53</v>
      </c>
      <c r="E22" s="12">
        <v>1</v>
      </c>
      <c r="F22" s="23">
        <v>11</v>
      </c>
      <c r="I22" s="21">
        <v>1</v>
      </c>
      <c r="J22" s="37">
        <v>1</v>
      </c>
      <c r="K22" s="276">
        <v>2</v>
      </c>
      <c r="M22" s="13">
        <v>22</v>
      </c>
    </row>
    <row r="23" spans="2:13" ht="16.5" thickBot="1" x14ac:dyDescent="0.3">
      <c r="B23" s="300">
        <v>1</v>
      </c>
      <c r="D23" s="21">
        <v>19</v>
      </c>
      <c r="E23" s="12">
        <v>18</v>
      </c>
      <c r="F23">
        <f>SUM(F21:F22)</f>
        <v>24</v>
      </c>
      <c r="I23" s="270">
        <v>2</v>
      </c>
      <c r="J23" s="43">
        <v>2</v>
      </c>
      <c r="K23" s="37">
        <v>2</v>
      </c>
      <c r="M23" s="276">
        <v>6</v>
      </c>
    </row>
    <row r="24" spans="2:13" ht="16.5" thickBot="1" x14ac:dyDescent="0.3">
      <c r="B24" s="300">
        <v>1</v>
      </c>
      <c r="D24" s="230">
        <v>16</v>
      </c>
      <c r="E24" s="21">
        <v>19</v>
      </c>
      <c r="I24" s="298">
        <v>1</v>
      </c>
      <c r="J24" s="12">
        <v>6</v>
      </c>
      <c r="K24" s="13">
        <v>6</v>
      </c>
      <c r="M24" s="21">
        <v>11</v>
      </c>
    </row>
    <row r="25" spans="2:13" ht="16.5" thickBot="1" x14ac:dyDescent="0.3">
      <c r="B25" s="300">
        <v>1</v>
      </c>
      <c r="D25" s="37">
        <v>6</v>
      </c>
      <c r="E25" s="13">
        <v>5</v>
      </c>
      <c r="I25">
        <f>SUM(I21:I24)</f>
        <v>5</v>
      </c>
      <c r="J25" s="12">
        <v>6</v>
      </c>
      <c r="K25" s="188">
        <v>1</v>
      </c>
      <c r="M25" s="13">
        <v>11</v>
      </c>
    </row>
    <row r="26" spans="2:13" ht="16.5" thickBot="1" x14ac:dyDescent="0.3">
      <c r="B26" s="300">
        <v>12</v>
      </c>
      <c r="D26" s="276">
        <v>19</v>
      </c>
      <c r="E26" s="76">
        <v>6</v>
      </c>
      <c r="J26" s="21">
        <v>6</v>
      </c>
      <c r="K26" s="276">
        <v>1</v>
      </c>
      <c r="M26" s="194">
        <v>11</v>
      </c>
    </row>
    <row r="27" spans="2:13" ht="16.5" thickBot="1" x14ac:dyDescent="0.3">
      <c r="B27" s="300">
        <v>3</v>
      </c>
      <c r="D27" s="21">
        <v>9</v>
      </c>
      <c r="E27" s="37">
        <v>8</v>
      </c>
      <c r="J27" s="276">
        <v>1</v>
      </c>
      <c r="K27" s="250">
        <v>2</v>
      </c>
      <c r="M27" s="268">
        <v>4</v>
      </c>
    </row>
    <row r="28" spans="2:13" ht="16.5" thickBot="1" x14ac:dyDescent="0.3">
      <c r="B28" s="300">
        <v>3</v>
      </c>
      <c r="D28" s="149">
        <v>14</v>
      </c>
      <c r="E28" s="43">
        <v>19</v>
      </c>
      <c r="J28" s="188">
        <v>1</v>
      </c>
      <c r="K28" s="270">
        <v>1</v>
      </c>
      <c r="M28" s="276">
        <v>3</v>
      </c>
    </row>
    <row r="29" spans="2:13" ht="16.5" thickBot="1" x14ac:dyDescent="0.3">
      <c r="B29" s="300">
        <v>3</v>
      </c>
      <c r="D29" s="21">
        <v>13</v>
      </c>
      <c r="E29" s="109">
        <v>5</v>
      </c>
      <c r="J29" s="273">
        <v>1</v>
      </c>
      <c r="K29">
        <f>SUM(K21:K28)</f>
        <v>25</v>
      </c>
      <c r="M29" s="194">
        <v>7</v>
      </c>
    </row>
    <row r="30" spans="2:13" ht="16.5" thickBot="1" x14ac:dyDescent="0.3">
      <c r="B30" s="300">
        <v>7</v>
      </c>
      <c r="D30" s="76">
        <v>8</v>
      </c>
      <c r="E30" s="20">
        <v>6</v>
      </c>
      <c r="J30">
        <f>SUM(J21:J29)</f>
        <v>29</v>
      </c>
      <c r="M30" s="194">
        <v>6</v>
      </c>
    </row>
    <row r="31" spans="2:13" ht="16.5" thickBot="1" x14ac:dyDescent="0.3">
      <c r="B31" s="300">
        <v>8</v>
      </c>
      <c r="D31" s="62">
        <v>4</v>
      </c>
      <c r="E31" s="23">
        <v>23</v>
      </c>
      <c r="M31" s="194">
        <v>10</v>
      </c>
    </row>
    <row r="32" spans="2:13" ht="16.5" thickBot="1" x14ac:dyDescent="0.3">
      <c r="B32" s="300">
        <v>2</v>
      </c>
      <c r="D32" s="76">
        <v>18</v>
      </c>
      <c r="E32" s="5">
        <v>19</v>
      </c>
      <c r="M32" s="21">
        <v>7</v>
      </c>
    </row>
    <row r="33" spans="1:13" ht="16.5" thickBot="1" x14ac:dyDescent="0.3">
      <c r="B33" s="300">
        <v>2</v>
      </c>
      <c r="D33" s="5">
        <v>4</v>
      </c>
      <c r="E33" s="135">
        <v>7</v>
      </c>
      <c r="M33" s="276">
        <v>17</v>
      </c>
    </row>
    <row r="34" spans="1:13" ht="16.5" thickBot="1" x14ac:dyDescent="0.3">
      <c r="B34" s="300">
        <v>5</v>
      </c>
      <c r="D34">
        <f>SUM(D21:D33)</f>
        <v>207</v>
      </c>
      <c r="E34" s="276">
        <v>22</v>
      </c>
      <c r="M34">
        <f>SUM(M21:M33)</f>
        <v>124</v>
      </c>
    </row>
    <row r="35" spans="1:13" ht="16.5" thickBot="1" x14ac:dyDescent="0.3">
      <c r="B35" s="300">
        <v>1</v>
      </c>
      <c r="E35" s="13">
        <v>14</v>
      </c>
    </row>
    <row r="36" spans="1:13" ht="16.5" thickBot="1" x14ac:dyDescent="0.3">
      <c r="B36" s="300">
        <v>3</v>
      </c>
      <c r="E36" s="21">
        <v>26</v>
      </c>
      <c r="G36" s="299">
        <v>1</v>
      </c>
      <c r="I36" s="310">
        <v>1</v>
      </c>
    </row>
    <row r="37" spans="1:13" ht="16.5" thickBot="1" x14ac:dyDescent="0.3">
      <c r="B37" s="300">
        <v>1</v>
      </c>
      <c r="E37" s="37">
        <v>17</v>
      </c>
      <c r="G37" s="300">
        <v>3</v>
      </c>
      <c r="I37" s="310">
        <v>1</v>
      </c>
    </row>
    <row r="38" spans="1:13" ht="16.5" thickBot="1" x14ac:dyDescent="0.3">
      <c r="B38" s="300">
        <v>2</v>
      </c>
      <c r="E38" s="21">
        <v>18</v>
      </c>
      <c r="G38" s="300">
        <v>9</v>
      </c>
      <c r="I38" s="310">
        <v>1</v>
      </c>
    </row>
    <row r="39" spans="1:13" ht="16.5" thickBot="1" x14ac:dyDescent="0.3">
      <c r="B39" s="300">
        <v>11</v>
      </c>
      <c r="E39" s="157">
        <v>14</v>
      </c>
      <c r="G39" s="300">
        <v>1</v>
      </c>
      <c r="I39" s="310">
        <v>1</v>
      </c>
    </row>
    <row r="40" spans="1:13" ht="16.5" thickBot="1" x14ac:dyDescent="0.3">
      <c r="B40" s="300">
        <v>2</v>
      </c>
      <c r="E40" s="276">
        <v>15</v>
      </c>
      <c r="G40" s="300">
        <v>4</v>
      </c>
      <c r="I40" s="310">
        <v>1</v>
      </c>
    </row>
    <row r="41" spans="1:13" ht="16.5" thickBot="1" x14ac:dyDescent="0.3">
      <c r="B41">
        <f>SUM(B15:B40)</f>
        <v>82</v>
      </c>
      <c r="E41" s="162">
        <v>17</v>
      </c>
      <c r="G41" s="300">
        <v>3</v>
      </c>
      <c r="I41" s="310">
        <v>1</v>
      </c>
    </row>
    <row r="42" spans="1:13" ht="16.5" thickBot="1" x14ac:dyDescent="0.3">
      <c r="E42" s="13">
        <v>20</v>
      </c>
      <c r="G42" s="300">
        <v>6</v>
      </c>
      <c r="I42" s="310">
        <v>1</v>
      </c>
    </row>
    <row r="43" spans="1:13" ht="16.5" thickBot="1" x14ac:dyDescent="0.3">
      <c r="A43" s="299">
        <v>1</v>
      </c>
      <c r="E43" s="12">
        <v>57</v>
      </c>
      <c r="G43" s="300">
        <v>3</v>
      </c>
      <c r="I43" s="310">
        <v>1</v>
      </c>
    </row>
    <row r="44" spans="1:13" ht="16.5" thickBot="1" x14ac:dyDescent="0.3">
      <c r="A44" s="300">
        <v>2</v>
      </c>
      <c r="E44" s="12">
        <v>19</v>
      </c>
      <c r="G44" s="300">
        <v>3</v>
      </c>
      <c r="I44" s="310">
        <v>1</v>
      </c>
    </row>
    <row r="45" spans="1:13" ht="16.5" thickBot="1" x14ac:dyDescent="0.3">
      <c r="A45" s="300">
        <v>1</v>
      </c>
      <c r="E45" s="276">
        <v>23</v>
      </c>
      <c r="G45">
        <f>SUM(G36:G44)</f>
        <v>33</v>
      </c>
      <c r="I45" s="310">
        <v>1</v>
      </c>
    </row>
    <row r="46" spans="1:13" ht="16.5" thickBot="1" x14ac:dyDescent="0.3">
      <c r="A46" s="300">
        <v>3</v>
      </c>
      <c r="E46" s="37">
        <v>9</v>
      </c>
      <c r="I46" s="310">
        <v>1</v>
      </c>
    </row>
    <row r="47" spans="1:13" ht="16.5" thickBot="1" x14ac:dyDescent="0.3">
      <c r="A47" s="300">
        <v>9</v>
      </c>
      <c r="E47" s="43">
        <v>8</v>
      </c>
      <c r="I47" s="310">
        <v>1</v>
      </c>
    </row>
    <row r="48" spans="1:13" ht="16.5" thickBot="1" x14ac:dyDescent="0.3">
      <c r="A48" s="300">
        <v>1</v>
      </c>
      <c r="E48" s="37">
        <v>14</v>
      </c>
      <c r="I48" s="310">
        <v>1</v>
      </c>
    </row>
    <row r="49" spans="1:9" ht="16.5" thickBot="1" x14ac:dyDescent="0.3">
      <c r="A49" s="300">
        <v>4</v>
      </c>
      <c r="E49" s="43">
        <v>10</v>
      </c>
      <c r="I49" s="310">
        <v>1</v>
      </c>
    </row>
    <row r="50" spans="1:9" ht="16.5" thickBot="1" x14ac:dyDescent="0.3">
      <c r="A50" s="300">
        <v>3</v>
      </c>
      <c r="E50" s="76">
        <v>31</v>
      </c>
      <c r="I50" s="310">
        <v>1</v>
      </c>
    </row>
    <row r="51" spans="1:9" ht="16.5" thickBot="1" x14ac:dyDescent="0.3">
      <c r="A51" s="300">
        <v>6</v>
      </c>
      <c r="E51" s="37">
        <v>16</v>
      </c>
      <c r="I51" s="310">
        <v>1</v>
      </c>
    </row>
    <row r="52" spans="1:9" ht="16.5" thickBot="1" x14ac:dyDescent="0.3">
      <c r="A52" s="300">
        <v>3</v>
      </c>
      <c r="E52" s="43">
        <v>21</v>
      </c>
      <c r="I52" s="310">
        <v>1</v>
      </c>
    </row>
    <row r="53" spans="1:9" ht="16.5" thickBot="1" x14ac:dyDescent="0.3">
      <c r="A53" s="300">
        <v>3</v>
      </c>
      <c r="E53" s="167">
        <v>13</v>
      </c>
      <c r="I53" s="310">
        <v>1</v>
      </c>
    </row>
    <row r="54" spans="1:9" ht="15.75" x14ac:dyDescent="0.25">
      <c r="A54">
        <f>SUM(A43:A53)</f>
        <v>36</v>
      </c>
      <c r="E54" s="5">
        <v>23</v>
      </c>
      <c r="I54" s="310">
        <v>1</v>
      </c>
    </row>
    <row r="55" spans="1:9" ht="15.75" x14ac:dyDescent="0.25">
      <c r="E55" s="76">
        <v>8</v>
      </c>
      <c r="I55" s="310">
        <v>1</v>
      </c>
    </row>
    <row r="56" spans="1:9" ht="15.75" x14ac:dyDescent="0.25">
      <c r="E56" s="149">
        <v>25</v>
      </c>
      <c r="I56" s="310">
        <v>1</v>
      </c>
    </row>
    <row r="57" spans="1:9" ht="15.75" x14ac:dyDescent="0.25">
      <c r="E57" s="23">
        <v>1</v>
      </c>
      <c r="I57" s="310">
        <v>1</v>
      </c>
    </row>
    <row r="58" spans="1:9" ht="15.75" x14ac:dyDescent="0.25">
      <c r="E58" s="167">
        <v>5</v>
      </c>
      <c r="I58" s="310">
        <v>1</v>
      </c>
    </row>
    <row r="59" spans="1:9" ht="15.75" x14ac:dyDescent="0.25">
      <c r="E59">
        <f>SUM(E21:E58)</f>
        <v>600</v>
      </c>
      <c r="I59" s="310">
        <v>1</v>
      </c>
    </row>
    <row r="60" spans="1:9" ht="15.75" x14ac:dyDescent="0.25">
      <c r="I60" s="310">
        <v>1</v>
      </c>
    </row>
    <row r="61" spans="1:9" ht="15.75" x14ac:dyDescent="0.25">
      <c r="I61" s="310">
        <v>1</v>
      </c>
    </row>
    <row r="62" spans="1:9" ht="15.75" x14ac:dyDescent="0.25">
      <c r="I62" s="310">
        <v>1</v>
      </c>
    </row>
    <row r="63" spans="1:9" ht="15.75" x14ac:dyDescent="0.25">
      <c r="I63" s="310">
        <v>1</v>
      </c>
    </row>
    <row r="64" spans="1:9" ht="15.75" x14ac:dyDescent="0.25">
      <c r="I64" s="310">
        <v>1</v>
      </c>
    </row>
    <row r="65" spans="9:9" x14ac:dyDescent="0.25">
      <c r="I65">
        <f>SUM(I36:I64)</f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Проверка закрепл.</vt:lpstr>
      <vt:lpstr>Лист2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Репко Александр Васильевич</dc:creator>
  <cp:lastModifiedBy>Репко Александр Васильевич</cp:lastModifiedBy>
  <dcterms:created xsi:type="dcterms:W3CDTF">2015-11-05T07:59:23Z</dcterms:created>
  <dcterms:modified xsi:type="dcterms:W3CDTF">2017-10-26T03:50:04Z</dcterms:modified>
</cp:coreProperties>
</file>