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cott_cunningham/Documents/Causal-Inference-1/Lab/Potential Outcomes/"/>
    </mc:Choice>
  </mc:AlternateContent>
  <xr:revisionPtr revIDLastSave="0" documentId="13_ncr:1_{92953055-5011-DA4A-80FB-FBAD0FCA8678}" xr6:coauthVersionLast="47" xr6:coauthVersionMax="47" xr10:uidLastSave="{00000000-0000-0000-0000-000000000000}"/>
  <bookViews>
    <workbookView xWindow="0" yWindow="500" windowWidth="44800" windowHeight="23720" activeTab="1" xr2:uid="{3B8309A6-345D-6346-A456-44EEA34DC221}"/>
  </bookViews>
  <sheets>
    <sheet name="PO version 1" sheetId="1" r:id="rId1"/>
    <sheet name="PO version 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5" i="1" l="1"/>
  <c r="B24" i="1"/>
  <c r="E3" i="1"/>
  <c r="E4" i="1"/>
  <c r="E5" i="1"/>
  <c r="E6" i="1"/>
  <c r="E7" i="1"/>
  <c r="E8" i="1"/>
  <c r="E9" i="1"/>
  <c r="E10" i="1"/>
  <c r="E11" i="1"/>
  <c r="E12" i="1"/>
  <c r="E2" i="1"/>
  <c r="B23" i="1"/>
  <c r="B22" i="1"/>
  <c r="B20" i="1"/>
  <c r="B21" i="1"/>
  <c r="B17" i="1"/>
  <c r="B16" i="1"/>
  <c r="B15" i="1"/>
  <c r="D3" i="1"/>
  <c r="D4" i="1"/>
  <c r="D5" i="1"/>
  <c r="D6" i="1"/>
  <c r="D7" i="1"/>
  <c r="D8" i="1"/>
  <c r="D9" i="1"/>
  <c r="D10" i="1"/>
  <c r="D11" i="1"/>
  <c r="D12" i="1"/>
  <c r="D2" i="1"/>
</calcChain>
</file>

<file path=xl/sharedStrings.xml><?xml version="1.0" encoding="utf-8"?>
<sst xmlns="http://schemas.openxmlformats.org/spreadsheetml/2006/main" count="82" uniqueCount="55">
  <si>
    <t>Patient</t>
  </si>
  <si>
    <t>TE</t>
  </si>
  <si>
    <t>Y</t>
  </si>
  <si>
    <t>Andy</t>
  </si>
  <si>
    <t>Betty</t>
  </si>
  <si>
    <t>Chad</t>
  </si>
  <si>
    <t>Daniel</t>
  </si>
  <si>
    <t>Edith</t>
  </si>
  <si>
    <t>Frank</t>
  </si>
  <si>
    <t>George</t>
  </si>
  <si>
    <t>Hank</t>
  </si>
  <si>
    <t>Ina</t>
  </si>
  <si>
    <t>Kelly</t>
  </si>
  <si>
    <t>Mindy</t>
  </si>
  <si>
    <t>Calculations</t>
  </si>
  <si>
    <t>Terms</t>
  </si>
  <si>
    <t>E[Y(0)|D=1]</t>
  </si>
  <si>
    <t>E[Y(0)|D=0]</t>
  </si>
  <si>
    <t>Selection bias</t>
  </si>
  <si>
    <t>ATT (Drug)</t>
  </si>
  <si>
    <t>ATU (Mindfulness)</t>
  </si>
  <si>
    <t>Perfect doctor Treatment Assignment</t>
  </si>
  <si>
    <t>Causal Parameters</t>
  </si>
  <si>
    <t>Pr(D=1)</t>
  </si>
  <si>
    <t>Y(1)    Exercise</t>
  </si>
  <si>
    <t>Y(0)      Mindfulness</t>
  </si>
  <si>
    <t>ATE (All)</t>
  </si>
  <si>
    <t>SDO Decomposition</t>
  </si>
  <si>
    <t>SDO            Direct Calculation</t>
  </si>
  <si>
    <t>Perfect doctor: treated if and only if treatment effect is 0 or positive</t>
  </si>
  <si>
    <t>ATE: average treatment effect for the entire population</t>
  </si>
  <si>
    <t>ATT: average treatment effect for only the people who got exercise</t>
  </si>
  <si>
    <t>ATU: average treatment effect for only the people who got mindfulness</t>
  </si>
  <si>
    <t>E[Y0|D=1]: average health outcome on mindfulness for those on exercise (counterfactual, but fixed and "real")</t>
  </si>
  <si>
    <t>E[Y0|D=0]: average health outcome on mindfulness (state of the world) for those on mindfulness (a particular</t>
  </si>
  <si>
    <t>subpopulation).  This is observed because Y=Y(0) if D=0, but Y=Y(1) if D=1, so that's why</t>
  </si>
  <si>
    <t>we do not see Y(0) for D=1 (that B16 cell is technically "missing" but not B17 cell).</t>
  </si>
  <si>
    <t>Selection bias: E[Y0|D=1] - E[Y0|D=0]. It just measures the differences in the two groups average Y0</t>
  </si>
  <si>
    <t>pi: percent the population in the treatment</t>
  </si>
  <si>
    <r>
      <t xml:space="preserve">SDO direct: Avg Y for D=1 - Avg Y for D=0.  It is simply </t>
    </r>
    <r>
      <rPr>
        <i/>
        <sz val="12"/>
        <color theme="1"/>
        <rFont val="Calibri"/>
        <family val="2"/>
        <scheme val="minor"/>
      </rPr>
      <t>describing</t>
    </r>
    <r>
      <rPr>
        <sz val="12"/>
        <color theme="1"/>
        <rFont val="Calibri"/>
        <family val="2"/>
        <scheme val="minor"/>
      </rPr>
      <t xml:space="preserve"> how the two groups differ on happiness</t>
    </r>
  </si>
  <si>
    <t>Switching equation: we have to assign potential outcomes to realized outcomes using treatmetn assignment</t>
  </si>
  <si>
    <t>Y=DY1 + (1-D)Y0</t>
  </si>
  <si>
    <t>Exercise group's realized happiness is 2.97 points lower than mindfulness group, even though</t>
  </si>
  <si>
    <r>
      <t xml:space="preserve">the ATT for that group is 4.4.  But the ATE is -1.54, so it's a </t>
    </r>
    <r>
      <rPr>
        <i/>
        <sz val="12"/>
        <color theme="1"/>
        <rFont val="Calibri"/>
        <family val="2"/>
        <scheme val="minor"/>
      </rPr>
      <t>biased</t>
    </r>
    <r>
      <rPr>
        <sz val="12"/>
        <color theme="1"/>
        <rFont val="Calibri"/>
        <family val="2"/>
        <scheme val="minor"/>
      </rPr>
      <t xml:space="preserve"> estimate of the ATE.</t>
    </r>
  </si>
  <si>
    <t>as SDO direct (-2.967…)</t>
  </si>
  <si>
    <t>ATT (exercise)</t>
  </si>
  <si>
    <t>ATU (mindfulness)</t>
  </si>
  <si>
    <t>The two purposes of the exercise is:</t>
  </si>
  <si>
    <t>To decompose all simple comparisons into</t>
  </si>
  <si>
    <t>treatment effects and bias terms</t>
  </si>
  <si>
    <t>It helps us understand why randomization</t>
  </si>
  <si>
    <t>will be so important; randomization will</t>
  </si>
  <si>
    <t>"delete" the selection bias terms and the</t>
  </si>
  <si>
    <t>"heterogenous treatment effect bias" terms.</t>
  </si>
  <si>
    <r>
      <t xml:space="preserve">SDO decomposition: SDO = ATE </t>
    </r>
    <r>
      <rPr>
        <i/>
        <sz val="12"/>
        <color theme="1"/>
        <rFont val="Calibri"/>
        <family val="2"/>
        <scheme val="minor"/>
      </rPr>
      <t>+ selection bias + (1-pi)*(ATT - ATU)</t>
    </r>
    <r>
      <rPr>
        <sz val="12"/>
        <color theme="1"/>
        <rFont val="Calibri"/>
        <family val="2"/>
        <scheme val="minor"/>
      </rPr>
      <t>. It will give us the exact same number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</si>
</sst>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i/>
      <sz val="12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0.39997558519241921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3" fillId="2" borderId="6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3" fillId="3" borderId="3" xfId="0" applyFont="1" applyFill="1" applyBorder="1"/>
    <xf numFmtId="0" fontId="3" fillId="3" borderId="4" xfId="0" applyFont="1" applyFill="1" applyBorder="1"/>
    <xf numFmtId="0" fontId="3" fillId="3" borderId="5" xfId="0" applyFont="1" applyFill="1" applyBorder="1"/>
    <xf numFmtId="0" fontId="1" fillId="0" borderId="0" xfId="0" applyFont="1" applyAlignment="1">
      <alignment wrapText="1"/>
    </xf>
    <xf numFmtId="0" fontId="2" fillId="4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5" borderId="1" xfId="0" applyFont="1" applyFill="1" applyBorder="1" applyAlignment="1">
      <alignment wrapText="1"/>
    </xf>
    <xf numFmtId="0" fontId="2" fillId="5" borderId="1" xfId="0" applyFont="1" applyFill="1" applyBorder="1" applyAlignment="1">
      <alignment horizontal="center" wrapText="1"/>
    </xf>
    <xf numFmtId="0" fontId="2" fillId="7" borderId="1" xfId="0" applyFont="1" applyFill="1" applyBorder="1" applyAlignment="1">
      <alignment horizontal="center" wrapText="1"/>
    </xf>
    <xf numFmtId="0" fontId="2" fillId="8" borderId="1" xfId="0" applyFont="1" applyFill="1" applyBorder="1" applyAlignment="1">
      <alignment wrapText="1"/>
    </xf>
    <xf numFmtId="0" fontId="3" fillId="9" borderId="3" xfId="0" applyFont="1" applyFill="1" applyBorder="1" applyAlignment="1">
      <alignment wrapText="1"/>
    </xf>
    <xf numFmtId="0" fontId="3" fillId="9" borderId="3" xfId="0" applyFont="1" applyFill="1" applyBorder="1"/>
    <xf numFmtId="0" fontId="2" fillId="10" borderId="3" xfId="0" applyFont="1" applyFill="1" applyBorder="1" applyAlignment="1">
      <alignment wrapText="1"/>
    </xf>
    <xf numFmtId="0" fontId="3" fillId="10" borderId="7" xfId="0" applyFont="1" applyFill="1" applyBorder="1"/>
    <xf numFmtId="0" fontId="3" fillId="10" borderId="1" xfId="0" applyFont="1" applyFill="1" applyBorder="1" applyAlignment="1">
      <alignment wrapText="1"/>
    </xf>
    <xf numFmtId="0" fontId="3" fillId="10" borderId="2" xfId="0" applyFont="1" applyFill="1" applyBorder="1"/>
    <xf numFmtId="0" fontId="2" fillId="10" borderId="1" xfId="0" applyFont="1" applyFill="1" applyBorder="1" applyAlignment="1">
      <alignment wrapText="1"/>
    </xf>
    <xf numFmtId="0" fontId="3" fillId="9" borderId="1" xfId="0" applyFont="1" applyFill="1" applyBorder="1" applyAlignment="1">
      <alignment wrapText="1"/>
    </xf>
    <xf numFmtId="0" fontId="3" fillId="9" borderId="1" xfId="0" applyFont="1" applyFill="1" applyBorder="1"/>
    <xf numFmtId="0" fontId="2" fillId="11" borderId="1" xfId="0" applyFont="1" applyFill="1" applyBorder="1" applyAlignment="1">
      <alignment wrapText="1"/>
    </xf>
    <xf numFmtId="0" fontId="1" fillId="11" borderId="1" xfId="0" applyFont="1" applyFill="1" applyBorder="1"/>
    <xf numFmtId="0" fontId="2" fillId="5" borderId="3" xfId="0" applyFont="1" applyFill="1" applyBorder="1" applyAlignment="1">
      <alignment horizontal="center" wrapText="1"/>
    </xf>
    <xf numFmtId="0" fontId="3" fillId="6" borderId="7" xfId="0" applyFont="1" applyFill="1" applyBorder="1" applyAlignment="1">
      <alignment horizontal="center"/>
    </xf>
    <xf numFmtId="0" fontId="3" fillId="6" borderId="9" xfId="0" applyFont="1" applyFill="1" applyBorder="1" applyAlignment="1">
      <alignment horizontal="center"/>
    </xf>
    <xf numFmtId="0" fontId="3" fillId="6" borderId="11" xfId="0" applyFont="1" applyFill="1" applyBorder="1" applyAlignment="1">
      <alignment horizontal="center"/>
    </xf>
    <xf numFmtId="0" fontId="2" fillId="12" borderId="3" xfId="0" applyFont="1" applyFill="1" applyBorder="1" applyAlignment="1">
      <alignment horizontal="center" wrapText="1"/>
    </xf>
    <xf numFmtId="0" fontId="0" fillId="10" borderId="1" xfId="0" applyFill="1" applyBorder="1"/>
    <xf numFmtId="0" fontId="0" fillId="0" borderId="0" xfId="0" applyAlignment="1"/>
    <xf numFmtId="0" fontId="3" fillId="4" borderId="3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24F43-2F9F-2140-8158-FE637C7522C5}">
  <dimension ref="A1:P25"/>
  <sheetViews>
    <sheetView zoomScale="200" zoomScaleNormal="200" workbookViewId="0">
      <pane ySplit="1" topLeftCell="A9" activePane="bottomLeft" state="frozen"/>
      <selection pane="bottomLeft" activeCell="K24" sqref="K24"/>
    </sheetView>
  </sheetViews>
  <sheetFormatPr baseColWidth="10" defaultRowHeight="16" x14ac:dyDescent="0.2"/>
  <cols>
    <col min="1" max="1" width="13.6640625" customWidth="1"/>
    <col min="2" max="2" width="11.6640625" customWidth="1"/>
    <col min="3" max="3" width="15" customWidth="1"/>
    <col min="4" max="4" width="6.83203125" customWidth="1"/>
    <col min="5" max="5" width="8" customWidth="1"/>
    <col min="6" max="6" width="14.6640625" bestFit="1" customWidth="1"/>
  </cols>
  <sheetData>
    <row r="1" spans="1:16" s="2" customFormat="1" ht="52" thickBot="1" x14ac:dyDescent="0.25">
      <c r="A1" s="13" t="s">
        <v>0</v>
      </c>
      <c r="B1" s="14" t="s">
        <v>24</v>
      </c>
      <c r="C1" s="14" t="s">
        <v>25</v>
      </c>
      <c r="D1" s="28" t="s">
        <v>1</v>
      </c>
      <c r="E1" s="32" t="s">
        <v>2</v>
      </c>
      <c r="F1" s="15" t="s">
        <v>21</v>
      </c>
    </row>
    <row r="2" spans="1:16" x14ac:dyDescent="0.2">
      <c r="A2" s="6" t="s">
        <v>3</v>
      </c>
      <c r="B2" s="3">
        <v>1</v>
      </c>
      <c r="C2" s="3">
        <v>5</v>
      </c>
      <c r="D2" s="3">
        <f>B2-C2</f>
        <v>-4</v>
      </c>
      <c r="E2" s="35">
        <f>F2*B2+(1-F2)*C2</f>
        <v>5</v>
      </c>
      <c r="F2" s="29">
        <v>0</v>
      </c>
      <c r="H2" t="s">
        <v>29</v>
      </c>
    </row>
    <row r="3" spans="1:16" x14ac:dyDescent="0.2">
      <c r="A3" s="7" t="s">
        <v>4</v>
      </c>
      <c r="B3" s="4">
        <v>5</v>
      </c>
      <c r="C3" s="4">
        <v>15</v>
      </c>
      <c r="D3" s="4">
        <f t="shared" ref="D3:D12" si="0">B3-C3</f>
        <v>-10</v>
      </c>
      <c r="E3" s="36">
        <f t="shared" ref="E3:E12" si="1">F3*B3+(1-F3)*C3</f>
        <v>15</v>
      </c>
      <c r="F3" s="30">
        <v>0</v>
      </c>
    </row>
    <row r="4" spans="1:16" x14ac:dyDescent="0.2">
      <c r="A4" s="7" t="s">
        <v>5</v>
      </c>
      <c r="B4" s="4">
        <v>12</v>
      </c>
      <c r="C4" s="4">
        <v>3</v>
      </c>
      <c r="D4" s="4">
        <f t="shared" si="0"/>
        <v>9</v>
      </c>
      <c r="E4" s="36">
        <f t="shared" si="1"/>
        <v>12</v>
      </c>
      <c r="F4" s="30">
        <v>1</v>
      </c>
      <c r="I4" t="s">
        <v>30</v>
      </c>
    </row>
    <row r="5" spans="1:16" x14ac:dyDescent="0.2">
      <c r="A5" s="7" t="s">
        <v>6</v>
      </c>
      <c r="B5" s="4">
        <v>19</v>
      </c>
      <c r="C5" s="4">
        <v>11</v>
      </c>
      <c r="D5" s="4">
        <f t="shared" si="0"/>
        <v>8</v>
      </c>
      <c r="E5" s="36">
        <f t="shared" si="1"/>
        <v>19</v>
      </c>
      <c r="F5" s="30">
        <v>1</v>
      </c>
      <c r="I5" t="s">
        <v>31</v>
      </c>
    </row>
    <row r="6" spans="1:16" x14ac:dyDescent="0.2">
      <c r="A6" s="7" t="s">
        <v>7</v>
      </c>
      <c r="B6" s="4">
        <v>7</v>
      </c>
      <c r="C6" s="4">
        <v>6</v>
      </c>
      <c r="D6" s="4">
        <f t="shared" si="0"/>
        <v>1</v>
      </c>
      <c r="E6" s="36">
        <f t="shared" si="1"/>
        <v>7</v>
      </c>
      <c r="F6" s="30">
        <v>1</v>
      </c>
      <c r="I6" t="s">
        <v>32</v>
      </c>
    </row>
    <row r="7" spans="1:16" x14ac:dyDescent="0.2">
      <c r="A7" s="7" t="s">
        <v>8</v>
      </c>
      <c r="B7" s="4">
        <v>6</v>
      </c>
      <c r="C7" s="4">
        <v>3</v>
      </c>
      <c r="D7" s="4">
        <f t="shared" si="0"/>
        <v>3</v>
      </c>
      <c r="E7" s="36">
        <f t="shared" si="1"/>
        <v>6</v>
      </c>
      <c r="F7" s="30">
        <v>1</v>
      </c>
    </row>
    <row r="8" spans="1:16" x14ac:dyDescent="0.2">
      <c r="A8" s="7" t="s">
        <v>9</v>
      </c>
      <c r="B8" s="4">
        <v>1</v>
      </c>
      <c r="C8" s="4">
        <v>2</v>
      </c>
      <c r="D8" s="4">
        <f t="shared" si="0"/>
        <v>-1</v>
      </c>
      <c r="E8" s="36">
        <f t="shared" si="1"/>
        <v>2</v>
      </c>
      <c r="F8" s="30">
        <v>0</v>
      </c>
      <c r="I8" t="s">
        <v>33</v>
      </c>
    </row>
    <row r="9" spans="1:16" x14ac:dyDescent="0.2">
      <c r="A9" s="7" t="s">
        <v>10</v>
      </c>
      <c r="B9" s="4">
        <v>19</v>
      </c>
      <c r="C9" s="4">
        <v>20</v>
      </c>
      <c r="D9" s="4">
        <f t="shared" si="0"/>
        <v>-1</v>
      </c>
      <c r="E9" s="36">
        <f t="shared" si="1"/>
        <v>20</v>
      </c>
      <c r="F9" s="30">
        <v>0</v>
      </c>
      <c r="I9" t="s">
        <v>34</v>
      </c>
    </row>
    <row r="10" spans="1:16" x14ac:dyDescent="0.2">
      <c r="A10" s="7" t="s">
        <v>11</v>
      </c>
      <c r="B10" s="4">
        <v>5</v>
      </c>
      <c r="C10" s="4">
        <v>14</v>
      </c>
      <c r="D10" s="4">
        <f t="shared" si="0"/>
        <v>-9</v>
      </c>
      <c r="E10" s="36">
        <f t="shared" si="1"/>
        <v>14</v>
      </c>
      <c r="F10" s="30">
        <v>0</v>
      </c>
      <c r="J10" t="s">
        <v>35</v>
      </c>
    </row>
    <row r="11" spans="1:16" x14ac:dyDescent="0.2">
      <c r="A11" s="7" t="s">
        <v>12</v>
      </c>
      <c r="B11" s="4">
        <v>3</v>
      </c>
      <c r="C11" s="4">
        <v>17</v>
      </c>
      <c r="D11" s="4">
        <f t="shared" si="0"/>
        <v>-14</v>
      </c>
      <c r="E11" s="36">
        <f t="shared" si="1"/>
        <v>17</v>
      </c>
      <c r="F11" s="30">
        <v>0</v>
      </c>
      <c r="J11" t="s">
        <v>36</v>
      </c>
    </row>
    <row r="12" spans="1:16" ht="17" thickBot="1" x14ac:dyDescent="0.25">
      <c r="A12" s="8" t="s">
        <v>13</v>
      </c>
      <c r="B12" s="5">
        <v>2</v>
      </c>
      <c r="C12" s="5">
        <v>1</v>
      </c>
      <c r="D12" s="5">
        <f t="shared" si="0"/>
        <v>1</v>
      </c>
      <c r="E12" s="37">
        <f t="shared" si="1"/>
        <v>2</v>
      </c>
      <c r="F12" s="31">
        <v>1</v>
      </c>
      <c r="I12" t="s">
        <v>37</v>
      </c>
    </row>
    <row r="13" spans="1:16" ht="17" thickBot="1" x14ac:dyDescent="0.25">
      <c r="A13" s="1"/>
      <c r="B13" s="1"/>
      <c r="C13" s="1"/>
      <c r="D13" s="1"/>
      <c r="E13" s="1"/>
      <c r="F13" s="1"/>
    </row>
    <row r="14" spans="1:16" s="2" customFormat="1" ht="35" thickBot="1" x14ac:dyDescent="0.25">
      <c r="A14" s="16" t="s">
        <v>22</v>
      </c>
      <c r="B14" s="16" t="s">
        <v>14</v>
      </c>
      <c r="C14" s="9"/>
      <c r="D14" s="9"/>
      <c r="E14" s="9"/>
      <c r="F14" s="9"/>
      <c r="I14" s="34" t="s">
        <v>38</v>
      </c>
      <c r="J14" s="34"/>
      <c r="K14" s="34"/>
      <c r="L14" s="34"/>
      <c r="M14" s="34"/>
      <c r="N14" s="34"/>
      <c r="O14" s="34"/>
      <c r="P14" s="34"/>
    </row>
    <row r="15" spans="1:16" ht="18" thickBot="1" x14ac:dyDescent="0.25">
      <c r="A15" s="17" t="s">
        <v>26</v>
      </c>
      <c r="B15" s="18">
        <f>AVERAGE(D2:D12)</f>
        <v>-1.5454545454545454</v>
      </c>
      <c r="C15" s="1"/>
      <c r="D15" s="1"/>
      <c r="E15" s="1"/>
      <c r="F15" s="1"/>
    </row>
    <row r="16" spans="1:16" ht="18" thickBot="1" x14ac:dyDescent="0.25">
      <c r="A16" s="24" t="s">
        <v>45</v>
      </c>
      <c r="B16" s="25">
        <f>AVERAGE(D4,D5,D6,D7,D12)</f>
        <v>4.4000000000000004</v>
      </c>
      <c r="C16" s="1"/>
      <c r="D16" s="1"/>
      <c r="E16" s="1" t="s">
        <v>47</v>
      </c>
      <c r="F16" s="1"/>
      <c r="I16" t="s">
        <v>40</v>
      </c>
    </row>
    <row r="17" spans="1:10" ht="35" customHeight="1" thickBot="1" x14ac:dyDescent="0.25">
      <c r="A17" s="24" t="s">
        <v>46</v>
      </c>
      <c r="B17" s="25">
        <f>AVERAGE(D2,D3,D8,D9,D10,D11)</f>
        <v>-6.5</v>
      </c>
      <c r="C17" s="1"/>
      <c r="D17" s="1"/>
      <c r="E17" s="1"/>
      <c r="F17" s="1" t="s">
        <v>48</v>
      </c>
      <c r="J17" t="s">
        <v>41</v>
      </c>
    </row>
    <row r="18" spans="1:10" ht="17" thickBot="1" x14ac:dyDescent="0.25">
      <c r="A18" s="9"/>
      <c r="B18" s="1"/>
      <c r="C18" s="1"/>
      <c r="D18" s="1"/>
      <c r="E18" s="1"/>
      <c r="F18" s="1" t="s">
        <v>49</v>
      </c>
    </row>
    <row r="19" spans="1:10" ht="18" thickBot="1" x14ac:dyDescent="0.25">
      <c r="A19" s="26" t="s">
        <v>15</v>
      </c>
      <c r="B19" s="27"/>
      <c r="C19" s="1"/>
      <c r="D19" s="1"/>
      <c r="E19" s="1"/>
      <c r="F19" s="1"/>
      <c r="I19" t="s">
        <v>39</v>
      </c>
    </row>
    <row r="20" spans="1:10" ht="23" customHeight="1" thickBot="1" x14ac:dyDescent="0.25">
      <c r="A20" s="19" t="s">
        <v>16</v>
      </c>
      <c r="B20" s="20">
        <f>AVERAGE(C4,C5,C6,C7,C12)</f>
        <v>4.8</v>
      </c>
      <c r="C20" s="1"/>
      <c r="D20" s="1"/>
      <c r="E20" s="1"/>
      <c r="F20" s="1" t="s">
        <v>50</v>
      </c>
      <c r="J20" t="s">
        <v>42</v>
      </c>
    </row>
    <row r="21" spans="1:10" ht="23" customHeight="1" thickBot="1" x14ac:dyDescent="0.25">
      <c r="A21" s="23" t="s">
        <v>17</v>
      </c>
      <c r="B21" s="22">
        <f>AVERAGE(C2,C3,C8,C9,C11,C10)</f>
        <v>12.166666666666666</v>
      </c>
      <c r="C21" s="1"/>
      <c r="D21" s="1"/>
      <c r="E21" s="1"/>
      <c r="F21" s="1" t="s">
        <v>51</v>
      </c>
      <c r="J21" t="s">
        <v>43</v>
      </c>
    </row>
    <row r="22" spans="1:10" ht="20" customHeight="1" thickBot="1" x14ac:dyDescent="0.25">
      <c r="A22" s="21" t="s">
        <v>18</v>
      </c>
      <c r="B22" s="22">
        <f>B20-B21</f>
        <v>-7.3666666666666663</v>
      </c>
      <c r="C22" s="1"/>
      <c r="D22" s="1"/>
      <c r="E22" s="1"/>
      <c r="F22" s="1" t="s">
        <v>52</v>
      </c>
    </row>
    <row r="23" spans="1:10" ht="18" thickBot="1" x14ac:dyDescent="0.25">
      <c r="A23" s="21" t="s">
        <v>23</v>
      </c>
      <c r="B23" s="22">
        <f>AVERAGE(F2:F12)</f>
        <v>0.45454545454545453</v>
      </c>
      <c r="C23" s="1"/>
      <c r="D23" s="1"/>
      <c r="E23" s="1"/>
      <c r="F23" s="1" t="s">
        <v>53</v>
      </c>
      <c r="I23" t="s">
        <v>54</v>
      </c>
    </row>
    <row r="24" spans="1:10" ht="52" thickBot="1" x14ac:dyDescent="0.25">
      <c r="A24" s="21" t="s">
        <v>28</v>
      </c>
      <c r="B24" s="22">
        <f>AVERAGE(E4,E5,E6,E7,E12) - AVERAGE(E2,E3,E8:E11)</f>
        <v>-2.9666666666666668</v>
      </c>
      <c r="C24" s="1"/>
      <c r="D24" s="1"/>
      <c r="E24" s="1"/>
      <c r="J24" t="s">
        <v>44</v>
      </c>
    </row>
    <row r="25" spans="1:10" ht="35" thickBot="1" x14ac:dyDescent="0.25">
      <c r="A25" s="21" t="s">
        <v>27</v>
      </c>
      <c r="B25" s="33">
        <f>B15+B22+(1-B23)*(B16-B17)</f>
        <v>-2.9666666666666668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7DDCB-91CC-874B-8191-4AC38ADF5F15}">
  <dimension ref="A1:F25"/>
  <sheetViews>
    <sheetView tabSelected="1" zoomScale="200" zoomScaleNormal="200" workbookViewId="0">
      <selection activeCell="J8" sqref="J8"/>
    </sheetView>
  </sheetViews>
  <sheetFormatPr baseColWidth="10" defaultRowHeight="16" x14ac:dyDescent="0.2"/>
  <cols>
    <col min="1" max="1" width="13.33203125" customWidth="1"/>
    <col min="2" max="2" width="11.6640625" customWidth="1"/>
    <col min="3" max="3" width="15" customWidth="1"/>
    <col min="4" max="4" width="6.83203125" customWidth="1"/>
    <col min="5" max="5" width="8" customWidth="1"/>
    <col min="6" max="6" width="14.6640625" bestFit="1" customWidth="1"/>
  </cols>
  <sheetData>
    <row r="1" spans="1:6" s="2" customFormat="1" ht="52" thickBot="1" x14ac:dyDescent="0.25">
      <c r="A1" s="13" t="s">
        <v>0</v>
      </c>
      <c r="B1" s="14" t="s">
        <v>24</v>
      </c>
      <c r="C1" s="14" t="s">
        <v>25</v>
      </c>
      <c r="D1" s="28" t="s">
        <v>1</v>
      </c>
      <c r="E1" s="32" t="s">
        <v>2</v>
      </c>
      <c r="F1" s="15" t="s">
        <v>21</v>
      </c>
    </row>
    <row r="2" spans="1:6" x14ac:dyDescent="0.2">
      <c r="A2" s="6" t="s">
        <v>3</v>
      </c>
      <c r="B2" s="3">
        <v>4</v>
      </c>
      <c r="C2" s="3">
        <v>5</v>
      </c>
      <c r="D2" s="3"/>
      <c r="E2" s="10"/>
      <c r="F2" s="29"/>
    </row>
    <row r="3" spans="1:6" x14ac:dyDescent="0.2">
      <c r="A3" s="7" t="s">
        <v>4</v>
      </c>
      <c r="B3" s="4">
        <v>14</v>
      </c>
      <c r="C3" s="4">
        <v>15</v>
      </c>
      <c r="D3" s="4"/>
      <c r="E3" s="11"/>
      <c r="F3" s="30"/>
    </row>
    <row r="4" spans="1:6" x14ac:dyDescent="0.2">
      <c r="A4" s="7" t="s">
        <v>5</v>
      </c>
      <c r="B4" s="4">
        <v>12</v>
      </c>
      <c r="C4" s="4">
        <v>1</v>
      </c>
      <c r="D4" s="4"/>
      <c r="E4" s="11"/>
      <c r="F4" s="30"/>
    </row>
    <row r="5" spans="1:6" x14ac:dyDescent="0.2">
      <c r="A5" s="7" t="s">
        <v>6</v>
      </c>
      <c r="B5" s="4">
        <v>19</v>
      </c>
      <c r="C5" s="4">
        <v>1</v>
      </c>
      <c r="D5" s="4"/>
      <c r="E5" s="11"/>
      <c r="F5" s="30"/>
    </row>
    <row r="6" spans="1:6" x14ac:dyDescent="0.2">
      <c r="A6" s="7" t="s">
        <v>7</v>
      </c>
      <c r="B6" s="4">
        <v>7</v>
      </c>
      <c r="C6" s="4">
        <v>3</v>
      </c>
      <c r="D6" s="4"/>
      <c r="E6" s="11"/>
      <c r="F6" s="30"/>
    </row>
    <row r="7" spans="1:6" x14ac:dyDescent="0.2">
      <c r="A7" s="7" t="s">
        <v>8</v>
      </c>
      <c r="B7" s="4">
        <v>6</v>
      </c>
      <c r="C7" s="4">
        <v>5</v>
      </c>
      <c r="D7" s="4"/>
      <c r="E7" s="11"/>
      <c r="F7" s="30"/>
    </row>
    <row r="8" spans="1:6" x14ac:dyDescent="0.2">
      <c r="A8" s="7" t="s">
        <v>9</v>
      </c>
      <c r="B8" s="4">
        <v>0</v>
      </c>
      <c r="C8" s="4">
        <v>2</v>
      </c>
      <c r="D8" s="4"/>
      <c r="E8" s="11"/>
      <c r="F8" s="30"/>
    </row>
    <row r="9" spans="1:6" x14ac:dyDescent="0.2">
      <c r="A9" s="7" t="s">
        <v>10</v>
      </c>
      <c r="B9" s="4">
        <v>17</v>
      </c>
      <c r="C9" s="4">
        <v>20</v>
      </c>
      <c r="D9" s="4"/>
      <c r="E9" s="11"/>
      <c r="F9" s="30"/>
    </row>
    <row r="10" spans="1:6" x14ac:dyDescent="0.2">
      <c r="A10" s="7" t="s">
        <v>11</v>
      </c>
      <c r="B10" s="4">
        <v>5</v>
      </c>
      <c r="C10" s="4">
        <v>14</v>
      </c>
      <c r="D10" s="4"/>
      <c r="E10" s="11"/>
      <c r="F10" s="30"/>
    </row>
    <row r="11" spans="1:6" x14ac:dyDescent="0.2">
      <c r="A11" s="7" t="s">
        <v>12</v>
      </c>
      <c r="B11" s="4">
        <v>16</v>
      </c>
      <c r="C11" s="4">
        <v>17</v>
      </c>
      <c r="D11" s="4"/>
      <c r="E11" s="11"/>
      <c r="F11" s="30"/>
    </row>
    <row r="12" spans="1:6" ht="17" thickBot="1" x14ac:dyDescent="0.25">
      <c r="A12" s="8" t="s">
        <v>13</v>
      </c>
      <c r="B12" s="5">
        <v>2</v>
      </c>
      <c r="C12" s="5">
        <v>0</v>
      </c>
      <c r="D12" s="5"/>
      <c r="E12" s="12"/>
      <c r="F12" s="31"/>
    </row>
    <row r="13" spans="1:6" ht="17" thickBot="1" x14ac:dyDescent="0.25">
      <c r="A13" s="1"/>
      <c r="B13" s="1"/>
      <c r="C13" s="1"/>
      <c r="D13" s="1"/>
      <c r="E13" s="1"/>
      <c r="F13" s="1"/>
    </row>
    <row r="14" spans="1:6" s="2" customFormat="1" ht="35" thickBot="1" x14ac:dyDescent="0.25">
      <c r="A14" s="16" t="s">
        <v>22</v>
      </c>
      <c r="B14" s="16" t="s">
        <v>14</v>
      </c>
      <c r="C14" s="9"/>
      <c r="D14" s="9"/>
      <c r="E14" s="9"/>
      <c r="F14" s="9"/>
    </row>
    <row r="15" spans="1:6" ht="18" thickBot="1" x14ac:dyDescent="0.25">
      <c r="A15" s="17" t="s">
        <v>26</v>
      </c>
      <c r="B15" s="18"/>
      <c r="C15" s="1"/>
      <c r="D15" s="1"/>
      <c r="E15" s="1"/>
      <c r="F15" s="1"/>
    </row>
    <row r="16" spans="1:6" ht="18" thickBot="1" x14ac:dyDescent="0.25">
      <c r="A16" s="24" t="s">
        <v>19</v>
      </c>
      <c r="B16" s="25"/>
      <c r="C16" s="1"/>
      <c r="D16" s="1"/>
      <c r="E16" s="1"/>
      <c r="F16" s="1"/>
    </row>
    <row r="17" spans="1:6" ht="35" customHeight="1" thickBot="1" x14ac:dyDescent="0.25">
      <c r="A17" s="24" t="s">
        <v>20</v>
      </c>
      <c r="B17" s="25"/>
      <c r="C17" s="1"/>
      <c r="D17" s="1"/>
      <c r="E17" s="1"/>
      <c r="F17" s="1"/>
    </row>
    <row r="18" spans="1:6" ht="17" thickBot="1" x14ac:dyDescent="0.25">
      <c r="A18" s="9"/>
      <c r="B18" s="1"/>
      <c r="C18" s="1"/>
      <c r="D18" s="1"/>
      <c r="E18" s="1"/>
      <c r="F18" s="1"/>
    </row>
    <row r="19" spans="1:6" ht="18" thickBot="1" x14ac:dyDescent="0.25">
      <c r="A19" s="26" t="s">
        <v>15</v>
      </c>
      <c r="B19" s="27"/>
      <c r="C19" s="1"/>
      <c r="D19" s="1"/>
      <c r="E19" s="1"/>
      <c r="F19" s="1"/>
    </row>
    <row r="20" spans="1:6" ht="23" customHeight="1" thickBot="1" x14ac:dyDescent="0.25">
      <c r="A20" s="19" t="s">
        <v>16</v>
      </c>
      <c r="B20" s="20"/>
      <c r="C20" s="1"/>
      <c r="D20" s="1"/>
      <c r="E20" s="1"/>
      <c r="F20" s="1"/>
    </row>
    <row r="21" spans="1:6" ht="23" customHeight="1" thickBot="1" x14ac:dyDescent="0.25">
      <c r="A21" s="23" t="s">
        <v>17</v>
      </c>
      <c r="B21" s="22"/>
      <c r="C21" s="1"/>
      <c r="D21" s="1"/>
      <c r="E21" s="1"/>
      <c r="F21" s="1"/>
    </row>
    <row r="22" spans="1:6" ht="20" customHeight="1" thickBot="1" x14ac:dyDescent="0.25">
      <c r="A22" s="21" t="s">
        <v>18</v>
      </c>
      <c r="B22" s="22"/>
      <c r="C22" s="1"/>
      <c r="D22" s="1"/>
      <c r="E22" s="1"/>
      <c r="F22" s="1"/>
    </row>
    <row r="23" spans="1:6" ht="18" thickBot="1" x14ac:dyDescent="0.25">
      <c r="A23" s="21" t="s">
        <v>23</v>
      </c>
      <c r="B23" s="22"/>
      <c r="C23" s="1"/>
      <c r="D23" s="1"/>
      <c r="E23" s="1"/>
      <c r="F23" s="1"/>
    </row>
    <row r="24" spans="1:6" ht="52" thickBot="1" x14ac:dyDescent="0.25">
      <c r="A24" s="21" t="s">
        <v>28</v>
      </c>
      <c r="B24" s="22"/>
      <c r="C24" s="1"/>
      <c r="D24" s="1"/>
      <c r="E24" s="1"/>
    </row>
    <row r="25" spans="1:6" ht="35" thickBot="1" x14ac:dyDescent="0.25">
      <c r="A25" s="21" t="s">
        <v>27</v>
      </c>
      <c r="B25" s="3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 version 1</vt:lpstr>
      <vt:lpstr>PO version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Cunningham, Scott</dc:creator>
  <cp:lastModifiedBy>Scott Cunningham</cp:lastModifiedBy>
  <dcterms:created xsi:type="dcterms:W3CDTF">2024-01-16T19:57:59Z</dcterms:created>
  <dcterms:modified xsi:type="dcterms:W3CDTF">2024-02-04T15:15:54Z</dcterms:modified>
</cp:coreProperties>
</file>