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axlg\Dropbox (ASU)\PC\Documents\GitHub\REU_MatlabSim\REU_MatlabSim\matlab\REU_2022\Topic_3_Soaring\Sim_Draft_1\Code_of_Laws\"/>
    </mc:Choice>
  </mc:AlternateContent>
  <xr:revisionPtr revIDLastSave="0" documentId="13_ncr:1_{CA937FCD-44B7-44EE-9587-11BACC5B7F0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All Iter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2" l="1"/>
  <c r="D57" i="2"/>
  <c r="D56" i="2"/>
  <c r="D55" i="2"/>
  <c r="C60" i="2"/>
  <c r="C57" i="2"/>
  <c r="C56" i="2"/>
  <c r="C55" i="2"/>
</calcChain>
</file>

<file path=xl/sharedStrings.xml><?xml version="1.0" encoding="utf-8"?>
<sst xmlns="http://schemas.openxmlformats.org/spreadsheetml/2006/main" count="283" uniqueCount="133">
  <si>
    <t>dt</t>
  </si>
  <si>
    <t>totalTime</t>
  </si>
  <si>
    <t>FPS multiplier for video playback</t>
  </si>
  <si>
    <t>fpsMult</t>
  </si>
  <si>
    <t>frameSkip</t>
  </si>
  <si>
    <t>Number of frames to skip saving</t>
  </si>
  <si>
    <t>numAgents</t>
  </si>
  <si>
    <t>Number of agents</t>
  </si>
  <si>
    <t>Number of thermals</t>
  </si>
  <si>
    <t>numThermals</t>
  </si>
  <si>
    <t>Physical Sim Space</t>
  </si>
  <si>
    <t>[m], bounds of square map</t>
  </si>
  <si>
    <t>mapSize</t>
  </si>
  <si>
    <t>agentCeiling</t>
  </si>
  <si>
    <t>[m]</t>
  </si>
  <si>
    <t>agentFloor</t>
  </si>
  <si>
    <t>Simulation Constraints</t>
  </si>
  <si>
    <t>Initial Conditions</t>
  </si>
  <si>
    <t>agentSpawnPosRange</t>
  </si>
  <si>
    <t>agentSpawnAltiRange</t>
  </si>
  <si>
    <t>[m/s]</t>
  </si>
  <si>
    <t>agentSpawnVelRange</t>
  </si>
  <si>
    <t>[8,0;13,0]</t>
  </si>
  <si>
    <t>[m], [xMin,yMin;xMax,yMax]</t>
  </si>
  <si>
    <t>[m], [zMin,zMax]</t>
  </si>
  <si>
    <t>[m/s], [forMin,omegaMin;forMax,omegaMax]</t>
  </si>
  <si>
    <t>[m/s/s], gravity acceleration</t>
  </si>
  <si>
    <t>g</t>
  </si>
  <si>
    <t>Rule Parameters</t>
  </si>
  <si>
    <t>Separation</t>
  </si>
  <si>
    <t>separation</t>
  </si>
  <si>
    <t>Alignment</t>
  </si>
  <si>
    <t>alignment</t>
  </si>
  <si>
    <t>Cohesion</t>
  </si>
  <si>
    <t>cohesion</t>
  </si>
  <si>
    <t>Migration</t>
  </si>
  <si>
    <t>migration</t>
  </si>
  <si>
    <t>Waggle</t>
  </si>
  <si>
    <t>waggle</t>
  </si>
  <si>
    <t>waggleDurationRange</t>
  </si>
  <si>
    <t>[0.3,0.5]</t>
  </si>
  <si>
    <t>[s]</t>
  </si>
  <si>
    <t>Agent Constraints</t>
  </si>
  <si>
    <t>neighborRadius</t>
  </si>
  <si>
    <t>k</t>
  </si>
  <si>
    <t>For k-nearest neighbors</t>
  </si>
  <si>
    <t>forwardSpeedMin</t>
  </si>
  <si>
    <t>forwardSpeedMax</t>
  </si>
  <si>
    <t>bankMin</t>
  </si>
  <si>
    <t>[rad]</t>
  </si>
  <si>
    <t>bankMax</t>
  </si>
  <si>
    <t>fov</t>
  </si>
  <si>
    <t>[rad], agent field-of-view, centered forward</t>
  </si>
  <si>
    <t>Sink_A</t>
  </si>
  <si>
    <t>Sink_B</t>
  </si>
  <si>
    <t>Sink_C</t>
  </si>
  <si>
    <t>Visuals</t>
  </si>
  <si>
    <t>agentShape_triangle</t>
  </si>
  <si>
    <t>[-0.5,0.5,-0.5; -0.375,0,0.375]</t>
  </si>
  <si>
    <t>agentShape_plane</t>
  </si>
  <si>
    <t>[-0.5,-0.3,0,0.1,0.2,0.3,0.5,0.3,0.2,0.1,0,-0.3,-0.5;-0.2,-0.1,-0.1,-0.5,-0.5,-0.1,0,0.1,0.5,0.5,0.1,0.1,0.2]</t>
  </si>
  <si>
    <t>Arrow</t>
  </si>
  <si>
    <t>[2, 1.5, 1.5, 0, 0, 1.5, 1.5; 0, 0.5, 0.2, 0.2, -0.2, -0.2, -0.5]</t>
  </si>
  <si>
    <t>renderScale</t>
  </si>
  <si>
    <t>[150;150]</t>
  </si>
  <si>
    <t>[scaleX,scaleY]</t>
  </si>
  <si>
    <t>showNeighbors</t>
  </si>
  <si>
    <t>showFixedRadius</t>
  </si>
  <si>
    <t>showRange</t>
  </si>
  <si>
    <t>showText</t>
  </si>
  <si>
    <t>showArrow</t>
  </si>
  <si>
    <t>followAgent</t>
  </si>
  <si>
    <t>Thermal Constraints</t>
  </si>
  <si>
    <t>CMColors</t>
  </si>
  <si>
    <t>[6 42 127; 41 76 247; 102 59 231; 162 41 216; 222 24 200; 255 192 203] / 255</t>
  </si>
  <si>
    <t>thermalPixels</t>
  </si>
  <si>
    <t>thermalSpawnAttempts</t>
  </si>
  <si>
    <t>thermalSpeedMin</t>
  </si>
  <si>
    <t>thermalSpeedMax</t>
  </si>
  <si>
    <t>thermalRadiusMin</t>
  </si>
  <si>
    <t>thermalRadiusMax</t>
  </si>
  <si>
    <t>thermalStrengthMin</t>
  </si>
  <si>
    <t>thermalStrengthMax</t>
  </si>
  <si>
    <t>thermalFadeRate</t>
  </si>
  <si>
    <t>thermalMinPlateauTime</t>
  </si>
  <si>
    <t>thermalMaxPlateauTime</t>
  </si>
  <si>
    <t>Number of tries to summon each thermal</t>
  </si>
  <si>
    <t>[steps] time at min strength</t>
  </si>
  <si>
    <t>[steps] time at max strength</t>
  </si>
  <si>
    <t>[m/s], rate at which thermals fade in and out</t>
  </si>
  <si>
    <t>[m/s], peak updraft speed</t>
  </si>
  <si>
    <t>Functions to Use</t>
  </si>
  <si>
    <t>funcName_agentControl</t>
  </si>
  <si>
    <t>funcName_findNeighborhood</t>
  </si>
  <si>
    <t>collisionKillDistance</t>
  </si>
  <si>
    <t>stopWhenDead</t>
  </si>
  <si>
    <t>neighborFrameSkip</t>
  </si>
  <si>
    <t>Thermal Stuff</t>
  </si>
  <si>
    <t>thermalBankFactor</t>
  </si>
  <si>
    <t>Multiplier for thermal affected banking</t>
  </si>
  <si>
    <t>separationHeightWidth</t>
  </si>
  <si>
    <t>render</t>
  </si>
  <si>
    <t>rngSeed</t>
  </si>
  <si>
    <t>Show</t>
  </si>
  <si>
    <t>listNeighborData</t>
  </si>
  <si>
    <t>heightFactorPower</t>
  </si>
  <si>
    <t>[-4000,4000]</t>
  </si>
  <si>
    <t>[-3000,-3000;3000,3000]</t>
  </si>
  <si>
    <t>[m/s], agents with relative ascensions less than this are ignored</t>
  </si>
  <si>
    <t>cohesionAscensionIgnore</t>
  </si>
  <si>
    <t>[m/s], maximum perceived relative ascension</t>
  </si>
  <si>
    <t>cohesionAscensionMax</t>
  </si>
  <si>
    <t>ascensionFactorPower</t>
  </si>
  <si>
    <t>cohPower</t>
  </si>
  <si>
    <t>[m], the current agent will try to separate from other agents that are within separationHeightWidth/2 of &lt;current agent height&gt;</t>
  </si>
  <si>
    <t>Separation Force is multiplied by distance^[sepPower]</t>
  </si>
  <si>
    <t>sepPower</t>
  </si>
  <si>
    <t>[m], the current agent will try to align with other agents that are within alignmentHeightWidth/2 of &lt;current agent height&gt;</t>
  </si>
  <si>
    <t>alignmentHeightWidth</t>
  </si>
  <si>
    <t>Alignment Force is multiplied by distance^[sepPower]</t>
  </si>
  <si>
    <t>aliPower</t>
  </si>
  <si>
    <t>migPower</t>
  </si>
  <si>
    <t>on/off</t>
  </si>
  <si>
    <t>followRadius</t>
  </si>
  <si>
    <t>agentControl_Unified</t>
  </si>
  <si>
    <t>findNeighborhood_KNNInFixedRadius</t>
  </si>
  <si>
    <t>[-2000,2000]</t>
  </si>
  <si>
    <t>[-1500,-1500;1500,1500]</t>
  </si>
  <si>
    <t>[1100,2100]</t>
  </si>
  <si>
    <t>[1600,1600]</t>
  </si>
  <si>
    <t>[1100,1500]</t>
  </si>
  <si>
    <t>thermalSpawnRange</t>
  </si>
  <si>
    <t>[-3000,3000]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</si>
</sst>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5"/>
  <sheetViews>
    <sheetView tabSelected="1" topLeftCell="A19" workbookViewId="0">
      <selection activeCell="C79" sqref="C79"/>
    </sheetView>
  </sheetViews>
  <sheetFormatPr defaultRowHeight="14.4" x14ac:dyDescent="0.3"/>
  <cols>
    <col min="1" max="1" width="38.21875" customWidth="1"/>
    <col min="2" max="2" width="23.44140625" customWidth="1"/>
  </cols>
  <sheetData>
    <row r="1" spans="1:3" x14ac:dyDescent="0.3">
      <c r="A1" s="1" t="s">
        <v>16</v>
      </c>
    </row>
    <row r="2" spans="1:3" x14ac:dyDescent="0.3">
      <c r="A2" t="s">
        <v>41</v>
      </c>
      <c r="B2" t="s">
        <v>0</v>
      </c>
      <c r="C2">
        <v>0.5</v>
      </c>
    </row>
    <row r="3" spans="1:3" x14ac:dyDescent="0.3">
      <c r="A3" t="s">
        <v>41</v>
      </c>
      <c r="B3" t="s">
        <v>1</v>
      </c>
      <c r="C3">
        <v>7200</v>
      </c>
    </row>
    <row r="4" spans="1:3" x14ac:dyDescent="0.3">
      <c r="A4" t="s">
        <v>2</v>
      </c>
      <c r="B4" t="s">
        <v>3</v>
      </c>
      <c r="C4">
        <v>120</v>
      </c>
    </row>
    <row r="5" spans="1:3" x14ac:dyDescent="0.3">
      <c r="A5" t="s">
        <v>5</v>
      </c>
      <c r="B5" t="s">
        <v>4</v>
      </c>
      <c r="C5">
        <v>12</v>
      </c>
    </row>
    <row r="6" spans="1:3" x14ac:dyDescent="0.3">
      <c r="A6" t="s">
        <v>7</v>
      </c>
      <c r="B6" t="s">
        <v>6</v>
      </c>
      <c r="C6">
        <v>40</v>
      </c>
    </row>
    <row r="7" spans="1:3" x14ac:dyDescent="0.3">
      <c r="A7" t="s">
        <v>8</v>
      </c>
      <c r="B7" t="s">
        <v>9</v>
      </c>
      <c r="C7">
        <v>12</v>
      </c>
    </row>
    <row r="8" spans="1:3" x14ac:dyDescent="0.3">
      <c r="B8" t="s">
        <v>95</v>
      </c>
      <c r="C8" t="b">
        <v>0</v>
      </c>
    </row>
    <row r="9" spans="1:3" x14ac:dyDescent="0.3">
      <c r="B9" t="s">
        <v>96</v>
      </c>
      <c r="C9">
        <v>10</v>
      </c>
    </row>
    <row r="10" spans="1:3" x14ac:dyDescent="0.3">
      <c r="B10" t="s">
        <v>101</v>
      </c>
      <c r="C10" t="b">
        <v>1</v>
      </c>
    </row>
    <row r="11" spans="1:3" x14ac:dyDescent="0.3">
      <c r="B11" t="s">
        <v>102</v>
      </c>
    </row>
    <row r="13" spans="1:3" x14ac:dyDescent="0.3">
      <c r="A13" s="1" t="s">
        <v>10</v>
      </c>
    </row>
    <row r="14" spans="1:3" x14ac:dyDescent="0.3">
      <c r="A14" t="s">
        <v>11</v>
      </c>
      <c r="B14" t="s">
        <v>12</v>
      </c>
      <c r="C14" t="s">
        <v>106</v>
      </c>
    </row>
    <row r="15" spans="1:3" x14ac:dyDescent="0.3">
      <c r="A15" t="s">
        <v>14</v>
      </c>
      <c r="B15" t="s">
        <v>13</v>
      </c>
      <c r="C15">
        <v>2600</v>
      </c>
    </row>
    <row r="16" spans="1:3" x14ac:dyDescent="0.3">
      <c r="A16" t="s">
        <v>14</v>
      </c>
      <c r="B16" t="s">
        <v>15</v>
      </c>
      <c r="C16">
        <v>0</v>
      </c>
    </row>
    <row r="18" spans="1:11" x14ac:dyDescent="0.3">
      <c r="A18" s="1" t="s">
        <v>17</v>
      </c>
    </row>
    <row r="19" spans="1:11" x14ac:dyDescent="0.3">
      <c r="A19" t="s">
        <v>23</v>
      </c>
      <c r="B19" t="s">
        <v>18</v>
      </c>
      <c r="C19" t="s">
        <v>107</v>
      </c>
    </row>
    <row r="20" spans="1:11" x14ac:dyDescent="0.3">
      <c r="A20" t="s">
        <v>24</v>
      </c>
      <c r="B20" t="s">
        <v>19</v>
      </c>
      <c r="C20" t="s">
        <v>130</v>
      </c>
    </row>
    <row r="21" spans="1:11" x14ac:dyDescent="0.3">
      <c r="A21" t="s">
        <v>25</v>
      </c>
      <c r="B21" t="s">
        <v>21</v>
      </c>
      <c r="C21" t="s">
        <v>22</v>
      </c>
    </row>
    <row r="22" spans="1:11" x14ac:dyDescent="0.3">
      <c r="A22" t="s">
        <v>26</v>
      </c>
      <c r="B22" t="s">
        <v>27</v>
      </c>
      <c r="C22">
        <v>9.81</v>
      </c>
    </row>
    <row r="24" spans="1:11" x14ac:dyDescent="0.3">
      <c r="A24" s="1" t="s">
        <v>28</v>
      </c>
    </row>
    <row r="25" spans="1:11" x14ac:dyDescent="0.3">
      <c r="A25" s="1" t="s">
        <v>33</v>
      </c>
    </row>
    <row r="26" spans="1:11" x14ac:dyDescent="0.3">
      <c r="B26" t="s">
        <v>34</v>
      </c>
      <c r="C26" s="2">
        <v>0.1</v>
      </c>
      <c r="I26" s="2"/>
      <c r="J26" s="2"/>
      <c r="K26" s="2"/>
    </row>
    <row r="27" spans="1:11" x14ac:dyDescent="0.3">
      <c r="B27" t="s">
        <v>105</v>
      </c>
      <c r="C27">
        <v>0.5</v>
      </c>
    </row>
    <row r="28" spans="1:11" x14ac:dyDescent="0.3">
      <c r="A28" t="s">
        <v>108</v>
      </c>
      <c r="B28" t="s">
        <v>109</v>
      </c>
      <c r="C28">
        <v>-3</v>
      </c>
      <c r="D28">
        <v>-2.5</v>
      </c>
      <c r="E28">
        <v>-2</v>
      </c>
      <c r="F28">
        <v>-1.5</v>
      </c>
      <c r="G28">
        <v>-1</v>
      </c>
      <c r="H28">
        <v>-0.5</v>
      </c>
      <c r="I28">
        <v>0</v>
      </c>
      <c r="J28">
        <v>0.5</v>
      </c>
    </row>
    <row r="29" spans="1:11" x14ac:dyDescent="0.3">
      <c r="A29" t="s">
        <v>110</v>
      </c>
      <c r="B29" t="s">
        <v>111</v>
      </c>
      <c r="C29">
        <v>10</v>
      </c>
      <c r="D29">
        <v>9</v>
      </c>
      <c r="E29">
        <v>8</v>
      </c>
      <c r="F29">
        <v>7</v>
      </c>
      <c r="G29">
        <v>6</v>
      </c>
      <c r="H29">
        <v>5</v>
      </c>
      <c r="I29">
        <v>4</v>
      </c>
      <c r="J29">
        <v>3</v>
      </c>
    </row>
    <row r="30" spans="1:11" x14ac:dyDescent="0.3">
      <c r="B30" t="s">
        <v>112</v>
      </c>
      <c r="C30">
        <v>0.5</v>
      </c>
    </row>
    <row r="31" spans="1:11" x14ac:dyDescent="0.3">
      <c r="B31" t="s">
        <v>113</v>
      </c>
      <c r="C31">
        <v>0.5</v>
      </c>
      <c r="D31">
        <v>1</v>
      </c>
    </row>
    <row r="32" spans="1:11" x14ac:dyDescent="0.3">
      <c r="A32" s="1" t="s">
        <v>29</v>
      </c>
    </row>
    <row r="33" spans="1:11" x14ac:dyDescent="0.3">
      <c r="B33" t="s">
        <v>30</v>
      </c>
      <c r="C33" s="2">
        <v>0.01</v>
      </c>
      <c r="D33" s="2"/>
    </row>
    <row r="34" spans="1:11" x14ac:dyDescent="0.3">
      <c r="A34" t="s">
        <v>114</v>
      </c>
      <c r="B34" t="s">
        <v>100</v>
      </c>
      <c r="C34">
        <v>200</v>
      </c>
      <c r="I34" s="5"/>
      <c r="J34" s="5"/>
      <c r="K34" s="5"/>
    </row>
    <row r="35" spans="1:11" x14ac:dyDescent="0.3">
      <c r="A35" t="s">
        <v>115</v>
      </c>
      <c r="B35" t="s">
        <v>116</v>
      </c>
      <c r="C35">
        <v>-6</v>
      </c>
      <c r="I35" s="5"/>
      <c r="J35" s="5"/>
    </row>
    <row r="36" spans="1:11" x14ac:dyDescent="0.3">
      <c r="A36" s="1" t="s">
        <v>31</v>
      </c>
    </row>
    <row r="37" spans="1:11" x14ac:dyDescent="0.3">
      <c r="B37" t="s">
        <v>32</v>
      </c>
      <c r="C37">
        <v>1E-4</v>
      </c>
    </row>
    <row r="38" spans="1:11" x14ac:dyDescent="0.3">
      <c r="A38" t="s">
        <v>117</v>
      </c>
      <c r="B38" t="s">
        <v>118</v>
      </c>
      <c r="C38">
        <v>200</v>
      </c>
    </row>
    <row r="39" spans="1:11" x14ac:dyDescent="0.3">
      <c r="A39" t="s">
        <v>119</v>
      </c>
      <c r="B39" t="s">
        <v>120</v>
      </c>
      <c r="C39">
        <v>-2</v>
      </c>
      <c r="I39" s="5"/>
      <c r="J39" s="5"/>
    </row>
    <row r="40" spans="1:11" x14ac:dyDescent="0.3">
      <c r="A40" s="1" t="s">
        <v>35</v>
      </c>
      <c r="I40" s="5"/>
      <c r="J40" s="5"/>
      <c r="K40" s="5"/>
    </row>
    <row r="41" spans="1:11" x14ac:dyDescent="0.3">
      <c r="A41" s="1"/>
      <c r="B41" t="s">
        <v>36</v>
      </c>
      <c r="C41">
        <v>9.9999999999999991E-22</v>
      </c>
    </row>
    <row r="42" spans="1:11" x14ac:dyDescent="0.3">
      <c r="A42" s="1"/>
      <c r="B42" t="s">
        <v>121</v>
      </c>
      <c r="C42">
        <v>5</v>
      </c>
    </row>
    <row r="43" spans="1:11" x14ac:dyDescent="0.3">
      <c r="A43" s="1" t="s">
        <v>37</v>
      </c>
    </row>
    <row r="44" spans="1:11" x14ac:dyDescent="0.3">
      <c r="B44" t="s">
        <v>38</v>
      </c>
      <c r="C44">
        <v>0</v>
      </c>
    </row>
    <row r="45" spans="1:11" x14ac:dyDescent="0.3">
      <c r="A45" s="3" t="s">
        <v>41</v>
      </c>
      <c r="B45" t="s">
        <v>39</v>
      </c>
      <c r="C45" t="s">
        <v>40</v>
      </c>
    </row>
    <row r="46" spans="1:11" x14ac:dyDescent="0.3">
      <c r="A46" s="3"/>
    </row>
    <row r="47" spans="1:11" x14ac:dyDescent="0.3">
      <c r="A47" s="1" t="s">
        <v>97</v>
      </c>
    </row>
    <row r="48" spans="1:11" x14ac:dyDescent="0.3">
      <c r="A48" s="3" t="s">
        <v>99</v>
      </c>
      <c r="B48" t="s">
        <v>98</v>
      </c>
      <c r="C48">
        <v>0</v>
      </c>
    </row>
    <row r="50" spans="1:3" x14ac:dyDescent="0.3">
      <c r="A50" s="1" t="s">
        <v>42</v>
      </c>
    </row>
    <row r="51" spans="1:3" x14ac:dyDescent="0.3">
      <c r="A51" t="s">
        <v>14</v>
      </c>
      <c r="B51" t="s">
        <v>43</v>
      </c>
      <c r="C51">
        <v>1000</v>
      </c>
    </row>
    <row r="52" spans="1:3" x14ac:dyDescent="0.3">
      <c r="A52" t="s">
        <v>45</v>
      </c>
      <c r="B52" t="s">
        <v>44</v>
      </c>
      <c r="C52">
        <v>10</v>
      </c>
    </row>
    <row r="53" spans="1:3" x14ac:dyDescent="0.3">
      <c r="A53" t="s">
        <v>20</v>
      </c>
      <c r="B53" t="s">
        <v>46</v>
      </c>
      <c r="C53">
        <v>8</v>
      </c>
    </row>
    <row r="54" spans="1:3" x14ac:dyDescent="0.3">
      <c r="A54" t="s">
        <v>20</v>
      </c>
      <c r="B54" t="s">
        <v>47</v>
      </c>
      <c r="C54">
        <v>13</v>
      </c>
    </row>
    <row r="55" spans="1:3" x14ac:dyDescent="0.3">
      <c r="A55" t="s">
        <v>49</v>
      </c>
      <c r="B55" t="s">
        <v>48</v>
      </c>
      <c r="C55">
        <v>-0.26179938779914941</v>
      </c>
    </row>
    <row r="56" spans="1:3" x14ac:dyDescent="0.3">
      <c r="A56" t="s">
        <v>49</v>
      </c>
      <c r="B56" t="s">
        <v>50</v>
      </c>
      <c r="C56">
        <v>0.26179938779914941</v>
      </c>
    </row>
    <row r="57" spans="1:3" x14ac:dyDescent="0.3">
      <c r="A57" t="s">
        <v>52</v>
      </c>
      <c r="B57" t="s">
        <v>51</v>
      </c>
      <c r="C57">
        <v>5.7595865315812871</v>
      </c>
    </row>
    <row r="58" spans="1:3" x14ac:dyDescent="0.3">
      <c r="B58" t="s">
        <v>53</v>
      </c>
      <c r="C58">
        <v>-1.8429999999999998E-2</v>
      </c>
    </row>
    <row r="59" spans="1:3" x14ac:dyDescent="0.3">
      <c r="B59" t="s">
        <v>54</v>
      </c>
      <c r="C59">
        <v>0.37819999999999998</v>
      </c>
    </row>
    <row r="60" spans="1:3" x14ac:dyDescent="0.3">
      <c r="B60" t="s">
        <v>55</v>
      </c>
      <c r="C60">
        <v>-2.3782000000000001</v>
      </c>
    </row>
    <row r="61" spans="1:3" x14ac:dyDescent="0.3">
      <c r="A61" t="s">
        <v>14</v>
      </c>
      <c r="B61" t="s">
        <v>94</v>
      </c>
      <c r="C61">
        <v>4</v>
      </c>
    </row>
    <row r="63" spans="1:3" x14ac:dyDescent="0.3">
      <c r="A63" s="1" t="s">
        <v>56</v>
      </c>
    </row>
    <row r="64" spans="1:3" x14ac:dyDescent="0.3">
      <c r="B64" t="s">
        <v>57</v>
      </c>
      <c r="C64" t="s">
        <v>58</v>
      </c>
    </row>
    <row r="65" spans="1:11" x14ac:dyDescent="0.3">
      <c r="B65" t="s">
        <v>59</v>
      </c>
      <c r="C65" t="s">
        <v>60</v>
      </c>
    </row>
    <row r="66" spans="1:11" x14ac:dyDescent="0.3">
      <c r="B66" t="s">
        <v>61</v>
      </c>
      <c r="C66" t="s">
        <v>62</v>
      </c>
    </row>
    <row r="67" spans="1:11" x14ac:dyDescent="0.3">
      <c r="A67" t="s">
        <v>65</v>
      </c>
      <c r="B67" t="s">
        <v>63</v>
      </c>
      <c r="C67" t="s">
        <v>64</v>
      </c>
    </row>
    <row r="68" spans="1:11" x14ac:dyDescent="0.3">
      <c r="B68" t="s">
        <v>66</v>
      </c>
      <c r="C68" t="b">
        <v>0</v>
      </c>
      <c r="I68" s="4"/>
      <c r="J68" s="4"/>
      <c r="K68" s="4"/>
    </row>
    <row r="69" spans="1:11" x14ac:dyDescent="0.3">
      <c r="B69" t="s">
        <v>67</v>
      </c>
      <c r="C69" t="b">
        <v>0</v>
      </c>
    </row>
    <row r="70" spans="1:11" x14ac:dyDescent="0.3">
      <c r="B70" t="s">
        <v>68</v>
      </c>
      <c r="C70" t="b">
        <v>0</v>
      </c>
    </row>
    <row r="71" spans="1:11" x14ac:dyDescent="0.3">
      <c r="B71" t="s">
        <v>69</v>
      </c>
      <c r="C71" t="b">
        <v>1</v>
      </c>
    </row>
    <row r="72" spans="1:11" x14ac:dyDescent="0.3">
      <c r="B72" t="s">
        <v>70</v>
      </c>
      <c r="C72" t="b">
        <v>0</v>
      </c>
    </row>
    <row r="73" spans="1:11" x14ac:dyDescent="0.3">
      <c r="B73" t="s">
        <v>71</v>
      </c>
      <c r="C73" t="b">
        <v>0</v>
      </c>
    </row>
    <row r="74" spans="1:11" x14ac:dyDescent="0.3">
      <c r="A74" t="s">
        <v>122</v>
      </c>
      <c r="B74" t="s">
        <v>103</v>
      </c>
      <c r="C74" t="b">
        <v>1</v>
      </c>
    </row>
    <row r="75" spans="1:11" x14ac:dyDescent="0.3">
      <c r="B75" t="s">
        <v>123</v>
      </c>
      <c r="C75">
        <v>2500</v>
      </c>
    </row>
    <row r="76" spans="1:11" x14ac:dyDescent="0.3">
      <c r="B76" t="s">
        <v>104</v>
      </c>
      <c r="C76" t="b">
        <v>1</v>
      </c>
    </row>
    <row r="78" spans="1:11" x14ac:dyDescent="0.3">
      <c r="A78" s="1" t="s">
        <v>72</v>
      </c>
    </row>
    <row r="79" spans="1:11" x14ac:dyDescent="0.3">
      <c r="A79" s="1"/>
      <c r="B79" t="s">
        <v>131</v>
      </c>
      <c r="C79" t="s">
        <v>132</v>
      </c>
    </row>
    <row r="80" spans="1:11" x14ac:dyDescent="0.3">
      <c r="B80" t="s">
        <v>73</v>
      </c>
      <c r="C80" t="s">
        <v>74</v>
      </c>
    </row>
    <row r="81" spans="1:3" x14ac:dyDescent="0.3">
      <c r="B81" t="s">
        <v>75</v>
      </c>
      <c r="C81">
        <v>200</v>
      </c>
    </row>
    <row r="82" spans="1:3" x14ac:dyDescent="0.3">
      <c r="A82" t="s">
        <v>86</v>
      </c>
      <c r="B82" t="s">
        <v>76</v>
      </c>
      <c r="C82">
        <v>50</v>
      </c>
    </row>
    <row r="83" spans="1:3" x14ac:dyDescent="0.3">
      <c r="A83" t="s">
        <v>20</v>
      </c>
      <c r="B83" t="s">
        <v>77</v>
      </c>
      <c r="C83">
        <v>0</v>
      </c>
    </row>
    <row r="84" spans="1:3" x14ac:dyDescent="0.3">
      <c r="A84" t="s">
        <v>20</v>
      </c>
      <c r="B84" t="s">
        <v>78</v>
      </c>
      <c r="C84">
        <v>0</v>
      </c>
    </row>
    <row r="85" spans="1:3" x14ac:dyDescent="0.3">
      <c r="A85" t="s">
        <v>14</v>
      </c>
      <c r="B85" t="s">
        <v>79</v>
      </c>
      <c r="C85">
        <v>300</v>
      </c>
    </row>
    <row r="86" spans="1:3" x14ac:dyDescent="0.3">
      <c r="A86" t="s">
        <v>14</v>
      </c>
      <c r="B86" t="s">
        <v>80</v>
      </c>
      <c r="C86">
        <v>550</v>
      </c>
    </row>
    <row r="87" spans="1:3" x14ac:dyDescent="0.3">
      <c r="A87" t="s">
        <v>90</v>
      </c>
      <c r="B87" t="s">
        <v>81</v>
      </c>
      <c r="C87">
        <v>3</v>
      </c>
    </row>
    <row r="88" spans="1:3" x14ac:dyDescent="0.3">
      <c r="A88" t="s">
        <v>90</v>
      </c>
      <c r="B88" t="s">
        <v>82</v>
      </c>
      <c r="C88">
        <v>10</v>
      </c>
    </row>
    <row r="89" spans="1:3" x14ac:dyDescent="0.3">
      <c r="A89" t="s">
        <v>89</v>
      </c>
      <c r="B89" t="s">
        <v>83</v>
      </c>
      <c r="C89">
        <v>1E-3</v>
      </c>
    </row>
    <row r="90" spans="1:3" x14ac:dyDescent="0.3">
      <c r="A90" t="s">
        <v>87</v>
      </c>
      <c r="B90" t="s">
        <v>84</v>
      </c>
      <c r="C90">
        <v>600</v>
      </c>
    </row>
    <row r="91" spans="1:3" x14ac:dyDescent="0.3">
      <c r="A91" t="s">
        <v>88</v>
      </c>
      <c r="B91" t="s">
        <v>85</v>
      </c>
      <c r="C91">
        <v>1000</v>
      </c>
    </row>
    <row r="93" spans="1:3" x14ac:dyDescent="0.3">
      <c r="A93" s="1" t="s">
        <v>91</v>
      </c>
    </row>
    <row r="94" spans="1:3" x14ac:dyDescent="0.3">
      <c r="B94" t="s">
        <v>92</v>
      </c>
      <c r="C94" t="s">
        <v>124</v>
      </c>
    </row>
    <row r="95" spans="1:3" x14ac:dyDescent="0.3">
      <c r="B95" t="s">
        <v>93</v>
      </c>
      <c r="C95" t="s">
        <v>125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AA9B-FC66-4A95-B187-34F696BBEB40}">
  <dimension ref="A1:K94"/>
  <sheetViews>
    <sheetView topLeftCell="A19" workbookViewId="0">
      <selection activeCell="A97" sqref="A97"/>
    </sheetView>
  </sheetViews>
  <sheetFormatPr defaultRowHeight="14.4" x14ac:dyDescent="0.3"/>
  <cols>
    <col min="1" max="1" width="38.21875" customWidth="1"/>
    <col min="2" max="2" width="23.44140625" customWidth="1"/>
  </cols>
  <sheetData>
    <row r="1" spans="1:5" x14ac:dyDescent="0.3">
      <c r="A1" s="1" t="s">
        <v>16</v>
      </c>
    </row>
    <row r="2" spans="1:5" x14ac:dyDescent="0.3">
      <c r="A2" t="s">
        <v>41</v>
      </c>
      <c r="B2" t="s">
        <v>0</v>
      </c>
      <c r="C2">
        <v>0.1</v>
      </c>
      <c r="D2">
        <v>0.2</v>
      </c>
      <c r="E2">
        <v>0.5</v>
      </c>
    </row>
    <row r="3" spans="1:5" x14ac:dyDescent="0.3">
      <c r="A3" t="s">
        <v>41</v>
      </c>
      <c r="B3" t="s">
        <v>1</v>
      </c>
      <c r="C3">
        <v>7200</v>
      </c>
    </row>
    <row r="4" spans="1:5" x14ac:dyDescent="0.3">
      <c r="A4" t="s">
        <v>2</v>
      </c>
      <c r="B4" t="s">
        <v>3</v>
      </c>
      <c r="C4">
        <v>240</v>
      </c>
    </row>
    <row r="5" spans="1:5" x14ac:dyDescent="0.3">
      <c r="A5" t="s">
        <v>5</v>
      </c>
      <c r="B5" t="s">
        <v>4</v>
      </c>
      <c r="C5">
        <v>10</v>
      </c>
    </row>
    <row r="6" spans="1:5" x14ac:dyDescent="0.3">
      <c r="A6" t="s">
        <v>7</v>
      </c>
      <c r="B6" t="s">
        <v>6</v>
      </c>
      <c r="C6">
        <v>10</v>
      </c>
      <c r="D6">
        <v>20</v>
      </c>
      <c r="E6">
        <v>40</v>
      </c>
    </row>
    <row r="7" spans="1:5" x14ac:dyDescent="0.3">
      <c r="A7" t="s">
        <v>8</v>
      </c>
      <c r="B7" t="s">
        <v>9</v>
      </c>
      <c r="C7">
        <v>24</v>
      </c>
    </row>
    <row r="8" spans="1:5" x14ac:dyDescent="0.3">
      <c r="B8" t="s">
        <v>95</v>
      </c>
      <c r="C8" t="b">
        <v>1</v>
      </c>
    </row>
    <row r="9" spans="1:5" x14ac:dyDescent="0.3">
      <c r="B9" t="s">
        <v>96</v>
      </c>
      <c r="C9">
        <v>1</v>
      </c>
      <c r="D9">
        <v>5</v>
      </c>
      <c r="E9">
        <v>10</v>
      </c>
    </row>
    <row r="10" spans="1:5" x14ac:dyDescent="0.3">
      <c r="B10" t="s">
        <v>101</v>
      </c>
      <c r="C10" t="b">
        <v>1</v>
      </c>
    </row>
    <row r="11" spans="1:5" x14ac:dyDescent="0.3">
      <c r="B11" t="s">
        <v>102</v>
      </c>
      <c r="C11">
        <v>1</v>
      </c>
    </row>
    <row r="13" spans="1:5" x14ac:dyDescent="0.3">
      <c r="A13" s="1" t="s">
        <v>10</v>
      </c>
    </row>
    <row r="14" spans="1:5" x14ac:dyDescent="0.3">
      <c r="A14" t="s">
        <v>11</v>
      </c>
      <c r="B14" t="s">
        <v>12</v>
      </c>
      <c r="C14" t="s">
        <v>126</v>
      </c>
      <c r="D14" t="s">
        <v>106</v>
      </c>
    </row>
    <row r="15" spans="1:5" x14ac:dyDescent="0.3">
      <c r="A15" t="s">
        <v>14</v>
      </c>
      <c r="B15" t="s">
        <v>13</v>
      </c>
      <c r="C15">
        <v>2600</v>
      </c>
    </row>
    <row r="16" spans="1:5" x14ac:dyDescent="0.3">
      <c r="A16" t="s">
        <v>14</v>
      </c>
      <c r="B16" t="s">
        <v>15</v>
      </c>
      <c r="C16">
        <v>0</v>
      </c>
    </row>
    <row r="18" spans="1:11" x14ac:dyDescent="0.3">
      <c r="A18" s="1" t="s">
        <v>17</v>
      </c>
    </row>
    <row r="19" spans="1:11" x14ac:dyDescent="0.3">
      <c r="A19" t="s">
        <v>23</v>
      </c>
      <c r="B19" t="s">
        <v>18</v>
      </c>
      <c r="C19" t="s">
        <v>127</v>
      </c>
      <c r="D19" t="s">
        <v>107</v>
      </c>
    </row>
    <row r="20" spans="1:11" x14ac:dyDescent="0.3">
      <c r="A20" t="s">
        <v>24</v>
      </c>
      <c r="B20" t="s">
        <v>19</v>
      </c>
      <c r="C20" t="s">
        <v>129</v>
      </c>
      <c r="D20" t="s">
        <v>128</v>
      </c>
    </row>
    <row r="21" spans="1:11" x14ac:dyDescent="0.3">
      <c r="A21" t="s">
        <v>25</v>
      </c>
      <c r="B21" t="s">
        <v>21</v>
      </c>
      <c r="C21" t="s">
        <v>22</v>
      </c>
    </row>
    <row r="22" spans="1:11" x14ac:dyDescent="0.3">
      <c r="A22" t="s">
        <v>26</v>
      </c>
      <c r="B22" t="s">
        <v>27</v>
      </c>
      <c r="C22">
        <v>9.81</v>
      </c>
    </row>
    <row r="24" spans="1:11" x14ac:dyDescent="0.3">
      <c r="A24" s="1" t="s">
        <v>28</v>
      </c>
    </row>
    <row r="25" spans="1:11" x14ac:dyDescent="0.3">
      <c r="A25" s="1" t="s">
        <v>33</v>
      </c>
    </row>
    <row r="26" spans="1:11" x14ac:dyDescent="0.3">
      <c r="B26" t="s">
        <v>34</v>
      </c>
      <c r="C26" s="2">
        <v>0.01</v>
      </c>
      <c r="D26" s="2">
        <v>0.1</v>
      </c>
      <c r="E26" s="2">
        <v>1</v>
      </c>
      <c r="F26" s="2">
        <v>10</v>
      </c>
      <c r="G26" s="2">
        <v>100</v>
      </c>
      <c r="H26" s="2">
        <v>1000</v>
      </c>
      <c r="I26" s="2">
        <v>10000</v>
      </c>
      <c r="J26" s="2">
        <v>100000</v>
      </c>
      <c r="K26" s="2">
        <v>1000000</v>
      </c>
    </row>
    <row r="27" spans="1:11" x14ac:dyDescent="0.3">
      <c r="B27" t="s">
        <v>105</v>
      </c>
      <c r="C27">
        <v>0.5</v>
      </c>
      <c r="D27">
        <v>1</v>
      </c>
      <c r="E27">
        <v>1.5</v>
      </c>
      <c r="F27">
        <v>2</v>
      </c>
      <c r="G27">
        <v>3</v>
      </c>
      <c r="H27">
        <v>4</v>
      </c>
    </row>
    <row r="28" spans="1:11" x14ac:dyDescent="0.3">
      <c r="A28" t="s">
        <v>108</v>
      </c>
      <c r="B28" t="s">
        <v>109</v>
      </c>
      <c r="C28">
        <v>-3</v>
      </c>
      <c r="D28">
        <v>-2.5</v>
      </c>
      <c r="E28">
        <v>-2</v>
      </c>
      <c r="F28">
        <v>-1.5</v>
      </c>
      <c r="G28">
        <v>-1</v>
      </c>
      <c r="H28">
        <v>-0.5</v>
      </c>
      <c r="I28">
        <v>0</v>
      </c>
      <c r="J28">
        <v>0.5</v>
      </c>
    </row>
    <row r="29" spans="1:11" x14ac:dyDescent="0.3">
      <c r="A29" t="s">
        <v>110</v>
      </c>
      <c r="B29" t="s">
        <v>111</v>
      </c>
      <c r="C29">
        <v>3</v>
      </c>
      <c r="D29">
        <v>4</v>
      </c>
      <c r="E29">
        <v>5</v>
      </c>
      <c r="F29">
        <v>6</v>
      </c>
      <c r="G29">
        <v>7</v>
      </c>
      <c r="H29">
        <v>8</v>
      </c>
      <c r="I29">
        <v>9</v>
      </c>
      <c r="J29">
        <v>10</v>
      </c>
    </row>
    <row r="30" spans="1:11" x14ac:dyDescent="0.3">
      <c r="B30" t="s">
        <v>112</v>
      </c>
      <c r="C30">
        <v>0.5</v>
      </c>
      <c r="D30">
        <v>1</v>
      </c>
      <c r="E30">
        <v>1.5</v>
      </c>
      <c r="F30">
        <v>2</v>
      </c>
      <c r="G30">
        <v>3</v>
      </c>
      <c r="H30">
        <v>4</v>
      </c>
    </row>
    <row r="31" spans="1:11" x14ac:dyDescent="0.3">
      <c r="B31" t="s">
        <v>113</v>
      </c>
      <c r="C31">
        <v>0.5</v>
      </c>
      <c r="D31">
        <v>1</v>
      </c>
      <c r="E31">
        <v>1.5</v>
      </c>
      <c r="F31">
        <v>2</v>
      </c>
    </row>
    <row r="32" spans="1:11" x14ac:dyDescent="0.3">
      <c r="A32" s="1" t="s">
        <v>29</v>
      </c>
    </row>
    <row r="33" spans="1:11" x14ac:dyDescent="0.3">
      <c r="B33" t="s">
        <v>30</v>
      </c>
      <c r="C33" s="2">
        <v>0.01</v>
      </c>
      <c r="D33" s="2">
        <v>0.1</v>
      </c>
      <c r="E33" s="2">
        <v>1</v>
      </c>
      <c r="F33" s="2">
        <v>10</v>
      </c>
      <c r="G33" s="2">
        <v>100</v>
      </c>
    </row>
    <row r="34" spans="1:11" x14ac:dyDescent="0.3">
      <c r="A34" t="s">
        <v>114</v>
      </c>
      <c r="B34" t="s">
        <v>100</v>
      </c>
      <c r="C34">
        <v>50</v>
      </c>
      <c r="D34" s="5">
        <v>100</v>
      </c>
      <c r="E34" s="5">
        <v>200</v>
      </c>
      <c r="F34" s="5">
        <v>400</v>
      </c>
      <c r="G34" s="5"/>
      <c r="H34" s="5"/>
      <c r="I34" s="5"/>
      <c r="J34" s="5"/>
      <c r="K34" s="5"/>
    </row>
    <row r="35" spans="1:11" x14ac:dyDescent="0.3">
      <c r="A35" t="s">
        <v>115</v>
      </c>
      <c r="B35" t="s">
        <v>116</v>
      </c>
      <c r="C35">
        <v>-0.5</v>
      </c>
      <c r="D35">
        <v>-1</v>
      </c>
      <c r="E35" s="5">
        <v>-1.5</v>
      </c>
      <c r="F35" s="5">
        <v>-2</v>
      </c>
      <c r="G35" s="5">
        <v>-3</v>
      </c>
      <c r="H35" s="5">
        <v>-4</v>
      </c>
      <c r="I35" s="5">
        <v>-5</v>
      </c>
      <c r="J35" s="5">
        <v>-6</v>
      </c>
    </row>
    <row r="36" spans="1:11" x14ac:dyDescent="0.3">
      <c r="A36" s="1" t="s">
        <v>31</v>
      </c>
    </row>
    <row r="37" spans="1:11" x14ac:dyDescent="0.3">
      <c r="B37" t="s">
        <v>32</v>
      </c>
      <c r="C37" s="2">
        <v>0</v>
      </c>
      <c r="D37" s="2">
        <v>1E-4</v>
      </c>
      <c r="E37" s="2">
        <v>1E-3</v>
      </c>
      <c r="F37" s="2">
        <v>0.01</v>
      </c>
      <c r="G37" s="2">
        <v>0.1</v>
      </c>
      <c r="H37" s="2">
        <v>1</v>
      </c>
    </row>
    <row r="38" spans="1:11" x14ac:dyDescent="0.3">
      <c r="A38" t="s">
        <v>117</v>
      </c>
      <c r="B38" t="s">
        <v>118</v>
      </c>
      <c r="C38">
        <v>50</v>
      </c>
      <c r="D38" s="5">
        <v>100</v>
      </c>
      <c r="E38" s="5">
        <v>200</v>
      </c>
      <c r="F38" s="5">
        <v>400</v>
      </c>
    </row>
    <row r="39" spans="1:11" x14ac:dyDescent="0.3">
      <c r="A39" t="s">
        <v>119</v>
      </c>
      <c r="B39" t="s">
        <v>120</v>
      </c>
      <c r="C39">
        <v>-0.5</v>
      </c>
      <c r="D39">
        <v>-1</v>
      </c>
      <c r="E39" s="5">
        <v>-1.5</v>
      </c>
      <c r="F39" s="5">
        <v>-2</v>
      </c>
      <c r="G39" s="5">
        <v>-3</v>
      </c>
      <c r="H39" s="5">
        <v>-4</v>
      </c>
      <c r="I39" s="5">
        <v>-5</v>
      </c>
      <c r="J39" s="5">
        <v>-6</v>
      </c>
    </row>
    <row r="40" spans="1:11" x14ac:dyDescent="0.3">
      <c r="A40" s="1" t="s">
        <v>35</v>
      </c>
      <c r="D40" s="5"/>
      <c r="E40" s="5"/>
      <c r="F40" s="5"/>
      <c r="G40" s="5"/>
      <c r="H40" s="5"/>
      <c r="I40" s="5"/>
      <c r="J40" s="5"/>
      <c r="K40" s="5"/>
    </row>
    <row r="41" spans="1:11" x14ac:dyDescent="0.3">
      <c r="A41" s="1"/>
      <c r="B41" t="s">
        <v>36</v>
      </c>
      <c r="C41" s="2">
        <v>9.9999999999999992E-25</v>
      </c>
    </row>
    <row r="42" spans="1:11" x14ac:dyDescent="0.3">
      <c r="A42" s="1"/>
      <c r="B42" t="s">
        <v>121</v>
      </c>
      <c r="C42">
        <v>2</v>
      </c>
      <c r="D42">
        <v>6</v>
      </c>
    </row>
    <row r="43" spans="1:11" x14ac:dyDescent="0.3">
      <c r="A43" s="1" t="s">
        <v>37</v>
      </c>
    </row>
    <row r="44" spans="1:11" x14ac:dyDescent="0.3">
      <c r="B44" t="s">
        <v>38</v>
      </c>
      <c r="C44">
        <v>0</v>
      </c>
    </row>
    <row r="45" spans="1:11" x14ac:dyDescent="0.3">
      <c r="A45" s="3" t="s">
        <v>41</v>
      </c>
      <c r="B45" t="s">
        <v>39</v>
      </c>
      <c r="C45" t="s">
        <v>40</v>
      </c>
    </row>
    <row r="46" spans="1:11" x14ac:dyDescent="0.3">
      <c r="A46" s="3"/>
    </row>
    <row r="47" spans="1:11" x14ac:dyDescent="0.3">
      <c r="A47" s="1" t="s">
        <v>97</v>
      </c>
    </row>
    <row r="48" spans="1:11" x14ac:dyDescent="0.3">
      <c r="A48" s="3" t="s">
        <v>99</v>
      </c>
      <c r="B48" t="s">
        <v>98</v>
      </c>
      <c r="C48">
        <v>0</v>
      </c>
    </row>
    <row r="50" spans="1:6" x14ac:dyDescent="0.3">
      <c r="A50" s="1" t="s">
        <v>42</v>
      </c>
    </row>
    <row r="51" spans="1:6" x14ac:dyDescent="0.3">
      <c r="A51" t="s">
        <v>14</v>
      </c>
      <c r="B51" t="s">
        <v>43</v>
      </c>
      <c r="C51">
        <v>500</v>
      </c>
      <c r="D51">
        <v>1000</v>
      </c>
      <c r="E51">
        <v>2000</v>
      </c>
    </row>
    <row r="52" spans="1:6" x14ac:dyDescent="0.3">
      <c r="A52" t="s">
        <v>45</v>
      </c>
      <c r="B52" t="s">
        <v>44</v>
      </c>
      <c r="C52">
        <v>5</v>
      </c>
      <c r="D52">
        <v>10</v>
      </c>
      <c r="E52">
        <v>15</v>
      </c>
      <c r="F52">
        <v>40</v>
      </c>
    </row>
    <row r="53" spans="1:6" x14ac:dyDescent="0.3">
      <c r="A53" t="s">
        <v>20</v>
      </c>
      <c r="B53" t="s">
        <v>46</v>
      </c>
      <c r="C53">
        <v>8</v>
      </c>
    </row>
    <row r="54" spans="1:6" x14ac:dyDescent="0.3">
      <c r="A54" t="s">
        <v>20</v>
      </c>
      <c r="B54" t="s">
        <v>47</v>
      </c>
      <c r="C54">
        <v>13</v>
      </c>
    </row>
    <row r="55" spans="1:6" x14ac:dyDescent="0.3">
      <c r="A55" t="s">
        <v>49</v>
      </c>
      <c r="B55" t="s">
        <v>48</v>
      </c>
      <c r="C55">
        <f>-2/12*PI()</f>
        <v>-0.52359877559829882</v>
      </c>
      <c r="D55">
        <f>-1/12*PI()</f>
        <v>-0.26179938779914941</v>
      </c>
    </row>
    <row r="56" spans="1:6" x14ac:dyDescent="0.3">
      <c r="A56" t="s">
        <v>49</v>
      </c>
      <c r="B56" t="s">
        <v>50</v>
      </c>
      <c r="C56">
        <f>2/12*PI()</f>
        <v>0.52359877559829882</v>
      </c>
      <c r="D56">
        <f>1/12*PI()</f>
        <v>0.26179938779914941</v>
      </c>
    </row>
    <row r="57" spans="1:6" x14ac:dyDescent="0.3">
      <c r="A57" t="s">
        <v>52</v>
      </c>
      <c r="B57" t="s">
        <v>51</v>
      </c>
      <c r="C57">
        <f t="shared" ref="C57" si="0">11/6*PI()</f>
        <v>5.7595865315812871</v>
      </c>
      <c r="D57">
        <f>12/6*PI()</f>
        <v>6.2831853071795862</v>
      </c>
      <c r="E57">
        <f>6/6*PI()</f>
        <v>3.1415926535897931</v>
      </c>
    </row>
    <row r="58" spans="1:6" x14ac:dyDescent="0.3">
      <c r="B58" t="s">
        <v>53</v>
      </c>
      <c r="C58">
        <v>-1.8429999999999998E-2</v>
      </c>
    </row>
    <row r="59" spans="1:6" x14ac:dyDescent="0.3">
      <c r="B59" t="s">
        <v>54</v>
      </c>
      <c r="C59">
        <v>0.37819999999999998</v>
      </c>
    </row>
    <row r="60" spans="1:6" x14ac:dyDescent="0.3">
      <c r="B60" t="s">
        <v>55</v>
      </c>
      <c r="C60">
        <f t="shared" ref="C60" si="1">-2.3782</f>
        <v>-2.3782000000000001</v>
      </c>
    </row>
    <row r="61" spans="1:6" x14ac:dyDescent="0.3">
      <c r="A61" t="s">
        <v>14</v>
      </c>
      <c r="B61" t="s">
        <v>94</v>
      </c>
      <c r="C61">
        <v>4</v>
      </c>
      <c r="D61">
        <v>7</v>
      </c>
      <c r="E61">
        <v>10</v>
      </c>
    </row>
    <row r="63" spans="1:6" x14ac:dyDescent="0.3">
      <c r="A63" s="1" t="s">
        <v>56</v>
      </c>
    </row>
    <row r="64" spans="1:6" x14ac:dyDescent="0.3">
      <c r="B64" t="s">
        <v>57</v>
      </c>
      <c r="C64" t="s">
        <v>58</v>
      </c>
    </row>
    <row r="65" spans="1:11" x14ac:dyDescent="0.3">
      <c r="B65" t="s">
        <v>59</v>
      </c>
      <c r="C65" t="s">
        <v>60</v>
      </c>
    </row>
    <row r="66" spans="1:11" x14ac:dyDescent="0.3">
      <c r="B66" t="s">
        <v>61</v>
      </c>
      <c r="C66" t="s">
        <v>62</v>
      </c>
    </row>
    <row r="67" spans="1:11" x14ac:dyDescent="0.3">
      <c r="A67" t="s">
        <v>65</v>
      </c>
      <c r="B67" t="s">
        <v>63</v>
      </c>
      <c r="C67" t="s">
        <v>64</v>
      </c>
    </row>
    <row r="68" spans="1:11" x14ac:dyDescent="0.3">
      <c r="B68" t="s">
        <v>66</v>
      </c>
      <c r="C68" s="4" t="b">
        <v>1</v>
      </c>
      <c r="D68" s="4"/>
      <c r="E68" s="4"/>
      <c r="F68" s="4"/>
      <c r="G68" s="4"/>
      <c r="H68" s="4"/>
      <c r="I68" s="4"/>
      <c r="J68" s="4"/>
      <c r="K68" s="4"/>
    </row>
    <row r="69" spans="1:11" x14ac:dyDescent="0.3">
      <c r="B69" t="s">
        <v>67</v>
      </c>
      <c r="C69" s="4" t="b">
        <v>1</v>
      </c>
    </row>
    <row r="70" spans="1:11" x14ac:dyDescent="0.3">
      <c r="B70" t="s">
        <v>68</v>
      </c>
      <c r="C70" s="4" t="b">
        <v>1</v>
      </c>
    </row>
    <row r="71" spans="1:11" x14ac:dyDescent="0.3">
      <c r="B71" t="s">
        <v>69</v>
      </c>
      <c r="C71" t="b">
        <v>1</v>
      </c>
    </row>
    <row r="72" spans="1:11" x14ac:dyDescent="0.3">
      <c r="B72" t="s">
        <v>70</v>
      </c>
      <c r="C72" s="4" t="b">
        <v>1</v>
      </c>
    </row>
    <row r="73" spans="1:11" x14ac:dyDescent="0.3">
      <c r="B73" t="s">
        <v>71</v>
      </c>
      <c r="C73" t="b">
        <v>0</v>
      </c>
    </row>
    <row r="74" spans="1:11" x14ac:dyDescent="0.3">
      <c r="A74" t="s">
        <v>122</v>
      </c>
      <c r="B74" t="s">
        <v>103</v>
      </c>
      <c r="C74" t="b">
        <v>1</v>
      </c>
    </row>
    <row r="75" spans="1:11" x14ac:dyDescent="0.3">
      <c r="B75" t="s">
        <v>123</v>
      </c>
      <c r="C75">
        <v>2500</v>
      </c>
    </row>
    <row r="76" spans="1:11" x14ac:dyDescent="0.3">
      <c r="B76" t="s">
        <v>104</v>
      </c>
      <c r="C76" t="b">
        <v>1</v>
      </c>
    </row>
    <row r="78" spans="1:11" x14ac:dyDescent="0.3">
      <c r="A78" s="1" t="s">
        <v>72</v>
      </c>
    </row>
    <row r="79" spans="1:11" x14ac:dyDescent="0.3">
      <c r="B79" t="s">
        <v>73</v>
      </c>
      <c r="C79" t="s">
        <v>74</v>
      </c>
    </row>
    <row r="80" spans="1:11" x14ac:dyDescent="0.3">
      <c r="B80" t="s">
        <v>75</v>
      </c>
      <c r="C80">
        <v>50</v>
      </c>
    </row>
    <row r="81" spans="1:4" x14ac:dyDescent="0.3">
      <c r="A81" t="s">
        <v>86</v>
      </c>
      <c r="B81" t="s">
        <v>76</v>
      </c>
      <c r="C81">
        <v>50</v>
      </c>
    </row>
    <row r="82" spans="1:4" x14ac:dyDescent="0.3">
      <c r="A82" t="s">
        <v>20</v>
      </c>
      <c r="B82" t="s">
        <v>77</v>
      </c>
      <c r="C82">
        <v>0</v>
      </c>
    </row>
    <row r="83" spans="1:4" x14ac:dyDescent="0.3">
      <c r="A83" t="s">
        <v>20</v>
      </c>
      <c r="B83" t="s">
        <v>78</v>
      </c>
      <c r="C83">
        <v>0</v>
      </c>
    </row>
    <row r="84" spans="1:4" x14ac:dyDescent="0.3">
      <c r="A84" t="s">
        <v>14</v>
      </c>
      <c r="B84" t="s">
        <v>79</v>
      </c>
      <c r="C84">
        <v>300</v>
      </c>
    </row>
    <row r="85" spans="1:4" x14ac:dyDescent="0.3">
      <c r="A85" t="s">
        <v>14</v>
      </c>
      <c r="B85" t="s">
        <v>80</v>
      </c>
      <c r="C85">
        <v>550</v>
      </c>
    </row>
    <row r="86" spans="1:4" x14ac:dyDescent="0.3">
      <c r="A86" t="s">
        <v>90</v>
      </c>
      <c r="B86" t="s">
        <v>81</v>
      </c>
      <c r="C86">
        <v>1</v>
      </c>
      <c r="D86">
        <v>3</v>
      </c>
    </row>
    <row r="87" spans="1:4" x14ac:dyDescent="0.3">
      <c r="A87" t="s">
        <v>90</v>
      </c>
      <c r="B87" t="s">
        <v>82</v>
      </c>
      <c r="C87">
        <v>10</v>
      </c>
    </row>
    <row r="88" spans="1:4" x14ac:dyDescent="0.3">
      <c r="A88" t="s">
        <v>89</v>
      </c>
      <c r="B88" t="s">
        <v>83</v>
      </c>
      <c r="C88">
        <v>1E-3</v>
      </c>
    </row>
    <row r="89" spans="1:4" x14ac:dyDescent="0.3">
      <c r="A89" t="s">
        <v>87</v>
      </c>
      <c r="B89" t="s">
        <v>84</v>
      </c>
      <c r="C89">
        <v>600</v>
      </c>
      <c r="D89">
        <v>600</v>
      </c>
    </row>
    <row r="90" spans="1:4" x14ac:dyDescent="0.3">
      <c r="A90" t="s">
        <v>88</v>
      </c>
      <c r="B90" t="s">
        <v>85</v>
      </c>
      <c r="C90">
        <v>1000</v>
      </c>
      <c r="D90">
        <v>600</v>
      </c>
    </row>
    <row r="92" spans="1:4" x14ac:dyDescent="0.3">
      <c r="A92" s="1" t="s">
        <v>91</v>
      </c>
    </row>
    <row r="93" spans="1:4" x14ac:dyDescent="0.3">
      <c r="B93" t="s">
        <v>92</v>
      </c>
      <c r="C93" t="s">
        <v>124</v>
      </c>
    </row>
    <row r="94" spans="1:4" x14ac:dyDescent="0.3">
      <c r="B94" t="s">
        <v>93</v>
      </c>
      <c r="C94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All 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Pooley</dc:creator>
  <cp:lastModifiedBy>maxlg</cp:lastModifiedBy>
  <dcterms:created xsi:type="dcterms:W3CDTF">2015-06-05T18:17:20Z</dcterms:created>
  <dcterms:modified xsi:type="dcterms:W3CDTF">2022-07-19T15:15:06Z</dcterms:modified>
</cp:coreProperties>
</file>