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sessment Details" sheetId="1" state="visible" r:id="rId2"/>
    <sheet name="ISO 27001 Gap Assessment" sheetId="2" state="visible" r:id="rId3"/>
    <sheet name="ISO 27001 Dashboard" sheetId="3" state="visible" r:id="rId4"/>
    <sheet name="ISO27001 Conformity Table" sheetId="4" state="hidden" r:id="rId5"/>
    <sheet name="ISO27001 Conformity Chart Pivot" sheetId="5" state="hidden" r:id="rId6"/>
    <sheet name="ISO27001 % Conform Chart Pivot" sheetId="6" state="hidden" r:id="rId7"/>
    <sheet name="ISO27001 % Conform Radar Pivot" sheetId="7" state="hidden" r:id="rId8"/>
  </sheets>
  <definedNames>
    <definedName function="false" hidden="false" localSheetId="1" name="_xlnm.Print_Titles" vbProcedure="false">'ISO 27001 Gap Assessment'!$10:$10</definedName>
  </definedNames>
  <calcPr iterateCount="100" refMode="A1" iterate="false" iterateDelta="0.0001"/>
  <pivotCaches>
    <pivotCache cacheId="1" r:id="rId1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<sst xmlns="http://schemas.openxmlformats.org/spreadsheetml/2006/main" count="527" uniqueCount="313">
  <si>
    <t xml:space="preserve">Assessment Details</t>
  </si>
  <si>
    <t xml:space="preserve">Security classification</t>
  </si>
  <si>
    <t xml:space="preserve">Standard assessed</t>
  </si>
  <si>
    <t xml:space="preserve">Date(s) of assessment</t>
  </si>
  <si>
    <t xml:space="preserve">Location of assessment</t>
  </si>
  <si>
    <t xml:space="preserve">Assessor</t>
  </si>
  <si>
    <t xml:space="preserve">Assessment participants</t>
  </si>
  <si>
    <t xml:space="preserve">Purpose of assessment</t>
  </si>
  <si>
    <t xml:space="preserve">Scope of assessment</t>
  </si>
  <si>
    <t xml:space="preserve">Terms used</t>
  </si>
  <si>
    <t xml:space="preserve">Information security management systems: Requirements</t>
  </si>
  <si>
    <t xml:space="preserve">ISMS: Information Security Management System</t>
  </si>
  <si>
    <t xml:space="preserve"> AREA/SECTION</t>
  </si>
  <si>
    <t xml:space="preserve">SUB-SECTION</t>
  </si>
  <si>
    <t xml:space="preserve">ISO/IEC 27001 REQUIREMENTS</t>
  </si>
  <si>
    <t xml:space="preserve">REQS MET?</t>
  </si>
  <si>
    <t xml:space="preserve">COMMENTS</t>
  </si>
  <si>
    <t xml:space="preserve">ACTION NEEDED TO MEET REQ</t>
  </si>
  <si>
    <t xml:space="preserve">ACTION OWNER</t>
  </si>
  <si>
    <t xml:space="preserve">4 Context of the organization</t>
  </si>
  <si>
    <t xml:space="preserve">4.1 Understanding the organization and its context </t>
  </si>
  <si>
    <t xml:space="preserve">Have the external and internal issues that affect the ISMS been determined?</t>
  </si>
  <si>
    <t xml:space="preserve">Yes</t>
  </si>
  <si>
    <t xml:space="preserve">4.2 Understanding the needs and expectations of interested parties</t>
  </si>
  <si>
    <t xml:space="preserve">Have the interested parties and their requirements been identified?</t>
  </si>
  <si>
    <t xml:space="preserve">4.3 Determining the scope of the information security management system</t>
  </si>
  <si>
    <t xml:space="preserve">Has the scope of the ISMS been determined and documented?</t>
  </si>
  <si>
    <t xml:space="preserve">4.4 Information security management system</t>
  </si>
  <si>
    <t xml:space="preserve">Is an ISMS in place and being continually improved?</t>
  </si>
  <si>
    <t xml:space="preserve">Totals:</t>
  </si>
  <si>
    <t xml:space="preserve">5 Leadership</t>
  </si>
  <si>
    <t xml:space="preserve">5.1 Leadership and commitment</t>
  </si>
  <si>
    <t xml:space="preserve">Does top management demonstrate  leadership and commitment to the ISMS by providing resources and communicating effectively? (see list A to H)</t>
  </si>
  <si>
    <t xml:space="preserve">5.2 Policy</t>
  </si>
  <si>
    <t xml:space="preserve">Is a documented information security policy in place?</t>
  </si>
  <si>
    <t xml:space="preserve">Does it set objectives for the ISMS?</t>
  </si>
  <si>
    <t xml:space="preserve">Does it commit the organization to satisfying requirements and continually improving the ISMS?</t>
  </si>
  <si>
    <t xml:space="preserve">Is it adequately communicated?</t>
  </si>
  <si>
    <t xml:space="preserve">5.3 Organizational roles, responsibilities and authorities</t>
  </si>
  <si>
    <t xml:space="preserve">Are roles, responsibilities and authorities for the ISMS defined?</t>
  </si>
  <si>
    <t xml:space="preserve">6 Planning</t>
  </si>
  <si>
    <t xml:space="preserve">6.1 Actions to address risks and opportunities</t>
  </si>
  <si>
    <t xml:space="preserve">6.1.1 General</t>
  </si>
  <si>
    <t xml:space="preserve">Does the plan for the ISMS take into account the relevant issues and requirements? </t>
  </si>
  <si>
    <t xml:space="preserve">Are all of the relevant risks and opportunities determined?</t>
  </si>
  <si>
    <t xml:space="preserve">Are actions planned to address the identified risks and opportunities?</t>
  </si>
  <si>
    <t xml:space="preserve">6.1.2 Information Security Risk Assessment</t>
  </si>
  <si>
    <t xml:space="preserve">Is a documented information security risk assessment process defined and applied?</t>
  </si>
  <si>
    <t xml:space="preserve">Is it clear when risk assessments should be carried out?</t>
  </si>
  <si>
    <t xml:space="preserve">Has a risk assessment been carried out with respect to the confidentiality, integrity and availability of the information within scope?</t>
  </si>
  <si>
    <t xml:space="preserve">Have risk owners been identified?</t>
  </si>
  <si>
    <t xml:space="preserve">Have risks been analysed, evaluated and prioritised for treatment?</t>
  </si>
  <si>
    <t xml:space="preserve">6.1.3 Information Security Risk Treatment</t>
  </si>
  <si>
    <t xml:space="preserve">Is there a documented information security risk treatment process?</t>
  </si>
  <si>
    <t xml:space="preserve">Have appropriate risk treatment options been selected for each risk that exceeds the risk acceptance criteria?</t>
  </si>
  <si>
    <t xml:space="preserve">Have necessary controls been selected for each risk that requires treatment?</t>
  </si>
  <si>
    <t xml:space="preserve">Has a Statement of Applicability been created?</t>
  </si>
  <si>
    <t xml:space="preserve">Is there a plan to implement the identified treatments?</t>
  </si>
  <si>
    <t xml:space="preserve">Has the risk treatment plan been approved by risk owners?</t>
  </si>
  <si>
    <t xml:space="preserve">6.2 Information security objectives and planning to achieve them</t>
  </si>
  <si>
    <t xml:space="preserve">Have measurable information security objectives been established and communicated?</t>
  </si>
  <si>
    <t xml:space="preserve">Is there a plan to achieve the defined information security objectives?</t>
  </si>
  <si>
    <t xml:space="preserve">6.3 Planning of changes</t>
  </si>
  <si>
    <t xml:space="preserve">Is there a process to cater for the planning of expected and unexpected changes to the ISMS?</t>
  </si>
  <si>
    <t xml:space="preserve">7 Support</t>
  </si>
  <si>
    <t xml:space="preserve">7.1 Resources</t>
  </si>
  <si>
    <t xml:space="preserve">Are ISMS resources determined and provided?</t>
  </si>
  <si>
    <t xml:space="preserve">7.2 Competence</t>
  </si>
  <si>
    <t xml:space="preserve">Are all of the relevant people sufficiently competent to perform their roles?</t>
  </si>
  <si>
    <t xml:space="preserve">Where necessary, is action taken to improve competence and are records kept?</t>
  </si>
  <si>
    <t xml:space="preserve">7.3 Awareness</t>
  </si>
  <si>
    <t xml:space="preserve">Are all relevant people aware of the information security policy and the importance of good security?</t>
  </si>
  <si>
    <t xml:space="preserve">7.4 Communication</t>
  </si>
  <si>
    <t xml:space="preserve">Is effective internal and external communication in place?</t>
  </si>
  <si>
    <t xml:space="preserve">7.5 Documented information</t>
  </si>
  <si>
    <t xml:space="preserve">7.5.1 General</t>
  </si>
  <si>
    <t xml:space="preserve">Is all of the documented information required by the standard in place?</t>
  </si>
  <si>
    <t xml:space="preserve">7.5.2 Creating and updating</t>
  </si>
  <si>
    <t xml:space="preserve">Are standards used for documentation such as titles, references, format, review and approval?</t>
  </si>
  <si>
    <t xml:space="preserve">7.5.3 Control of documented information</t>
  </si>
  <si>
    <t xml:space="preserve">Is the lifecycle of documented information controlled, including that from outside the organization?</t>
  </si>
  <si>
    <t xml:space="preserve">8 Operation</t>
  </si>
  <si>
    <t xml:space="preserve">8.1 Operational planning and control </t>
  </si>
  <si>
    <t xml:space="preserve">Are planned changes controlled and the consequences of unplanned changes mitigated?</t>
  </si>
  <si>
    <t xml:space="preserve">Are outsourced processes identified and controlled?</t>
  </si>
  <si>
    <t xml:space="preserve">8.2 Information security risk assessment</t>
  </si>
  <si>
    <t xml:space="preserve">Are documented risk assessments carried out at planned intervals and when significant change happens?</t>
  </si>
  <si>
    <t xml:space="preserve">8.3 Information security risk treatment</t>
  </si>
  <si>
    <t xml:space="preserve">Is the information security risk treatment plan being implemented and results documented?</t>
  </si>
  <si>
    <t xml:space="preserve">9 Performance Evaluation</t>
  </si>
  <si>
    <t xml:space="preserve">9.1 Monitoring, measurement, analysis and evaluation</t>
  </si>
  <si>
    <t xml:space="preserve">Is it clearly defined what needs to be monitored and measured to determine the effectiveness of the ISMS?</t>
  </si>
  <si>
    <t xml:space="preserve">Are the methods for monitoring, measurement, analysis and evaluation clearly defined and the results documented?</t>
  </si>
  <si>
    <t xml:space="preserve">9.2 Internal audit</t>
  </si>
  <si>
    <t xml:space="preserve">Are appropriate internal audits being carried out by suitably qualified and impartial people?</t>
  </si>
  <si>
    <t xml:space="preserve">Are the audit results being communicated to management so that action can be taken?</t>
  </si>
  <si>
    <t xml:space="preserve">9.3 Management review</t>
  </si>
  <si>
    <t xml:space="preserve">Are documented management reviews being held regularly?</t>
  </si>
  <si>
    <t xml:space="preserve">Are all of the topics from the standard a to f covered in each management review?</t>
  </si>
  <si>
    <t xml:space="preserve">10 Improvement</t>
  </si>
  <si>
    <t xml:space="preserve">10.1 Continual improvement</t>
  </si>
  <si>
    <t xml:space="preserve">Is the ISMS being continually improved?</t>
  </si>
  <si>
    <t xml:space="preserve">10.2 Nonconformity and corrective action</t>
  </si>
  <si>
    <t xml:space="preserve">Are nonconformities being identified, documented and addressed?</t>
  </si>
  <si>
    <t xml:space="preserve">A.5 Organizational controls</t>
  </si>
  <si>
    <t xml:space="preserve">A.5.1 Policies for information security</t>
  </si>
  <si>
    <t xml:space="preserve">An appropriate set of information security policies has been approved and communicated, and reviews happen when required.</t>
  </si>
  <si>
    <t xml:space="preserve">A.5.2 Information security roles and responsibilities</t>
  </si>
  <si>
    <t xml:space="preserve">Everyone knows what their information security roles and responsibilities are.</t>
  </si>
  <si>
    <t xml:space="preserve">A.5.3 Segregation of duties</t>
  </si>
  <si>
    <t xml:space="preserve">There are no conflicts of duties that could be a risk to the organization.</t>
  </si>
  <si>
    <t xml:space="preserve">A.5.4 Management responsibilities</t>
  </si>
  <si>
    <t xml:space="preserve">Management makes sure that everyone plays their part in ensuring effective information security.</t>
  </si>
  <si>
    <t xml:space="preserve">A.5.5 Contact with authorities</t>
  </si>
  <si>
    <t xml:space="preserve">Relevant authorities are known and appropriate ways to keep in contact with them are established.</t>
  </si>
  <si>
    <t xml:space="preserve">A.5.6 Contact with special interest groups</t>
  </si>
  <si>
    <t xml:space="preserve">Relevant specialist groups are known and appropriate ways to keep in contact with them are established.</t>
  </si>
  <si>
    <t xml:space="preserve">A.5.7 Threat intelligence</t>
  </si>
  <si>
    <t xml:space="preserve">A process is in place to understand information security threats to the organization.</t>
  </si>
  <si>
    <t xml:space="preserve">A.5.8 Information security in project management</t>
  </si>
  <si>
    <t xml:space="preserve">Projects take due account of their information security rersponsibilities.</t>
  </si>
  <si>
    <t xml:space="preserve">A.5.9 Inventory of information and other associated assets</t>
  </si>
  <si>
    <t xml:space="preserve">There is an accurate list of information assets and each asset has an owner.</t>
  </si>
  <si>
    <t xml:space="preserve">A.5.10 Acceptable use of information and other associated assets</t>
  </si>
  <si>
    <t xml:space="preserve">There is a policy on how to use assets appropriately and everyone follows it.</t>
  </si>
  <si>
    <t xml:space="preserve">A.5.11 Return of assets</t>
  </si>
  <si>
    <t xml:space="preserve">Procedures are in place to ensure that assets are returned when people leave or change jobs.</t>
  </si>
  <si>
    <t xml:space="preserve">A.5.12 Classification of information</t>
  </si>
  <si>
    <t xml:space="preserve">An information classification scheme is in effect and is being used in all areas within scope.</t>
  </si>
  <si>
    <t xml:space="preserve">A.5.13 Labelling of information</t>
  </si>
  <si>
    <t xml:space="preserve">Everyone knows how to label information appropriately according to the classification scheme.</t>
  </si>
  <si>
    <t xml:space="preserve">A.5.14 Information transfer</t>
  </si>
  <si>
    <t xml:space="preserve">Ways in which information must be transferred, both internally and externally, are defined.</t>
  </si>
  <si>
    <t xml:space="preserve">A.5.15 Access control</t>
  </si>
  <si>
    <t xml:space="preserve">It is clear how access to information and other assets will be managed so that it stays secure.</t>
  </si>
  <si>
    <t xml:space="preserve">A.5.16 Identity management</t>
  </si>
  <si>
    <t xml:space="preserve">Appropriate methods are used to establish the identity of the person or system making a request, for example to access information.</t>
  </si>
  <si>
    <t xml:space="preserve">A.5.17 Authentication information</t>
  </si>
  <si>
    <t xml:space="preserve">Passwords and other types of authentication are managed according to a documented process.</t>
  </si>
  <si>
    <t xml:space="preserve">A.5.18 Access rights</t>
  </si>
  <si>
    <t xml:space="preserve">Access rights to assets are assigned according to a documented policy.</t>
  </si>
  <si>
    <t xml:space="preserve">A.5.19 Information security in supplier relationships</t>
  </si>
  <si>
    <t xml:space="preserve">The risks involved in dealing with suppliers are managed by the use of appropriate processes and procedures.</t>
  </si>
  <si>
    <t xml:space="preserve">A.5.20 Addressing information security within supplier agreements</t>
  </si>
  <si>
    <t xml:space="preserve">The ways in which the organization will interface with suppliers from an information security point of view, are agreed.</t>
  </si>
  <si>
    <t xml:space="preserve">A.5.21 Managing information security in the ICT supply chain</t>
  </si>
  <si>
    <t xml:space="preserve">The organization's security requirements are passed down the supply chain. </t>
  </si>
  <si>
    <t xml:space="preserve">A.5.22 Monitoring, review and change management of supplier services</t>
  </si>
  <si>
    <t xml:space="preserve">A close eye is kept on whether suppliers are performing as expected and any changes are evaluated carefully.</t>
  </si>
  <si>
    <t xml:space="preserve">A.5.23 Information security for use of cloud services</t>
  </si>
  <si>
    <t xml:space="preserve">Purchase, use and management of cloud services are performed according to defined processes.</t>
  </si>
  <si>
    <t xml:space="preserve">A.5.24 Information security incident management planning and preparation</t>
  </si>
  <si>
    <t xml:space="preserve">There are defined procedures for incident management and everyone involved knows about them.</t>
  </si>
  <si>
    <t xml:space="preserve">A.5.25 Assessment and decision on information security events</t>
  </si>
  <si>
    <t xml:space="preserve">There is a process to decide whether an event should become an information security incident.</t>
  </si>
  <si>
    <t xml:space="preserve">A.5.26 Response to information security incidents</t>
  </si>
  <si>
    <t xml:space="preserve">When they happen, incidents are responded to effectively according to the documented procedures.</t>
  </si>
  <si>
    <t xml:space="preserve">A.5.27 Learning from information security incidents</t>
  </si>
  <si>
    <t xml:space="preserve">Lessons learned from incidents are fed back into the relevant processes and procedures.</t>
  </si>
  <si>
    <t xml:space="preserve">A.5.28 Collection of evidence</t>
  </si>
  <si>
    <t xml:space="preserve">Incident management procedures include methods of finding and preserving evidence where required.</t>
  </si>
  <si>
    <t xml:space="preserve">A.5.29 Information security during disruption</t>
  </si>
  <si>
    <t xml:space="preserve">When a disruptive event happens, security is not compromised.</t>
  </si>
  <si>
    <t xml:space="preserve">A.5.30 ICT readiness for business continuity</t>
  </si>
  <si>
    <t xml:space="preserve">Plans are in place to recover ICT systems in a way that meets the defined objectives of the organization.</t>
  </si>
  <si>
    <t xml:space="preserve">A.5.31 Legal, statutory, regulatory and contractual requirements</t>
  </si>
  <si>
    <t xml:space="preserve">The relevant requirements are known and are taken into account when implemeting information security procedures and controls.</t>
  </si>
  <si>
    <t xml:space="preserve">A.5.32 Intellectual property rights</t>
  </si>
  <si>
    <t xml:space="preserve">Care is taken to ensure that the IP rights of others are not infringed, and to protect the organization's IP.</t>
  </si>
  <si>
    <t xml:space="preserve">A.5.33 Protection of records</t>
  </si>
  <si>
    <t xml:space="preserve">Processes are in place to protect records throughout their lifecycle.</t>
  </si>
  <si>
    <t xml:space="preserve">A.5.34 Privacy and protection of PII</t>
  </si>
  <si>
    <t xml:space="preserve">Legal requirements for the protection of PII are understood and complied with at all times.</t>
  </si>
  <si>
    <t xml:space="preserve">A.5.35 Independent review of information security</t>
  </si>
  <si>
    <t xml:space="preserve">the approach to information security is independently reviewed on a regular basis to identify improvements.</t>
  </si>
  <si>
    <t xml:space="preserve">A.5.36 Compliance with policies, rules and standards for information security</t>
  </si>
  <si>
    <t xml:space="preserve">Management regularly checks that information security rules and controls are correctly followed by everyone.</t>
  </si>
  <si>
    <t xml:space="preserve">A.5.37 Documented operating procedures</t>
  </si>
  <si>
    <t xml:space="preserve">The correct way to perform information security activities is documented within procedures.</t>
  </si>
  <si>
    <t xml:space="preserve">A.6 People controls</t>
  </si>
  <si>
    <t xml:space="preserve">A.6.1 Screening</t>
  </si>
  <si>
    <t xml:space="preserve">Potential employees are subject to appropriate background checks prior to employment.</t>
  </si>
  <si>
    <t xml:space="preserve">A.6.2 Terms and conditions of employment</t>
  </si>
  <si>
    <t xml:space="preserve">Appropriate information security-related wording is included in employment contracts.</t>
  </si>
  <si>
    <t xml:space="preserve">A.6.3 Information security awareness, education and training</t>
  </si>
  <si>
    <t xml:space="preserve">Awareness, education and training are conducted to make sure everyone has the skills to maintain information security. </t>
  </si>
  <si>
    <t xml:space="preserve">A.6.4 Disciplinary process</t>
  </si>
  <si>
    <t xml:space="preserve">Anyone violating information security policy is subject to a formal disciplinary process.</t>
  </si>
  <si>
    <t xml:space="preserve">A.6.5 Responsibilities after termination or change of employment</t>
  </si>
  <si>
    <t xml:space="preserve">Leavers and job changers are made aware of their ongoing information security obligations.</t>
  </si>
  <si>
    <t xml:space="preserve">A.6.6 Confidentiality or non-disclosure agreements</t>
  </si>
  <si>
    <t xml:space="preserve">Agreements are documented and signed when protected information is shared.</t>
  </si>
  <si>
    <t xml:space="preserve">A.6.7 Remote working</t>
  </si>
  <si>
    <t xml:space="preserve">An appropriately secure environment is established for all remote workers.</t>
  </si>
  <si>
    <t xml:space="preserve">A.6.8 Information security event reporting</t>
  </si>
  <si>
    <t xml:space="preserve">People know how to report suspicious events when they come across them.</t>
  </si>
  <si>
    <t xml:space="preserve">A.7 Physical controls</t>
  </si>
  <si>
    <t xml:space="preserve">A.7.1 Physical security perimeters</t>
  </si>
  <si>
    <t xml:space="preserve">Perimeters are defined and appropriately secured.</t>
  </si>
  <si>
    <t xml:space="preserve">A.7.2 Physical entry</t>
  </si>
  <si>
    <t xml:space="preserve">Unauthorised access to secure areas is prevented.</t>
  </si>
  <si>
    <t xml:space="preserve">A.7.3 Securing offices, rooms and facilities</t>
  </si>
  <si>
    <t xml:space="preserve">Office locations and layouts are designed with information security in mind.</t>
  </si>
  <si>
    <t xml:space="preserve">A.7.4 Physical security monitoring</t>
  </si>
  <si>
    <t xml:space="preserve">Appropriate physical security monitoring is in place at all locations.</t>
  </si>
  <si>
    <t xml:space="preserve">A.7.5 Protecting against physical and environmental threats</t>
  </si>
  <si>
    <t xml:space="preserve">The risks from physical and environmental threats are managed appropriately.</t>
  </si>
  <si>
    <t xml:space="preserve">A.7.6 Working in secure areas</t>
  </si>
  <si>
    <t xml:space="preserve">Specific rules covering secure areas, such as datacentres, are defined and implemented.</t>
  </si>
  <si>
    <t xml:space="preserve">A.7.7 Clear desk and clear screen</t>
  </si>
  <si>
    <t xml:space="preserve">Devices and sensitive paper documents are protected from prying eyes.</t>
  </si>
  <si>
    <t xml:space="preserve">A.7.8 Equipment siting and protection</t>
  </si>
  <si>
    <t xml:space="preserve">Equipment is sited and positioned so that is it appropriately protected from unauthorised access or damage.</t>
  </si>
  <si>
    <t xml:space="preserve">A.7.9 Security of assets off-premises</t>
  </si>
  <si>
    <t xml:space="preserve">Devices used away from the organization's premises are appropriately protected.</t>
  </si>
  <si>
    <t xml:space="preserve">A.7.10 Storage media</t>
  </si>
  <si>
    <t xml:space="preserve">Storage media are managed throughout their lifecycle and appropriately protected, for example using encryption.</t>
  </si>
  <si>
    <t xml:space="preserve">A.7.11 Supporting utilities</t>
  </si>
  <si>
    <t xml:space="preserve">The risk of failure of utilities has been assessed, and appropriate action taken to protect information processing facilities.</t>
  </si>
  <si>
    <t xml:space="preserve">A.7.12 Cabling security</t>
  </si>
  <si>
    <t xml:space="preserve">The risks to physical cables have been assessed and appropriate protection put in place.</t>
  </si>
  <si>
    <t xml:space="preserve">A.7.13 Equipment maintenance</t>
  </si>
  <si>
    <t xml:space="preserve">Equipment such as UPS, alarm systems, air conditioning and fire systems are maintained correctly.</t>
  </si>
  <si>
    <t xml:space="preserve">A.7.14 Secure disposal or re-use of equipment</t>
  </si>
  <si>
    <t xml:space="preserve">There is a procedure in place to ensure that storage media are wiped and software licenses reclaimed when devices are disposed of.</t>
  </si>
  <si>
    <t xml:space="preserve">A.8 Technological controls</t>
  </si>
  <si>
    <t xml:space="preserve">A.8.1 User endpoint devices</t>
  </si>
  <si>
    <t xml:space="preserve">There is a policy setting out how endpoint devices must be protected and all relevant personnel are aware of its contents.</t>
  </si>
  <si>
    <t xml:space="preserve">A.8.2 Privileged access rights</t>
  </si>
  <si>
    <t xml:space="preserve">Strict controls are in place over who has privileged access rights and they are regularly reviewed.</t>
  </si>
  <si>
    <t xml:space="preserve">A.8.3 Information access restriction</t>
  </si>
  <si>
    <t xml:space="preserve">Dynamic access management techniques are used where appropriate to protect information.</t>
  </si>
  <si>
    <t xml:space="preserve">A.8.4 Access to source code</t>
  </si>
  <si>
    <t xml:space="preserve">Only authorised people have access to source code and associated assets such as software libraries.</t>
  </si>
  <si>
    <t xml:space="preserve">A.8.5 Secure authentication</t>
  </si>
  <si>
    <t xml:space="preserve">Multi-factor authentication (MFA) is used where possible and appropriate to protect information.</t>
  </si>
  <si>
    <t xml:space="preserve">A.8.6 Capacity management</t>
  </si>
  <si>
    <t xml:space="preserve">Resource capacity, including ICT, people and facilities, is monitored and planned for so that it remains adequate at all times.</t>
  </si>
  <si>
    <t xml:space="preserve">A.8.7 Protection against malware</t>
  </si>
  <si>
    <t xml:space="preserve">Anti-malware software is installed on all nodes and complementary controls such as application allowlisting are used to reduce the risk.</t>
  </si>
  <si>
    <t xml:space="preserve">A.8.8 Management of technical vulnerabilities</t>
  </si>
  <si>
    <t xml:space="preserve">Information about vulnerabilities is regularly obtained and appropriate actions taken to address them. </t>
  </si>
  <si>
    <t xml:space="preserve">A.8.9 Configuration management</t>
  </si>
  <si>
    <t xml:space="preserve">Standard configurations are used for hardware, software, services and networks to reduce security exposures.</t>
  </si>
  <si>
    <t xml:space="preserve">A.8.10 Information deletion</t>
  </si>
  <si>
    <t xml:space="preserve">Information that is no longer required is deleted in a timely way and in accordance with legal obligations.</t>
  </si>
  <si>
    <t xml:space="preserve">A.8.11 Data masking</t>
  </si>
  <si>
    <t xml:space="preserve">Techniques such as data masking, pseudonymization and anonymization are used to protect PII where appropriate.</t>
  </si>
  <si>
    <t xml:space="preserve">A.8.12 Data leakage prevention</t>
  </si>
  <si>
    <t xml:space="preserve">Tools and procedures are in place to detect and act upon suspected data extraction by unauthorised people.</t>
  </si>
  <si>
    <t xml:space="preserve">A.8.13 Information backup</t>
  </si>
  <si>
    <t xml:space="preserve">Appropriate backups are taken according to a documented policy and are regularly tested.</t>
  </si>
  <si>
    <t xml:space="preserve">A.8.14 Redundancy of information processing facilities</t>
  </si>
  <si>
    <t xml:space="preserve">Appropriate redundancy is designed into information systems to meet established availability requirements.</t>
  </si>
  <si>
    <t xml:space="preserve">A.8.15 Logging</t>
  </si>
  <si>
    <t xml:space="preserve">Logs are kept and protected that record activities on information systems for analysis and investigation. </t>
  </si>
  <si>
    <t xml:space="preserve">A.8.16 Monitoring activities</t>
  </si>
  <si>
    <t xml:space="preserve">Monitoring tools are used to detect suspicious activity within the organization's systems and networks.</t>
  </si>
  <si>
    <t xml:space="preserve">A.8.17 Clock synchronization</t>
  </si>
  <si>
    <t xml:space="preserve">A central source of time is used for all of the organization's systems and networks.</t>
  </si>
  <si>
    <t xml:space="preserve">A.8.18 Use of privileged utility programs</t>
  </si>
  <si>
    <t xml:space="preserve">Installation and use of utility programs is tightly controlled.</t>
  </si>
  <si>
    <t xml:space="preserve">A.8.19 Installation of software on operational systems</t>
  </si>
  <si>
    <t xml:space="preserve">Procedures are in place to manage the installation, updating and testing of software the the production environment.</t>
  </si>
  <si>
    <t xml:space="preserve">A.8.20 Networks security</t>
  </si>
  <si>
    <t xml:space="preserve">Appropriate controls are in place to secure networks, including virtualized networks.</t>
  </si>
  <si>
    <t xml:space="preserve">A.8.21 Security of network services</t>
  </si>
  <si>
    <t xml:space="preserve">The provision of external network services meets the organization's information security requirements.</t>
  </si>
  <si>
    <t xml:space="preserve">A.8.22 Segregation of networks</t>
  </si>
  <si>
    <t xml:space="preserve">Internal networks are segregated from each other where appropriate.</t>
  </si>
  <si>
    <t xml:space="preserve">A.8.23 Web filtering</t>
  </si>
  <si>
    <t xml:space="preserve">User access to websites is managed according to the organization's defined policy.</t>
  </si>
  <si>
    <t xml:space="preserve">A.8.24 Use of cryptography</t>
  </si>
  <si>
    <t xml:space="preserve">Approved ways to use cryptography are defined and implemented.</t>
  </si>
  <si>
    <t xml:space="preserve">A.8.25 Secure development life cycle</t>
  </si>
  <si>
    <t xml:space="preserve">Software and systems are developed in a secure way according to established rules.</t>
  </si>
  <si>
    <t xml:space="preserve">A.8.26 Application security requirements</t>
  </si>
  <si>
    <t xml:space="preserve">The security of applications is designed and evaluated as part of system development or acquisition.</t>
  </si>
  <si>
    <t xml:space="preserve">A.8.27 Secure system architecture and engineering principles</t>
  </si>
  <si>
    <t xml:space="preserve">A set of principles have been defined for the security of the overall architecture of the organization's systems and services.</t>
  </si>
  <si>
    <t xml:space="preserve">A.8.28 Secure coding</t>
  </si>
  <si>
    <t xml:space="preserve">Bespoke software code is written in a way that maximises its security and minimises vulnerabilities.</t>
  </si>
  <si>
    <t xml:space="preserve">A.8.29 Security testing in development and acceptance</t>
  </si>
  <si>
    <t xml:space="preserve">The security of new and changed systems is specifically tested as part of their creation and implementation. </t>
  </si>
  <si>
    <t xml:space="preserve">A.8.30 Outsourced development</t>
  </si>
  <si>
    <t xml:space="preserve">Appropriate control is exercised over the security of software developed by external third parties.</t>
  </si>
  <si>
    <t xml:space="preserve">A.8.31 Separation of development, test and production environments</t>
  </si>
  <si>
    <t xml:space="preserve">The environments involved in the creation and maintenance of software are kept separate with appropriate security implemented on each. </t>
  </si>
  <si>
    <t xml:space="preserve">A.8.32 Change management</t>
  </si>
  <si>
    <t xml:space="preserve">Documented procedures are in place to manage the change process for information systems.</t>
  </si>
  <si>
    <t xml:space="preserve">A.8.33 Test information</t>
  </si>
  <si>
    <t xml:space="preserve">Test data is chosen carefully and with due regard to the protection of sensitive information.</t>
  </si>
  <si>
    <t xml:space="preserve">A.8.34 Protection of information systems during audit testing</t>
  </si>
  <si>
    <t xml:space="preserve">Effective communication occurs between auditors and management to ensure that operational systems are not unduly affected by audit activities.</t>
  </si>
  <si>
    <t xml:space="preserve">ISO/IEC 27001 Gap Assessment dashboard</t>
  </si>
  <si>
    <t xml:space="preserve">To refresh chart data, click on “Refresh All” on the Data ribbon.</t>
  </si>
  <si>
    <t xml:space="preserve">Gap assessment results</t>
  </si>
  <si>
    <t xml:space="preserve">AREA OF STANDARD</t>
  </si>
  <si>
    <t xml:space="preserve">REQS IN SECTION</t>
  </si>
  <si>
    <t xml:space="preserve">NO OF REQS MET</t>
  </si>
  <si>
    <t xml:space="preserve">PERCENTAGE CONFORMANT</t>
  </si>
  <si>
    <t xml:space="preserve">Percentage level of conformity to the ISO/IEC 27001 standard radar chart</t>
  </si>
  <si>
    <t xml:space="preserve">Total</t>
  </si>
  <si>
    <t xml:space="preserve">Level of conformity to the ISO/IEC 27001 standard</t>
  </si>
  <si>
    <t xml:space="preserve">Percentage level of conformity to the ISO/IEC 27001 standard</t>
  </si>
  <si>
    <t xml:space="preserve">ISO/IEC 27001 Information Security Standard</t>
  </si>
  <si>
    <t xml:space="preserve">Level of Conformity to the ISO/IEC 27001 Standard</t>
  </si>
  <si>
    <t xml:space="preserve">Data</t>
  </si>
  <si>
    <t xml:space="preserve">REQS IN SECTION </t>
  </si>
  <si>
    <t xml:space="preserve">NO OF REQS MET </t>
  </si>
  <si>
    <t xml:space="preserve">Percentage Level of Conformity to the ISO/IEC 27001 Standard</t>
  </si>
  <si>
    <t xml:space="preserve">PERCENTAGE CONFORMANT </t>
  </si>
  <si>
    <t xml:space="preserve">Percentage Conformity to the ISO/IEC 27001 Standard Radar Chart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</si>
</sst>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25">
    <font>
      <sz val="11"/>
      <color rgb="FF444444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444444"/>
      <name val="Book Antiqua"/>
      <family val="1"/>
      <charset val="1"/>
    </font>
    <font>
      <b val="true"/>
      <sz val="16"/>
      <name val="Book Antiqua"/>
      <family val="1"/>
      <charset val="1"/>
    </font>
    <font>
      <b val="true"/>
      <sz val="11"/>
      <color rgb="FFFFFFFF"/>
      <name val="Book Antiqua"/>
      <family val="1"/>
      <charset val="1"/>
    </font>
    <font>
      <sz val="11"/>
      <name val="Book Antiqua"/>
      <family val="1"/>
      <charset val="1"/>
    </font>
    <font>
      <b val="true"/>
      <sz val="18"/>
      <color rgb="FFFFFFFF"/>
      <name val="Book Antiqua"/>
      <family val="1"/>
    </font>
    <font>
      <sz val="12"/>
      <color rgb="FFFFFFFF"/>
      <name val="Book Antiqua"/>
      <family val="1"/>
    </font>
    <font>
      <b val="true"/>
      <sz val="12"/>
      <color rgb="FF444444"/>
      <name val="Book Antiqua"/>
      <family val="1"/>
      <charset val="1"/>
    </font>
    <font>
      <b val="true"/>
      <sz val="14"/>
      <color rgb="FF444444"/>
      <name val="Book Antiqua"/>
      <family val="1"/>
      <charset val="1"/>
    </font>
    <font>
      <sz val="11"/>
      <color rgb="FFFFFFFF"/>
      <name val="Book Antiqua"/>
      <family val="1"/>
      <charset val="1"/>
    </font>
    <font>
      <b val="true"/>
      <sz val="11"/>
      <color rgb="FF444444"/>
      <name val="Book Antiqua"/>
      <family val="1"/>
      <charset val="1"/>
    </font>
    <font>
      <b val="true"/>
      <sz val="16"/>
      <color rgb="FF444444"/>
      <name val="Book Antiqua"/>
      <family val="1"/>
      <charset val="1"/>
    </font>
    <font>
      <sz val="12"/>
      <color rgb="FF444444"/>
      <name val="Book Antiqua"/>
      <family val="1"/>
      <charset val="1"/>
    </font>
    <font>
      <b val="true"/>
      <sz val="14"/>
      <color rgb="FFFFFFFF"/>
      <name val="Book Antiqua"/>
      <family val="1"/>
      <charset val="1"/>
    </font>
    <font>
      <sz val="14"/>
      <color rgb="FFFFFFFF"/>
      <name val="Book Antiqua"/>
      <family val="1"/>
      <charset val="1"/>
    </font>
    <font>
      <sz val="10"/>
      <color rgb="FF444444"/>
      <name val="Calibri"/>
      <family val="2"/>
    </font>
    <font>
      <sz val="10"/>
      <color rgb="FF444444"/>
      <name val="Book Antiqua"/>
      <family val="2"/>
    </font>
    <font>
      <b val="true"/>
      <sz val="16"/>
      <color rgb="FF444444"/>
      <name val="Calibri"/>
      <family val="2"/>
      <charset val="1"/>
    </font>
    <font>
      <sz val="16"/>
      <color rgb="FF444444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444444"/>
      <name val="Calibri"/>
      <family val="2"/>
      <charset val="1"/>
    </font>
    <font>
      <b val="true"/>
      <sz val="14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D9D9D9"/>
        <bgColor rgb="FFE3E3E3"/>
      </patternFill>
    </fill>
    <fill>
      <patternFill patternType="solid">
        <fgColor rgb="FF42989B"/>
        <bgColor rgb="FF639A3F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42989B"/>
      </left>
      <right style="thin">
        <color rgb="FF42989B"/>
      </right>
      <top style="thin">
        <color rgb="FF42989B"/>
      </top>
      <bottom style="thin">
        <color rgb="FF42989B"/>
      </bottom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13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2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23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23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</cellStyles>
  <dxfs count="5">
    <dxf>
      <fill>
        <patternFill patternType="solid">
          <fgColor rgb="FF0070C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444444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42989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39A3F"/>
      <rgbColor rgb="FF800080"/>
      <rgbColor rgb="FF008080"/>
      <rgbColor rgb="FFA1C491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3E3E3"/>
      <rgbColor rgb="FFFFFF99"/>
      <rgbColor rgb="FF99CCFF"/>
      <rgbColor rgb="FFFF99CC"/>
      <rgbColor rgb="FFCC99FF"/>
      <rgbColor rgb="FFFFCC99"/>
      <rgbColor rgb="FF3366FF"/>
      <rgbColor rgb="FF33CCCC"/>
      <rgbColor rgb="FF70AD47"/>
      <rgbColor rgb="FFFFCC00"/>
      <rgbColor rgb="FFFF9900"/>
      <rgbColor rgb="FFFF6600"/>
      <rgbColor rgb="FF666699"/>
      <rgbColor rgb="FF939393"/>
      <rgbColor rgb="FF214C4E"/>
      <rgbColor rgb="FF42989B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'ISO27001 Conformity Chart Pivot'!$C$6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rgbClr val="639a3f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444444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'ISO27001 Conformity Chart Pivot'!$B$7:$B$17</c:f>
              <c:strCache>
                <c:ptCount val="11"/>
                <c:pt idx="0">
                  <c:v>AREA OF STANDARD</c:v>
                </c:pt>
                <c:pt idx="1">
                  <c:v>A.8 Technological controls</c:v>
                </c:pt>
                <c:pt idx="2">
                  <c:v>A.7 Physical controls</c:v>
                </c:pt>
                <c:pt idx="3">
                  <c:v>A.6 People controls</c:v>
                </c:pt>
                <c:pt idx="4">
                  <c:v>A.5 Organizational controls</c:v>
                </c:pt>
                <c:pt idx="5">
                  <c:v>10 Improvement</c:v>
                </c:pt>
                <c:pt idx="6">
                  <c:v>9 Performance Evaluation</c:v>
                </c:pt>
                <c:pt idx="7">
                  <c:v>8 Operation</c:v>
                </c:pt>
                <c:pt idx="8">
                  <c:v>7 Support</c:v>
                </c:pt>
                <c:pt idx="9">
                  <c:v>6 Planning</c:v>
                </c:pt>
                <c:pt idx="10">
                  <c:v>5 Leadership</c:v>
                </c:pt>
              </c:strCache>
            </c:strRef>
          </c:cat>
          <c:val>
            <c:numRef>
              <c:f>'ISO27001 Conformity Chart Pivot'!$C$7:$C$17</c:f>
              <c:numCache>
                <c:formatCode>General</c:formatCode>
                <c:ptCount val="11"/>
                <c:pt idx="1">
                  <c:v>34</c:v>
                </c:pt>
                <c:pt idx="2">
                  <c:v>14</c:v>
                </c:pt>
                <c:pt idx="3">
                  <c:v>8</c:v>
                </c:pt>
                <c:pt idx="4">
                  <c:v>37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6</c:v>
                </c:pt>
              </c:numCache>
            </c:numRef>
          </c:val>
        </c:ser>
        <c:ser>
          <c:idx val="1"/>
          <c:order val="1"/>
          <c:tx>
            <c:strRef>
              <c:f>'ISO27001 Conformity Chart Pivot'!$D$6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1c491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444444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'ISO27001 Conformity Chart Pivot'!$B$7:$B$17</c:f>
              <c:strCache>
                <c:ptCount val="11"/>
                <c:pt idx="0">
                  <c:v>AREA OF STANDARD</c:v>
                </c:pt>
                <c:pt idx="1">
                  <c:v>A.8 Technological controls</c:v>
                </c:pt>
                <c:pt idx="2">
                  <c:v>A.7 Physical controls</c:v>
                </c:pt>
                <c:pt idx="3">
                  <c:v>A.6 People controls</c:v>
                </c:pt>
                <c:pt idx="4">
                  <c:v>A.5 Organizational controls</c:v>
                </c:pt>
                <c:pt idx="5">
                  <c:v>10 Improvement</c:v>
                </c:pt>
                <c:pt idx="6">
                  <c:v>9 Performance Evaluation</c:v>
                </c:pt>
                <c:pt idx="7">
                  <c:v>8 Operation</c:v>
                </c:pt>
                <c:pt idx="8">
                  <c:v>7 Support</c:v>
                </c:pt>
                <c:pt idx="9">
                  <c:v>6 Planning</c:v>
                </c:pt>
                <c:pt idx="10">
                  <c:v>5 Leadership</c:v>
                </c:pt>
              </c:strCache>
            </c:strRef>
          </c:cat>
          <c:val>
            <c:numRef>
              <c:f>'ISO27001 Conformity Chart Pivot'!$D$7:$D$17</c:f>
              <c:numCache>
                <c:formatCode>General</c:formatCode>
                <c:ptCount val="11"/>
                <c:pt idx="1">
                  <c:v>34</c:v>
                </c:pt>
                <c:pt idx="2">
                  <c:v>14</c:v>
                </c:pt>
                <c:pt idx="3">
                  <c:v>8</c:v>
                </c:pt>
                <c:pt idx="4">
                  <c:v>37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8">
                  <c:v>8</c:v>
                </c:pt>
                <c:pt idx="9">
                  <c:v>17</c:v>
                </c:pt>
                <c:pt idx="10">
                  <c:v>6</c:v>
                </c:pt>
              </c:numCache>
            </c:numRef>
          </c:val>
        </c:ser>
        <c:gapWidth val="100"/>
        <c:overlap val="-20"/>
        <c:axId val="68604495"/>
        <c:axId val="13150364"/>
      </c:barChart>
      <c:catAx>
        <c:axId val="686044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93939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444444"/>
                </a:solidFill>
                <a:latin typeface="Calibri"/>
              </a:defRPr>
            </a:pPr>
          </a:p>
        </c:txPr>
        <c:crossAx val="13150364"/>
        <c:crosses val="autoZero"/>
        <c:auto val="1"/>
        <c:lblAlgn val="ctr"/>
        <c:lblOffset val="100"/>
        <c:noMultiLvlLbl val="0"/>
      </c:catAx>
      <c:valAx>
        <c:axId val="1315036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solidFill>
              <a:srgbClr val="93939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444444"/>
                </a:solidFill>
                <a:latin typeface="Calibri"/>
              </a:defRPr>
            </a:pPr>
          </a:p>
        </c:txPr>
        <c:crossAx val="68604495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444444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6555616058611"/>
          <c:y val="0.108803256696119"/>
          <c:w val="0.910697490223256"/>
          <c:h val="0.5489660915020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'ISO27001 % Conform Chart Pivot'!$C$6</c:f>
              <c:strCache>
                <c:ptCount val="1"/>
                <c:pt idx="0">
                  <c:v>PERCENTAGE CONFORMANT </c:v>
                </c:pt>
              </c:strCache>
            </c:strRef>
          </c:tx>
          <c:spPr>
            <a:solidFill>
              <a:srgbClr val="70ad47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444444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'ISO27001 % Conform Chart Pivot'!$B$7:$B$17</c:f>
              <c:strCache>
                <c:ptCount val="11"/>
                <c:pt idx="0">
                  <c:v>4 Context of the organization</c:v>
                </c:pt>
                <c:pt idx="1">
                  <c:v>5 Leadership</c:v>
                </c:pt>
                <c:pt idx="2">
                  <c:v>6 Planning</c:v>
                </c:pt>
                <c:pt idx="3">
                  <c:v>7 Support</c:v>
                </c:pt>
                <c:pt idx="4">
                  <c:v>8 Operation</c:v>
                </c:pt>
                <c:pt idx="5">
                  <c:v>9 Performance Evaluation</c:v>
                </c:pt>
                <c:pt idx="6">
                  <c:v>10 Improvement</c:v>
                </c:pt>
                <c:pt idx="7">
                  <c:v>A.5 Organizational controls</c:v>
                </c:pt>
                <c:pt idx="8">
                  <c:v>A.6 People controls</c:v>
                </c:pt>
                <c:pt idx="9">
                  <c:v>A.7 Physical controls</c:v>
                </c:pt>
                <c:pt idx="10">
                  <c:v>A.8 Technological controls</c:v>
                </c:pt>
              </c:strCache>
            </c:strRef>
          </c:cat>
          <c:val>
            <c:numRef>
              <c:f>'ISO27001 % Conform Chart Pivot'!$C$7:$C$17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1.0625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gapWidth val="150"/>
        <c:overlap val="50"/>
        <c:axId val="43934401"/>
        <c:axId val="98414795"/>
      </c:barChart>
      <c:catAx>
        <c:axId val="439344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93939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444444"/>
                </a:solidFill>
                <a:latin typeface="Calibri"/>
              </a:defRPr>
            </a:pPr>
          </a:p>
        </c:txPr>
        <c:crossAx val="98414795"/>
        <c:crosses val="autoZero"/>
        <c:auto val="1"/>
        <c:lblAlgn val="ctr"/>
        <c:lblOffset val="100"/>
        <c:noMultiLvlLbl val="0"/>
      </c:catAx>
      <c:valAx>
        <c:axId val="98414795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nextTo"/>
        <c:spPr>
          <a:ln w="6480">
            <a:solidFill>
              <a:srgbClr val="93939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444444"/>
                </a:solidFill>
                <a:latin typeface="Calibri"/>
              </a:defRPr>
            </a:pPr>
          </a:p>
        </c:txPr>
        <c:crossAx val="4393440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radarChart>
        <c:radarStyle val="marker"/>
        <c:varyColors val="0"/>
        <c:ser>
          <c:idx val="0"/>
          <c:order val="0"/>
          <c:tx>
            <c:strRef>
              <c:f>'ISO27001 % Conform Radar Pivot'!$C$6</c:f>
              <c:strCache>
                <c:ptCount val="1"/>
                <c:pt idx="0">
                  <c:v>PERCENTAGE CONFORMANT </c:v>
                </c:pt>
              </c:strCache>
            </c:strRef>
          </c:tx>
          <c:spPr>
            <a:solidFill>
              <a:srgbClr val="214c4e"/>
            </a:solidFill>
            <a:ln cap="rnd" w="28440">
              <a:solidFill>
                <a:srgbClr val="214c4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444444"/>
                    </a:solidFill>
                    <a:latin typeface="Book Antiqua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'ISO27001 % Conform Radar Pivot'!$B$7:$B$17</c:f>
              <c:strCache>
                <c:ptCount val="11"/>
                <c:pt idx="0">
                  <c:v>4 Context of the organization</c:v>
                </c:pt>
                <c:pt idx="1">
                  <c:v>5 Leadership</c:v>
                </c:pt>
                <c:pt idx="2">
                  <c:v>6 Planning</c:v>
                </c:pt>
                <c:pt idx="3">
                  <c:v>7 Support</c:v>
                </c:pt>
                <c:pt idx="4">
                  <c:v>8 Operation</c:v>
                </c:pt>
                <c:pt idx="5">
                  <c:v>9 Performance Evaluation</c:v>
                </c:pt>
                <c:pt idx="6">
                  <c:v>10 Improvement</c:v>
                </c:pt>
                <c:pt idx="7">
                  <c:v>A.5 Organizational controls</c:v>
                </c:pt>
                <c:pt idx="8">
                  <c:v>A.6 People controls</c:v>
                </c:pt>
                <c:pt idx="9">
                  <c:v>A.7 Physical controls</c:v>
                </c:pt>
                <c:pt idx="10">
                  <c:v>A.8 Technological controls</c:v>
                </c:pt>
              </c:strCache>
            </c:strRef>
          </c:cat>
          <c:val>
            <c:numRef>
              <c:f>'ISO27001 % Conform Radar Pivot'!$C$7:$C$17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1.0625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axId val="38311357"/>
        <c:axId val="15746186"/>
      </c:radarChart>
      <c:catAx>
        <c:axId val="38311357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444444"/>
                </a:solidFill>
                <a:latin typeface="Book Antiqua"/>
              </a:defRPr>
            </a:pPr>
          </a:p>
        </c:txPr>
        <c:crossAx val="15746186"/>
        <c:crosses val="autoZero"/>
        <c:auto val="1"/>
        <c:lblAlgn val="ctr"/>
        <c:lblOffset val="100"/>
        <c:noMultiLvlLbl val="0"/>
      </c:catAx>
      <c:valAx>
        <c:axId val="15746186"/>
        <c:scaling>
          <c:orientation val="minMax"/>
        </c:scaling>
        <c:delete val="0"/>
        <c:axPos val="l"/>
        <c:majorGridlines>
          <c:spPr>
            <a:ln w="9360">
              <a:solidFill>
                <a:srgbClr val="e3e3e3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444444"/>
                </a:solidFill>
                <a:latin typeface="Book Antiqua"/>
              </a:defRPr>
            </a:pPr>
          </a:p>
        </c:txPr>
        <c:crossAx val="3831135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1924200</xdr:colOff>
      <xdr:row>1</xdr:row>
      <xdr:rowOff>38160</xdr:rowOff>
    </xdr:from>
    <xdr:to>
      <xdr:col>2</xdr:col>
      <xdr:colOff>4924080</xdr:colOff>
      <xdr:row>6</xdr:row>
      <xdr:rowOff>9360</xdr:rowOff>
    </xdr:to>
    <xdr:sp>
      <xdr:nvSpPr>
        <xdr:cNvPr id="0" name="TextBox 3"/>
        <xdr:cNvSpPr/>
      </xdr:nvSpPr>
      <xdr:spPr>
        <a:xfrm>
          <a:off x="4680720" y="247680"/>
          <a:ext cx="2999880" cy="1019160"/>
        </a:xfrm>
        <a:prstGeom prst="rect">
          <a:avLst/>
        </a:prstGeom>
        <a:solidFill>
          <a:srgbClr val="0070c0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 algn="r">
            <a:lnSpc>
              <a:spcPct val="100000"/>
            </a:lnSpc>
          </a:pPr>
          <a:r>
            <a:rPr b="1" lang="en-GB" sz="1800" spc="-1" strike="noStrike">
              <a:solidFill>
                <a:srgbClr val="ffffff"/>
              </a:solidFill>
              <a:latin typeface="Book Antiqua"/>
            </a:rPr>
            <a:t>ISO/IEC  27001 </a:t>
          </a:r>
          <a:endParaRPr b="0" lang="en-US" sz="1800" spc="-1" strike="noStrike">
            <a:latin typeface="Times New Roman"/>
          </a:endParaRPr>
        </a:p>
        <a:p>
          <a:pPr algn="r">
            <a:lnSpc>
              <a:spcPct val="100000"/>
            </a:lnSpc>
          </a:pPr>
          <a:r>
            <a:rPr b="1" lang="en-GB" sz="1800" spc="-1" strike="noStrike">
              <a:solidFill>
                <a:srgbClr val="ffffff"/>
              </a:solidFill>
              <a:latin typeface="Book Antiqua"/>
            </a:rPr>
            <a:t>Gap Assessment Tool </a:t>
          </a:r>
          <a:endParaRPr b="0" lang="en-US" sz="1800" spc="-1" strike="noStrike">
            <a:latin typeface="Times New Roman"/>
          </a:endParaRPr>
        </a:p>
        <a:p>
          <a:pPr algn="r">
            <a:lnSpc>
              <a:spcPct val="100000"/>
            </a:lnSpc>
          </a:pPr>
          <a:r>
            <a:rPr b="0" lang="en-GB" sz="1200" spc="-1" strike="noStrike">
              <a:solidFill>
                <a:srgbClr val="ffffff"/>
              </a:solidFill>
              <a:latin typeface="Book Antiqua"/>
            </a:rPr>
            <a:t>ISMS-FORM-00-4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2781360</xdr:colOff>
      <xdr:row>1</xdr:row>
      <xdr:rowOff>19080</xdr:rowOff>
    </xdr:from>
    <xdr:to>
      <xdr:col>5</xdr:col>
      <xdr:colOff>1761840</xdr:colOff>
      <xdr:row>3</xdr:row>
      <xdr:rowOff>171000</xdr:rowOff>
    </xdr:to>
    <xdr:sp>
      <xdr:nvSpPr>
        <xdr:cNvPr id="1" name="TextBox 2"/>
        <xdr:cNvSpPr/>
      </xdr:nvSpPr>
      <xdr:spPr>
        <a:xfrm>
          <a:off x="6617520" y="228600"/>
          <a:ext cx="8621640" cy="570960"/>
        </a:xfrm>
        <a:prstGeom prst="rect">
          <a:avLst/>
        </a:prstGeom>
        <a:solidFill>
          <a:srgbClr val="0070c0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 algn="r">
            <a:lnSpc>
              <a:spcPct val="100000"/>
            </a:lnSpc>
          </a:pPr>
          <a:r>
            <a:rPr b="1" lang="en-GB" sz="1800" spc="-1" strike="noStrike">
              <a:solidFill>
                <a:srgbClr val="ffffff"/>
              </a:solidFill>
              <a:latin typeface="Book Antiqua"/>
            </a:rPr>
            <a:t>ISO/IEC  27001 Gap Assessment Tool </a:t>
          </a:r>
          <a:endParaRPr b="0" lang="en-US" sz="1800" spc="-1" strike="noStrike">
            <a:latin typeface="Times New Roman"/>
          </a:endParaRPr>
        </a:p>
        <a:p>
          <a:pPr algn="r">
            <a:lnSpc>
              <a:spcPct val="100000"/>
            </a:lnSpc>
          </a:pPr>
          <a:r>
            <a:rPr b="0" lang="en-GB" sz="1200" spc="-1" strike="noStrike">
              <a:solidFill>
                <a:srgbClr val="ffffff"/>
              </a:solidFill>
              <a:latin typeface="Book Antiqua"/>
            </a:rPr>
            <a:t>ISMS-FORM-00-4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28</xdr:row>
      <xdr:rowOff>190440</xdr:rowOff>
    </xdr:from>
    <xdr:to>
      <xdr:col>4</xdr:col>
      <xdr:colOff>2400480</xdr:colOff>
      <xdr:row>65</xdr:row>
      <xdr:rowOff>190080</xdr:rowOff>
    </xdr:to>
    <xdr:graphicFrame>
      <xdr:nvGraphicFramePr>
        <xdr:cNvPr id="2" name="Chart 2"/>
        <xdr:cNvGraphicFramePr/>
      </xdr:nvGraphicFramePr>
      <xdr:xfrm>
        <a:off x="254160" y="6467400"/>
        <a:ext cx="11164680" cy="789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380880</xdr:colOff>
      <xdr:row>38</xdr:row>
      <xdr:rowOff>190440</xdr:rowOff>
    </xdr:from>
    <xdr:to>
      <xdr:col>23</xdr:col>
      <xdr:colOff>599760</xdr:colOff>
      <xdr:row>75</xdr:row>
      <xdr:rowOff>180720</xdr:rowOff>
    </xdr:to>
    <xdr:graphicFrame>
      <xdr:nvGraphicFramePr>
        <xdr:cNvPr id="3" name="Chart 3"/>
        <xdr:cNvGraphicFramePr/>
      </xdr:nvGraphicFramePr>
      <xdr:xfrm>
        <a:off x="11800080" y="8667720"/>
        <a:ext cx="14544360" cy="778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13</xdr:row>
      <xdr:rowOff>190440</xdr:rowOff>
    </xdr:from>
    <xdr:to>
      <xdr:col>23</xdr:col>
      <xdr:colOff>812520</xdr:colOff>
      <xdr:row>35</xdr:row>
      <xdr:rowOff>9000</xdr:rowOff>
    </xdr:to>
    <xdr:graphicFrame>
      <xdr:nvGraphicFramePr>
        <xdr:cNvPr id="4" name="Chart 4"/>
        <xdr:cNvGraphicFramePr/>
      </xdr:nvGraphicFramePr>
      <xdr:xfrm>
        <a:off x="11927160" y="3295440"/>
        <a:ext cx="14630040" cy="445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</xdr:col>
      <xdr:colOff>952560</xdr:colOff>
      <xdr:row>1</xdr:row>
      <xdr:rowOff>38160</xdr:rowOff>
    </xdr:from>
    <xdr:to>
      <xdr:col>5</xdr:col>
      <xdr:colOff>85320</xdr:colOff>
      <xdr:row>5</xdr:row>
      <xdr:rowOff>75960</xdr:rowOff>
    </xdr:to>
    <xdr:sp>
      <xdr:nvSpPr>
        <xdr:cNvPr id="5" name="TextBox 5"/>
        <xdr:cNvSpPr/>
      </xdr:nvSpPr>
      <xdr:spPr>
        <a:xfrm>
          <a:off x="7049880" y="247680"/>
          <a:ext cx="4454640" cy="875880"/>
        </a:xfrm>
        <a:prstGeom prst="rect">
          <a:avLst/>
        </a:prstGeom>
        <a:solidFill>
          <a:srgbClr val="0070c0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 algn="r">
            <a:lnSpc>
              <a:spcPct val="100000"/>
            </a:lnSpc>
          </a:pPr>
          <a:r>
            <a:rPr b="1" lang="en-GB" sz="1800" spc="-1" strike="noStrike">
              <a:solidFill>
                <a:srgbClr val="ffffff"/>
              </a:solidFill>
              <a:latin typeface="Book Antiqua"/>
            </a:rPr>
            <a:t>ISO/IEC  27001 </a:t>
          </a:r>
          <a:endParaRPr b="0" lang="en-US" sz="1800" spc="-1" strike="noStrike">
            <a:latin typeface="Times New Roman"/>
          </a:endParaRPr>
        </a:p>
        <a:p>
          <a:pPr algn="r">
            <a:lnSpc>
              <a:spcPct val="100000"/>
            </a:lnSpc>
          </a:pPr>
          <a:r>
            <a:rPr b="1" lang="en-GB" sz="1800" spc="-1" strike="noStrike">
              <a:solidFill>
                <a:srgbClr val="ffffff"/>
              </a:solidFill>
              <a:latin typeface="Book Antiqua"/>
            </a:rPr>
            <a:t>Gap Assessment Tool </a:t>
          </a:r>
          <a:endParaRPr b="0" lang="en-US" sz="1800" spc="-1" strike="noStrike">
            <a:latin typeface="Times New Roman"/>
          </a:endParaRPr>
        </a:p>
        <a:p>
          <a:pPr algn="r">
            <a:lnSpc>
              <a:spcPct val="100000"/>
            </a:lnSpc>
          </a:pPr>
          <a:r>
            <a:rPr b="0" lang="en-GB" sz="1200" spc="-1" strike="noStrike">
              <a:solidFill>
                <a:srgbClr val="ffffff"/>
              </a:solidFill>
              <a:latin typeface="Book Antiqua"/>
            </a:rPr>
            <a:t>ISMS-FORM-00-4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1" createdVersion="3">
  <cacheSource type="worksheet">
    <worksheetSource ref="B7:E18" sheet="ISO27001 Conformity Table"/>
  </cacheSource>
  <cacheFields count="4">
    <cacheField name="AREA OF STANDARD" numFmtId="0">
      <sharedItems count="11">
        <s v="10 Improvement"/>
        <s v="4 Context of the organization"/>
        <s v="5 Leadership"/>
        <s v="6 Planning"/>
        <s v="7 Support"/>
        <s v="8 Operation"/>
        <s v="9 Performance Evaluation"/>
        <s v="A.5 Organizational controls"/>
        <s v="A.6 People controls"/>
        <s v="A.7 Physical controls"/>
        <s v="A.8 Technological controls"/>
      </sharedItems>
    </cacheField>
    <cacheField name="REQS IN SECTION" numFmtId="0">
      <sharedItems containsSemiMixedTypes="0" containsString="0" containsNumber="1" containsInteger="1" minValue="2" maxValue="37" count="8">
        <n v="2"/>
        <n v="4"/>
        <n v="6"/>
        <n v="8"/>
        <n v="14"/>
        <n v="16"/>
        <n v="34"/>
        <n v="37"/>
      </sharedItems>
    </cacheField>
    <cacheField name="NO OF REQS MET" numFmtId="0">
      <sharedItems containsSemiMixedTypes="0" containsString="0" containsNumber="1" containsInteger="1" minValue="2" maxValue="37" count="8">
        <n v="2"/>
        <n v="4"/>
        <n v="6"/>
        <n v="8"/>
        <n v="14"/>
        <n v="17"/>
        <n v="34"/>
        <n v="37"/>
      </sharedItems>
    </cacheField>
    <cacheField name="PERCENTAGE CONFORMANT" numFmtId="0">
      <sharedItems containsSemiMixedTypes="0" containsString="0" containsNumber="1" minValue="1" maxValue="1.0625" count="2">
        <n v="1"/>
        <n v="1.06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1"/>
    <x v="1"/>
    <x v="1"/>
    <x v="0"/>
  </r>
  <r>
    <x v="2"/>
    <x v="2"/>
    <x v="2"/>
    <x v="0"/>
  </r>
  <r>
    <x v="3"/>
    <x v="5"/>
    <x v="5"/>
    <x v="1"/>
  </r>
  <r>
    <x v="4"/>
    <x v="3"/>
    <x v="3"/>
    <x v="0"/>
  </r>
  <r>
    <x v="5"/>
    <x v="1"/>
    <x v="1"/>
    <x v="0"/>
  </r>
  <r>
    <x v="6"/>
    <x v="2"/>
    <x v="2"/>
    <x v="0"/>
  </r>
  <r>
    <x v="0"/>
    <x v="0"/>
    <x v="0"/>
    <x v="0"/>
  </r>
  <r>
    <x v="7"/>
    <x v="7"/>
    <x v="7"/>
    <x v="0"/>
  </r>
  <r>
    <x v="8"/>
    <x v="3"/>
    <x v="3"/>
    <x v="0"/>
  </r>
  <r>
    <x v="9"/>
    <x v="4"/>
    <x v="4"/>
    <x v="0"/>
  </r>
  <r>
    <x v="10"/>
    <x v="6"/>
    <x v="6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ISO27001ConformityChart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B6:D18" firstHeaderRow="1" firstDataRow="2" firstDataCol="1"/>
  <pivotFields count="4">
    <pivotField axis="axisRow" compact="0" showAll="0" defaultSubtotal="0" outline="0">
      <items count="11">
        <item x="10"/>
        <item x="9"/>
        <item x="8"/>
        <item x="7"/>
        <item x="0"/>
        <item x="6"/>
        <item x="5"/>
        <item x="4"/>
        <item x="3"/>
        <item x="2"/>
        <item x="1"/>
      </items>
    </pivotField>
    <pivotField dataField="1" compact="0" showAll="0" outline="0"/>
    <pivotField dataField="1" compact="0" showAll="0" outline="0"/>
    <pivotField compact="0" showAll="0" outline="0"/>
  </pivotFields>
  <rowFields count="1">
    <field x="0"/>
  </rowFields>
  <colFields count="1">
    <field x="-2"/>
  </colFields>
  <dataFields count="2">
    <dataField name="REQS IN SECTION " fld="1" subtotal="sum" numFmtId="164"/>
    <dataField name="NO OF REQS MET " fld="2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ISO27001%ConformityChart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B6:C17" firstHeaderRow="1" firstDataRow="1" firstDataCol="1"/>
  <pivotFields count="4">
    <pivotField axis="axisRow" compact="0" showAll="0" defaultSubtotal="0" outline="0">
      <items count="11">
        <item x="1"/>
        <item x="2"/>
        <item x="3"/>
        <item x="4"/>
        <item x="5"/>
        <item x="6"/>
        <item x="0"/>
        <item x="7"/>
        <item x="8"/>
        <item x="9"/>
        <item x="10"/>
      </items>
    </pivotField>
    <pivotField compact="0" showAll="0" outline="0"/>
    <pivotField compact="0" showAll="0" outline="0"/>
    <pivotField dataField="1" compact="0" showAll="0" outline="0"/>
  </pivotFields>
  <rowFields count="1">
    <field x="0"/>
  </rowFields>
  <dataFields count="1">
    <dataField name="PERCENTAGE CONFORMANT " fld="3" subtotal="sum" numFmtId="166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ISO27001%ConformityRadarChart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B6:C17" firstHeaderRow="1" firstDataRow="1" firstDataCol="1"/>
  <pivotFields count="4">
    <pivotField axis="axisRow" compact="0" showAll="0" defaultSubtotal="0" outline="0">
      <items count="11">
        <item x="1"/>
        <item x="2"/>
        <item x="3"/>
        <item x="4"/>
        <item x="5"/>
        <item x="6"/>
        <item x="0"/>
        <item x="7"/>
        <item x="8"/>
        <item x="9"/>
        <item x="10"/>
      </items>
    </pivotField>
    <pivotField compact="0" showAll="0" outline="0"/>
    <pivotField compact="0" showAll="0" outline="0"/>
    <pivotField dataField="1" compact="0" showAll="0" outline="0"/>
  </pivotFields>
  <rowFields count="1">
    <field x="0"/>
  </rowFields>
  <dataFields count="1">
    <dataField name="PERCENTAGE CONFORMANT " fld="3" subtotal="sum" numFmtId="166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ISO27001ConformityTable" displayName="ISO27001ConformityTable" ref="B7:E19" headerRowCount="1" totalsRowCount="1" totalsRowShown="1">
  <autoFilter ref="B7:E19"/>
  <tableColumns count="4">
    <tableColumn id="1" name="AREA OF STANDARD"/>
    <tableColumn id="2" name="REQS IN SECTION"/>
    <tableColumn id="3" name="NO OF REQS MET"/>
    <tableColumn id="4" name="PERCENTAGE CONFORMANT"/>
  </tableColumns>
</table>
</file>

<file path=xl/tables/table2.xml><?xml version="1.0" encoding="utf-8"?>
<table xmlns="http://schemas.openxmlformats.org/spreadsheetml/2006/main" id="2" name="ISO27001ConformityTable3" displayName="ISO27001ConformityTable3" ref="B13:E25" headerRowCount="1" totalsRowCount="1" totalsRowShown="1">
  <autoFilter ref="B13:E25"/>
  <tableColumns count="4">
    <tableColumn id="1" name="AREA OF STANDARD"/>
    <tableColumn id="2" name="REQS IN SECTION"/>
    <tableColumn id="3" name="NO OF REQS MET"/>
    <tableColumn id="4" name="PERCENTAGE CONFORMAN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17"/>
  <sheetViews>
    <sheetView showFormulas="false" showGridLines="fals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2" activeCellId="0" sqref="A2"/>
    </sheetView>
  </sheetViews>
  <sheetFormatPr defaultColWidth="9.14453125" defaultRowHeight="16.5" zeroHeight="false" outlineLevelRow="0" outlineLevelCol="0"/>
  <cols>
    <col collapsed="false" customWidth="true" hidden="false" outlineLevel="0" max="1" min="1" style="1" width="2.86"/>
    <col collapsed="false" customWidth="true" hidden="false" outlineLevel="0" max="2" min="2" style="1" width="28.14"/>
    <col collapsed="false" customWidth="true" hidden="false" outlineLevel="0" max="3" min="3" style="1" width="79.14"/>
    <col collapsed="false" customWidth="false" hidden="false" outlineLevel="0" max="1024" min="4" style="1" width="9.14"/>
  </cols>
  <sheetData>
    <row r="2" customFormat="false" ht="16.5" hidden="false" customHeight="false" outlineLevel="0" collapsed="false">
      <c r="B2" s="2"/>
    </row>
    <row r="3" customFormat="false" ht="16.5" hidden="false" customHeight="false" outlineLevel="0" collapsed="false">
      <c r="B3" s="2"/>
    </row>
    <row r="4" customFormat="false" ht="16.5" hidden="false" customHeight="false" outlineLevel="0" collapsed="false">
      <c r="B4" s="2"/>
    </row>
    <row r="5" customFormat="false" ht="16.5" hidden="false" customHeight="false" outlineLevel="0" collapsed="false">
      <c r="B5" s="2"/>
    </row>
    <row r="6" customFormat="false" ht="16.5" hidden="false" customHeight="false" outlineLevel="0" collapsed="false">
      <c r="B6" s="2"/>
    </row>
    <row r="8" customFormat="false" ht="20.25" hidden="false" customHeight="false" outlineLevel="0" collapsed="false">
      <c r="B8" s="3" t="s">
        <v>0</v>
      </c>
    </row>
    <row r="10" customFormat="false" ht="28.5" hidden="false" customHeight="true" outlineLevel="0" collapsed="false">
      <c r="B10" s="4" t="s">
        <v>1</v>
      </c>
      <c r="C10" s="5"/>
    </row>
    <row r="11" customFormat="false" ht="28.5" hidden="false" customHeight="true" outlineLevel="0" collapsed="false">
      <c r="B11" s="4" t="s">
        <v>2</v>
      </c>
      <c r="C11" s="5"/>
    </row>
    <row r="12" customFormat="false" ht="28.5" hidden="false" customHeight="true" outlineLevel="0" collapsed="false">
      <c r="B12" s="4" t="s">
        <v>3</v>
      </c>
      <c r="C12" s="5"/>
    </row>
    <row r="13" customFormat="false" ht="28.5" hidden="false" customHeight="true" outlineLevel="0" collapsed="false">
      <c r="B13" s="4" t="s">
        <v>4</v>
      </c>
      <c r="C13" s="5"/>
    </row>
    <row r="14" customFormat="false" ht="28.5" hidden="false" customHeight="true" outlineLevel="0" collapsed="false">
      <c r="B14" s="4" t="s">
        <v>5</v>
      </c>
      <c r="C14" s="5"/>
    </row>
    <row r="15" customFormat="false" ht="28.5" hidden="false" customHeight="true" outlineLevel="0" collapsed="false">
      <c r="B15" s="4" t="s">
        <v>6</v>
      </c>
      <c r="C15" s="5"/>
    </row>
    <row r="16" customFormat="false" ht="28.5" hidden="false" customHeight="true" outlineLevel="0" collapsed="false">
      <c r="B16" s="4" t="s">
        <v>7</v>
      </c>
      <c r="C16" s="5"/>
    </row>
    <row r="17" customFormat="false" ht="28.5" hidden="false" customHeight="true" outlineLevel="0" collapsed="false">
      <c r="B17" s="4" t="s">
        <v>8</v>
      </c>
      <c r="C17" s="5"/>
    </row>
  </sheetData>
  <printOptions headings="false" gridLines="false" gridLinesSet="true" horizontalCentered="false" verticalCentered="false"/>
  <pageMargins left="0.708333333333333" right="0.708333333333333" top="0.747916666666667" bottom="0.748611111111111" header="0.511811023622047" footer="0.315277777777778"/>
  <pageSetup paperSize="9" scale="9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&amp;L&amp;D&amp;CPage &amp;P of &amp;N&amp;R[Insert classification here]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2:H19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0" topLeftCell="A37" activePane="bottomLeft" state="frozen"/>
      <selection pane="topLeft" activeCell="A1" activeCellId="0" sqref="A1"/>
      <selection pane="bottomLeft" activeCell="B7" activeCellId="0" sqref="B7"/>
    </sheetView>
  </sheetViews>
  <sheetFormatPr defaultColWidth="9.14453125" defaultRowHeight="16.5" zeroHeight="false" outlineLevelRow="0" outlineLevelCol="0"/>
  <cols>
    <col collapsed="false" customWidth="true" hidden="false" outlineLevel="0" max="1" min="1" style="6" width="2.86"/>
    <col collapsed="false" customWidth="true" hidden="false" outlineLevel="0" max="2" min="2" style="6" width="40.28"/>
    <col collapsed="false" customWidth="true" hidden="false" outlineLevel="0" max="3" min="3" style="6" width="42.28"/>
    <col collapsed="false" customWidth="true" hidden="false" outlineLevel="0" max="4" min="4" style="6" width="50.57"/>
    <col collapsed="false" customWidth="true" hidden="false" outlineLevel="0" max="5" min="5" style="6" width="15.57"/>
    <col collapsed="false" customWidth="true" hidden="false" outlineLevel="0" max="6" min="6" style="6" width="28.42"/>
    <col collapsed="false" customWidth="true" hidden="false" outlineLevel="0" max="7" min="7" style="6" width="36.71"/>
    <col collapsed="false" customWidth="true" hidden="false" outlineLevel="0" max="8" min="8" style="6" width="23.28"/>
    <col collapsed="false" customWidth="false" hidden="false" outlineLevel="0" max="1024" min="9" style="6" width="9.14"/>
  </cols>
  <sheetData>
    <row r="2" customFormat="false" ht="16.5" hidden="false" customHeight="false" outlineLevel="0" collapsed="false">
      <c r="B2" s="7"/>
    </row>
    <row r="3" customFormat="false" ht="16.5" hidden="false" customHeight="false" outlineLevel="0" collapsed="false">
      <c r="B3" s="7"/>
    </row>
    <row r="4" customFormat="false" ht="16.5" hidden="false" customHeight="false" outlineLevel="0" collapsed="false">
      <c r="B4" s="7"/>
    </row>
    <row r="5" customFormat="false" ht="5.25" hidden="false" customHeight="true" outlineLevel="0" collapsed="false">
      <c r="B5" s="7"/>
      <c r="G5" s="8"/>
    </row>
    <row r="6" customFormat="false" ht="6.75" hidden="false" customHeight="true" outlineLevel="0" collapsed="false">
      <c r="B6" s="7"/>
      <c r="D6" s="8"/>
    </row>
    <row r="7" customFormat="false" ht="16.5" hidden="false" customHeight="false" outlineLevel="0" collapsed="false">
      <c r="B7" s="7"/>
      <c r="D7" s="1"/>
      <c r="E7" s="8" t="s">
        <v>9</v>
      </c>
    </row>
    <row r="8" customFormat="false" ht="18.75" hidden="false" customHeight="false" outlineLevel="0" collapsed="false">
      <c r="B8" s="9" t="s">
        <v>10</v>
      </c>
      <c r="E8" s="1" t="s">
        <v>11</v>
      </c>
    </row>
    <row r="10" customFormat="false" ht="16.5" hidden="false" customHeight="false" outlineLevel="0" collapsed="false">
      <c r="B10" s="10" t="s">
        <v>12</v>
      </c>
      <c r="C10" s="10" t="s">
        <v>13</v>
      </c>
      <c r="D10" s="10" t="s">
        <v>14</v>
      </c>
      <c r="E10" s="10" t="s">
        <v>15</v>
      </c>
      <c r="F10" s="10" t="s">
        <v>16</v>
      </c>
      <c r="G10" s="10" t="s">
        <v>17</v>
      </c>
      <c r="H10" s="10" t="s">
        <v>18</v>
      </c>
    </row>
    <row r="12" customFormat="false" ht="16.5" hidden="false" customHeight="false" outlineLevel="0" collapsed="false">
      <c r="B12" s="8" t="s">
        <v>19</v>
      </c>
    </row>
    <row r="13" customFormat="false" ht="33" hidden="false" customHeight="false" outlineLevel="0" collapsed="false">
      <c r="B13" s="6" t="s">
        <v>20</v>
      </c>
      <c r="D13" s="6" t="s">
        <v>21</v>
      </c>
      <c r="E13" s="11" t="s">
        <v>22</v>
      </c>
      <c r="F13" s="12"/>
    </row>
    <row r="14" customFormat="false" ht="33" hidden="false" customHeight="false" outlineLevel="0" collapsed="false">
      <c r="B14" s="6" t="s">
        <v>23</v>
      </c>
      <c r="D14" s="6" t="s">
        <v>24</v>
      </c>
      <c r="E14" s="11" t="s">
        <v>22</v>
      </c>
      <c r="F14" s="13"/>
    </row>
    <row r="15" customFormat="false" ht="49.5" hidden="false" customHeight="false" outlineLevel="0" collapsed="false">
      <c r="B15" s="6" t="s">
        <v>25</v>
      </c>
      <c r="D15" s="6" t="s">
        <v>26</v>
      </c>
      <c r="E15" s="11" t="s">
        <v>22</v>
      </c>
      <c r="F15" s="13"/>
    </row>
    <row r="16" customFormat="false" ht="33" hidden="false" customHeight="false" outlineLevel="0" collapsed="false">
      <c r="B16" s="6" t="s">
        <v>27</v>
      </c>
      <c r="D16" s="6" t="s">
        <v>28</v>
      </c>
      <c r="E16" s="11" t="s">
        <v>22</v>
      </c>
      <c r="F16" s="13"/>
    </row>
    <row r="18" customFormat="false" ht="16.5" hidden="false" customHeight="false" outlineLevel="0" collapsed="false">
      <c r="B18" s="14"/>
      <c r="C18" s="14"/>
      <c r="D18" s="15" t="s">
        <v>29</v>
      </c>
      <c r="E18" s="16" t="n">
        <f aca="false">+COUNTIF(E13:E16,"Yes")</f>
        <v>4</v>
      </c>
      <c r="F18" s="16"/>
      <c r="G18" s="14"/>
      <c r="H18" s="14"/>
    </row>
    <row r="20" customFormat="false" ht="16.5" hidden="false" customHeight="false" outlineLevel="0" collapsed="false">
      <c r="B20" s="8" t="s">
        <v>30</v>
      </c>
    </row>
    <row r="21" customFormat="false" ht="66" hidden="false" customHeight="false" outlineLevel="0" collapsed="false">
      <c r="B21" s="6" t="s">
        <v>31</v>
      </c>
      <c r="D21" s="6" t="s">
        <v>32</v>
      </c>
      <c r="E21" s="11" t="s">
        <v>22</v>
      </c>
      <c r="F21" s="13"/>
    </row>
    <row r="22" customFormat="false" ht="33" hidden="false" customHeight="false" outlineLevel="0" collapsed="false">
      <c r="B22" s="6" t="s">
        <v>33</v>
      </c>
      <c r="D22" s="6" t="s">
        <v>34</v>
      </c>
      <c r="E22" s="11" t="s">
        <v>22</v>
      </c>
      <c r="F22" s="13"/>
    </row>
    <row r="23" customFormat="false" ht="16.5" hidden="false" customHeight="false" outlineLevel="0" collapsed="false">
      <c r="D23" s="6" t="s">
        <v>35</v>
      </c>
      <c r="E23" s="11" t="s">
        <v>22</v>
      </c>
      <c r="F23" s="13"/>
    </row>
    <row r="24" customFormat="false" ht="49.5" hidden="false" customHeight="false" outlineLevel="0" collapsed="false">
      <c r="D24" s="6" t="s">
        <v>36</v>
      </c>
      <c r="E24" s="11" t="s">
        <v>22</v>
      </c>
      <c r="F24" s="13"/>
    </row>
    <row r="25" customFormat="false" ht="16.5" hidden="false" customHeight="false" outlineLevel="0" collapsed="false">
      <c r="D25" s="6" t="s">
        <v>37</v>
      </c>
      <c r="E25" s="11" t="s">
        <v>22</v>
      </c>
      <c r="F25" s="13"/>
    </row>
    <row r="26" customFormat="false" ht="33" hidden="false" customHeight="false" outlineLevel="0" collapsed="false">
      <c r="B26" s="6" t="s">
        <v>38</v>
      </c>
      <c r="D26" s="6" t="s">
        <v>39</v>
      </c>
      <c r="E26" s="11" t="s">
        <v>22</v>
      </c>
      <c r="F26" s="13"/>
    </row>
    <row r="28" customFormat="false" ht="16.5" hidden="false" customHeight="false" outlineLevel="0" collapsed="false">
      <c r="B28" s="14"/>
      <c r="C28" s="14"/>
      <c r="D28" s="15" t="s">
        <v>29</v>
      </c>
      <c r="E28" s="16" t="n">
        <f aca="false">+COUNTIF(E21:E26,"Yes")</f>
        <v>6</v>
      </c>
      <c r="F28" s="16"/>
      <c r="G28" s="14"/>
      <c r="H28" s="14"/>
    </row>
    <row r="30" customFormat="false" ht="16.5" hidden="false" customHeight="false" outlineLevel="0" collapsed="false">
      <c r="B30" s="8" t="s">
        <v>40</v>
      </c>
    </row>
    <row r="32" customFormat="false" ht="33" hidden="false" customHeight="false" outlineLevel="0" collapsed="false">
      <c r="B32" s="6" t="s">
        <v>41</v>
      </c>
      <c r="C32" s="6" t="s">
        <v>42</v>
      </c>
      <c r="D32" s="6" t="s">
        <v>43</v>
      </c>
      <c r="E32" s="11" t="s">
        <v>22</v>
      </c>
      <c r="F32" s="13"/>
    </row>
    <row r="33" customFormat="false" ht="33" hidden="false" customHeight="false" outlineLevel="0" collapsed="false">
      <c r="D33" s="6" t="s">
        <v>44</v>
      </c>
      <c r="E33" s="11" t="s">
        <v>22</v>
      </c>
      <c r="F33" s="13"/>
    </row>
    <row r="34" customFormat="false" ht="33" hidden="false" customHeight="false" outlineLevel="0" collapsed="false">
      <c r="D34" s="6" t="s">
        <v>45</v>
      </c>
      <c r="E34" s="11" t="s">
        <v>22</v>
      </c>
      <c r="F34" s="13"/>
    </row>
    <row r="35" customFormat="false" ht="33" hidden="false" customHeight="false" outlineLevel="0" collapsed="false">
      <c r="C35" s="6" t="s">
        <v>46</v>
      </c>
      <c r="D35" s="6" t="s">
        <v>47</v>
      </c>
      <c r="E35" s="11" t="s">
        <v>22</v>
      </c>
      <c r="F35" s="13"/>
    </row>
    <row r="36" customFormat="false" ht="33" hidden="false" customHeight="false" outlineLevel="0" collapsed="false">
      <c r="D36" s="6" t="s">
        <v>48</v>
      </c>
      <c r="E36" s="11" t="s">
        <v>22</v>
      </c>
      <c r="F36" s="13"/>
    </row>
    <row r="37" customFormat="false" ht="49.5" hidden="false" customHeight="false" outlineLevel="0" collapsed="false">
      <c r="D37" s="6" t="s">
        <v>49</v>
      </c>
      <c r="E37" s="11" t="s">
        <v>22</v>
      </c>
      <c r="F37" s="13"/>
    </row>
    <row r="38" customFormat="false" ht="16.5" hidden="false" customHeight="false" outlineLevel="0" collapsed="false">
      <c r="D38" s="6" t="s">
        <v>50</v>
      </c>
      <c r="E38" s="11" t="s">
        <v>22</v>
      </c>
      <c r="F38" s="13"/>
    </row>
    <row r="39" customFormat="false" ht="33" hidden="false" customHeight="false" outlineLevel="0" collapsed="false">
      <c r="D39" s="6" t="s">
        <v>51</v>
      </c>
      <c r="E39" s="11" t="s">
        <v>22</v>
      </c>
      <c r="F39" s="13"/>
    </row>
    <row r="40" customFormat="false" ht="33" hidden="false" customHeight="false" outlineLevel="0" collapsed="false">
      <c r="C40" s="6" t="s">
        <v>52</v>
      </c>
      <c r="D40" s="6" t="s">
        <v>53</v>
      </c>
      <c r="E40" s="11" t="s">
        <v>22</v>
      </c>
      <c r="F40" s="13"/>
    </row>
    <row r="41" customFormat="false" ht="49.5" hidden="false" customHeight="false" outlineLevel="0" collapsed="false">
      <c r="D41" s="6" t="s">
        <v>54</v>
      </c>
      <c r="E41" s="11" t="s">
        <v>22</v>
      </c>
      <c r="F41" s="13"/>
    </row>
    <row r="42" customFormat="false" ht="33" hidden="false" customHeight="false" outlineLevel="0" collapsed="false">
      <c r="D42" s="6" t="s">
        <v>55</v>
      </c>
      <c r="E42" s="11" t="s">
        <v>22</v>
      </c>
      <c r="F42" s="13"/>
    </row>
    <row r="43" customFormat="false" ht="16.5" hidden="false" customHeight="false" outlineLevel="0" collapsed="false">
      <c r="D43" s="6" t="s">
        <v>56</v>
      </c>
      <c r="E43" s="11" t="s">
        <v>22</v>
      </c>
      <c r="F43" s="13"/>
    </row>
    <row r="44" customFormat="false" ht="33" hidden="false" customHeight="false" outlineLevel="0" collapsed="false">
      <c r="D44" s="6" t="s">
        <v>57</v>
      </c>
      <c r="E44" s="11" t="s">
        <v>22</v>
      </c>
      <c r="F44" s="13"/>
    </row>
    <row r="45" customFormat="false" ht="33" hidden="false" customHeight="false" outlineLevel="0" collapsed="false">
      <c r="D45" s="6" t="s">
        <v>58</v>
      </c>
      <c r="E45" s="11" t="s">
        <v>22</v>
      </c>
      <c r="F45" s="13"/>
    </row>
    <row r="46" customFormat="false" ht="33" hidden="false" customHeight="false" outlineLevel="0" collapsed="false">
      <c r="B46" s="6" t="s">
        <v>59</v>
      </c>
      <c r="D46" s="6" t="s">
        <v>60</v>
      </c>
      <c r="E46" s="11" t="s">
        <v>22</v>
      </c>
      <c r="F46" s="13"/>
    </row>
    <row r="47" customFormat="false" ht="33" hidden="false" customHeight="false" outlineLevel="0" collapsed="false">
      <c r="D47" s="6" t="s">
        <v>61</v>
      </c>
      <c r="E47" s="11" t="s">
        <v>22</v>
      </c>
      <c r="F47" s="13"/>
    </row>
    <row r="48" customFormat="false" ht="33" hidden="false" customHeight="false" outlineLevel="0" collapsed="false">
      <c r="B48" s="6" t="s">
        <v>62</v>
      </c>
      <c r="D48" s="6" t="s">
        <v>63</v>
      </c>
      <c r="E48" s="11" t="s">
        <v>22</v>
      </c>
      <c r="F48" s="13"/>
    </row>
    <row r="50" customFormat="false" ht="16.5" hidden="false" customHeight="false" outlineLevel="0" collapsed="false">
      <c r="B50" s="14"/>
      <c r="C50" s="14"/>
      <c r="D50" s="15" t="s">
        <v>29</v>
      </c>
      <c r="E50" s="16" t="n">
        <f aca="false">+COUNTIF(E32:E48,"Yes")</f>
        <v>17</v>
      </c>
      <c r="F50" s="16"/>
      <c r="G50" s="14"/>
      <c r="H50" s="14"/>
    </row>
    <row r="52" customFormat="false" ht="16.5" hidden="false" customHeight="false" outlineLevel="0" collapsed="false">
      <c r="B52" s="8" t="s">
        <v>64</v>
      </c>
    </row>
    <row r="53" customFormat="false" ht="16.5" hidden="false" customHeight="false" outlineLevel="0" collapsed="false">
      <c r="B53" s="6" t="s">
        <v>65</v>
      </c>
      <c r="D53" s="6" t="s">
        <v>66</v>
      </c>
      <c r="E53" s="11" t="s">
        <v>22</v>
      </c>
      <c r="F53" s="13"/>
    </row>
    <row r="54" customFormat="false" ht="33" hidden="false" customHeight="false" outlineLevel="0" collapsed="false">
      <c r="B54" s="6" t="s">
        <v>67</v>
      </c>
      <c r="D54" s="6" t="s">
        <v>68</v>
      </c>
      <c r="E54" s="11" t="s">
        <v>22</v>
      </c>
      <c r="F54" s="13"/>
    </row>
    <row r="55" customFormat="false" ht="33" hidden="false" customHeight="false" outlineLevel="0" collapsed="false">
      <c r="D55" s="6" t="s">
        <v>69</v>
      </c>
      <c r="E55" s="11" t="s">
        <v>22</v>
      </c>
      <c r="F55" s="13"/>
    </row>
    <row r="56" customFormat="false" ht="49.5" hidden="false" customHeight="false" outlineLevel="0" collapsed="false">
      <c r="B56" s="6" t="s">
        <v>70</v>
      </c>
      <c r="D56" s="6" t="s">
        <v>71</v>
      </c>
      <c r="E56" s="11" t="s">
        <v>22</v>
      </c>
      <c r="F56" s="13"/>
    </row>
    <row r="57" customFormat="false" ht="33" hidden="false" customHeight="false" outlineLevel="0" collapsed="false">
      <c r="B57" s="6" t="s">
        <v>72</v>
      </c>
      <c r="D57" s="6" t="s">
        <v>73</v>
      </c>
      <c r="E57" s="11" t="s">
        <v>22</v>
      </c>
      <c r="F57" s="13"/>
    </row>
    <row r="58" customFormat="false" ht="33" hidden="false" customHeight="false" outlineLevel="0" collapsed="false">
      <c r="B58" s="6" t="s">
        <v>74</v>
      </c>
      <c r="C58" s="6" t="s">
        <v>75</v>
      </c>
      <c r="D58" s="6" t="s">
        <v>76</v>
      </c>
      <c r="E58" s="11" t="s">
        <v>22</v>
      </c>
      <c r="F58" s="13"/>
    </row>
    <row r="59" customFormat="false" ht="33" hidden="false" customHeight="false" outlineLevel="0" collapsed="false">
      <c r="C59" s="6" t="s">
        <v>77</v>
      </c>
      <c r="D59" s="6" t="s">
        <v>78</v>
      </c>
      <c r="E59" s="11" t="s">
        <v>22</v>
      </c>
      <c r="F59" s="13"/>
    </row>
    <row r="60" customFormat="false" ht="49.5" hidden="false" customHeight="false" outlineLevel="0" collapsed="false">
      <c r="C60" s="6" t="s">
        <v>79</v>
      </c>
      <c r="D60" s="6" t="s">
        <v>80</v>
      </c>
      <c r="E60" s="11" t="s">
        <v>22</v>
      </c>
      <c r="F60" s="13"/>
    </row>
    <row r="62" customFormat="false" ht="16.5" hidden="false" customHeight="false" outlineLevel="0" collapsed="false">
      <c r="B62" s="14"/>
      <c r="C62" s="14"/>
      <c r="D62" s="15" t="s">
        <v>29</v>
      </c>
      <c r="E62" s="16" t="n">
        <f aca="false">+COUNTIF(E53:E60,"Yes")</f>
        <v>8</v>
      </c>
      <c r="F62" s="16"/>
      <c r="G62" s="14"/>
      <c r="H62" s="14"/>
    </row>
    <row r="64" customFormat="false" ht="16.5" hidden="false" customHeight="false" outlineLevel="0" collapsed="false">
      <c r="B64" s="8" t="s">
        <v>81</v>
      </c>
    </row>
    <row r="65" customFormat="false" ht="33" hidden="false" customHeight="false" outlineLevel="0" collapsed="false">
      <c r="B65" s="6" t="s">
        <v>82</v>
      </c>
      <c r="D65" s="6" t="s">
        <v>83</v>
      </c>
      <c r="E65" s="11" t="s">
        <v>22</v>
      </c>
      <c r="F65" s="13"/>
    </row>
    <row r="66" customFormat="false" ht="33" hidden="false" customHeight="false" outlineLevel="0" collapsed="false">
      <c r="D66" s="6" t="s">
        <v>84</v>
      </c>
      <c r="E66" s="11" t="s">
        <v>22</v>
      </c>
      <c r="F66" s="13"/>
    </row>
    <row r="67" customFormat="false" ht="49.5" hidden="false" customHeight="false" outlineLevel="0" collapsed="false">
      <c r="B67" s="6" t="s">
        <v>85</v>
      </c>
      <c r="D67" s="6" t="s">
        <v>86</v>
      </c>
      <c r="E67" s="11" t="s">
        <v>22</v>
      </c>
      <c r="F67" s="13"/>
    </row>
    <row r="68" customFormat="false" ht="33" hidden="false" customHeight="false" outlineLevel="0" collapsed="false">
      <c r="B68" s="6" t="s">
        <v>87</v>
      </c>
      <c r="D68" s="6" t="s">
        <v>88</v>
      </c>
      <c r="E68" s="11" t="s">
        <v>22</v>
      </c>
      <c r="F68" s="13"/>
    </row>
    <row r="70" customFormat="false" ht="16.5" hidden="false" customHeight="false" outlineLevel="0" collapsed="false">
      <c r="B70" s="14"/>
      <c r="C70" s="14"/>
      <c r="D70" s="15" t="s">
        <v>29</v>
      </c>
      <c r="E70" s="16" t="n">
        <f aca="false">+COUNTIF(E65:E68,"Yes")</f>
        <v>4</v>
      </c>
      <c r="F70" s="16"/>
      <c r="G70" s="14"/>
      <c r="H70" s="14"/>
    </row>
    <row r="72" customFormat="false" ht="16.5" hidden="false" customHeight="false" outlineLevel="0" collapsed="false">
      <c r="B72" s="8" t="s">
        <v>89</v>
      </c>
    </row>
    <row r="73" customFormat="false" ht="49.5" hidden="false" customHeight="false" outlineLevel="0" collapsed="false">
      <c r="B73" s="6" t="s">
        <v>90</v>
      </c>
      <c r="D73" s="6" t="s">
        <v>91</v>
      </c>
      <c r="E73" s="11" t="s">
        <v>22</v>
      </c>
      <c r="F73" s="13"/>
    </row>
    <row r="74" customFormat="false" ht="49.5" hidden="false" customHeight="false" outlineLevel="0" collapsed="false">
      <c r="D74" s="6" t="s">
        <v>92</v>
      </c>
      <c r="E74" s="11" t="s">
        <v>22</v>
      </c>
      <c r="F74" s="13"/>
    </row>
    <row r="75" customFormat="false" ht="33" hidden="false" customHeight="false" outlineLevel="0" collapsed="false">
      <c r="B75" s="6" t="s">
        <v>93</v>
      </c>
      <c r="D75" s="6" t="s">
        <v>94</v>
      </c>
      <c r="E75" s="11" t="s">
        <v>22</v>
      </c>
      <c r="F75" s="13"/>
    </row>
    <row r="76" customFormat="false" ht="33" hidden="false" customHeight="false" outlineLevel="0" collapsed="false">
      <c r="D76" s="6" t="s">
        <v>95</v>
      </c>
      <c r="E76" s="11" t="s">
        <v>22</v>
      </c>
      <c r="F76" s="13"/>
    </row>
    <row r="77" customFormat="false" ht="33" hidden="false" customHeight="false" outlineLevel="0" collapsed="false">
      <c r="B77" s="6" t="s">
        <v>96</v>
      </c>
      <c r="D77" s="6" t="s">
        <v>97</v>
      </c>
      <c r="E77" s="11" t="s">
        <v>22</v>
      </c>
      <c r="F77" s="13"/>
    </row>
    <row r="78" customFormat="false" ht="33" hidden="false" customHeight="false" outlineLevel="0" collapsed="false">
      <c r="D78" s="6" t="s">
        <v>98</v>
      </c>
      <c r="E78" s="11" t="s">
        <v>22</v>
      </c>
      <c r="F78" s="13"/>
    </row>
    <row r="80" customFormat="false" ht="16.5" hidden="false" customHeight="false" outlineLevel="0" collapsed="false">
      <c r="B80" s="14"/>
      <c r="C80" s="14"/>
      <c r="D80" s="15" t="s">
        <v>29</v>
      </c>
      <c r="E80" s="16" t="n">
        <f aca="false">+COUNTIF(E73:E78,"Yes")</f>
        <v>6</v>
      </c>
      <c r="F80" s="16"/>
      <c r="G80" s="14"/>
      <c r="H80" s="14"/>
    </row>
    <row r="82" customFormat="false" ht="16.5" hidden="false" customHeight="false" outlineLevel="0" collapsed="false">
      <c r="B82" s="8" t="s">
        <v>99</v>
      </c>
    </row>
    <row r="83" customFormat="false" ht="16.5" hidden="false" customHeight="false" outlineLevel="0" collapsed="false">
      <c r="B83" s="6" t="s">
        <v>100</v>
      </c>
      <c r="D83" s="6" t="s">
        <v>101</v>
      </c>
      <c r="E83" s="11" t="s">
        <v>22</v>
      </c>
      <c r="F83" s="13"/>
    </row>
    <row r="84" customFormat="false" ht="33" hidden="false" customHeight="false" outlineLevel="0" collapsed="false">
      <c r="B84" s="6" t="s">
        <v>102</v>
      </c>
      <c r="D84" s="6" t="s">
        <v>103</v>
      </c>
      <c r="E84" s="11" t="s">
        <v>22</v>
      </c>
      <c r="F84" s="13"/>
    </row>
    <row r="85" customFormat="false" ht="16.5" hidden="false" customHeight="false" outlineLevel="0" collapsed="false">
      <c r="E85" s="11"/>
      <c r="F85" s="13"/>
    </row>
    <row r="87" customFormat="false" ht="16.5" hidden="false" customHeight="false" outlineLevel="0" collapsed="false">
      <c r="B87" s="14"/>
      <c r="C87" s="14"/>
      <c r="D87" s="15" t="s">
        <v>29</v>
      </c>
      <c r="E87" s="16" t="n">
        <f aca="false">+COUNTIF(E83:E84,"Yes")</f>
        <v>2</v>
      </c>
      <c r="F87" s="16"/>
      <c r="G87" s="14"/>
      <c r="H87" s="14"/>
    </row>
    <row r="89" customFormat="false" ht="16.5" hidden="false" customHeight="false" outlineLevel="0" collapsed="false">
      <c r="B89" s="8" t="s">
        <v>104</v>
      </c>
    </row>
    <row r="90" customFormat="false" ht="49.5" hidden="false" customHeight="false" outlineLevel="0" collapsed="false">
      <c r="B90" s="17"/>
      <c r="C90" s="6" t="s">
        <v>105</v>
      </c>
      <c r="D90" s="6" t="s">
        <v>106</v>
      </c>
      <c r="E90" s="11" t="s">
        <v>22</v>
      </c>
      <c r="F90" s="13"/>
    </row>
    <row r="91" customFormat="false" ht="33" hidden="false" customHeight="false" outlineLevel="0" collapsed="false">
      <c r="B91" s="17"/>
      <c r="C91" s="6" t="s">
        <v>107</v>
      </c>
      <c r="D91" s="6" t="s">
        <v>108</v>
      </c>
      <c r="E91" s="11" t="s">
        <v>22</v>
      </c>
      <c r="F91" s="13"/>
    </row>
    <row r="92" customFormat="false" ht="33" hidden="false" customHeight="false" outlineLevel="0" collapsed="false">
      <c r="B92" s="17"/>
      <c r="C92" s="6" t="s">
        <v>109</v>
      </c>
      <c r="D92" s="6" t="s">
        <v>110</v>
      </c>
      <c r="E92" s="11" t="s">
        <v>22</v>
      </c>
      <c r="F92" s="13"/>
    </row>
    <row r="93" customFormat="false" ht="33" hidden="false" customHeight="false" outlineLevel="0" collapsed="false">
      <c r="B93" s="17"/>
      <c r="C93" s="6" t="s">
        <v>111</v>
      </c>
      <c r="D93" s="6" t="s">
        <v>112</v>
      </c>
      <c r="E93" s="11" t="s">
        <v>22</v>
      </c>
      <c r="F93" s="13"/>
    </row>
    <row r="94" customFormat="false" ht="33" hidden="false" customHeight="false" outlineLevel="0" collapsed="false">
      <c r="B94" s="17"/>
      <c r="C94" s="6" t="s">
        <v>113</v>
      </c>
      <c r="D94" s="6" t="s">
        <v>114</v>
      </c>
      <c r="E94" s="11" t="s">
        <v>22</v>
      </c>
      <c r="F94" s="13"/>
    </row>
    <row r="95" customFormat="false" ht="49.5" hidden="false" customHeight="false" outlineLevel="0" collapsed="false">
      <c r="B95" s="17"/>
      <c r="C95" s="6" t="s">
        <v>115</v>
      </c>
      <c r="D95" s="6" t="s">
        <v>116</v>
      </c>
      <c r="E95" s="11" t="s">
        <v>22</v>
      </c>
      <c r="F95" s="13"/>
    </row>
    <row r="96" customFormat="false" ht="33" hidden="false" customHeight="false" outlineLevel="0" collapsed="false">
      <c r="B96" s="17"/>
      <c r="C96" s="6" t="s">
        <v>117</v>
      </c>
      <c r="D96" s="6" t="s">
        <v>118</v>
      </c>
      <c r="E96" s="11" t="s">
        <v>22</v>
      </c>
      <c r="F96" s="13"/>
    </row>
    <row r="97" customFormat="false" ht="33" hidden="false" customHeight="false" outlineLevel="0" collapsed="false">
      <c r="B97" s="17"/>
      <c r="C97" s="6" t="s">
        <v>119</v>
      </c>
      <c r="D97" s="6" t="s">
        <v>120</v>
      </c>
      <c r="E97" s="11" t="s">
        <v>22</v>
      </c>
      <c r="F97" s="13"/>
    </row>
    <row r="98" customFormat="false" ht="33" hidden="false" customHeight="false" outlineLevel="0" collapsed="false">
      <c r="B98" s="17"/>
      <c r="C98" s="6" t="s">
        <v>121</v>
      </c>
      <c r="D98" s="6" t="s">
        <v>122</v>
      </c>
      <c r="E98" s="11" t="s">
        <v>22</v>
      </c>
      <c r="F98" s="13"/>
    </row>
    <row r="99" customFormat="false" ht="33" hidden="false" customHeight="false" outlineLevel="0" collapsed="false">
      <c r="B99" s="17"/>
      <c r="C99" s="6" t="s">
        <v>123</v>
      </c>
      <c r="D99" s="6" t="s">
        <v>124</v>
      </c>
      <c r="E99" s="11" t="s">
        <v>22</v>
      </c>
      <c r="F99" s="13"/>
    </row>
    <row r="100" customFormat="false" ht="33" hidden="false" customHeight="false" outlineLevel="0" collapsed="false">
      <c r="B100" s="17"/>
      <c r="C100" s="6" t="s">
        <v>125</v>
      </c>
      <c r="D100" s="6" t="s">
        <v>126</v>
      </c>
      <c r="E100" s="11" t="s">
        <v>22</v>
      </c>
      <c r="F100" s="13"/>
    </row>
    <row r="101" customFormat="false" ht="33" hidden="false" customHeight="false" outlineLevel="0" collapsed="false">
      <c r="B101" s="17"/>
      <c r="C101" s="6" t="s">
        <v>127</v>
      </c>
      <c r="D101" s="6" t="s">
        <v>128</v>
      </c>
      <c r="E101" s="11" t="s">
        <v>22</v>
      </c>
      <c r="F101" s="13"/>
    </row>
    <row r="102" customFormat="false" ht="49.5" hidden="false" customHeight="false" outlineLevel="0" collapsed="false">
      <c r="B102" s="17"/>
      <c r="C102" s="6" t="s">
        <v>129</v>
      </c>
      <c r="D102" s="6" t="s">
        <v>130</v>
      </c>
      <c r="E102" s="11" t="s">
        <v>22</v>
      </c>
      <c r="F102" s="13"/>
    </row>
    <row r="103" customFormat="false" ht="33" hidden="false" customHeight="false" outlineLevel="0" collapsed="false">
      <c r="B103" s="17"/>
      <c r="C103" s="6" t="s">
        <v>131</v>
      </c>
      <c r="D103" s="6" t="s">
        <v>132</v>
      </c>
      <c r="E103" s="11" t="s">
        <v>22</v>
      </c>
      <c r="F103" s="13"/>
    </row>
    <row r="104" customFormat="false" ht="33" hidden="false" customHeight="false" outlineLevel="0" collapsed="false">
      <c r="B104" s="17"/>
      <c r="C104" s="6" t="s">
        <v>133</v>
      </c>
      <c r="D104" s="6" t="s">
        <v>134</v>
      </c>
      <c r="E104" s="11" t="s">
        <v>22</v>
      </c>
      <c r="F104" s="13"/>
    </row>
    <row r="105" customFormat="false" ht="49.5" hidden="false" customHeight="false" outlineLevel="0" collapsed="false">
      <c r="B105" s="17"/>
      <c r="C105" s="6" t="s">
        <v>135</v>
      </c>
      <c r="D105" s="6" t="s">
        <v>136</v>
      </c>
      <c r="E105" s="11" t="s">
        <v>22</v>
      </c>
      <c r="F105" s="13"/>
    </row>
    <row r="106" customFormat="false" ht="33" hidden="false" customHeight="false" outlineLevel="0" collapsed="false">
      <c r="B106" s="17"/>
      <c r="C106" s="6" t="s">
        <v>137</v>
      </c>
      <c r="D106" s="6" t="s">
        <v>138</v>
      </c>
      <c r="E106" s="11" t="s">
        <v>22</v>
      </c>
      <c r="F106" s="13"/>
    </row>
    <row r="107" customFormat="false" ht="33" hidden="false" customHeight="false" outlineLevel="0" collapsed="false">
      <c r="B107" s="17"/>
      <c r="C107" s="6" t="s">
        <v>139</v>
      </c>
      <c r="D107" s="6" t="s">
        <v>140</v>
      </c>
      <c r="E107" s="11" t="s">
        <v>22</v>
      </c>
      <c r="F107" s="13"/>
    </row>
    <row r="108" customFormat="false" ht="49.5" hidden="false" customHeight="false" outlineLevel="0" collapsed="false">
      <c r="B108" s="17"/>
      <c r="C108" s="6" t="s">
        <v>141</v>
      </c>
      <c r="D108" s="6" t="s">
        <v>142</v>
      </c>
      <c r="E108" s="11" t="s">
        <v>22</v>
      </c>
      <c r="F108" s="13"/>
    </row>
    <row r="109" customFormat="false" ht="49.5" hidden="false" customHeight="false" outlineLevel="0" collapsed="false">
      <c r="B109" s="17"/>
      <c r="C109" s="6" t="s">
        <v>143</v>
      </c>
      <c r="D109" s="6" t="s">
        <v>144</v>
      </c>
      <c r="E109" s="11" t="s">
        <v>22</v>
      </c>
      <c r="F109" s="13"/>
    </row>
    <row r="110" customFormat="false" ht="33" hidden="false" customHeight="false" outlineLevel="0" collapsed="false">
      <c r="B110" s="17"/>
      <c r="C110" s="6" t="s">
        <v>145</v>
      </c>
      <c r="D110" s="6" t="s">
        <v>146</v>
      </c>
      <c r="E110" s="11" t="s">
        <v>22</v>
      </c>
      <c r="F110" s="13"/>
    </row>
    <row r="111" customFormat="false" ht="49.5" hidden="false" customHeight="false" outlineLevel="0" collapsed="false">
      <c r="B111" s="17"/>
      <c r="C111" s="6" t="s">
        <v>147</v>
      </c>
      <c r="D111" s="6" t="s">
        <v>148</v>
      </c>
      <c r="E111" s="11" t="s">
        <v>22</v>
      </c>
      <c r="F111" s="13"/>
    </row>
    <row r="112" customFormat="false" ht="33" hidden="false" customHeight="false" outlineLevel="0" collapsed="false">
      <c r="B112" s="17"/>
      <c r="C112" s="6" t="s">
        <v>149</v>
      </c>
      <c r="D112" s="6" t="s">
        <v>150</v>
      </c>
      <c r="E112" s="11" t="s">
        <v>22</v>
      </c>
      <c r="F112" s="13"/>
    </row>
    <row r="113" customFormat="false" ht="49.5" hidden="false" customHeight="false" outlineLevel="0" collapsed="false">
      <c r="B113" s="17"/>
      <c r="C113" s="6" t="s">
        <v>151</v>
      </c>
      <c r="D113" s="6" t="s">
        <v>152</v>
      </c>
      <c r="E113" s="11" t="s">
        <v>22</v>
      </c>
      <c r="F113" s="13"/>
    </row>
    <row r="114" customFormat="false" ht="33" hidden="false" customHeight="false" outlineLevel="0" collapsed="false">
      <c r="B114" s="17"/>
      <c r="C114" s="6" t="s">
        <v>153</v>
      </c>
      <c r="D114" s="6" t="s">
        <v>154</v>
      </c>
      <c r="E114" s="11" t="s">
        <v>22</v>
      </c>
      <c r="F114" s="13"/>
    </row>
    <row r="115" customFormat="false" ht="49.5" hidden="false" customHeight="false" outlineLevel="0" collapsed="false">
      <c r="B115" s="17"/>
      <c r="C115" s="6" t="s">
        <v>155</v>
      </c>
      <c r="D115" s="6" t="s">
        <v>156</v>
      </c>
      <c r="E115" s="11" t="s">
        <v>22</v>
      </c>
      <c r="F115" s="13"/>
    </row>
    <row r="116" customFormat="false" ht="33" hidden="false" customHeight="false" outlineLevel="0" collapsed="false">
      <c r="B116" s="17"/>
      <c r="C116" s="6" t="s">
        <v>157</v>
      </c>
      <c r="D116" s="6" t="s">
        <v>158</v>
      </c>
      <c r="E116" s="11" t="s">
        <v>22</v>
      </c>
      <c r="F116" s="13"/>
    </row>
    <row r="117" customFormat="false" ht="49.5" hidden="false" customHeight="false" outlineLevel="0" collapsed="false">
      <c r="B117" s="17"/>
      <c r="C117" s="6" t="s">
        <v>159</v>
      </c>
      <c r="D117" s="6" t="s">
        <v>160</v>
      </c>
      <c r="E117" s="11" t="s">
        <v>22</v>
      </c>
      <c r="F117" s="13"/>
    </row>
    <row r="118" customFormat="false" ht="33" hidden="false" customHeight="false" outlineLevel="0" collapsed="false">
      <c r="B118" s="17"/>
      <c r="C118" s="6" t="s">
        <v>161</v>
      </c>
      <c r="D118" s="6" t="s">
        <v>162</v>
      </c>
      <c r="E118" s="11" t="s">
        <v>22</v>
      </c>
      <c r="F118" s="13"/>
    </row>
    <row r="119" customFormat="false" ht="49.5" hidden="false" customHeight="false" outlineLevel="0" collapsed="false">
      <c r="B119" s="17"/>
      <c r="C119" s="6" t="s">
        <v>163</v>
      </c>
      <c r="D119" s="6" t="s">
        <v>164</v>
      </c>
      <c r="E119" s="11" t="s">
        <v>22</v>
      </c>
      <c r="F119" s="13"/>
    </row>
    <row r="120" customFormat="false" ht="49.5" hidden="false" customHeight="false" outlineLevel="0" collapsed="false">
      <c r="B120" s="17"/>
      <c r="C120" s="6" t="s">
        <v>165</v>
      </c>
      <c r="D120" s="6" t="s">
        <v>166</v>
      </c>
      <c r="E120" s="11" t="s">
        <v>22</v>
      </c>
      <c r="F120" s="13"/>
    </row>
    <row r="121" customFormat="false" ht="49.5" hidden="false" customHeight="false" outlineLevel="0" collapsed="false">
      <c r="B121" s="17"/>
      <c r="C121" s="6" t="s">
        <v>167</v>
      </c>
      <c r="D121" s="6" t="s">
        <v>168</v>
      </c>
      <c r="E121" s="11" t="s">
        <v>22</v>
      </c>
      <c r="F121" s="13"/>
    </row>
    <row r="122" customFormat="false" ht="33" hidden="false" customHeight="false" outlineLevel="0" collapsed="false">
      <c r="B122" s="17"/>
      <c r="C122" s="6" t="s">
        <v>169</v>
      </c>
      <c r="D122" s="6" t="s">
        <v>170</v>
      </c>
      <c r="E122" s="11" t="s">
        <v>22</v>
      </c>
      <c r="F122" s="13"/>
    </row>
    <row r="123" customFormat="false" ht="33" hidden="false" customHeight="false" outlineLevel="0" collapsed="false">
      <c r="B123" s="17"/>
      <c r="C123" s="6" t="s">
        <v>171</v>
      </c>
      <c r="D123" s="6" t="s">
        <v>172</v>
      </c>
      <c r="E123" s="11" t="s">
        <v>22</v>
      </c>
      <c r="F123" s="13"/>
    </row>
    <row r="124" customFormat="false" ht="49.5" hidden="false" customHeight="false" outlineLevel="0" collapsed="false">
      <c r="B124" s="17"/>
      <c r="C124" s="6" t="s">
        <v>173</v>
      </c>
      <c r="D124" s="6" t="s">
        <v>174</v>
      </c>
      <c r="E124" s="11" t="s">
        <v>22</v>
      </c>
      <c r="F124" s="13"/>
    </row>
    <row r="125" customFormat="false" ht="49.5" hidden="false" customHeight="false" outlineLevel="0" collapsed="false">
      <c r="B125" s="17"/>
      <c r="C125" s="6" t="s">
        <v>175</v>
      </c>
      <c r="D125" s="6" t="s">
        <v>176</v>
      </c>
      <c r="E125" s="11" t="s">
        <v>22</v>
      </c>
      <c r="F125" s="13"/>
    </row>
    <row r="126" customFormat="false" ht="33" hidden="false" customHeight="false" outlineLevel="0" collapsed="false">
      <c r="B126" s="17"/>
      <c r="C126" s="6" t="s">
        <v>177</v>
      </c>
      <c r="D126" s="6" t="s">
        <v>178</v>
      </c>
      <c r="E126" s="11" t="s">
        <v>22</v>
      </c>
      <c r="F126" s="13"/>
    </row>
    <row r="127" customFormat="false" ht="18.75" hidden="false" customHeight="false" outlineLevel="0" collapsed="false">
      <c r="B127" s="17"/>
    </row>
    <row r="128" customFormat="false" ht="16.5" hidden="false" customHeight="false" outlineLevel="0" collapsed="false">
      <c r="B128" s="14"/>
      <c r="C128" s="14"/>
      <c r="D128" s="15" t="s">
        <v>29</v>
      </c>
      <c r="E128" s="16" t="n">
        <f aca="false">+COUNTIF(E90:E126,"Yes")</f>
        <v>37</v>
      </c>
      <c r="F128" s="16"/>
      <c r="G128" s="14"/>
      <c r="H128" s="14"/>
    </row>
    <row r="130" customFormat="false" ht="16.5" hidden="false" customHeight="false" outlineLevel="0" collapsed="false">
      <c r="B130" s="8" t="s">
        <v>179</v>
      </c>
      <c r="E130" s="11"/>
      <c r="F130" s="13"/>
    </row>
    <row r="131" customFormat="false" ht="33" hidden="false" customHeight="false" outlineLevel="0" collapsed="false">
      <c r="C131" s="6" t="s">
        <v>180</v>
      </c>
      <c r="D131" s="6" t="s">
        <v>181</v>
      </c>
      <c r="E131" s="11" t="s">
        <v>22</v>
      </c>
      <c r="F131" s="13"/>
    </row>
    <row r="132" customFormat="false" ht="33" hidden="false" customHeight="false" outlineLevel="0" collapsed="false">
      <c r="C132" s="6" t="s">
        <v>182</v>
      </c>
      <c r="D132" s="6" t="s">
        <v>183</v>
      </c>
      <c r="E132" s="11" t="s">
        <v>22</v>
      </c>
      <c r="F132" s="13"/>
    </row>
    <row r="133" customFormat="false" ht="49.5" hidden="false" customHeight="false" outlineLevel="0" collapsed="false">
      <c r="C133" s="6" t="s">
        <v>184</v>
      </c>
      <c r="D133" s="6" t="s">
        <v>185</v>
      </c>
      <c r="E133" s="11" t="s">
        <v>22</v>
      </c>
      <c r="F133" s="13"/>
    </row>
    <row r="134" customFormat="false" ht="33" hidden="false" customHeight="false" outlineLevel="0" collapsed="false">
      <c r="C134" s="6" t="s">
        <v>186</v>
      </c>
      <c r="D134" s="6" t="s">
        <v>187</v>
      </c>
      <c r="E134" s="11" t="s">
        <v>22</v>
      </c>
      <c r="F134" s="13"/>
    </row>
    <row r="135" customFormat="false" ht="33" hidden="false" customHeight="false" outlineLevel="0" collapsed="false">
      <c r="C135" s="6" t="s">
        <v>188</v>
      </c>
      <c r="D135" s="6" t="s">
        <v>189</v>
      </c>
      <c r="E135" s="11" t="s">
        <v>22</v>
      </c>
      <c r="F135" s="13"/>
    </row>
    <row r="136" customFormat="false" ht="33" hidden="false" customHeight="false" outlineLevel="0" collapsed="false">
      <c r="C136" s="6" t="s">
        <v>190</v>
      </c>
      <c r="D136" s="6" t="s">
        <v>191</v>
      </c>
      <c r="E136" s="11" t="s">
        <v>22</v>
      </c>
      <c r="F136" s="13"/>
    </row>
    <row r="137" customFormat="false" ht="33" hidden="false" customHeight="false" outlineLevel="0" collapsed="false">
      <c r="C137" s="6" t="s">
        <v>192</v>
      </c>
      <c r="D137" s="6" t="s">
        <v>193</v>
      </c>
      <c r="E137" s="11" t="s">
        <v>22</v>
      </c>
      <c r="F137" s="13"/>
    </row>
    <row r="138" customFormat="false" ht="33" hidden="false" customHeight="false" outlineLevel="0" collapsed="false">
      <c r="C138" s="6" t="s">
        <v>194</v>
      </c>
      <c r="D138" s="6" t="s">
        <v>195</v>
      </c>
      <c r="E138" s="11" t="s">
        <v>22</v>
      </c>
      <c r="F138" s="13"/>
    </row>
    <row r="140" customFormat="false" ht="16.5" hidden="false" customHeight="false" outlineLevel="0" collapsed="false">
      <c r="B140" s="14"/>
      <c r="C140" s="14"/>
      <c r="D140" s="15" t="s">
        <v>29</v>
      </c>
      <c r="E140" s="16" t="n">
        <f aca="false">+COUNTIF(E130:E138,"Yes")</f>
        <v>8</v>
      </c>
      <c r="F140" s="16"/>
      <c r="G140" s="14"/>
      <c r="H140" s="14"/>
    </row>
    <row r="142" customFormat="false" ht="16.5" hidden="false" customHeight="false" outlineLevel="0" collapsed="false">
      <c r="B142" s="8" t="s">
        <v>196</v>
      </c>
    </row>
    <row r="143" customFormat="false" ht="18.75" hidden="false" customHeight="false" outlineLevel="0" collapsed="false">
      <c r="B143" s="17"/>
      <c r="C143" s="6" t="s">
        <v>197</v>
      </c>
      <c r="D143" s="6" t="s">
        <v>198</v>
      </c>
      <c r="E143" s="11" t="s">
        <v>22</v>
      </c>
      <c r="F143" s="13"/>
    </row>
    <row r="144" customFormat="false" ht="18.75" hidden="false" customHeight="false" outlineLevel="0" collapsed="false">
      <c r="B144" s="17"/>
      <c r="C144" s="6" t="s">
        <v>199</v>
      </c>
      <c r="D144" s="6" t="s">
        <v>200</v>
      </c>
      <c r="E144" s="11" t="s">
        <v>22</v>
      </c>
      <c r="F144" s="13"/>
    </row>
    <row r="145" customFormat="false" ht="33" hidden="false" customHeight="false" outlineLevel="0" collapsed="false">
      <c r="B145" s="17"/>
      <c r="C145" s="6" t="s">
        <v>201</v>
      </c>
      <c r="D145" s="6" t="s">
        <v>202</v>
      </c>
      <c r="E145" s="11" t="s">
        <v>22</v>
      </c>
      <c r="F145" s="13"/>
    </row>
    <row r="146" customFormat="false" ht="33" hidden="false" customHeight="false" outlineLevel="0" collapsed="false">
      <c r="B146" s="17"/>
      <c r="C146" s="6" t="s">
        <v>203</v>
      </c>
      <c r="D146" s="6" t="s">
        <v>204</v>
      </c>
      <c r="E146" s="11" t="s">
        <v>22</v>
      </c>
      <c r="F146" s="13"/>
    </row>
    <row r="147" customFormat="false" ht="33" hidden="false" customHeight="false" outlineLevel="0" collapsed="false">
      <c r="B147" s="17"/>
      <c r="C147" s="6" t="s">
        <v>205</v>
      </c>
      <c r="D147" s="6" t="s">
        <v>206</v>
      </c>
      <c r="E147" s="11" t="s">
        <v>22</v>
      </c>
      <c r="F147" s="13"/>
    </row>
    <row r="148" customFormat="false" ht="33" hidden="false" customHeight="false" outlineLevel="0" collapsed="false">
      <c r="B148" s="17"/>
      <c r="C148" s="6" t="s">
        <v>207</v>
      </c>
      <c r="D148" s="6" t="s">
        <v>208</v>
      </c>
      <c r="E148" s="11" t="s">
        <v>22</v>
      </c>
      <c r="F148" s="13"/>
    </row>
    <row r="149" customFormat="false" ht="33" hidden="false" customHeight="false" outlineLevel="0" collapsed="false">
      <c r="C149" s="6" t="s">
        <v>209</v>
      </c>
      <c r="D149" s="6" t="s">
        <v>210</v>
      </c>
      <c r="E149" s="11" t="s">
        <v>22</v>
      </c>
      <c r="F149" s="13"/>
    </row>
    <row r="150" customFormat="false" ht="49.5" hidden="false" customHeight="false" outlineLevel="0" collapsed="false">
      <c r="C150" s="6" t="s">
        <v>211</v>
      </c>
      <c r="D150" s="6" t="s">
        <v>212</v>
      </c>
      <c r="E150" s="11" t="s">
        <v>22</v>
      </c>
      <c r="F150" s="13"/>
    </row>
    <row r="151" customFormat="false" ht="33" hidden="false" customHeight="false" outlineLevel="0" collapsed="false">
      <c r="C151" s="6" t="s">
        <v>213</v>
      </c>
      <c r="D151" s="6" t="s">
        <v>214</v>
      </c>
      <c r="E151" s="11" t="s">
        <v>22</v>
      </c>
      <c r="F151" s="13"/>
    </row>
    <row r="152" customFormat="false" ht="49.5" hidden="false" customHeight="false" outlineLevel="0" collapsed="false">
      <c r="C152" s="6" t="s">
        <v>215</v>
      </c>
      <c r="D152" s="6" t="s">
        <v>216</v>
      </c>
      <c r="E152" s="11" t="s">
        <v>22</v>
      </c>
      <c r="F152" s="13"/>
    </row>
    <row r="153" customFormat="false" ht="49.5" hidden="false" customHeight="false" outlineLevel="0" collapsed="false">
      <c r="C153" s="6" t="s">
        <v>217</v>
      </c>
      <c r="D153" s="6" t="s">
        <v>218</v>
      </c>
      <c r="E153" s="11" t="s">
        <v>22</v>
      </c>
      <c r="F153" s="13"/>
    </row>
    <row r="154" customFormat="false" ht="33" hidden="false" customHeight="false" outlineLevel="0" collapsed="false">
      <c r="C154" s="6" t="s">
        <v>219</v>
      </c>
      <c r="D154" s="6" t="s">
        <v>220</v>
      </c>
      <c r="E154" s="11" t="s">
        <v>22</v>
      </c>
      <c r="F154" s="13"/>
    </row>
    <row r="155" customFormat="false" ht="49.5" hidden="false" customHeight="false" outlineLevel="0" collapsed="false">
      <c r="C155" s="6" t="s">
        <v>221</v>
      </c>
      <c r="D155" s="6" t="s">
        <v>222</v>
      </c>
      <c r="E155" s="11" t="s">
        <v>22</v>
      </c>
      <c r="F155" s="13"/>
    </row>
    <row r="156" customFormat="false" ht="49.5" hidden="false" customHeight="false" outlineLevel="0" collapsed="false">
      <c r="C156" s="6" t="s">
        <v>223</v>
      </c>
      <c r="D156" s="6" t="s">
        <v>224</v>
      </c>
      <c r="E156" s="11" t="s">
        <v>22</v>
      </c>
      <c r="F156" s="13"/>
    </row>
    <row r="158" customFormat="false" ht="16.5" hidden="false" customHeight="false" outlineLevel="0" collapsed="false">
      <c r="B158" s="14"/>
      <c r="C158" s="14"/>
      <c r="D158" s="15" t="s">
        <v>29</v>
      </c>
      <c r="E158" s="16" t="n">
        <f aca="false">+COUNTIF(E143:E156,"Yes")</f>
        <v>14</v>
      </c>
      <c r="F158" s="16"/>
      <c r="G158" s="14"/>
      <c r="H158" s="14"/>
    </row>
    <row r="160" customFormat="false" ht="16.5" hidden="false" customHeight="false" outlineLevel="0" collapsed="false">
      <c r="B160" s="8" t="s">
        <v>225</v>
      </c>
    </row>
    <row r="161" customFormat="false" ht="49.5" hidden="false" customHeight="false" outlineLevel="0" collapsed="false">
      <c r="B161" s="17"/>
      <c r="C161" s="6" t="s">
        <v>226</v>
      </c>
      <c r="D161" s="6" t="s">
        <v>227</v>
      </c>
      <c r="E161" s="11" t="s">
        <v>22</v>
      </c>
      <c r="F161" s="13"/>
    </row>
    <row r="162" customFormat="false" ht="33" hidden="false" customHeight="false" outlineLevel="0" collapsed="false">
      <c r="B162" s="17"/>
      <c r="C162" s="6" t="s">
        <v>228</v>
      </c>
      <c r="D162" s="6" t="s">
        <v>229</v>
      </c>
      <c r="E162" s="11" t="s">
        <v>22</v>
      </c>
      <c r="F162" s="13"/>
    </row>
    <row r="163" customFormat="false" ht="33" hidden="false" customHeight="false" outlineLevel="0" collapsed="false">
      <c r="B163" s="17"/>
      <c r="C163" s="6" t="s">
        <v>230</v>
      </c>
      <c r="D163" s="6" t="s">
        <v>231</v>
      </c>
      <c r="E163" s="11" t="s">
        <v>22</v>
      </c>
      <c r="F163" s="13"/>
    </row>
    <row r="164" customFormat="false" ht="33" hidden="false" customHeight="false" outlineLevel="0" collapsed="false">
      <c r="B164" s="17"/>
      <c r="C164" s="6" t="s">
        <v>232</v>
      </c>
      <c r="D164" s="6" t="s">
        <v>233</v>
      </c>
      <c r="E164" s="11" t="s">
        <v>22</v>
      </c>
      <c r="F164" s="13"/>
    </row>
    <row r="165" customFormat="false" ht="33" hidden="false" customHeight="false" outlineLevel="0" collapsed="false">
      <c r="B165" s="17"/>
      <c r="C165" s="6" t="s">
        <v>234</v>
      </c>
      <c r="D165" s="6" t="s">
        <v>235</v>
      </c>
      <c r="E165" s="11" t="s">
        <v>22</v>
      </c>
      <c r="F165" s="13"/>
    </row>
    <row r="166" customFormat="false" ht="49.5" hidden="false" customHeight="false" outlineLevel="0" collapsed="false">
      <c r="B166" s="17"/>
      <c r="C166" s="6" t="s">
        <v>236</v>
      </c>
      <c r="D166" s="6" t="s">
        <v>237</v>
      </c>
      <c r="E166" s="11" t="s">
        <v>22</v>
      </c>
      <c r="F166" s="13"/>
    </row>
    <row r="167" customFormat="false" ht="49.5" hidden="false" customHeight="false" outlineLevel="0" collapsed="false">
      <c r="B167" s="17"/>
      <c r="C167" s="6" t="s">
        <v>238</v>
      </c>
      <c r="D167" s="6" t="s">
        <v>239</v>
      </c>
      <c r="E167" s="11" t="s">
        <v>22</v>
      </c>
      <c r="F167" s="13"/>
    </row>
    <row r="168" customFormat="false" ht="49.5" hidden="false" customHeight="false" outlineLevel="0" collapsed="false">
      <c r="B168" s="17"/>
      <c r="C168" s="6" t="s">
        <v>240</v>
      </c>
      <c r="D168" s="6" t="s">
        <v>241</v>
      </c>
      <c r="E168" s="11" t="s">
        <v>22</v>
      </c>
      <c r="F168" s="13"/>
    </row>
    <row r="169" customFormat="false" ht="49.5" hidden="false" customHeight="false" outlineLevel="0" collapsed="false">
      <c r="B169" s="17"/>
      <c r="C169" s="6" t="s">
        <v>242</v>
      </c>
      <c r="D169" s="6" t="s">
        <v>243</v>
      </c>
      <c r="E169" s="11" t="s">
        <v>22</v>
      </c>
      <c r="F169" s="13"/>
    </row>
    <row r="170" customFormat="false" ht="49.5" hidden="false" customHeight="false" outlineLevel="0" collapsed="false">
      <c r="B170" s="17"/>
      <c r="C170" s="6" t="s">
        <v>244</v>
      </c>
      <c r="D170" s="6" t="s">
        <v>245</v>
      </c>
      <c r="E170" s="11" t="s">
        <v>22</v>
      </c>
      <c r="F170" s="13"/>
    </row>
    <row r="171" customFormat="false" ht="49.5" hidden="false" customHeight="false" outlineLevel="0" collapsed="false">
      <c r="B171" s="17"/>
      <c r="C171" s="6" t="s">
        <v>246</v>
      </c>
      <c r="D171" s="6" t="s">
        <v>247</v>
      </c>
      <c r="E171" s="11" t="s">
        <v>22</v>
      </c>
      <c r="F171" s="13"/>
    </row>
    <row r="172" customFormat="false" ht="49.5" hidden="false" customHeight="false" outlineLevel="0" collapsed="false">
      <c r="B172" s="17"/>
      <c r="C172" s="6" t="s">
        <v>248</v>
      </c>
      <c r="D172" s="6" t="s">
        <v>249</v>
      </c>
      <c r="E172" s="11" t="s">
        <v>22</v>
      </c>
      <c r="F172" s="13"/>
    </row>
    <row r="173" customFormat="false" ht="33" hidden="false" customHeight="false" outlineLevel="0" collapsed="false">
      <c r="B173" s="17"/>
      <c r="C173" s="6" t="s">
        <v>250</v>
      </c>
      <c r="D173" s="6" t="s">
        <v>251</v>
      </c>
      <c r="E173" s="11" t="s">
        <v>22</v>
      </c>
      <c r="F173" s="13"/>
    </row>
    <row r="174" customFormat="false" ht="49.5" hidden="false" customHeight="false" outlineLevel="0" collapsed="false">
      <c r="B174" s="17"/>
      <c r="C174" s="6" t="s">
        <v>252</v>
      </c>
      <c r="D174" s="6" t="s">
        <v>253</v>
      </c>
      <c r="E174" s="11" t="s">
        <v>22</v>
      </c>
      <c r="F174" s="13"/>
    </row>
    <row r="175" customFormat="false" ht="49.5" hidden="false" customHeight="false" outlineLevel="0" collapsed="false">
      <c r="B175" s="17"/>
      <c r="C175" s="6" t="s">
        <v>254</v>
      </c>
      <c r="D175" s="6" t="s">
        <v>255</v>
      </c>
      <c r="E175" s="11" t="s">
        <v>22</v>
      </c>
      <c r="F175" s="13"/>
    </row>
    <row r="176" customFormat="false" ht="49.5" hidden="false" customHeight="false" outlineLevel="0" collapsed="false">
      <c r="B176" s="17"/>
      <c r="C176" s="6" t="s">
        <v>256</v>
      </c>
      <c r="D176" s="6" t="s">
        <v>257</v>
      </c>
      <c r="E176" s="11" t="s">
        <v>22</v>
      </c>
      <c r="F176" s="13"/>
    </row>
    <row r="177" customFormat="false" ht="33" hidden="false" customHeight="false" outlineLevel="0" collapsed="false">
      <c r="B177" s="17"/>
      <c r="C177" s="6" t="s">
        <v>258</v>
      </c>
      <c r="D177" s="6" t="s">
        <v>259</v>
      </c>
      <c r="E177" s="11" t="s">
        <v>22</v>
      </c>
      <c r="F177" s="13"/>
    </row>
    <row r="178" customFormat="false" ht="33" hidden="false" customHeight="false" outlineLevel="0" collapsed="false">
      <c r="B178" s="17"/>
      <c r="C178" s="6" t="s">
        <v>260</v>
      </c>
      <c r="D178" s="6" t="s">
        <v>261</v>
      </c>
      <c r="E178" s="11" t="s">
        <v>22</v>
      </c>
      <c r="F178" s="13"/>
    </row>
    <row r="179" customFormat="false" ht="49.5" hidden="false" customHeight="false" outlineLevel="0" collapsed="false">
      <c r="B179" s="17"/>
      <c r="C179" s="6" t="s">
        <v>262</v>
      </c>
      <c r="D179" s="6" t="s">
        <v>263</v>
      </c>
      <c r="E179" s="11" t="s">
        <v>22</v>
      </c>
      <c r="F179" s="13"/>
    </row>
    <row r="180" customFormat="false" ht="33" hidden="false" customHeight="false" outlineLevel="0" collapsed="false">
      <c r="B180" s="17"/>
      <c r="C180" s="6" t="s">
        <v>264</v>
      </c>
      <c r="D180" s="6" t="s">
        <v>265</v>
      </c>
      <c r="E180" s="11" t="s">
        <v>22</v>
      </c>
      <c r="F180" s="13"/>
    </row>
    <row r="181" customFormat="false" ht="49.5" hidden="false" customHeight="false" outlineLevel="0" collapsed="false">
      <c r="B181" s="17"/>
      <c r="C181" s="6" t="s">
        <v>266</v>
      </c>
      <c r="D181" s="6" t="s">
        <v>267</v>
      </c>
      <c r="E181" s="11" t="s">
        <v>22</v>
      </c>
      <c r="F181" s="13"/>
    </row>
    <row r="182" customFormat="false" ht="33" hidden="false" customHeight="false" outlineLevel="0" collapsed="false">
      <c r="B182" s="17"/>
      <c r="C182" s="6" t="s">
        <v>268</v>
      </c>
      <c r="D182" s="6" t="s">
        <v>269</v>
      </c>
      <c r="E182" s="11" t="s">
        <v>22</v>
      </c>
      <c r="F182" s="13"/>
    </row>
    <row r="183" customFormat="false" ht="33" hidden="false" customHeight="false" outlineLevel="0" collapsed="false">
      <c r="B183" s="17"/>
      <c r="C183" s="6" t="s">
        <v>270</v>
      </c>
      <c r="D183" s="6" t="s">
        <v>271</v>
      </c>
      <c r="E183" s="11" t="s">
        <v>22</v>
      </c>
      <c r="F183" s="13"/>
    </row>
    <row r="184" customFormat="false" ht="33" hidden="false" customHeight="false" outlineLevel="0" collapsed="false">
      <c r="B184" s="17"/>
      <c r="C184" s="6" t="s">
        <v>272</v>
      </c>
      <c r="D184" s="6" t="s">
        <v>273</v>
      </c>
      <c r="E184" s="11" t="s">
        <v>22</v>
      </c>
      <c r="F184" s="13"/>
    </row>
    <row r="185" customFormat="false" ht="33" hidden="false" customHeight="false" outlineLevel="0" collapsed="false">
      <c r="B185" s="17"/>
      <c r="C185" s="6" t="s">
        <v>274</v>
      </c>
      <c r="D185" s="6" t="s">
        <v>275</v>
      </c>
      <c r="E185" s="11" t="s">
        <v>22</v>
      </c>
      <c r="F185" s="13"/>
    </row>
    <row r="186" customFormat="false" ht="49.5" hidden="false" customHeight="false" outlineLevel="0" collapsed="false">
      <c r="B186" s="17"/>
      <c r="C186" s="6" t="s">
        <v>276</v>
      </c>
      <c r="D186" s="6" t="s">
        <v>277</v>
      </c>
      <c r="E186" s="11" t="s">
        <v>22</v>
      </c>
      <c r="F186" s="13"/>
    </row>
    <row r="187" customFormat="false" ht="49.5" hidden="false" customHeight="false" outlineLevel="0" collapsed="false">
      <c r="B187" s="17"/>
      <c r="C187" s="6" t="s">
        <v>278</v>
      </c>
      <c r="D187" s="6" t="s">
        <v>279</v>
      </c>
      <c r="E187" s="11" t="s">
        <v>22</v>
      </c>
      <c r="F187" s="13"/>
    </row>
    <row r="188" customFormat="false" ht="49.5" hidden="false" customHeight="false" outlineLevel="0" collapsed="false">
      <c r="B188" s="17"/>
      <c r="C188" s="6" t="s">
        <v>280</v>
      </c>
      <c r="D188" s="6" t="s">
        <v>281</v>
      </c>
      <c r="E188" s="11" t="s">
        <v>22</v>
      </c>
      <c r="F188" s="13"/>
    </row>
    <row r="189" customFormat="false" ht="49.5" hidden="false" customHeight="false" outlineLevel="0" collapsed="false">
      <c r="B189" s="17"/>
      <c r="C189" s="6" t="s">
        <v>282</v>
      </c>
      <c r="D189" s="6" t="s">
        <v>283</v>
      </c>
      <c r="E189" s="11" t="s">
        <v>22</v>
      </c>
      <c r="F189" s="13"/>
    </row>
    <row r="190" customFormat="false" ht="33" hidden="false" customHeight="false" outlineLevel="0" collapsed="false">
      <c r="B190" s="17"/>
      <c r="C190" s="6" t="s">
        <v>284</v>
      </c>
      <c r="D190" s="6" t="s">
        <v>285</v>
      </c>
      <c r="E190" s="11" t="s">
        <v>22</v>
      </c>
      <c r="F190" s="13"/>
    </row>
    <row r="191" customFormat="false" ht="49.5" hidden="false" customHeight="false" outlineLevel="0" collapsed="false">
      <c r="C191" s="6" t="s">
        <v>286</v>
      </c>
      <c r="D191" s="6" t="s">
        <v>287</v>
      </c>
      <c r="E191" s="11" t="s">
        <v>22</v>
      </c>
      <c r="F191" s="13"/>
    </row>
    <row r="192" customFormat="false" ht="33" hidden="false" customHeight="false" outlineLevel="0" collapsed="false">
      <c r="C192" s="6" t="s">
        <v>288</v>
      </c>
      <c r="D192" s="6" t="s">
        <v>289</v>
      </c>
      <c r="E192" s="11" t="s">
        <v>22</v>
      </c>
      <c r="F192" s="13"/>
    </row>
    <row r="193" customFormat="false" ht="33" hidden="false" customHeight="false" outlineLevel="0" collapsed="false">
      <c r="C193" s="6" t="s">
        <v>290</v>
      </c>
      <c r="D193" s="6" t="s">
        <v>291</v>
      </c>
      <c r="E193" s="11" t="s">
        <v>22</v>
      </c>
      <c r="F193" s="13"/>
    </row>
    <row r="194" customFormat="false" ht="49.5" hidden="false" customHeight="false" outlineLevel="0" collapsed="false">
      <c r="C194" s="6" t="s">
        <v>292</v>
      </c>
      <c r="D194" s="6" t="s">
        <v>293</v>
      </c>
      <c r="E194" s="11" t="s">
        <v>22</v>
      </c>
      <c r="F194" s="13"/>
    </row>
    <row r="196" customFormat="false" ht="16.5" hidden="false" customHeight="false" outlineLevel="0" collapsed="false">
      <c r="B196" s="14"/>
      <c r="C196" s="14"/>
      <c r="D196" s="15" t="s">
        <v>29</v>
      </c>
      <c r="E196" s="16" t="n">
        <f aca="false">+COUNTIF(E161:E194,"Yes")</f>
        <v>34</v>
      </c>
      <c r="F196" s="16"/>
      <c r="G196" s="14"/>
      <c r="H196" s="14"/>
    </row>
  </sheetData>
  <dataValidations count="1">
    <dataValidation allowBlank="true" errorStyle="stop" operator="between" showDropDown="false" showErrorMessage="true" showInputMessage="true" sqref="E13:E16 E21:E26 E32:E48 E53:E60 E65:E68 E73:E78 E83:E85 E90:E126 E130:E138 E143:E156 E161:E194" type="list">
      <formula1>"Yes,No"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8611111111111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&amp;L&amp;D&amp;CPage &amp;P of &amp;N&amp;R[Insert classification here]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AF5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6.5" zeroHeight="false" outlineLevelRow="0" outlineLevelCol="0"/>
  <cols>
    <col collapsed="false" customWidth="true" hidden="false" outlineLevel="0" max="1" min="1" style="1" width="2.86"/>
    <col collapsed="false" customWidth="true" hidden="false" outlineLevel="0" max="2" min="2" style="1" width="65.71"/>
    <col collapsed="false" customWidth="true" hidden="false" outlineLevel="0" max="3" min="3" style="1" width="15.71"/>
    <col collapsed="false" customWidth="true" hidden="false" outlineLevel="0" max="4" min="4" style="1" width="17.14"/>
    <col collapsed="false" customWidth="true" hidden="false" outlineLevel="0" max="5" min="5" style="1" width="27"/>
    <col collapsed="false" customWidth="true" hidden="false" outlineLevel="0" max="6" min="6" style="1" width="5.71"/>
    <col collapsed="false" customWidth="false" hidden="false" outlineLevel="0" max="1024" min="7" style="1" width="9.14"/>
  </cols>
  <sheetData>
    <row r="2" customFormat="false" ht="16.5" hidden="false" customHeight="false" outlineLevel="0" collapsed="false">
      <c r="B2" s="2"/>
    </row>
    <row r="3" customFormat="false" ht="16.5" hidden="false" customHeight="false" outlineLevel="0" collapsed="false">
      <c r="B3" s="2"/>
    </row>
    <row r="4" customFormat="false" ht="16.5" hidden="false" customHeight="false" outlineLevel="0" collapsed="false">
      <c r="B4" s="2"/>
    </row>
    <row r="5" customFormat="false" ht="16.5" hidden="false" customHeight="false" outlineLevel="0" collapsed="false">
      <c r="B5" s="2"/>
    </row>
    <row r="6" customFormat="false" ht="16.5" hidden="false" customHeight="false" outlineLevel="0" collapsed="false">
      <c r="B6" s="2"/>
    </row>
    <row r="7" customFormat="false" ht="16.5" hidden="false" customHeight="false" outlineLevel="0" collapsed="false">
      <c r="B7" s="2"/>
    </row>
    <row r="8" customFormat="false" ht="20.25" hidden="false" customHeight="false" outlineLevel="0" collapsed="false">
      <c r="B8" s="18" t="s">
        <v>294</v>
      </c>
      <c r="Y8" s="19"/>
      <c r="Z8" s="19"/>
      <c r="AA8" s="19"/>
      <c r="AB8" s="19"/>
      <c r="AC8" s="19"/>
      <c r="AD8" s="19"/>
      <c r="AE8" s="19"/>
      <c r="AF8" s="19"/>
    </row>
    <row r="9" customFormat="false" ht="16.5" hidden="false" customHeight="false" outlineLevel="0" collapsed="false">
      <c r="B9" s="20" t="s">
        <v>295</v>
      </c>
    </row>
    <row r="10" customFormat="false" ht="16.5" hidden="false" customHeight="false" outlineLevel="0" collapsed="false">
      <c r="B10" s="2"/>
    </row>
    <row r="11" customFormat="false" ht="21.75" hidden="false" customHeight="true" outlineLevel="0" collapsed="false">
      <c r="B11" s="9" t="s">
        <v>296</v>
      </c>
      <c r="C11" s="19"/>
      <c r="E11" s="19"/>
    </row>
    <row r="12" customFormat="false" ht="16.5" hidden="false" customHeight="false" outlineLevel="0" collapsed="false">
      <c r="B12" s="6"/>
    </row>
    <row r="13" customFormat="false" ht="37.5" hidden="false" customHeight="true" outlineLevel="0" collapsed="false">
      <c r="B13" s="10" t="s">
        <v>297</v>
      </c>
      <c r="C13" s="10" t="s">
        <v>298</v>
      </c>
      <c r="D13" s="10" t="s">
        <v>299</v>
      </c>
      <c r="E13" s="10" t="s">
        <v>300</v>
      </c>
      <c r="F13" s="21"/>
      <c r="G13" s="22" t="s">
        <v>301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 customFormat="false" ht="16.5" hidden="false" customHeight="false" outlineLevel="0" collapsed="false">
      <c r="B14" s="6" t="s">
        <v>19</v>
      </c>
      <c r="C14" s="24" t="n">
        <v>4</v>
      </c>
      <c r="D14" s="24" t="n">
        <f aca="false">+'ISO 27001 Gap Assessment'!E18</f>
        <v>4</v>
      </c>
      <c r="E14" s="25" t="n">
        <f aca="false">+D14/C14</f>
        <v>1</v>
      </c>
      <c r="F14" s="26"/>
      <c r="G14" s="26"/>
    </row>
    <row r="15" customFormat="false" ht="16.5" hidden="false" customHeight="false" outlineLevel="0" collapsed="false">
      <c r="B15" s="6" t="s">
        <v>30</v>
      </c>
      <c r="C15" s="24" t="n">
        <v>6</v>
      </c>
      <c r="D15" s="24" t="n">
        <f aca="false">+'ISO 27001 Gap Assessment'!E28</f>
        <v>6</v>
      </c>
      <c r="E15" s="25" t="n">
        <f aca="false">+D15/C15</f>
        <v>1</v>
      </c>
      <c r="F15" s="26"/>
      <c r="G15" s="26"/>
    </row>
    <row r="16" customFormat="false" ht="16.5" hidden="false" customHeight="false" outlineLevel="0" collapsed="false">
      <c r="B16" s="6" t="s">
        <v>40</v>
      </c>
      <c r="C16" s="24" t="n">
        <v>17</v>
      </c>
      <c r="D16" s="24" t="n">
        <f aca="false">+'ISO 27001 Gap Assessment'!E50</f>
        <v>17</v>
      </c>
      <c r="E16" s="25" t="n">
        <f aca="false">+D16/C16</f>
        <v>1</v>
      </c>
      <c r="F16" s="26"/>
      <c r="G16" s="26"/>
    </row>
    <row r="17" customFormat="false" ht="16.5" hidden="false" customHeight="false" outlineLevel="0" collapsed="false">
      <c r="B17" s="6" t="s">
        <v>64</v>
      </c>
      <c r="C17" s="24" t="n">
        <v>8</v>
      </c>
      <c r="D17" s="24" t="n">
        <f aca="false">+'ISO 27001 Gap Assessment'!E62</f>
        <v>8</v>
      </c>
      <c r="E17" s="25" t="n">
        <f aca="false">+D17/C17</f>
        <v>1</v>
      </c>
      <c r="F17" s="26"/>
      <c r="G17" s="26"/>
    </row>
    <row r="18" customFormat="false" ht="16.5" hidden="false" customHeight="false" outlineLevel="0" collapsed="false">
      <c r="B18" s="6" t="s">
        <v>81</v>
      </c>
      <c r="C18" s="24" t="n">
        <v>4</v>
      </c>
      <c r="D18" s="24" t="n">
        <f aca="false">+'ISO 27001 Gap Assessment'!E70</f>
        <v>4</v>
      </c>
      <c r="E18" s="25" t="n">
        <f aca="false">+D18/C18</f>
        <v>1</v>
      </c>
      <c r="F18" s="26"/>
      <c r="G18" s="26"/>
    </row>
    <row r="19" customFormat="false" ht="16.5" hidden="false" customHeight="false" outlineLevel="0" collapsed="false">
      <c r="B19" s="6" t="s">
        <v>89</v>
      </c>
      <c r="C19" s="24" t="n">
        <v>6</v>
      </c>
      <c r="D19" s="24" t="n">
        <f aca="false">+'ISO 27001 Gap Assessment'!E80</f>
        <v>6</v>
      </c>
      <c r="E19" s="25" t="n">
        <f aca="false">+D19/C19</f>
        <v>1</v>
      </c>
      <c r="F19" s="26"/>
      <c r="G19" s="26"/>
    </row>
    <row r="20" customFormat="false" ht="16.5" hidden="false" customHeight="false" outlineLevel="0" collapsed="false">
      <c r="B20" s="6" t="s">
        <v>99</v>
      </c>
      <c r="C20" s="24" t="n">
        <v>2</v>
      </c>
      <c r="D20" s="24" t="n">
        <f aca="false">+'ISO 27001 Gap Assessment'!E87</f>
        <v>2</v>
      </c>
      <c r="E20" s="25" t="n">
        <f aca="false">+D20/C20</f>
        <v>1</v>
      </c>
      <c r="F20" s="26"/>
      <c r="G20" s="26"/>
    </row>
    <row r="21" customFormat="false" ht="16.5" hidden="false" customHeight="false" outlineLevel="0" collapsed="false">
      <c r="B21" s="6" t="s">
        <v>104</v>
      </c>
      <c r="C21" s="24" t="n">
        <v>37</v>
      </c>
      <c r="D21" s="24" t="n">
        <f aca="false">'ISO 27001 Gap Assessment'!E128</f>
        <v>37</v>
      </c>
      <c r="E21" s="25" t="n">
        <f aca="false">+D21/C21</f>
        <v>1</v>
      </c>
      <c r="F21" s="26"/>
      <c r="G21" s="26"/>
    </row>
    <row r="22" customFormat="false" ht="16.5" hidden="false" customHeight="false" outlineLevel="0" collapsed="false">
      <c r="B22" s="1" t="s">
        <v>179</v>
      </c>
      <c r="C22" s="24" t="n">
        <v>8</v>
      </c>
      <c r="D22" s="24" t="n">
        <f aca="false">'ISO 27001 Gap Assessment'!E140</f>
        <v>8</v>
      </c>
      <c r="E22" s="25" t="n">
        <f aca="false">+D22/C22</f>
        <v>1</v>
      </c>
      <c r="F22" s="26"/>
      <c r="G22" s="26"/>
    </row>
    <row r="23" customFormat="false" ht="16.5" hidden="false" customHeight="false" outlineLevel="0" collapsed="false">
      <c r="B23" s="6" t="s">
        <v>196</v>
      </c>
      <c r="C23" s="24" t="n">
        <v>14</v>
      </c>
      <c r="D23" s="24" t="n">
        <f aca="false">'ISO 27001 Gap Assessment'!E158</f>
        <v>14</v>
      </c>
      <c r="E23" s="25" t="n">
        <f aca="false">+D23/C23</f>
        <v>1</v>
      </c>
      <c r="F23" s="26"/>
      <c r="G23" s="26"/>
    </row>
    <row r="24" customFormat="false" ht="16.5" hidden="false" customHeight="false" outlineLevel="0" collapsed="false">
      <c r="B24" s="1" t="s">
        <v>225</v>
      </c>
      <c r="C24" s="24" t="n">
        <v>34</v>
      </c>
      <c r="D24" s="24" t="n">
        <f aca="false">'ISO 27001 Gap Assessment'!E196</f>
        <v>34</v>
      </c>
      <c r="E24" s="25" t="n">
        <f aca="false">+D24/C24</f>
        <v>1</v>
      </c>
      <c r="F24" s="26"/>
      <c r="G24" s="26"/>
    </row>
    <row r="25" customFormat="false" ht="16.5" hidden="false" customHeight="false" outlineLevel="0" collapsed="false">
      <c r="B25" s="27" t="s">
        <v>302</v>
      </c>
      <c r="C25" s="28" t="n">
        <f aca="false">SUBTOTAL(109,ISO27001ConformityTable3[REQS IN SECTION])</f>
        <v>140</v>
      </c>
      <c r="D25" s="28" t="n">
        <f aca="false">SUBTOTAL(109,ISO27001ConformityTable3[NO OF REQS MET])</f>
        <v>140</v>
      </c>
      <c r="E25" s="29" t="n">
        <f aca="false">IMDIV(D25,C25)*1</f>
        <v>1</v>
      </c>
      <c r="F25" s="26"/>
      <c r="G25" s="26"/>
    </row>
    <row r="26" customFormat="false" ht="16.5" hidden="false" customHeight="false" outlineLevel="0" collapsed="false">
      <c r="C26" s="24"/>
      <c r="D26" s="24"/>
      <c r="E26" s="24"/>
      <c r="F26" s="26"/>
      <c r="G26" s="26"/>
    </row>
    <row r="27" customFormat="false" ht="16.5" hidden="false" customHeight="false" outlineLevel="0" collapsed="false">
      <c r="C27" s="24"/>
      <c r="D27" s="24"/>
      <c r="E27" s="24"/>
      <c r="F27" s="26"/>
      <c r="G27" s="26"/>
    </row>
    <row r="28" customFormat="false" ht="18.75" hidden="false" customHeight="false" outlineLevel="0" collapsed="false">
      <c r="B28" s="30" t="s">
        <v>303</v>
      </c>
      <c r="C28" s="31"/>
      <c r="D28" s="31"/>
      <c r="E28" s="31"/>
      <c r="F28" s="26"/>
      <c r="G28" s="26"/>
    </row>
    <row r="29" customFormat="false" ht="16.5" hidden="false" customHeight="false" outlineLevel="0" collapsed="false">
      <c r="C29" s="24"/>
      <c r="D29" s="24"/>
      <c r="E29" s="24"/>
      <c r="F29" s="26"/>
      <c r="G29" s="26"/>
    </row>
    <row r="30" customFormat="false" ht="16.5" hidden="false" customHeight="false" outlineLevel="0" collapsed="false">
      <c r="F30" s="26"/>
      <c r="G30" s="26"/>
    </row>
    <row r="31" customFormat="false" ht="16.5" hidden="false" customHeight="false" outlineLevel="0" collapsed="false">
      <c r="A31" s="32"/>
      <c r="F31" s="26"/>
      <c r="G31" s="26"/>
    </row>
    <row r="32" customFormat="false" ht="16.5" hidden="false" customHeight="false" outlineLevel="0" collapsed="false">
      <c r="A32" s="32"/>
      <c r="F32" s="26"/>
      <c r="G32" s="26"/>
    </row>
    <row r="33" customFormat="false" ht="16.5" hidden="false" customHeight="false" outlineLevel="0" collapsed="false">
      <c r="F33" s="26"/>
      <c r="G33" s="26"/>
    </row>
    <row r="34" customFormat="false" ht="16.5" hidden="false" customHeight="false" outlineLevel="0" collapsed="false">
      <c r="F34" s="33"/>
      <c r="G34" s="33"/>
    </row>
    <row r="38" customFormat="false" ht="24.75" hidden="false" customHeight="true" outlineLevel="0" collapsed="false">
      <c r="G38" s="34" t="s">
        <v>304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</row>
    <row r="44" customFormat="false" ht="16.5" hidden="false" customHeight="false" outlineLevel="0" collapsed="false"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50" customFormat="false" ht="19.5" hidden="false" customHeight="true" outlineLevel="0" collapsed="false">
      <c r="F50" s="35"/>
      <c r="G50" s="35"/>
      <c r="H50" s="36"/>
      <c r="I50" s="35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</row>
  </sheetData>
  <printOptions headings="false" gridLines="false" gridLinesSet="true" horizontalCentered="false" verticalCentered="false"/>
  <pageMargins left="0.236111111111111" right="0.236111111111111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E1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2.86"/>
    <col collapsed="false" customWidth="true" hidden="false" outlineLevel="0" max="2" min="2" style="0" width="70.71"/>
    <col collapsed="false" customWidth="true" hidden="false" outlineLevel="0" max="4" min="3" style="0" width="18.14"/>
    <col collapsed="false" customWidth="true" hidden="false" outlineLevel="0" max="5" min="5" style="0" width="28.29"/>
  </cols>
  <sheetData>
    <row r="4" customFormat="false" ht="21" hidden="false" customHeight="false" outlineLevel="0" collapsed="false">
      <c r="B4" s="37" t="s">
        <v>296</v>
      </c>
    </row>
    <row r="5" customFormat="false" ht="21" hidden="false" customHeight="false" outlineLevel="0" collapsed="false">
      <c r="B5" s="38" t="s">
        <v>305</v>
      </c>
    </row>
    <row r="7" customFormat="false" ht="15" hidden="false" customHeight="false" outlineLevel="0" collapsed="false">
      <c r="B7" s="39" t="s">
        <v>297</v>
      </c>
      <c r="C7" s="39" t="s">
        <v>298</v>
      </c>
      <c r="D7" s="39" t="s">
        <v>299</v>
      </c>
      <c r="E7" s="39" t="s">
        <v>300</v>
      </c>
    </row>
    <row r="8" customFormat="false" ht="15" hidden="false" customHeight="false" outlineLevel="0" collapsed="false">
      <c r="B8" s="40" t="s">
        <v>19</v>
      </c>
      <c r="C8" s="41" t="n">
        <v>4</v>
      </c>
      <c r="D8" s="41" t="n">
        <f aca="false">+'ISO 27001 Gap Assessment'!E18</f>
        <v>4</v>
      </c>
      <c r="E8" s="42" t="n">
        <f aca="false">+D8/C8</f>
        <v>1</v>
      </c>
    </row>
    <row r="9" customFormat="false" ht="15" hidden="false" customHeight="false" outlineLevel="0" collapsed="false">
      <c r="B9" s="40" t="s">
        <v>30</v>
      </c>
      <c r="C9" s="41" t="n">
        <v>6</v>
      </c>
      <c r="D9" s="41" t="n">
        <f aca="false">+'ISO 27001 Gap Assessment'!E28</f>
        <v>6</v>
      </c>
      <c r="E9" s="42" t="n">
        <f aca="false">+D9/C9</f>
        <v>1</v>
      </c>
    </row>
    <row r="10" customFormat="false" ht="15" hidden="false" customHeight="false" outlineLevel="0" collapsed="false">
      <c r="B10" s="40" t="s">
        <v>40</v>
      </c>
      <c r="C10" s="41" t="n">
        <v>16</v>
      </c>
      <c r="D10" s="41" t="n">
        <f aca="false">+'ISO 27001 Gap Assessment'!E50</f>
        <v>17</v>
      </c>
      <c r="E10" s="42" t="n">
        <f aca="false">+D10/C10</f>
        <v>1.0625</v>
      </c>
    </row>
    <row r="11" customFormat="false" ht="15" hidden="false" customHeight="false" outlineLevel="0" collapsed="false">
      <c r="B11" s="40" t="s">
        <v>64</v>
      </c>
      <c r="C11" s="41" t="n">
        <v>8</v>
      </c>
      <c r="D11" s="41" t="n">
        <f aca="false">+'ISO 27001 Gap Assessment'!E62</f>
        <v>8</v>
      </c>
      <c r="E11" s="42" t="n">
        <f aca="false">+D11/C11</f>
        <v>1</v>
      </c>
    </row>
    <row r="12" customFormat="false" ht="15" hidden="false" customHeight="false" outlineLevel="0" collapsed="false">
      <c r="B12" s="40" t="s">
        <v>81</v>
      </c>
      <c r="C12" s="41" t="n">
        <v>4</v>
      </c>
      <c r="D12" s="41" t="n">
        <f aca="false">+'ISO 27001 Gap Assessment'!E70</f>
        <v>4</v>
      </c>
      <c r="E12" s="42" t="n">
        <f aca="false">+D12/C12</f>
        <v>1</v>
      </c>
    </row>
    <row r="13" customFormat="false" ht="15" hidden="false" customHeight="false" outlineLevel="0" collapsed="false">
      <c r="B13" s="40" t="s">
        <v>89</v>
      </c>
      <c r="C13" s="41" t="n">
        <v>6</v>
      </c>
      <c r="D13" s="41" t="n">
        <f aca="false">+'ISO 27001 Gap Assessment'!E80</f>
        <v>6</v>
      </c>
      <c r="E13" s="42" t="n">
        <f aca="false">+D13/C13</f>
        <v>1</v>
      </c>
    </row>
    <row r="14" customFormat="false" ht="15" hidden="false" customHeight="false" outlineLevel="0" collapsed="false">
      <c r="B14" s="40" t="s">
        <v>99</v>
      </c>
      <c r="C14" s="41" t="n">
        <v>2</v>
      </c>
      <c r="D14" s="41" t="n">
        <f aca="false">+'ISO 27001 Gap Assessment'!E87</f>
        <v>2</v>
      </c>
      <c r="E14" s="42" t="n">
        <f aca="false">+D14/C14</f>
        <v>1</v>
      </c>
    </row>
    <row r="15" customFormat="false" ht="15" hidden="false" customHeight="false" outlineLevel="0" collapsed="false">
      <c r="B15" s="40" t="s">
        <v>104</v>
      </c>
      <c r="C15" s="41" t="n">
        <v>37</v>
      </c>
      <c r="D15" s="41" t="n">
        <f aca="false">'ISO 27001 Gap Assessment'!E128</f>
        <v>37</v>
      </c>
      <c r="E15" s="42" t="n">
        <f aca="false">+D15/C15</f>
        <v>1</v>
      </c>
    </row>
    <row r="16" customFormat="false" ht="15" hidden="false" customHeight="false" outlineLevel="0" collapsed="false">
      <c r="B16" s="43" t="s">
        <v>179</v>
      </c>
      <c r="C16" s="41" t="n">
        <v>8</v>
      </c>
      <c r="D16" s="41" t="n">
        <f aca="false">'ISO 27001 Gap Assessment'!E140</f>
        <v>8</v>
      </c>
      <c r="E16" s="42" t="n">
        <f aca="false">+D16/C16</f>
        <v>1</v>
      </c>
    </row>
    <row r="17" customFormat="false" ht="15" hidden="false" customHeight="false" outlineLevel="0" collapsed="false">
      <c r="B17" s="40" t="s">
        <v>196</v>
      </c>
      <c r="C17" s="41" t="n">
        <v>14</v>
      </c>
      <c r="D17" s="41" t="n">
        <f aca="false">'ISO 27001 Gap Assessment'!E158</f>
        <v>14</v>
      </c>
      <c r="E17" s="42" t="n">
        <f aca="false">+D17/C17</f>
        <v>1</v>
      </c>
    </row>
    <row r="18" customFormat="false" ht="15" hidden="false" customHeight="false" outlineLevel="0" collapsed="false">
      <c r="B18" s="43" t="s">
        <v>225</v>
      </c>
      <c r="C18" s="41" t="n">
        <v>34</v>
      </c>
      <c r="D18" s="41" t="n">
        <f aca="false">'ISO 27001 Gap Assessment'!E196</f>
        <v>34</v>
      </c>
      <c r="E18" s="42" t="n">
        <f aca="false">+D18/C18</f>
        <v>1</v>
      </c>
    </row>
    <row r="19" customFormat="false" ht="15" hidden="false" customHeight="false" outlineLevel="0" collapsed="false">
      <c r="B19" s="44" t="s">
        <v>302</v>
      </c>
      <c r="C19" s="45" t="n">
        <f aca="false">SUBTOTAL(109,ISO27001ConformityTable[REQS IN SECTION])</f>
        <v>139</v>
      </c>
      <c r="D19" s="45" t="n">
        <f aca="false">SUBTOTAL(109,ISO27001ConformityTable[NO OF REQS MET])</f>
        <v>140</v>
      </c>
      <c r="E19" s="46" t="n">
        <f aca="false">IMDIV(D19,C19)*1</f>
        <v>1.00719424460432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D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2.86"/>
    <col collapsed="false" customWidth="true" hidden="false" outlineLevel="0" max="2" min="2" style="0" width="27.15"/>
    <col collapsed="false" customWidth="true" hidden="false" outlineLevel="0" max="4" min="3" style="0" width="16.57"/>
  </cols>
  <sheetData>
    <row r="4" customFormat="false" ht="18.75" hidden="false" customHeight="false" outlineLevel="0" collapsed="false">
      <c r="B4" s="47" t="s">
        <v>306</v>
      </c>
    </row>
    <row r="6" customFormat="false" ht="15" hidden="false" customHeight="false" outlineLevel="0" collapsed="false">
      <c r="B6" s="48"/>
      <c r="C6" s="49" t="s">
        <v>307</v>
      </c>
      <c r="D6" s="50"/>
    </row>
    <row r="7" customFormat="false" ht="15" hidden="false" customHeight="false" outlineLevel="0" collapsed="false">
      <c r="B7" s="51" t="s">
        <v>297</v>
      </c>
      <c r="C7" s="52" t="s">
        <v>308</v>
      </c>
      <c r="D7" s="53" t="s">
        <v>309</v>
      </c>
    </row>
    <row r="8" customFormat="false" ht="15" hidden="false" customHeight="false" outlineLevel="0" collapsed="false">
      <c r="B8" s="54" t="s">
        <v>225</v>
      </c>
      <c r="C8" s="55" t="n">
        <v>34</v>
      </c>
      <c r="D8" s="56" t="n">
        <v>34</v>
      </c>
    </row>
    <row r="9" customFormat="false" ht="15" hidden="false" customHeight="false" outlineLevel="0" collapsed="false">
      <c r="B9" s="57" t="s">
        <v>196</v>
      </c>
      <c r="C9" s="58" t="n">
        <v>14</v>
      </c>
      <c r="D9" s="59" t="n">
        <v>14</v>
      </c>
    </row>
    <row r="10" customFormat="false" ht="15" hidden="false" customHeight="false" outlineLevel="0" collapsed="false">
      <c r="B10" s="57" t="s">
        <v>179</v>
      </c>
      <c r="C10" s="58" t="n">
        <v>8</v>
      </c>
      <c r="D10" s="59" t="n">
        <v>8</v>
      </c>
    </row>
    <row r="11" customFormat="false" ht="15" hidden="false" customHeight="false" outlineLevel="0" collapsed="false">
      <c r="B11" s="57" t="s">
        <v>104</v>
      </c>
      <c r="C11" s="58" t="n">
        <v>37</v>
      </c>
      <c r="D11" s="59" t="n">
        <v>37</v>
      </c>
    </row>
    <row r="12" customFormat="false" ht="15" hidden="false" customHeight="false" outlineLevel="0" collapsed="false">
      <c r="B12" s="57" t="s">
        <v>99</v>
      </c>
      <c r="C12" s="58" t="n">
        <v>2</v>
      </c>
      <c r="D12" s="59" t="n">
        <v>2</v>
      </c>
    </row>
    <row r="13" customFormat="false" ht="15" hidden="false" customHeight="false" outlineLevel="0" collapsed="false">
      <c r="B13" s="57" t="s">
        <v>89</v>
      </c>
      <c r="C13" s="58" t="n">
        <v>6</v>
      </c>
      <c r="D13" s="59" t="n">
        <v>6</v>
      </c>
    </row>
    <row r="14" customFormat="false" ht="15" hidden="false" customHeight="false" outlineLevel="0" collapsed="false">
      <c r="B14" s="57" t="s">
        <v>81</v>
      </c>
      <c r="C14" s="58" t="n">
        <v>4</v>
      </c>
      <c r="D14" s="59" t="n">
        <v>4</v>
      </c>
    </row>
    <row r="15" customFormat="false" ht="15" hidden="false" customHeight="false" outlineLevel="0" collapsed="false">
      <c r="B15" s="57" t="s">
        <v>64</v>
      </c>
      <c r="C15" s="58" t="n">
        <v>8</v>
      </c>
      <c r="D15" s="59" t="n">
        <v>8</v>
      </c>
    </row>
    <row r="16" customFormat="false" ht="15" hidden="false" customHeight="false" outlineLevel="0" collapsed="false">
      <c r="B16" s="57" t="s">
        <v>40</v>
      </c>
      <c r="C16" s="58" t="n">
        <v>16</v>
      </c>
      <c r="D16" s="59" t="n">
        <v>17</v>
      </c>
    </row>
    <row r="17" customFormat="false" ht="15" hidden="false" customHeight="false" outlineLevel="0" collapsed="false">
      <c r="B17" s="57" t="s">
        <v>30</v>
      </c>
      <c r="C17" s="58" t="n">
        <v>6</v>
      </c>
      <c r="D17" s="59" t="n">
        <v>6</v>
      </c>
    </row>
    <row r="18" customFormat="false" ht="15" hidden="false" customHeight="false" outlineLevel="0" collapsed="false">
      <c r="B18" s="60" t="s">
        <v>19</v>
      </c>
      <c r="C18" s="61" t="n">
        <v>4</v>
      </c>
      <c r="D18" s="62" t="n"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C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2.86"/>
    <col collapsed="false" customWidth="true" hidden="false" outlineLevel="0" max="3" min="2" style="0" width="27.15"/>
  </cols>
  <sheetData>
    <row r="4" customFormat="false" ht="18.75" hidden="false" customHeight="false" outlineLevel="0" collapsed="false">
      <c r="B4" s="47" t="s">
        <v>310</v>
      </c>
    </row>
    <row r="6" customFormat="false" ht="15" hidden="false" customHeight="false" outlineLevel="0" collapsed="false">
      <c r="B6" s="63" t="s">
        <v>297</v>
      </c>
      <c r="C6" s="64" t="s">
        <v>311</v>
      </c>
    </row>
    <row r="7" customFormat="false" ht="15" hidden="false" customHeight="false" outlineLevel="0" collapsed="false">
      <c r="B7" s="54" t="s">
        <v>19</v>
      </c>
      <c r="C7" s="65" t="n">
        <v>1</v>
      </c>
    </row>
    <row r="8" customFormat="false" ht="15" hidden="false" customHeight="false" outlineLevel="0" collapsed="false">
      <c r="B8" s="57" t="s">
        <v>30</v>
      </c>
      <c r="C8" s="66" t="n">
        <v>1</v>
      </c>
    </row>
    <row r="9" customFormat="false" ht="15" hidden="false" customHeight="false" outlineLevel="0" collapsed="false">
      <c r="B9" s="57" t="s">
        <v>40</v>
      </c>
      <c r="C9" s="66" t="n">
        <v>1.0625</v>
      </c>
    </row>
    <row r="10" customFormat="false" ht="15" hidden="false" customHeight="false" outlineLevel="0" collapsed="false">
      <c r="B10" s="57" t="s">
        <v>64</v>
      </c>
      <c r="C10" s="66" t="n">
        <v>1</v>
      </c>
    </row>
    <row r="11" customFormat="false" ht="15" hidden="false" customHeight="false" outlineLevel="0" collapsed="false">
      <c r="B11" s="57" t="s">
        <v>81</v>
      </c>
      <c r="C11" s="66" t="n">
        <v>1</v>
      </c>
    </row>
    <row r="12" customFormat="false" ht="15" hidden="false" customHeight="false" outlineLevel="0" collapsed="false">
      <c r="B12" s="57" t="s">
        <v>89</v>
      </c>
      <c r="C12" s="66" t="n">
        <v>1</v>
      </c>
    </row>
    <row r="13" customFormat="false" ht="15" hidden="false" customHeight="false" outlineLevel="0" collapsed="false">
      <c r="B13" s="57" t="s">
        <v>99</v>
      </c>
      <c r="C13" s="66" t="n">
        <v>1</v>
      </c>
    </row>
    <row r="14" customFormat="false" ht="15" hidden="false" customHeight="false" outlineLevel="0" collapsed="false">
      <c r="B14" s="57" t="s">
        <v>104</v>
      </c>
      <c r="C14" s="66" t="n">
        <v>1</v>
      </c>
    </row>
    <row r="15" customFormat="false" ht="15" hidden="false" customHeight="false" outlineLevel="0" collapsed="false">
      <c r="B15" s="57" t="s">
        <v>179</v>
      </c>
      <c r="C15" s="66" t="n">
        <v>1</v>
      </c>
    </row>
    <row r="16" customFormat="false" ht="15" hidden="false" customHeight="false" outlineLevel="0" collapsed="false">
      <c r="B16" s="57" t="s">
        <v>196</v>
      </c>
      <c r="C16" s="66" t="n">
        <v>1</v>
      </c>
    </row>
    <row r="17" customFormat="false" ht="15" hidden="false" customHeight="false" outlineLevel="0" collapsed="false">
      <c r="B17" s="60" t="s">
        <v>225</v>
      </c>
      <c r="C17" s="67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C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2.86"/>
    <col collapsed="false" customWidth="true" hidden="false" outlineLevel="0" max="3" min="2" style="0" width="27.15"/>
  </cols>
  <sheetData>
    <row r="4" customFormat="false" ht="18.75" hidden="false" customHeight="false" outlineLevel="0" collapsed="false">
      <c r="B4" s="47" t="s">
        <v>312</v>
      </c>
    </row>
    <row r="6" customFormat="false" ht="15" hidden="false" customHeight="false" outlineLevel="0" collapsed="false">
      <c r="B6" s="63" t="s">
        <v>297</v>
      </c>
      <c r="C6" s="64" t="s">
        <v>311</v>
      </c>
    </row>
    <row r="7" customFormat="false" ht="15" hidden="false" customHeight="false" outlineLevel="0" collapsed="false">
      <c r="B7" s="54" t="s">
        <v>19</v>
      </c>
      <c r="C7" s="65" t="n">
        <v>1</v>
      </c>
    </row>
    <row r="8" customFormat="false" ht="15" hidden="false" customHeight="false" outlineLevel="0" collapsed="false">
      <c r="B8" s="57" t="s">
        <v>30</v>
      </c>
      <c r="C8" s="66" t="n">
        <v>1</v>
      </c>
    </row>
    <row r="9" customFormat="false" ht="15" hidden="false" customHeight="false" outlineLevel="0" collapsed="false">
      <c r="B9" s="57" t="s">
        <v>40</v>
      </c>
      <c r="C9" s="66" t="n">
        <v>1.0625</v>
      </c>
    </row>
    <row r="10" customFormat="false" ht="15" hidden="false" customHeight="false" outlineLevel="0" collapsed="false">
      <c r="B10" s="57" t="s">
        <v>64</v>
      </c>
      <c r="C10" s="66" t="n">
        <v>1</v>
      </c>
    </row>
    <row r="11" customFormat="false" ht="15" hidden="false" customHeight="false" outlineLevel="0" collapsed="false">
      <c r="B11" s="57" t="s">
        <v>81</v>
      </c>
      <c r="C11" s="66" t="n">
        <v>1</v>
      </c>
    </row>
    <row r="12" customFormat="false" ht="15" hidden="false" customHeight="false" outlineLevel="0" collapsed="false">
      <c r="B12" s="57" t="s">
        <v>89</v>
      </c>
      <c r="C12" s="66" t="n">
        <v>1</v>
      </c>
    </row>
    <row r="13" customFormat="false" ht="15" hidden="false" customHeight="false" outlineLevel="0" collapsed="false">
      <c r="B13" s="57" t="s">
        <v>99</v>
      </c>
      <c r="C13" s="66" t="n">
        <v>1</v>
      </c>
    </row>
    <row r="14" customFormat="false" ht="15" hidden="false" customHeight="false" outlineLevel="0" collapsed="false">
      <c r="B14" s="57" t="s">
        <v>104</v>
      </c>
      <c r="C14" s="66" t="n">
        <v>1</v>
      </c>
    </row>
    <row r="15" customFormat="false" ht="15" hidden="false" customHeight="false" outlineLevel="0" collapsed="false">
      <c r="B15" s="57" t="s">
        <v>179</v>
      </c>
      <c r="C15" s="66" t="n">
        <v>1</v>
      </c>
    </row>
    <row r="16" customFormat="false" ht="15" hidden="false" customHeight="false" outlineLevel="0" collapsed="false">
      <c r="B16" s="57" t="s">
        <v>196</v>
      </c>
      <c r="C16" s="66" t="n">
        <v>1</v>
      </c>
    </row>
    <row r="17" customFormat="false" ht="15" hidden="false" customHeight="false" outlineLevel="0" collapsed="false">
      <c r="B17" s="60" t="s">
        <v>225</v>
      </c>
      <c r="C17" s="67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DataMashup xmlns="http://schemas.microsoft.com/DataMashup">AAAAABgDAABQSwMEFAACAAgAQoUTTxTk0TyoAAAA+AAAABIAHABDb25maWcvUGFja2FnZS54bWwgohgAKKAUAAAAAAAAAAAAAAAAAAAAAAAAAAAAhY/NCoJAGEVfRWbv/ChSyOcItWiTEATRdhgnHdIxnLHx3Vr0SL1CQlntWt7LuXDu43aHfGyb4Kp6qzuTIYYpCpSRXalNlaHBncIlyjnshDyLSgUTbGw6Wp2h2rlLSoj3HvsYd31FIkoZORbbvaxVK0JtrBNGKvRZlf9XiMPhJcMjvGA4SaIYJ5QBmWsotPki0WSMKZCfEtZD44ZecWXCzQrIHIG8X/AnUEsDBBQAAgAIAEKFE08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ChRNPKIpHuA4AAAARAAAAEwAcAEZvcm11bGFzL1NlY3Rpb24xLm0gohgAKKAUAAAAAAAAAAAAAAAAAAAAAAAAAAAAK05NLsnMz1MIhtCG1gBQSwECLQAUAAIACABChRNPFOTRPKgAAAD4AAAAEgAAAAAAAAAAAAAAAAAAAAAAQ29uZmlnL1BhY2thZ2UueG1sUEsBAi0AFAACAAgAQoUTTw/K6aukAAAA6QAAABMAAAAAAAAAAAAAAAAA9AAAAFtDb250ZW50X1R5cGVzXS54bWxQSwECLQAUAAIACABChRNPKIpHuA4AAAARAAAAEwAAAAAAAAAAAAAAAADlAQAARm9ybXVsYXMvU2VjdGlvbjEubVBLBQYAAAAAAwADAMIAAABAAgAAAAAQAQAA77u/PD94bWwgdmVyc2lvbj0iMS4wIiBlbmNvZGluZz0idXRmLTgiPz48UGVybWlzc2lvbkxpc3QgeG1sbnM6eHNpPSJodHRwOi8vd3d3LnczLm9yZy8yMDAxL1hNTFNjaGVtYS1pbnN0YW5jZSIgeG1sbnM6eHNkPSJodHRwOi8vd3d3LnczLm9yZy8yMDAxL1hNTFNjaGVtYSI+PENhbkV2YWx1YXRlRnV0dXJlUGFja2FnZXM+ZmFsc2U8L0NhbkV2YWx1YXRlRnV0dXJlUGFja2FnZXM+PEZpcmV3YWxsRW5hYmxlZD50cnVlPC9GaXJld2FsbEVuYWJsZWQ+PC9QZXJtaXNzaW9uTGlzdD6XAQAAAAAAAHUBAADvu788P3htbCB2ZXJzaW9uPSIxLjAiIGVuY29kaW5nPSJ1dGYtOCI/PjxMb2NhbFBhY2thZ2VNZXRhZGF0YUZpbGUgeG1sbnM6eHNpPSJodHRwOi8vd3d3LnczLm9yZy8yMDAxL1hNTFNjaGVtYS1pbnN0YW5jZSIgeG1sbnM6eHNkPSJodHRwOi8vd3d3LnczLm9yZy8yMDAxL1hNTFNjaGVtY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+vGzl/mst0WIXa8BWEYBCQAAAAACAAAAAAAQZgAAAAEAACAAAADT/lOm6uJD7fxZKUSPWvqPWlnUVWCPi7uhiMN3d+oxGwAAAAAOgAAAAAIAACAAAABipsDiUsIbgwX2bf7uLJpvdpB4wvOZ7Cwwj0qScrmd0FAAAABT8CYqwbcvobz4hJH7QlzCjxeykYL3wcomksaqr8NrGz5tW9Qr1FXMNwA/n3GgovWNHb2Y5dEBPKoxHBQRjlS2x9EBFdOwspKSqqd1UGeLJEAAAACRnaJce/hZExCGdYGUNAlDqSZdO43sxhh5IK+U41CbUlz2di1KvJCcQwovid4qaXTtPhrw/Ho7KK0E/kLuOGM2</DataMashup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843292D49187418BD21D9C97EA6F65" ma:contentTypeVersion="14" ma:contentTypeDescription="Create a new document." ma:contentTypeScope="" ma:versionID="d3977c999a0d19f80435e8a37523a1f4">
  <xsd:schema xmlns:xsd="http://www.w3.org/2001/XMLSchema" xmlns:xs="http://www.w3.org/2001/XMLSchema" xmlns:p="http://schemas.microsoft.com/office/2006/metadata/properties" xmlns:ns2="f1cf04bc-9f60-4a9d-874f-9541ee77ebfe" xmlns:ns3="89244998-67c5-4bad-a13d-4acc63ad7b2f" targetNamespace="http://schemas.microsoft.com/office/2006/metadata/properties" ma:root="true" ma:fieldsID="00153632ccd8eb7e3a00edf932385a7e" ns2:_="" ns3:_="">
    <xsd:import namespace="f1cf04bc-9f60-4a9d-874f-9541ee77ebfe"/>
    <xsd:import namespace="89244998-67c5-4bad-a13d-4acc63ad7b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f04bc-9f60-4a9d-874f-9541ee77eb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9a0526b-d517-4052-b134-bebbd45ec9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244998-67c5-4bad-a13d-4acc63ad7b2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10bf2327-b9ba-4b5a-96ef-6cc459911f2d}" ma:internalName="TaxCatchAll" ma:showField="CatchAllData" ma:web="89244998-67c5-4bad-a13d-4acc63ad7b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9244998-67c5-4bad-a13d-4acc63ad7b2f">
      <UserInfo>
        <DisplayName/>
        <AccountId xsi:nil="true"/>
        <AccountType/>
      </UserInfo>
    </SharedWithUsers>
    <lcf76f155ced4ddcb4097134ff3c332f xmlns="f1cf04bc-9f60-4a9d-874f-9541ee77ebfe">
      <Terms xmlns="http://schemas.microsoft.com/office/infopath/2007/PartnerControls"/>
    </lcf76f155ced4ddcb4097134ff3c332f>
    <TaxCatchAll xmlns="89244998-67c5-4bad-a13d-4acc63ad7b2f" xsi:nil="true"/>
  </documentManagement>
</p:properties>
</file>

<file path=customXml/itemProps1.xml><?xml version="1.0" encoding="utf-8"?>
<ds:datastoreItem xmlns:ds="http://schemas.openxmlformats.org/officeDocument/2006/customXml" ds:itemID="{BE29E310-ECC5-4B3B-9676-09C492D3B9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78CA14-430D-4A5A-9C0A-B9DD4DB2966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4E83EA9-4409-46AF-BD22-2558FF26B0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cf04bc-9f60-4a9d-874f-9541ee77ebfe"/>
    <ds:schemaRef ds:uri="89244998-67c5-4bad-a13d-4acc63ad7b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08B4250-B95D-49BB-B3C5-3FC868E45619}">
  <ds:schemaRefs>
    <ds:schemaRef ds:uri="http://schemas.microsoft.com/office/2006/documentManagement/types"/>
    <ds:schemaRef ds:uri="f1cf04bc-9f60-4a9d-874f-9541ee77ebf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  <ds:schemaRef ds:uri="89244998-67c5-4bad-a13d-4acc63ad7b2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  <Company>Certification Templates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www.certificationtemplates.com</dc:creator>
  <dc:description/>
  <dc:language>en-US</dc:language>
  <cp:lastModifiedBy>Dell</cp:lastModifiedBy>
  <cp:lastPrinted>2021-10-28T15:16:34Z</cp:lastPrinted>
  <dcterms:modified xsi:type="dcterms:W3CDTF">2023-04-22T17:56:28Z</dcterms:modified>
  <cp:revision>0</cp:revision>
  <dc:subject>Information Security Management System</dc:subject>
  <dc:title>ISO 27001:2022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lianceAssetId">
    <vt:lpwstr/>
  </property>
  <property fmtid="{D5CDD505-2E9C-101B-9397-08002B2CF9AE}" pid="3" name="ContentTypeId">
    <vt:lpwstr>0x010100DA843292D49187418BD21D9C97EA6F65</vt:lpwstr>
  </property>
  <property fmtid="{D5CDD505-2E9C-101B-9397-08002B2CF9AE}" pid="4" name="MediaServiceImageTags">
    <vt:lpwstr/>
  </property>
  <property fmtid="{D5CDD505-2E9C-101B-9397-08002B2CF9AE}" pid="5" name="Order">
    <vt:r8>1356900</vt:r8>
  </property>
  <property fmtid="{D5CDD505-2E9C-101B-9397-08002B2CF9AE}" pid="6" name="TriggerFlowInfo">
    <vt:lpwstr/>
  </property>
  <property fmtid="{D5CDD505-2E9C-101B-9397-08002B2CF9AE}" pid="7" name="_ExtendedDescription">
    <vt:lpwstr/>
  </property>
</Properties>
</file>