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showInkAnnotation="0" autoCompressPictures="0"/>
  <mc:AlternateContent xmlns:mc="http://schemas.openxmlformats.org/markup-compatibility/2006">
    <mc:Choice Requires="x15">
      <x15ac:absPath xmlns:x15ac="http://schemas.microsoft.com/office/spreadsheetml/2010/11/ac" url="I:\Downloads\"/>
    </mc:Choice>
  </mc:AlternateContent>
  <xr:revisionPtr revIDLastSave="0" documentId="13_ncr:1_{A4E44068-8D62-4706-B9C5-015CA7E02EEB}" xr6:coauthVersionLast="47" xr6:coauthVersionMax="47" xr10:uidLastSave="{00000000-0000-0000-0000-000000000000}"/>
  <bookViews>
    <workbookView xWindow="-120" yWindow="480" windowWidth="38640" windowHeight="20535" tabRatio="705" xr2:uid="{00000000-000D-0000-FFFF-FFFF00000000}"/>
  </bookViews>
  <sheets>
    <sheet name="Assets " sheetId="1" r:id="rId1"/>
    <sheet name="Risks and controls" sheetId="3" r:id="rId2"/>
    <sheet name="Mapping risks to SoA" sheetId="9" r:id="rId3"/>
    <sheet name="Organisation" sheetId="2" r:id="rId4"/>
    <sheet name="Legend and explanation"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9" i="9" l="1"/>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1" i="9"/>
  <c r="C52" i="9"/>
  <c r="C53" i="9"/>
  <c r="C54" i="9"/>
  <c r="C55" i="9"/>
  <c r="C56" i="9"/>
  <c r="C57" i="9"/>
  <c r="C58" i="9"/>
  <c r="C59" i="9"/>
  <c r="C60" i="9"/>
  <c r="C61" i="9"/>
  <c r="C62" i="9"/>
  <c r="C63"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8" i="9"/>
  <c r="P34" i="3"/>
  <c r="P35" i="3"/>
  <c r="P36" i="3"/>
  <c r="P37" i="3"/>
  <c r="P38" i="3"/>
  <c r="P39" i="3"/>
  <c r="I34" i="3"/>
  <c r="I35" i="3"/>
  <c r="I36" i="3"/>
  <c r="I37" i="3"/>
  <c r="I38" i="3"/>
  <c r="I39" i="3"/>
  <c r="P40" i="3" l="1"/>
  <c r="P7" i="3"/>
  <c r="P8" i="3"/>
  <c r="P9" i="3"/>
  <c r="P10" i="3"/>
  <c r="P11" i="3"/>
  <c r="P12" i="3"/>
  <c r="P13" i="3"/>
  <c r="P14" i="3"/>
  <c r="P15" i="3"/>
  <c r="P16" i="3"/>
  <c r="P17" i="3"/>
  <c r="P18" i="3"/>
  <c r="P19" i="3"/>
  <c r="P20" i="3"/>
  <c r="P21" i="3"/>
  <c r="P22" i="3"/>
  <c r="P23" i="3"/>
  <c r="P24" i="3"/>
  <c r="P25" i="3"/>
  <c r="P26" i="3"/>
  <c r="P27" i="3"/>
  <c r="P28" i="3"/>
  <c r="P29" i="3"/>
  <c r="P30" i="3"/>
  <c r="P31" i="3"/>
  <c r="P32" i="3"/>
  <c r="P33" i="3"/>
  <c r="I40" i="3"/>
  <c r="I7" i="3"/>
  <c r="I8" i="3"/>
  <c r="I9" i="3"/>
  <c r="I10" i="3"/>
  <c r="I11" i="3"/>
  <c r="I12" i="3"/>
  <c r="I13" i="3"/>
  <c r="I14" i="3"/>
  <c r="I15" i="3"/>
  <c r="I16" i="3"/>
  <c r="I17" i="3"/>
  <c r="I18" i="3"/>
  <c r="I19" i="3"/>
  <c r="I20" i="3"/>
  <c r="I21" i="3"/>
  <c r="I22" i="3"/>
  <c r="I23" i="3"/>
  <c r="I24" i="3"/>
  <c r="I25" i="3"/>
  <c r="I26" i="3"/>
  <c r="I27" i="3"/>
  <c r="I28" i="3"/>
  <c r="I29" i="3"/>
  <c r="I30" i="3"/>
  <c r="I31" i="3"/>
  <c r="I32" i="3"/>
  <c r="I33" i="3"/>
  <c r="G24" i="5" l="1"/>
  <c r="F24" i="5"/>
  <c r="E24" i="5"/>
  <c r="G23" i="5"/>
  <c r="F23" i="5"/>
  <c r="E23" i="5"/>
  <c r="G22" i="5"/>
  <c r="F22" i="5"/>
  <c r="E22" i="5"/>
</calcChain>
</file>

<file path=xl/sharedStrings.xml><?xml version="1.0" encoding="utf-8"?>
<sst xmlns="http://schemas.openxmlformats.org/spreadsheetml/2006/main" count="809" uniqueCount="367">
  <si>
    <t>CIA</t>
  </si>
  <si>
    <t>Data</t>
  </si>
  <si>
    <t>All developer roles</t>
  </si>
  <si>
    <t>no</t>
  </si>
  <si>
    <t>Impact</t>
  </si>
  <si>
    <t>yes</t>
  </si>
  <si>
    <t>nr.</t>
  </si>
  <si>
    <t>relevant CIA aspects</t>
  </si>
  <si>
    <t>Is this personal data?</t>
  </si>
  <si>
    <t>Who should have access</t>
  </si>
  <si>
    <t>People</t>
  </si>
  <si>
    <t>Equipment</t>
  </si>
  <si>
    <t>Environment</t>
  </si>
  <si>
    <t>Class values</t>
  </si>
  <si>
    <t>Software</t>
  </si>
  <si>
    <t>Organisation</t>
  </si>
  <si>
    <t>Third parties</t>
  </si>
  <si>
    <t>Role</t>
  </si>
  <si>
    <t>Estimated number of people</t>
  </si>
  <si>
    <t>Names/examples</t>
  </si>
  <si>
    <t>Have access to</t>
  </si>
  <si>
    <t>Management</t>
  </si>
  <si>
    <t>Sysadmins</t>
  </si>
  <si>
    <t>Developers</t>
  </si>
  <si>
    <t>Marketing and sales</t>
  </si>
  <si>
    <t>Log files (access log, error log)</t>
  </si>
  <si>
    <t>High</t>
  </si>
  <si>
    <t>Medium</t>
  </si>
  <si>
    <t>Nr</t>
  </si>
  <si>
    <t>Low</t>
  </si>
  <si>
    <t>Event</t>
  </si>
  <si>
    <t>This table documents what roles people have in the organisation</t>
  </si>
  <si>
    <t>It is helpful for defining access to assets and for assigning controls</t>
  </si>
  <si>
    <t>None</t>
  </si>
  <si>
    <t>.</t>
  </si>
  <si>
    <t>Description</t>
  </si>
  <si>
    <t>Other</t>
  </si>
  <si>
    <t>The classification PEES DOT is helpful but not mandatory for finding all assets. Use it as a guideline</t>
  </si>
  <si>
    <t>HR files</t>
  </si>
  <si>
    <t>Slack / wiki / confluence</t>
  </si>
  <si>
    <t>CI</t>
  </si>
  <si>
    <t>AI</t>
  </si>
  <si>
    <t>none</t>
  </si>
  <si>
    <t>CFO</t>
  </si>
  <si>
    <t>All staff</t>
  </si>
  <si>
    <t>john, ….</t>
  </si>
  <si>
    <t>Owner</t>
  </si>
  <si>
    <t>Name</t>
  </si>
  <si>
    <t>CRM system</t>
  </si>
  <si>
    <t>Confluence</t>
  </si>
  <si>
    <t>Category</t>
  </si>
  <si>
    <t>Any information about the organisation, e.g. org structure, processes</t>
  </si>
  <si>
    <t>Information accessible to one person or linked to unique role</t>
  </si>
  <si>
    <t>Information inside or generated on/by specific devices</t>
  </si>
  <si>
    <t>Information linked to factors outside the company, e.g. city, region</t>
  </si>
  <si>
    <t>Information stored by single IT systems</t>
  </si>
  <si>
    <t>Structured information not linked to one software system</t>
  </si>
  <si>
    <t>Information from or managed by specific suppliers, customers or partners</t>
  </si>
  <si>
    <t>E.g. user owned data</t>
  </si>
  <si>
    <t>Information Asset Inventory</t>
  </si>
  <si>
    <t>Dashboard with weekly reports for the finance department</t>
  </si>
  <si>
    <t>System from salesforce with data of all retail customers</t>
  </si>
  <si>
    <t>Sales</t>
  </si>
  <si>
    <t>Sales managers</t>
  </si>
  <si>
    <t>Dashboard1</t>
  </si>
  <si>
    <t>Dashboard1 source code</t>
  </si>
  <si>
    <t>Report scripts for creating dashboard1</t>
  </si>
  <si>
    <t>Reduce</t>
  </si>
  <si>
    <t>Accept</t>
  </si>
  <si>
    <t>Risk owner name</t>
  </si>
  <si>
    <t>John Wick</t>
  </si>
  <si>
    <t>Cloud storage</t>
  </si>
  <si>
    <t>Dropbox / Drive / Onedrive</t>
  </si>
  <si>
    <t>Headquarters</t>
  </si>
  <si>
    <t>User data</t>
  </si>
  <si>
    <t>Web Apps</t>
  </si>
  <si>
    <t>Websites</t>
  </si>
  <si>
    <t>Laptops</t>
  </si>
  <si>
    <t>Laptops of employees</t>
  </si>
  <si>
    <t>Phones</t>
  </si>
  <si>
    <t>Servers</t>
  </si>
  <si>
    <t>Servers (in the cloud, mostly AWS)</t>
  </si>
  <si>
    <t>HR</t>
  </si>
  <si>
    <t>Finance</t>
  </si>
  <si>
    <t>Bank account</t>
  </si>
  <si>
    <t>Documentation on Confluence</t>
  </si>
  <si>
    <t>CTO</t>
  </si>
  <si>
    <t>Own access management</t>
  </si>
  <si>
    <t>User uploads</t>
  </si>
  <si>
    <t>Web applications</t>
  </si>
  <si>
    <t>Public websites</t>
  </si>
  <si>
    <t xml:space="preserve">Mobile phones </t>
  </si>
  <si>
    <t>Finance and accounting</t>
  </si>
  <si>
    <t>Bank account of company</t>
  </si>
  <si>
    <t>Documentation</t>
  </si>
  <si>
    <t>Logs</t>
  </si>
  <si>
    <t>Main office room</t>
  </si>
  <si>
    <t>Score</t>
  </si>
  <si>
    <t>A</t>
  </si>
  <si>
    <t>CIO</t>
  </si>
  <si>
    <t xml:space="preserve">1. Annually in quarter [X], appointments are scheduled with all risk owners from the risk register for coordination and approval of risk treatments. </t>
  </si>
  <si>
    <t>Chance</t>
  </si>
  <si>
    <t>Personal data breach</t>
  </si>
  <si>
    <t>For explanation of categories, see below</t>
  </si>
  <si>
    <t>https://ictinstitute.nl/expertises/security/</t>
  </si>
  <si>
    <t>https://ictinstitute.nl/project-risk-management-fundamentals/</t>
  </si>
  <si>
    <t>https://ictinstitute.nl/risk-management-method/</t>
  </si>
  <si>
    <t>https://ictinstitute.nl/project-risk-management-thesis/</t>
  </si>
  <si>
    <t>Risk Treatment Plan in 2023</t>
  </si>
  <si>
    <t>Probability / year</t>
  </si>
  <si>
    <t>&gt;30%</t>
  </si>
  <si>
    <t>&gt;10%</t>
  </si>
  <si>
    <t>&lt;10%</t>
  </si>
  <si>
    <t>&lt;1%</t>
  </si>
  <si>
    <t>&gt; € 100.000, or lives/organization in danger</t>
  </si>
  <si>
    <t>Risks and controls 2023</t>
  </si>
  <si>
    <t>&lt; € 500, processes not visibly disturbed</t>
  </si>
  <si>
    <t>CA</t>
  </si>
  <si>
    <t>IA</t>
  </si>
  <si>
    <t>Source of risk</t>
  </si>
  <si>
    <t>Risk session 01-01-2023</t>
  </si>
  <si>
    <t>Context analys (chapter 4.1)</t>
  </si>
  <si>
    <t>Risk management process:</t>
  </si>
  <si>
    <t>&gt; € 10.000, primary process disturbed for &gt;8h</t>
  </si>
  <si>
    <t>&lt; € 10.000, secundary process disturbed</t>
  </si>
  <si>
    <t>ISO 27001:2022 chapter</t>
  </si>
  <si>
    <t>This template</t>
  </si>
  <si>
    <t>Assets</t>
  </si>
  <si>
    <t>Managers do not take their responsibility for information security</t>
  </si>
  <si>
    <t>5.10</t>
  </si>
  <si>
    <t>7.10</t>
  </si>
  <si>
    <t>8.20</t>
  </si>
  <si>
    <t>8.30</t>
  </si>
  <si>
    <t>5.20</t>
  </si>
  <si>
    <t>ISO 27001 control</t>
  </si>
  <si>
    <t>Time in risks</t>
  </si>
  <si>
    <t>5.30</t>
  </si>
  <si>
    <t>8.10</t>
  </si>
  <si>
    <t>5.7, 8.8</t>
  </si>
  <si>
    <t>Unpatched system or server is exploited</t>
  </si>
  <si>
    <t>Significant incident disrupts all operational systems</t>
  </si>
  <si>
    <t>Unsafe supplier used as entry point for hack</t>
  </si>
  <si>
    <t>Misconfiguration of IT system leads to vulnerability</t>
  </si>
  <si>
    <t>Unauthorized access to information by personnel</t>
  </si>
  <si>
    <t>Breach of information protection law or legislation</t>
  </si>
  <si>
    <t>Breach of contractual information protection obligation</t>
  </si>
  <si>
    <t>Loss of assets by employees</t>
  </si>
  <si>
    <t>CIA of information compromised by employee by accident</t>
  </si>
  <si>
    <t>CIA of information compromised by (ex) employee on purpose</t>
  </si>
  <si>
    <t>Information compromised due to physical access to assets</t>
  </si>
  <si>
    <t>Malware on internal systems</t>
  </si>
  <si>
    <t>Unauthorized access to internal networking</t>
  </si>
  <si>
    <t>CIA of source code is compromised</t>
  </si>
  <si>
    <t>Theft of Intellectual property</t>
  </si>
  <si>
    <t>Inproper response to incident leads to incident escalation</t>
  </si>
  <si>
    <t>Evidence of hack cannot be used in court</t>
  </si>
  <si>
    <t>Incident takes place for the second time</t>
  </si>
  <si>
    <t>5.9, 5.10, 8.1</t>
  </si>
  <si>
    <t>Information lost after employee leaves</t>
  </si>
  <si>
    <t>Unintentional coding or architecture error leads to vulnerability</t>
  </si>
  <si>
    <t>Change to infrastructure or configuration leads to new vulnerability</t>
  </si>
  <si>
    <t>Audits or inspections disturb operations</t>
  </si>
  <si>
    <t>Accidental changes to production environment</t>
  </si>
  <si>
    <t>Software developed by third party contains vulnerability</t>
  </si>
  <si>
    <t>Employee visits known malware website</t>
  </si>
  <si>
    <t>5.28, 5.33, 8.15, 8.17</t>
  </si>
  <si>
    <t>8.26, 8.30</t>
  </si>
  <si>
    <t>6.2, 6.3</t>
  </si>
  <si>
    <t>Inproper handling of information assets by employees</t>
  </si>
  <si>
    <t>8.7, 8.18</t>
  </si>
  <si>
    <t>8.20, 8.21, 8.22</t>
  </si>
  <si>
    <t>8.9, 8.19</t>
  </si>
  <si>
    <t>Information disclosure or alterations in transit</t>
  </si>
  <si>
    <t>5.12, 5.13, 5.15, 5.16, 5.17, 5.18, 8.3, 8.5</t>
  </si>
  <si>
    <t>Abuse of admin access</t>
  </si>
  <si>
    <t>IT systems break down due to overcapacity</t>
  </si>
  <si>
    <t>Security of cloud supplier is a blind spot</t>
  </si>
  <si>
    <t>5.19, 5.20, 5.21, 5.22</t>
  </si>
  <si>
    <t>6.1, 6.2, 6.4, 6.5, 6.6, 8.12</t>
  </si>
  <si>
    <t>5.35, 8.25, 8.27, 8.28, 8.29, 8.33</t>
  </si>
  <si>
    <t>5.1, 5.2, 5.4</t>
  </si>
  <si>
    <t>5.8, 8.32</t>
  </si>
  <si>
    <t>5.3, 8.2</t>
  </si>
  <si>
    <t>InfoSec staff becomes complacent with their knowledge</t>
  </si>
  <si>
    <t>5.24, 5.25, 5.26, 6.8, 8.15, 8.16</t>
  </si>
  <si>
    <t>5.14, 7.12, 8.24</t>
  </si>
  <si>
    <t>5.29, 5.30, 7.5, 7.11, 8.13, 8.14</t>
  </si>
  <si>
    <t>7.1, 7.2, 7.3, 7.4, 7.6, 7.7, 7.8, 7.9, 7.10</t>
  </si>
  <si>
    <t>The organization shall plan:</t>
  </si>
  <si>
    <t>d) actions to address these risks and opportunities; and</t>
  </si>
  <si>
    <t>…</t>
  </si>
  <si>
    <r>
      <rPr>
        <b/>
        <sz val="10"/>
        <color theme="1"/>
        <rFont val="Calibri"/>
        <family val="2"/>
        <scheme val="minor"/>
      </rPr>
      <t>6.1.1 General</t>
    </r>
    <r>
      <rPr>
        <sz val="10"/>
        <color theme="1"/>
        <rFont val="Calibri"/>
        <family val="2"/>
        <scheme val="minor"/>
      </rPr>
      <t xml:space="preserve">
When planning for the information security management system, the organization shall consider the issues referred to in 4.1 and the requirements referred to in 4.2 and determine the risks and opportunities that need to be addressed to:
a) ensure the information security management system can achieve its intended outcome(s);
b) prevent, or reduce, undesired effects; 
c) achieve continual improvement.</t>
    </r>
  </si>
  <si>
    <r>
      <rPr>
        <b/>
        <sz val="10"/>
        <color theme="1"/>
        <rFont val="Calibri"/>
        <family val="2"/>
        <scheme val="minor"/>
      </rPr>
      <t>8.2 Information security risk assessment</t>
    </r>
    <r>
      <rPr>
        <sz val="10"/>
        <color theme="1"/>
        <rFont val="Calibri"/>
        <family val="2"/>
        <scheme val="minor"/>
      </rPr>
      <t xml:space="preserve">
The organization shall perform information security risk assessments at planned intervals or when significant changes are proposed or occur, taking account of the criteria established in 6.1.2 a).
The organization shall retain documented information of the results of the information security risk assessments.</t>
    </r>
  </si>
  <si>
    <r>
      <rPr>
        <b/>
        <sz val="10"/>
        <color theme="1"/>
        <rFont val="Calibri"/>
        <family val="2"/>
        <scheme val="minor"/>
      </rPr>
      <t>8.3 Information security risk treatment</t>
    </r>
    <r>
      <rPr>
        <sz val="10"/>
        <color theme="1"/>
        <rFont val="Calibri"/>
        <family val="2"/>
        <scheme val="minor"/>
      </rPr>
      <t xml:space="preserve">
The organization shall implement the information security risk treatment plan.
The organization shall retain documented information of the results of the information security risk treatment.</t>
    </r>
  </si>
  <si>
    <r>
      <rPr>
        <b/>
        <sz val="10"/>
        <color theme="1"/>
        <rFont val="Calibri"/>
        <family val="2"/>
        <scheme val="minor"/>
      </rPr>
      <t>6.1.2 Information security risk assessment</t>
    </r>
    <r>
      <rPr>
        <sz val="10"/>
        <color theme="1"/>
        <rFont val="Calibri"/>
        <family val="2"/>
        <scheme val="minor"/>
      </rPr>
      <t xml:space="preserve">
The organization shall define and apply an information security risk assessment process that:</t>
    </r>
  </si>
  <si>
    <t>c) identifies the information security risks:</t>
  </si>
  <si>
    <t>1) apply the information security risk assessment process to identify risks associated with the loss of confidentiality, integrity and availability for information within the scope of the information security management system; and</t>
  </si>
  <si>
    <t>2) identify the risk owners;</t>
  </si>
  <si>
    <t>d) analyses the information security risks:</t>
  </si>
  <si>
    <t>1) assess the potential consequences that would result if the risks identified in 6.1.2 c) 1) were to materialize;</t>
  </si>
  <si>
    <t>2) assess the realistic likelihood of the occurrence of the risks identified in 6.1.2 c) 1); and</t>
  </si>
  <si>
    <t>3) determine the levels of risk;</t>
  </si>
  <si>
    <t>e) evaluates the information security risks:</t>
  </si>
  <si>
    <t>1) compare the results of risk analysis with the risk criteria established in 6.1.2 a); and</t>
  </si>
  <si>
    <t>2) prioritize the analysed risks for risk treatment.</t>
  </si>
  <si>
    <t>The organization shall retain documented information about the information security risk assessment process.</t>
  </si>
  <si>
    <r>
      <rPr>
        <b/>
        <sz val="10"/>
        <color theme="1"/>
        <rFont val="Calibri"/>
        <family val="2"/>
        <scheme val="minor"/>
      </rPr>
      <t>A5.9 Inventory of information and other associated assets</t>
    </r>
    <r>
      <rPr>
        <sz val="10"/>
        <color theme="1"/>
        <rFont val="Calibri"/>
        <family val="2"/>
        <scheme val="minor"/>
      </rPr>
      <t xml:space="preserve">
An inventory of information and other associated assets, including owners, should be developed and maintained.</t>
    </r>
  </si>
  <si>
    <r>
      <t xml:space="preserve">6.1.3 Information security risk treatment
</t>
    </r>
    <r>
      <rPr>
        <sz val="10"/>
        <color theme="1"/>
        <rFont val="Calibri"/>
        <family val="2"/>
        <scheme val="minor"/>
      </rPr>
      <t>The organization shall define and apply an information security risk treatment process to:</t>
    </r>
  </si>
  <si>
    <t>a) select appropriate information security risk treatment options, taking account of the risk assessment results;</t>
  </si>
  <si>
    <t>b) determine all controls that are necessary to implement the information security risk treatment option(s) chosen;</t>
  </si>
  <si>
    <t>c) compare the controls determined in 6.1.3 b) above with those in Annex A and verify that no necessary controls have been omitted;</t>
  </si>
  <si>
    <t>e) formulate an information security risk treatment plan; and</t>
  </si>
  <si>
    <t>f) obtain risk owners’ approval of the information security risk treatment plan and acceptance of the residual information security risks.</t>
  </si>
  <si>
    <t>The organization shall retain documented information about the information security risk treatment process.</t>
  </si>
  <si>
    <t>a) establishes and maintains information security risk criteria that include:</t>
  </si>
  <si>
    <t>1) the risk acceptance criteria; and</t>
  </si>
  <si>
    <t>2) criteria for performing information security risk assessments;</t>
  </si>
  <si>
    <t>Tab Explanation</t>
  </si>
  <si>
    <t>b) ensures that repeated information security risk assessments produce consistent, valid and comparable results;</t>
  </si>
  <si>
    <t>(6.1.1 e-f are best described in your procedure document)</t>
  </si>
  <si>
    <t>5.5, 5.31, 5.34, 8.10, 8.11</t>
  </si>
  <si>
    <t>5.36, 5.37, 6.7, 7.13, 7.14</t>
  </si>
  <si>
    <t>Additional measures taken</t>
  </si>
  <si>
    <t>n/a</t>
  </si>
  <si>
    <t>Policies for information security</t>
  </si>
  <si>
    <t>Information security roles and responsibilities</t>
  </si>
  <si>
    <t>Segregation of duties</t>
  </si>
  <si>
    <t>Management responsibilities</t>
  </si>
  <si>
    <t>Contact with authorities</t>
  </si>
  <si>
    <t>Contact with special interest groups</t>
  </si>
  <si>
    <t>Threat intelligence</t>
  </si>
  <si>
    <t>Information security in project management</t>
  </si>
  <si>
    <t>Inventory of information and other associated assets</t>
  </si>
  <si>
    <t>Acceptable use of information and other associated assets</t>
  </si>
  <si>
    <t>Return of assets</t>
  </si>
  <si>
    <t>Classification of information</t>
  </si>
  <si>
    <t>Labelling of information</t>
  </si>
  <si>
    <t>Information transfer</t>
  </si>
  <si>
    <t>Access control</t>
  </si>
  <si>
    <t>Identity management</t>
  </si>
  <si>
    <t>Authentication information</t>
  </si>
  <si>
    <t>Access rights</t>
  </si>
  <si>
    <t>Information security in supplier relationships</t>
  </si>
  <si>
    <t>Addressing information security within supplier agreements</t>
  </si>
  <si>
    <t>Managing information security in the information and communication technology (ICT) supply chain</t>
  </si>
  <si>
    <t>Monitoring, review and change management of supplier services</t>
  </si>
  <si>
    <t>Information security for use of cloud services</t>
  </si>
  <si>
    <t>Information security incident management planning and preparation</t>
  </si>
  <si>
    <t>Assessment and decision on information security events</t>
  </si>
  <si>
    <t>Response to information security incidents</t>
  </si>
  <si>
    <t>Learning from information security incidents</t>
  </si>
  <si>
    <t>Collection of evidence</t>
  </si>
  <si>
    <t>Information security during disruption</t>
  </si>
  <si>
    <t>ICT readiness for business continuity</t>
  </si>
  <si>
    <t>Legal, statutory, regulatory and contractual requirements</t>
  </si>
  <si>
    <t>Intellectual property rights</t>
  </si>
  <si>
    <t>Protection of records</t>
  </si>
  <si>
    <t>Privacy and protection of personal identifiable information (PII)</t>
  </si>
  <si>
    <t>Independent review of information security</t>
  </si>
  <si>
    <t>Compliance with policies, rules and standards for information security</t>
  </si>
  <si>
    <t>Documented operating procedures</t>
  </si>
  <si>
    <t>Screening</t>
  </si>
  <si>
    <t>Terms and conditions of employment</t>
  </si>
  <si>
    <t>Information security awareness, education and training</t>
  </si>
  <si>
    <t>Disciplinary process</t>
  </si>
  <si>
    <t>Responsibilities after termination or change of employment</t>
  </si>
  <si>
    <t>Confidentiality or non-disclosure agreements</t>
  </si>
  <si>
    <t>Remote working</t>
  </si>
  <si>
    <t>Information security event reporting</t>
  </si>
  <si>
    <t>Physical security perimeters</t>
  </si>
  <si>
    <t>Physical entry</t>
  </si>
  <si>
    <t>Securing offices, rooms and facilities</t>
  </si>
  <si>
    <t>Physical security monitoring</t>
  </si>
  <si>
    <t>Protecting against physical and environmental threats</t>
  </si>
  <si>
    <t>Working in secure areas</t>
  </si>
  <si>
    <t>Clear desk and clear screen</t>
  </si>
  <si>
    <t>Equipment siting and protection</t>
  </si>
  <si>
    <t>Security of assets off-premises</t>
  </si>
  <si>
    <t>Storage media</t>
  </si>
  <si>
    <t>Supporting utilities</t>
  </si>
  <si>
    <t>Cabling security</t>
  </si>
  <si>
    <t>Equipment maintenance</t>
  </si>
  <si>
    <t>Secure disposal or re-use of equipment</t>
  </si>
  <si>
    <t>User endpoint devices</t>
  </si>
  <si>
    <t>Privileged access rights</t>
  </si>
  <si>
    <t>Information access restriction</t>
  </si>
  <si>
    <t>Access to source code</t>
  </si>
  <si>
    <t>Secure authentication</t>
  </si>
  <si>
    <t>Capacity management</t>
  </si>
  <si>
    <t>Protection against malware</t>
  </si>
  <si>
    <t>Management of technical vulnerabilities</t>
  </si>
  <si>
    <t>Configuration management</t>
  </si>
  <si>
    <t>Information deletion</t>
  </si>
  <si>
    <t>Data masking</t>
  </si>
  <si>
    <t>Data leakage prevention</t>
  </si>
  <si>
    <t>Information backup</t>
  </si>
  <si>
    <t>Redundancy of information processing facilities</t>
  </si>
  <si>
    <t>Logging</t>
  </si>
  <si>
    <t>Monitoring activities</t>
  </si>
  <si>
    <t>Clock synchronization</t>
  </si>
  <si>
    <t>Use of privileged utility programs</t>
  </si>
  <si>
    <t>Installation of software on operational systems</t>
  </si>
  <si>
    <t>Networks security</t>
  </si>
  <si>
    <t>Security of network services</t>
  </si>
  <si>
    <t>Segregation in networks</t>
  </si>
  <si>
    <t>Web filtering</t>
  </si>
  <si>
    <t>Use of cryptography</t>
  </si>
  <si>
    <t>Secure development lifecycle</t>
  </si>
  <si>
    <t>Application security requirements</t>
  </si>
  <si>
    <t>Secure system architecture and engineering principles</t>
  </si>
  <si>
    <t>Secure coding</t>
  </si>
  <si>
    <t>Security testing in development and acceptance</t>
  </si>
  <si>
    <t>Outsourced development</t>
  </si>
  <si>
    <t>Separation of development, test and production environments</t>
  </si>
  <si>
    <t>Change management</t>
  </si>
  <si>
    <t>Test information</t>
  </si>
  <si>
    <t>Protection of information systems during audit testing</t>
  </si>
  <si>
    <t>*Manually count 5.1, 5.2, 5.3, 7.1, 8.1, 8.2, 8.3</t>
  </si>
  <si>
    <t>1*</t>
  </si>
  <si>
    <t>This tab helps you check whether you have taken all SoA controls into consideration during your risk assessments</t>
  </si>
  <si>
    <t>*CIA =  Confidentiality, Integrity, Availability</t>
  </si>
  <si>
    <t>CIA*</t>
  </si>
  <si>
    <t>Applicable SoA controls/measures</t>
  </si>
  <si>
    <t>Probability</t>
  </si>
  <si>
    <t xml:space="preserve">Impact </t>
  </si>
  <si>
    <t>Risk score</t>
  </si>
  <si>
    <t>With current measures/controls</t>
  </si>
  <si>
    <t>After additional measures/controls</t>
  </si>
  <si>
    <t>Version: 0.1</t>
  </si>
  <si>
    <t>Date (last update): 01/01/2023</t>
  </si>
  <si>
    <t>Classification: internal use</t>
  </si>
  <si>
    <t>Tab Risks and controls
Column K</t>
  </si>
  <si>
    <t>Tab Risks and controls
Column L</t>
  </si>
  <si>
    <t>Tab Risks and controls
Column G</t>
  </si>
  <si>
    <t>Tab Risks and controls
Column I</t>
  </si>
  <si>
    <t>Tab Risks and controls
Column J</t>
  </si>
  <si>
    <t>Tab Risks and controls</t>
  </si>
  <si>
    <t>Tab Risks and controls
Column M</t>
  </si>
  <si>
    <t>Treatment decision (Accept, Reduce)</t>
  </si>
  <si>
    <t>Date of risk owner approval</t>
  </si>
  <si>
    <t>We use the following steps for our annual risk managent process steps:</t>
  </si>
  <si>
    <t>2. At the start of a new annual cycle (e.g. 2023), the security team copies the Excel sheet of the previous year (e.g. 2022). The overview of the previous year (e.g. 2022)</t>
  </si>
  <si>
    <t>7. If the updated risk score falls below the acceptance threshold, the risk owner can choose to (1) accept the residual risk or (2) create a new treatment plan to</t>
  </si>
  <si>
    <t xml:space="preserve">further reduce the risk. </t>
  </si>
  <si>
    <t xml:space="preserve">remains as an archive and the copied Excel sheet is used as a working document for the new year (e.g. 2023). In this new worksheet (with adjusted name), </t>
  </si>
  <si>
    <t xml:space="preserve">the steps below are performed. </t>
  </si>
  <si>
    <t>12. The security team monitors the progress of the treatment plans through discussion in the security meetings. If necessary, the security team reports on limited</t>
  </si>
  <si>
    <t>Threshold value acceptance:</t>
  </si>
  <si>
    <t>For all risks with a chance (probability) higher than the threshold value, an additional treatment plan must be created</t>
  </si>
  <si>
    <t>For more information, visit:</t>
  </si>
  <si>
    <t>3. The risks, their scores, and treatment planned from the previous cycle are used as input for the new cycle. (e.g. columns A-P from 2022 become A-I in 2023)</t>
  </si>
  <si>
    <t>4. A review of the applicable ISO 27001 SoA controls is done.</t>
  </si>
  <si>
    <t xml:space="preserve">6. If the updated risk score is above the acceptance threshold, the risk must be reduced and a new treatment plan is created. </t>
  </si>
  <si>
    <t>8.  If the risk owner does not wish to accept the residual risk, the treatment plan is expanded</t>
  </si>
  <si>
    <t>9. The security team and risk owner agree on a date when the treatment plans will be completed.</t>
  </si>
  <si>
    <t>10. Once the risk owner accepts the treatment plan in writing, the "date of approval by risk owner" is document</t>
  </si>
  <si>
    <t>11. Risk owners are responsible for executing the treatment plans, but the practical work may be delegated.</t>
  </si>
  <si>
    <t xml:space="preserve">progress in risk treatment to management. </t>
  </si>
  <si>
    <t>Ransomware attack by hacktivist</t>
  </si>
  <si>
    <t>5. The risk owner then weighs the current probability and impact of a risk, based on the current organizational context and measures taken.</t>
  </si>
  <si>
    <t>Tab Risks and controls
Column D</t>
  </si>
  <si>
    <t>Tab risks and controls
Legend bottom right</t>
  </si>
  <si>
    <t>Tab Legend and explanation
Row 28</t>
  </si>
  <si>
    <t>Tab Risks and controls
Columns B, C, F</t>
  </si>
  <si>
    <t>Tab Risks and controls
Column H</t>
  </si>
  <si>
    <t>Tab Mapping risks to SoA
Tab Risks and controls column E</t>
  </si>
  <si>
    <t>Tab Risks and controls
Column K, N, O,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</si>
</sst>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u/>
      <sz val="12"/>
      <color theme="10"/>
      <name val="Calibri"/>
      <family val="2"/>
      <scheme val="minor"/>
    </font>
    <font>
      <u/>
      <sz val="12"/>
      <color theme="11"/>
      <name val="Calibri"/>
      <family val="2"/>
      <scheme val="minor"/>
    </font>
    <font>
      <sz val="18"/>
      <color theme="1"/>
      <name val="Calibri"/>
      <family val="2"/>
      <scheme val="minor"/>
    </font>
    <font>
      <sz val="12"/>
      <name val="Calibri"/>
      <family val="2"/>
      <scheme val="minor"/>
    </font>
    <font>
      <sz val="12"/>
      <color theme="1"/>
      <name val="Calibri"/>
      <family val="2"/>
    </font>
    <font>
      <b/>
      <sz val="12"/>
      <color theme="0"/>
      <name val="Calibri"/>
      <family val="2"/>
      <scheme val="minor"/>
    </font>
    <font>
      <sz val="12"/>
      <color theme="1"/>
      <name val="Calibri"/>
      <family val="2"/>
      <scheme val="minor"/>
    </font>
    <font>
      <b/>
      <sz val="11"/>
      <color theme="0"/>
      <name val="Calibri"/>
      <family val="2"/>
      <scheme val="minor"/>
    </font>
    <font>
      <sz val="10"/>
      <color theme="1"/>
      <name val="Calibri"/>
      <family val="2"/>
      <scheme val="minor"/>
    </font>
    <font>
      <b/>
      <sz val="10"/>
      <color theme="1"/>
      <name val="Calibri"/>
      <family val="2"/>
      <scheme val="minor"/>
    </font>
    <font>
      <sz val="10"/>
      <color rgb="FFFF0000"/>
      <name val="Calibri"/>
      <family val="2"/>
      <scheme val="minor"/>
    </font>
    <font>
      <sz val="12"/>
      <color rgb="FFFF0000"/>
      <name val="Calibri"/>
      <family val="2"/>
      <scheme val="minor"/>
    </font>
    <font>
      <sz val="12"/>
      <color rgb="FFC00000"/>
      <name val="Calibri"/>
      <family val="2"/>
      <scheme val="minor"/>
    </font>
    <font>
      <b/>
      <sz val="12"/>
      <name val="Calibri"/>
      <family val="2"/>
      <scheme val="minor"/>
    </font>
    <font>
      <b/>
      <sz val="14"/>
      <color theme="1"/>
      <name val="Calibri"/>
      <family val="2"/>
      <scheme val="minor"/>
    </font>
    <font>
      <sz val="10"/>
      <name val="Calibri"/>
      <family val="2"/>
      <scheme val="minor"/>
    </font>
  </fonts>
  <fills count="9">
    <fill>
      <patternFill patternType="none"/>
    </fill>
    <fill>
      <patternFill patternType="gray125"/>
    </fill>
    <fill>
      <patternFill patternType="solid">
        <fgColor theme="2" tint="-0.249977111117893"/>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4" tint="0.39997558519241921"/>
        <bgColor indexed="64"/>
      </patternFill>
    </fill>
    <fill>
      <patternFill patternType="solid">
        <fgColor rgb="FF418E9E"/>
        <bgColor indexed="64"/>
      </patternFill>
    </fill>
    <fill>
      <patternFill patternType="solid">
        <fgColor theme="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auto="1"/>
      </right>
      <top/>
      <bottom/>
      <diagonal/>
    </border>
    <border>
      <left/>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style="thin">
        <color auto="1"/>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5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7" fillId="0" borderId="0"/>
    <xf numFmtId="0" fontId="1" fillId="0" borderId="0" applyNumberFormat="0" applyFill="0" applyBorder="0" applyAlignment="0" applyProtection="0"/>
  </cellStyleXfs>
  <cellXfs count="114">
    <xf numFmtId="0" fontId="0" fillId="0" borderId="0" xfId="0"/>
    <xf numFmtId="0" fontId="0" fillId="0" borderId="1" xfId="0" applyBorder="1"/>
    <xf numFmtId="0" fontId="0" fillId="2" borderId="1" xfId="0" applyFill="1" applyBorder="1"/>
    <xf numFmtId="0" fontId="3" fillId="0" borderId="0" xfId="0" applyFont="1"/>
    <xf numFmtId="0" fontId="0" fillId="0" borderId="1" xfId="0" applyBorder="1" applyAlignment="1">
      <alignment wrapText="1"/>
    </xf>
    <xf numFmtId="0" fontId="0" fillId="0" borderId="2" xfId="0" applyBorder="1" applyAlignment="1">
      <alignment wrapText="1"/>
    </xf>
    <xf numFmtId="0" fontId="0" fillId="3"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4" fillId="3" borderId="1" xfId="0" applyFont="1" applyFill="1" applyBorder="1" applyAlignment="1">
      <alignment horizontal="center"/>
    </xf>
    <xf numFmtId="0" fontId="6" fillId="7" borderId="1" xfId="0" applyFont="1" applyFill="1" applyBorder="1" applyAlignment="1">
      <alignment horizontal="right" wrapText="1"/>
    </xf>
    <xf numFmtId="0" fontId="6" fillId="7" borderId="3" xfId="0" applyFont="1" applyFill="1" applyBorder="1" applyAlignment="1">
      <alignment wrapText="1"/>
    </xf>
    <xf numFmtId="0" fontId="6" fillId="7" borderId="1" xfId="0" applyFont="1" applyFill="1" applyBorder="1" applyAlignment="1">
      <alignment wrapText="1"/>
    </xf>
    <xf numFmtId="0" fontId="6" fillId="7" borderId="1" xfId="0" applyFont="1" applyFill="1" applyBorder="1"/>
    <xf numFmtId="0" fontId="6" fillId="7" borderId="1" xfId="0" applyFont="1" applyFill="1" applyBorder="1" applyAlignment="1">
      <alignment horizontal="center" vertical="center"/>
    </xf>
    <xf numFmtId="0" fontId="6" fillId="7" borderId="1" xfId="0" applyFont="1" applyFill="1" applyBorder="1" applyAlignment="1">
      <alignment horizontal="center" vertical="center" wrapText="1"/>
    </xf>
    <xf numFmtId="0" fontId="8" fillId="7" borderId="1" xfId="0" applyFont="1" applyFill="1" applyBorder="1" applyAlignment="1">
      <alignment horizontal="center"/>
    </xf>
    <xf numFmtId="0" fontId="0" fillId="0" borderId="0" xfId="0" applyAlignment="1">
      <alignment vertical="center"/>
    </xf>
    <xf numFmtId="0" fontId="0" fillId="0" borderId="9" xfId="0" applyBorder="1" applyAlignment="1">
      <alignment vertical="center"/>
    </xf>
    <xf numFmtId="0" fontId="0" fillId="0" borderId="9" xfId="0" applyBorder="1" applyAlignment="1">
      <alignment vertical="center" wrapText="1"/>
    </xf>
    <xf numFmtId="0" fontId="6" fillId="0" borderId="0" xfId="0" applyFont="1" applyAlignment="1">
      <alignment vertical="center"/>
    </xf>
    <xf numFmtId="0" fontId="4" fillId="0" borderId="0" xfId="0" applyFont="1" applyAlignment="1">
      <alignment vertical="center"/>
    </xf>
    <xf numFmtId="0" fontId="4" fillId="0" borderId="9" xfId="0" applyFont="1" applyBorder="1" applyAlignment="1">
      <alignment vertical="center"/>
    </xf>
    <xf numFmtId="0" fontId="6" fillId="7" borderId="10" xfId="0" applyFont="1" applyFill="1" applyBorder="1" applyAlignment="1">
      <alignment horizontal="center" vertical="center" wrapText="1"/>
    </xf>
    <xf numFmtId="49" fontId="0" fillId="0" borderId="10" xfId="0" applyNumberFormat="1" applyBorder="1" applyAlignment="1">
      <alignment horizontal="center" vertical="center"/>
    </xf>
    <xf numFmtId="0" fontId="6" fillId="0" borderId="0" xfId="0" applyFont="1" applyAlignment="1">
      <alignment horizontal="center" vertical="center"/>
    </xf>
    <xf numFmtId="0" fontId="9" fillId="0" borderId="1" xfId="0" applyFont="1" applyBorder="1"/>
    <xf numFmtId="0" fontId="9" fillId="0" borderId="1" xfId="0" applyFont="1" applyBorder="1" applyAlignment="1">
      <alignment vertical="center"/>
    </xf>
    <xf numFmtId="0" fontId="9" fillId="0" borderId="1" xfId="0" applyFont="1" applyBorder="1" applyAlignment="1">
      <alignment horizontal="left"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0" fontId="8" fillId="7" borderId="1" xfId="0" applyFont="1" applyFill="1" applyBorder="1" applyAlignment="1">
      <alignment horizontal="center" vertical="center" wrapText="1"/>
    </xf>
    <xf numFmtId="0" fontId="9" fillId="0" borderId="1" xfId="0" applyFont="1" applyBorder="1" applyAlignment="1">
      <alignment vertical="center" wrapText="1"/>
    </xf>
    <xf numFmtId="0" fontId="10" fillId="0" borderId="1" xfId="0" applyFont="1" applyBorder="1" applyAlignment="1">
      <alignment vertical="center" wrapText="1"/>
    </xf>
    <xf numFmtId="0" fontId="0" fillId="0" borderId="1" xfId="0" applyBorder="1" applyAlignment="1">
      <alignment horizontal="center"/>
    </xf>
    <xf numFmtId="0" fontId="11" fillId="0" borderId="1" xfId="0" applyFont="1" applyBorder="1" applyAlignment="1">
      <alignment horizontal="center" vertical="center" wrapText="1"/>
    </xf>
    <xf numFmtId="0" fontId="11" fillId="0" borderId="1" xfId="0" applyFont="1" applyBorder="1" applyAlignment="1">
      <alignment horizontal="center"/>
    </xf>
    <xf numFmtId="0" fontId="12" fillId="0" borderId="1" xfId="0" applyFont="1" applyBorder="1"/>
    <xf numFmtId="0" fontId="11" fillId="0" borderId="3" xfId="0" applyFont="1" applyBorder="1" applyAlignment="1">
      <alignment horizontal="center" vertical="center" wrapText="1"/>
    </xf>
    <xf numFmtId="49" fontId="0" fillId="0" borderId="9" xfId="0" applyNumberFormat="1" applyBorder="1" applyAlignment="1">
      <alignment horizontal="left" vertical="center" wrapText="1"/>
    </xf>
    <xf numFmtId="49" fontId="0" fillId="0" borderId="8" xfId="0" applyNumberFormat="1" applyBorder="1" applyAlignment="1">
      <alignment horizontal="left" vertical="center" wrapText="1"/>
    </xf>
    <xf numFmtId="49" fontId="0" fillId="0" borderId="1" xfId="0" applyNumberFormat="1" applyBorder="1" applyAlignment="1">
      <alignment horizontal="left" vertical="center" wrapText="1"/>
    </xf>
    <xf numFmtId="49" fontId="0" fillId="0" borderId="10" xfId="0" applyNumberFormat="1" applyBorder="1" applyAlignment="1">
      <alignment horizontal="left" vertical="center"/>
    </xf>
    <xf numFmtId="49" fontId="0" fillId="0" borderId="0" xfId="0" applyNumberFormat="1" applyAlignment="1">
      <alignment horizontal="left" vertical="center"/>
    </xf>
    <xf numFmtId="0" fontId="6" fillId="7" borderId="12" xfId="0" applyFont="1" applyFill="1" applyBorder="1" applyAlignment="1">
      <alignment horizontal="center" vertical="center" wrapText="1"/>
    </xf>
    <xf numFmtId="49" fontId="0" fillId="0" borderId="10" xfId="0" applyNumberFormat="1"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xf>
    <xf numFmtId="49" fontId="0" fillId="0" borderId="0" xfId="0" applyNumberFormat="1" applyAlignment="1">
      <alignment horizontal="center" vertical="center"/>
    </xf>
    <xf numFmtId="0" fontId="16" fillId="0" borderId="1" xfId="0" applyFont="1" applyBorder="1" applyAlignment="1">
      <alignment horizontal="center" vertical="center" wrapText="1"/>
    </xf>
    <xf numFmtId="0" fontId="16" fillId="0" borderId="1" xfId="0" applyFont="1" applyBorder="1" applyAlignment="1">
      <alignment horizontal="center" vertical="center"/>
    </xf>
    <xf numFmtId="0" fontId="16" fillId="0" borderId="3" xfId="0" applyFont="1" applyBorder="1" applyAlignment="1">
      <alignment horizontal="center" vertical="center" wrapText="1"/>
    </xf>
    <xf numFmtId="0" fontId="6" fillId="7" borderId="9" xfId="0" applyFont="1" applyFill="1" applyBorder="1" applyAlignment="1">
      <alignment horizontal="center" vertical="center"/>
    </xf>
    <xf numFmtId="0" fontId="6" fillId="7" borderId="10" xfId="0" applyFont="1"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5" fillId="0" borderId="9" xfId="0" applyFont="1" applyBorder="1"/>
    <xf numFmtId="0" fontId="0" fillId="0" borderId="9" xfId="0" applyBorder="1"/>
    <xf numFmtId="0" fontId="0" fillId="6" borderId="1" xfId="0" applyFill="1" applyBorder="1" applyAlignment="1">
      <alignment horizontal="center"/>
    </xf>
    <xf numFmtId="0" fontId="15" fillId="8" borderId="14" xfId="0" applyFont="1" applyFill="1" applyBorder="1"/>
    <xf numFmtId="0" fontId="0" fillId="8" borderId="5" xfId="0" applyFill="1" applyBorder="1"/>
    <xf numFmtId="0" fontId="0" fillId="8" borderId="15" xfId="0" applyFill="1" applyBorder="1" applyAlignment="1">
      <alignment vertical="center"/>
    </xf>
    <xf numFmtId="0" fontId="0" fillId="8" borderId="8" xfId="0" applyFill="1" applyBorder="1"/>
    <xf numFmtId="0" fontId="0" fillId="8" borderId="0" xfId="0" applyFill="1"/>
    <xf numFmtId="0" fontId="0" fillId="8" borderId="4" xfId="0" applyFill="1" applyBorder="1" applyAlignment="1">
      <alignment vertical="center"/>
    </xf>
    <xf numFmtId="0" fontId="0" fillId="8" borderId="0" xfId="0" applyFill="1" applyAlignment="1">
      <alignment wrapText="1"/>
    </xf>
    <xf numFmtId="0" fontId="0" fillId="8" borderId="4" xfId="0" applyFill="1" applyBorder="1" applyAlignment="1">
      <alignment wrapText="1"/>
    </xf>
    <xf numFmtId="0" fontId="0" fillId="8" borderId="11" xfId="0" applyFill="1" applyBorder="1" applyAlignment="1">
      <alignment wrapText="1"/>
    </xf>
    <xf numFmtId="0" fontId="0" fillId="8" borderId="7" xfId="0" applyFill="1" applyBorder="1" applyAlignment="1">
      <alignment wrapText="1"/>
    </xf>
    <xf numFmtId="0" fontId="0" fillId="8" borderId="0" xfId="0" applyFill="1" applyAlignment="1">
      <alignment vertical="center"/>
    </xf>
    <xf numFmtId="0" fontId="0" fillId="8" borderId="0" xfId="0" applyFill="1" applyAlignment="1">
      <alignment horizontal="left" indent="3"/>
    </xf>
    <xf numFmtId="0" fontId="1" fillId="8" borderId="0" xfId="149" applyFill="1"/>
    <xf numFmtId="0" fontId="0" fillId="8" borderId="0" xfId="0" applyFill="1" applyAlignment="1">
      <alignment horizontal="center" vertical="center"/>
    </xf>
    <xf numFmtId="0" fontId="0" fillId="8" borderId="0" xfId="0" applyFill="1" applyAlignment="1">
      <alignment horizontal="center"/>
    </xf>
    <xf numFmtId="0" fontId="5" fillId="8" borderId="0" xfId="0" applyFont="1" applyFill="1" applyAlignment="1">
      <alignment horizontal="center"/>
    </xf>
    <xf numFmtId="0" fontId="0" fillId="8" borderId="5" xfId="0" applyFill="1" applyBorder="1" applyAlignment="1">
      <alignment wrapText="1"/>
    </xf>
    <xf numFmtId="0" fontId="0" fillId="8" borderId="15" xfId="0" applyFill="1" applyBorder="1" applyAlignment="1">
      <alignment wrapText="1"/>
    </xf>
    <xf numFmtId="0" fontId="0" fillId="8" borderId="13" xfId="0" applyFill="1" applyBorder="1" applyAlignment="1">
      <alignment vertical="center"/>
    </xf>
    <xf numFmtId="0" fontId="0" fillId="8" borderId="10" xfId="0" applyFill="1" applyBorder="1" applyAlignment="1">
      <alignment vertical="center"/>
    </xf>
    <xf numFmtId="0" fontId="0" fillId="8" borderId="13" xfId="0" applyFill="1" applyBorder="1"/>
    <xf numFmtId="0" fontId="0" fillId="8" borderId="10" xfId="0" applyFill="1" applyBorder="1"/>
    <xf numFmtId="0" fontId="0" fillId="6" borderId="1" xfId="0" applyFill="1" applyBorder="1" applyAlignment="1">
      <alignment horizontal="center" vertical="center"/>
    </xf>
    <xf numFmtId="0" fontId="4" fillId="8" borderId="9" xfId="0" applyFont="1" applyFill="1" applyBorder="1" applyAlignment="1">
      <alignment vertical="center"/>
    </xf>
    <xf numFmtId="0" fontId="4" fillId="8" borderId="14" xfId="0" applyFont="1" applyFill="1" applyBorder="1"/>
    <xf numFmtId="0" fontId="4" fillId="8" borderId="8" xfId="0" applyFont="1" applyFill="1" applyBorder="1"/>
    <xf numFmtId="0" fontId="4" fillId="8" borderId="6" xfId="0" applyFont="1" applyFill="1" applyBorder="1"/>
    <xf numFmtId="0" fontId="4" fillId="8" borderId="9" xfId="0" applyFont="1" applyFill="1" applyBorder="1"/>
    <xf numFmtId="0" fontId="3" fillId="0" borderId="0" xfId="0" applyFont="1" applyAlignment="1">
      <alignment vertical="center"/>
    </xf>
    <xf numFmtId="0" fontId="0" fillId="0" borderId="0" xfId="0" applyAlignment="1">
      <alignment vertical="center" wrapText="1"/>
    </xf>
    <xf numFmtId="0" fontId="5" fillId="0" borderId="0" xfId="0" applyFont="1" applyAlignment="1">
      <alignment vertical="center"/>
    </xf>
    <xf numFmtId="0" fontId="5" fillId="0" borderId="0" xfId="0" applyFont="1" applyAlignment="1">
      <alignment horizontal="left" vertical="center"/>
    </xf>
    <xf numFmtId="15" fontId="5" fillId="0" borderId="0" xfId="0" applyNumberFormat="1" applyFont="1" applyAlignment="1">
      <alignment horizontal="left" vertical="center"/>
    </xf>
    <xf numFmtId="0" fontId="14" fillId="0" borderId="0" xfId="0" applyFont="1"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13" fillId="0" borderId="1" xfId="0" applyFont="1" applyBorder="1" applyAlignment="1">
      <alignment vertical="center" wrapText="1"/>
    </xf>
    <xf numFmtId="0" fontId="0" fillId="0" borderId="1" xfId="0" applyBorder="1" applyAlignment="1">
      <alignment vertical="center"/>
    </xf>
    <xf numFmtId="15" fontId="0" fillId="0" borderId="1" xfId="0" applyNumberFormat="1" applyBorder="1" applyAlignment="1">
      <alignment vertical="center" wrapText="1"/>
    </xf>
    <xf numFmtId="0" fontId="0" fillId="0" borderId="9" xfId="0"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6" fillId="7" borderId="13" xfId="0" applyFont="1" applyFill="1" applyBorder="1" applyAlignment="1">
      <alignment horizontal="center" vertical="center"/>
    </xf>
    <xf numFmtId="0" fontId="6" fillId="7" borderId="10" xfId="0" applyFont="1" applyFill="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6" fillId="7" borderId="9" xfId="0" applyFont="1" applyFill="1" applyBorder="1" applyAlignment="1">
      <alignment horizontal="center" vertical="center"/>
    </xf>
    <xf numFmtId="0" fontId="0" fillId="8" borderId="5" xfId="0" applyFill="1" applyBorder="1" applyAlignment="1">
      <alignment horizontal="center" wrapText="1"/>
    </xf>
    <xf numFmtId="0" fontId="0" fillId="8" borderId="4" xfId="0" applyFill="1" applyBorder="1" applyAlignment="1">
      <alignment horizontal="right" vertical="center" textRotation="90" wrapText="1"/>
    </xf>
  </cellXfs>
  <cellStyles count="15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cellStyle name="Hyperlink 2" xfId="151" xr:uid="{6790B034-A3FA-A942-9456-4A0E74967B8A}"/>
    <cellStyle name="Normal" xfId="0" builtinId="0"/>
    <cellStyle name="Normal 2" xfId="150" xr:uid="{5631C397-C888-9642-A047-1224D78F1810}"/>
  </cellStyles>
  <dxfs count="0"/>
  <tableStyles count="0" defaultTableStyle="TableStyleMedium9" defaultPivotStyle="PivotStyleMedium4"/>
  <colors>
    <mruColors>
      <color rgb="FF418E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ictinstitute.nl/risk-management-method/" TargetMode="External"/><Relationship Id="rId2" Type="http://schemas.openxmlformats.org/officeDocument/2006/relationships/hyperlink" Target="https://ictinstitute.nl/project-risk-management-fundamentals/" TargetMode="External"/><Relationship Id="rId1" Type="http://schemas.openxmlformats.org/officeDocument/2006/relationships/hyperlink" Target="https://ictinstitute.nl/expertises/security/" TargetMode="External"/><Relationship Id="rId5" Type="http://schemas.openxmlformats.org/officeDocument/2006/relationships/printerSettings" Target="../printerSettings/printerSettings3.bin"/><Relationship Id="rId4" Type="http://schemas.openxmlformats.org/officeDocument/2006/relationships/hyperlink" Target="https://ictinstitute.nl/project-risk-management-thes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workbookViewId="0">
      <selection activeCell="B57" sqref="B57"/>
    </sheetView>
  </sheetViews>
  <sheetFormatPr defaultColWidth="10.625" defaultRowHeight="15.75" x14ac:dyDescent="0.25"/>
  <cols>
    <col min="2" max="2" width="13.875" customWidth="1"/>
    <col min="3" max="3" width="35.875" customWidth="1"/>
    <col min="4" max="4" width="9.125" customWidth="1"/>
    <col min="5" max="5" width="11.875" customWidth="1"/>
    <col min="6" max="6" width="14.625" customWidth="1"/>
    <col min="7" max="7" width="21.875" customWidth="1"/>
    <col min="8" max="8" width="16.5" customWidth="1"/>
  </cols>
  <sheetData>
    <row r="1" spans="1:8" ht="23.25" x14ac:dyDescent="0.35">
      <c r="B1" s="3" t="s">
        <v>59</v>
      </c>
      <c r="C1" s="3"/>
    </row>
    <row r="2" spans="1:8" x14ac:dyDescent="0.25">
      <c r="B2" t="s">
        <v>103</v>
      </c>
    </row>
    <row r="3" spans="1:8" ht="31.5" x14ac:dyDescent="0.25">
      <c r="A3" s="10" t="s">
        <v>6</v>
      </c>
      <c r="B3" s="11" t="s">
        <v>47</v>
      </c>
      <c r="C3" s="11" t="s">
        <v>35</v>
      </c>
      <c r="D3" s="11" t="s">
        <v>46</v>
      </c>
      <c r="E3" s="11" t="s">
        <v>7</v>
      </c>
      <c r="F3" s="11" t="s">
        <v>8</v>
      </c>
      <c r="G3" s="11" t="s">
        <v>9</v>
      </c>
      <c r="H3" s="12" t="s">
        <v>50</v>
      </c>
    </row>
    <row r="4" spans="1:8" ht="31.5" x14ac:dyDescent="0.25">
      <c r="A4" s="1">
        <v>1</v>
      </c>
      <c r="B4" s="4" t="s">
        <v>64</v>
      </c>
      <c r="C4" s="4" t="s">
        <v>60</v>
      </c>
      <c r="D4" s="4" t="s">
        <v>43</v>
      </c>
      <c r="E4" s="4" t="s">
        <v>0</v>
      </c>
      <c r="F4" s="4" t="s">
        <v>3</v>
      </c>
      <c r="G4" s="4" t="s">
        <v>2</v>
      </c>
      <c r="H4" s="4" t="s">
        <v>1</v>
      </c>
    </row>
    <row r="5" spans="1:8" ht="31.5" x14ac:dyDescent="0.25">
      <c r="A5" s="1">
        <v>2</v>
      </c>
      <c r="B5" s="4" t="s">
        <v>48</v>
      </c>
      <c r="C5" s="4" t="s">
        <v>61</v>
      </c>
      <c r="D5" s="4" t="s">
        <v>62</v>
      </c>
      <c r="E5" s="4" t="s">
        <v>40</v>
      </c>
      <c r="F5" s="4" t="s">
        <v>5</v>
      </c>
      <c r="G5" s="4" t="s">
        <v>63</v>
      </c>
      <c r="H5" s="4" t="s">
        <v>16</v>
      </c>
    </row>
    <row r="6" spans="1:8" ht="31.5" x14ac:dyDescent="0.25">
      <c r="A6" s="1">
        <v>3</v>
      </c>
      <c r="B6" s="4" t="s">
        <v>65</v>
      </c>
      <c r="C6" s="4" t="s">
        <v>66</v>
      </c>
      <c r="D6" s="4" t="s">
        <v>43</v>
      </c>
      <c r="E6" s="4" t="s">
        <v>0</v>
      </c>
      <c r="F6" s="4" t="s">
        <v>3</v>
      </c>
      <c r="G6" s="4" t="s">
        <v>23</v>
      </c>
      <c r="H6" s="4" t="s">
        <v>14</v>
      </c>
    </row>
    <row r="7" spans="1:8" ht="31.5" x14ac:dyDescent="0.25">
      <c r="A7" s="1">
        <v>4</v>
      </c>
      <c r="B7" s="4" t="s">
        <v>49</v>
      </c>
      <c r="C7" s="4" t="s">
        <v>85</v>
      </c>
      <c r="D7" s="4" t="s">
        <v>86</v>
      </c>
      <c r="E7" s="4" t="s">
        <v>40</v>
      </c>
      <c r="F7" s="4" t="s">
        <v>5</v>
      </c>
      <c r="G7" s="4" t="s">
        <v>87</v>
      </c>
      <c r="H7" s="4" t="s">
        <v>15</v>
      </c>
    </row>
    <row r="8" spans="1:8" x14ac:dyDescent="0.25">
      <c r="A8" s="1">
        <v>5</v>
      </c>
      <c r="B8" s="4" t="s">
        <v>74</v>
      </c>
      <c r="C8" s="4" t="s">
        <v>88</v>
      </c>
      <c r="D8" s="4"/>
      <c r="E8" s="4" t="s">
        <v>34</v>
      </c>
      <c r="F8" s="4"/>
      <c r="G8" s="4"/>
      <c r="H8" s="4"/>
    </row>
    <row r="9" spans="1:8" x14ac:dyDescent="0.25">
      <c r="A9" s="1">
        <v>6</v>
      </c>
      <c r="B9" s="4" t="s">
        <v>75</v>
      </c>
      <c r="C9" s="4" t="s">
        <v>89</v>
      </c>
      <c r="D9" s="4"/>
      <c r="E9" s="4" t="s">
        <v>34</v>
      </c>
      <c r="F9" s="4"/>
      <c r="G9" s="4"/>
      <c r="H9" s="4"/>
    </row>
    <row r="10" spans="1:8" x14ac:dyDescent="0.25">
      <c r="A10" s="1">
        <v>7</v>
      </c>
      <c r="B10" s="4" t="s">
        <v>76</v>
      </c>
      <c r="C10" s="4" t="s">
        <v>90</v>
      </c>
      <c r="D10" s="4"/>
      <c r="E10" s="4" t="s">
        <v>34</v>
      </c>
      <c r="F10" s="4"/>
      <c r="G10" s="4"/>
      <c r="H10" s="4"/>
    </row>
    <row r="11" spans="1:8" x14ac:dyDescent="0.25">
      <c r="A11" s="1">
        <v>8</v>
      </c>
      <c r="B11" s="4" t="s">
        <v>77</v>
      </c>
      <c r="C11" s="4" t="s">
        <v>78</v>
      </c>
      <c r="D11" s="4"/>
      <c r="E11" s="4" t="s">
        <v>34</v>
      </c>
      <c r="F11" s="4"/>
      <c r="G11" s="4"/>
      <c r="H11" s="4"/>
    </row>
    <row r="12" spans="1:8" x14ac:dyDescent="0.25">
      <c r="A12" s="1">
        <v>9</v>
      </c>
      <c r="B12" s="5" t="s">
        <v>80</v>
      </c>
      <c r="C12" s="5" t="s">
        <v>81</v>
      </c>
      <c r="D12" s="4"/>
      <c r="E12" s="4" t="s">
        <v>34</v>
      </c>
      <c r="F12" s="4"/>
      <c r="G12" s="4"/>
      <c r="H12" s="4"/>
    </row>
    <row r="13" spans="1:8" x14ac:dyDescent="0.25">
      <c r="A13" s="1">
        <v>10</v>
      </c>
      <c r="B13" s="4" t="s">
        <v>79</v>
      </c>
      <c r="C13" s="4" t="s">
        <v>91</v>
      </c>
      <c r="D13" s="4"/>
      <c r="E13" s="4" t="s">
        <v>34</v>
      </c>
      <c r="F13" s="4"/>
      <c r="G13" s="4"/>
      <c r="H13" s="4"/>
    </row>
    <row r="14" spans="1:8" x14ac:dyDescent="0.25">
      <c r="A14" s="1">
        <v>11</v>
      </c>
      <c r="B14" s="4" t="s">
        <v>82</v>
      </c>
      <c r="C14" s="4" t="s">
        <v>38</v>
      </c>
      <c r="D14" s="4"/>
      <c r="E14" s="4" t="s">
        <v>34</v>
      </c>
      <c r="F14" s="4"/>
      <c r="G14" s="4"/>
      <c r="H14" s="4"/>
    </row>
    <row r="15" spans="1:8" x14ac:dyDescent="0.25">
      <c r="A15" s="1">
        <v>12</v>
      </c>
      <c r="B15" s="4" t="s">
        <v>83</v>
      </c>
      <c r="C15" s="4" t="s">
        <v>92</v>
      </c>
      <c r="D15" s="4"/>
      <c r="E15" s="4" t="s">
        <v>34</v>
      </c>
      <c r="F15" s="4"/>
      <c r="G15" s="4"/>
      <c r="H15" s="4"/>
    </row>
    <row r="16" spans="1:8" x14ac:dyDescent="0.25">
      <c r="A16" s="1">
        <v>13</v>
      </c>
      <c r="B16" s="4" t="s">
        <v>84</v>
      </c>
      <c r="C16" s="4" t="s">
        <v>93</v>
      </c>
      <c r="D16" s="4"/>
      <c r="E16" s="4" t="s">
        <v>34</v>
      </c>
      <c r="F16" s="4"/>
      <c r="G16" s="4"/>
      <c r="H16" s="4"/>
    </row>
    <row r="17" spans="1:8" x14ac:dyDescent="0.25">
      <c r="A17" s="1">
        <v>14</v>
      </c>
      <c r="B17" s="4" t="s">
        <v>94</v>
      </c>
      <c r="C17" t="s">
        <v>39</v>
      </c>
      <c r="D17" s="4"/>
      <c r="E17" s="4" t="s">
        <v>34</v>
      </c>
      <c r="F17" s="4"/>
      <c r="G17" s="4"/>
      <c r="H17" s="4"/>
    </row>
    <row r="18" spans="1:8" x14ac:dyDescent="0.25">
      <c r="A18" s="1">
        <v>15</v>
      </c>
      <c r="B18" s="4" t="s">
        <v>95</v>
      </c>
      <c r="C18" s="4" t="s">
        <v>25</v>
      </c>
      <c r="D18" s="4"/>
      <c r="E18" s="4" t="s">
        <v>34</v>
      </c>
      <c r="F18" s="4"/>
      <c r="G18" s="4"/>
      <c r="H18" s="4"/>
    </row>
    <row r="19" spans="1:8" x14ac:dyDescent="0.25">
      <c r="A19" s="1">
        <v>16</v>
      </c>
      <c r="B19" s="4" t="s">
        <v>73</v>
      </c>
      <c r="C19" s="4" t="s">
        <v>96</v>
      </c>
      <c r="D19" s="4"/>
      <c r="E19" s="4" t="s">
        <v>34</v>
      </c>
      <c r="F19" s="4"/>
      <c r="G19" s="4"/>
      <c r="H19" s="4"/>
    </row>
    <row r="20" spans="1:8" x14ac:dyDescent="0.25">
      <c r="A20" s="1">
        <v>17</v>
      </c>
      <c r="B20" s="4" t="s">
        <v>71</v>
      </c>
      <c r="C20" s="4" t="s">
        <v>72</v>
      </c>
      <c r="D20" s="4"/>
      <c r="E20" s="4" t="s">
        <v>34</v>
      </c>
      <c r="F20" s="4"/>
      <c r="G20" s="4"/>
      <c r="H20" s="4"/>
    </row>
    <row r="21" spans="1:8" x14ac:dyDescent="0.25">
      <c r="A21" s="1">
        <v>18</v>
      </c>
      <c r="B21" s="4"/>
      <c r="C21" s="4"/>
      <c r="D21" s="4"/>
      <c r="E21" s="4" t="s">
        <v>34</v>
      </c>
      <c r="F21" s="4"/>
      <c r="G21" s="4"/>
      <c r="H21" s="4"/>
    </row>
    <row r="22" spans="1:8" x14ac:dyDescent="0.25">
      <c r="A22" s="1">
        <v>19</v>
      </c>
      <c r="B22" s="1"/>
      <c r="C22" s="1"/>
      <c r="D22" s="4"/>
      <c r="E22" s="4" t="s">
        <v>34</v>
      </c>
      <c r="F22" s="4"/>
      <c r="G22" s="4"/>
      <c r="H22" s="4"/>
    </row>
    <row r="23" spans="1:8" x14ac:dyDescent="0.25">
      <c r="A23" s="1">
        <v>20</v>
      </c>
      <c r="B23" s="1"/>
      <c r="C23" s="1"/>
      <c r="D23" s="4"/>
      <c r="E23" s="4" t="s">
        <v>34</v>
      </c>
      <c r="F23" s="4"/>
      <c r="G23" s="4"/>
      <c r="H23" s="4"/>
    </row>
    <row r="24" spans="1:8" x14ac:dyDescent="0.25">
      <c r="A24" s="1">
        <v>21</v>
      </c>
      <c r="B24" s="4"/>
      <c r="C24" s="4"/>
      <c r="D24" s="4"/>
      <c r="E24" s="4" t="s">
        <v>34</v>
      </c>
      <c r="F24" s="4"/>
      <c r="G24" s="4"/>
      <c r="H24" s="4"/>
    </row>
    <row r="25" spans="1:8" x14ac:dyDescent="0.25">
      <c r="A25" s="1">
        <v>22</v>
      </c>
      <c r="B25" s="4"/>
      <c r="C25" s="4"/>
      <c r="D25" s="4"/>
      <c r="E25" s="4" t="s">
        <v>34</v>
      </c>
      <c r="F25" s="4"/>
      <c r="G25" s="4"/>
      <c r="H25" s="4"/>
    </row>
    <row r="26" spans="1:8" x14ac:dyDescent="0.25">
      <c r="A26" s="1">
        <v>23</v>
      </c>
      <c r="B26" s="4"/>
      <c r="C26" s="4"/>
      <c r="D26" s="4"/>
      <c r="E26" s="4" t="s">
        <v>34</v>
      </c>
      <c r="F26" s="4"/>
      <c r="G26" s="4"/>
      <c r="H26" s="4"/>
    </row>
    <row r="27" spans="1:8" x14ac:dyDescent="0.25">
      <c r="A27" s="1">
        <v>24</v>
      </c>
      <c r="B27" s="1"/>
      <c r="C27" s="1"/>
      <c r="D27" s="1"/>
      <c r="E27" s="1" t="s">
        <v>34</v>
      </c>
      <c r="F27" s="1"/>
      <c r="G27" s="1"/>
      <c r="H27" s="1"/>
    </row>
    <row r="28" spans="1:8" x14ac:dyDescent="0.25">
      <c r="A28" s="1">
        <v>25</v>
      </c>
      <c r="B28" s="1"/>
      <c r="C28" s="1"/>
      <c r="D28" s="1"/>
      <c r="E28" s="1" t="s">
        <v>34</v>
      </c>
      <c r="F28" s="1"/>
      <c r="G28" s="1"/>
      <c r="H28" s="1"/>
    </row>
    <row r="29" spans="1:8" x14ac:dyDescent="0.25">
      <c r="A29" s="1">
        <v>26</v>
      </c>
      <c r="B29" s="1"/>
      <c r="C29" s="1"/>
      <c r="D29" s="1"/>
      <c r="E29" s="1" t="s">
        <v>34</v>
      </c>
      <c r="F29" s="1"/>
      <c r="G29" s="1"/>
      <c r="H29" s="1"/>
    </row>
    <row r="30" spans="1:8" x14ac:dyDescent="0.25">
      <c r="A30" s="1">
        <v>27</v>
      </c>
      <c r="B30" s="1"/>
      <c r="C30" s="1"/>
      <c r="D30" s="1"/>
      <c r="E30" s="1" t="s">
        <v>34</v>
      </c>
      <c r="F30" s="1"/>
      <c r="G30" s="1"/>
      <c r="H30" s="1"/>
    </row>
    <row r="31" spans="1:8" x14ac:dyDescent="0.25">
      <c r="A31" s="1">
        <v>28</v>
      </c>
      <c r="B31" s="1"/>
      <c r="C31" s="1"/>
      <c r="D31" s="1"/>
      <c r="E31" s="1" t="s">
        <v>34</v>
      </c>
      <c r="F31" s="1"/>
      <c r="G31" s="1"/>
      <c r="H31" s="1"/>
    </row>
    <row r="32" spans="1:8" x14ac:dyDescent="0.25">
      <c r="A32" s="1">
        <v>29</v>
      </c>
      <c r="B32" s="1"/>
      <c r="C32" s="1"/>
      <c r="D32" s="1"/>
      <c r="E32" s="1" t="s">
        <v>34</v>
      </c>
      <c r="F32" s="1"/>
      <c r="G32" s="1"/>
      <c r="H32" s="1"/>
    </row>
    <row r="33" spans="1:8" x14ac:dyDescent="0.25">
      <c r="A33" s="1">
        <v>30</v>
      </c>
      <c r="B33" s="1"/>
      <c r="C33" s="1"/>
      <c r="D33" s="1"/>
      <c r="E33" s="1" t="s">
        <v>34</v>
      </c>
      <c r="F33" s="1"/>
      <c r="G33" s="1"/>
      <c r="H33" s="1"/>
    </row>
    <row r="34" spans="1:8" x14ac:dyDescent="0.25">
      <c r="A34" s="1">
        <v>31</v>
      </c>
      <c r="B34" s="1"/>
      <c r="C34" s="1"/>
      <c r="D34" s="1"/>
      <c r="E34" s="1" t="s">
        <v>34</v>
      </c>
      <c r="F34" s="1"/>
      <c r="G34" s="1"/>
      <c r="H34" s="1"/>
    </row>
    <row r="35" spans="1:8" x14ac:dyDescent="0.25">
      <c r="A35" s="1">
        <v>32</v>
      </c>
      <c r="B35" s="1"/>
      <c r="C35" s="1"/>
      <c r="D35" s="1"/>
      <c r="E35" s="1" t="s">
        <v>34</v>
      </c>
      <c r="F35" s="1"/>
      <c r="G35" s="1"/>
      <c r="H35" s="1"/>
    </row>
    <row r="36" spans="1:8" x14ac:dyDescent="0.25">
      <c r="A36" s="1">
        <v>33</v>
      </c>
      <c r="B36" s="1"/>
      <c r="C36" s="1"/>
      <c r="D36" s="1"/>
      <c r="E36" s="1" t="s">
        <v>34</v>
      </c>
      <c r="F36" s="1"/>
      <c r="G36" s="1"/>
      <c r="H36" s="1"/>
    </row>
    <row r="37" spans="1:8" x14ac:dyDescent="0.25">
      <c r="A37" s="1">
        <v>34</v>
      </c>
      <c r="B37" s="1"/>
      <c r="C37" s="1"/>
      <c r="D37" s="1"/>
      <c r="E37" s="1" t="s">
        <v>34</v>
      </c>
      <c r="F37" s="1"/>
      <c r="G37" s="1"/>
      <c r="H37" s="1"/>
    </row>
    <row r="38" spans="1:8" x14ac:dyDescent="0.25">
      <c r="A38" s="1">
        <v>35</v>
      </c>
      <c r="B38" s="1"/>
      <c r="C38" s="1"/>
      <c r="D38" s="1"/>
      <c r="E38" s="1" t="s">
        <v>34</v>
      </c>
      <c r="F38" s="1"/>
      <c r="G38" s="1"/>
      <c r="H38" s="1"/>
    </row>
    <row r="39" spans="1:8" x14ac:dyDescent="0.25">
      <c r="A39" s="1">
        <v>36</v>
      </c>
      <c r="B39" s="1"/>
      <c r="C39" s="1"/>
      <c r="D39" s="1"/>
      <c r="E39" s="1" t="s">
        <v>34</v>
      </c>
      <c r="F39" s="1"/>
      <c r="G39" s="1"/>
      <c r="H39" s="1"/>
    </row>
    <row r="40" spans="1:8" x14ac:dyDescent="0.25">
      <c r="A40" s="1">
        <v>37</v>
      </c>
      <c r="B40" s="1"/>
      <c r="C40" s="1"/>
      <c r="D40" s="1"/>
      <c r="E40" s="1" t="s">
        <v>34</v>
      </c>
      <c r="F40" s="1"/>
      <c r="G40" s="1"/>
      <c r="H40" s="1"/>
    </row>
    <row r="41" spans="1:8" x14ac:dyDescent="0.25">
      <c r="A41" s="1">
        <v>38</v>
      </c>
      <c r="B41" s="1"/>
      <c r="C41" s="1"/>
      <c r="D41" s="1"/>
      <c r="E41" s="1" t="s">
        <v>34</v>
      </c>
      <c r="F41" s="1"/>
      <c r="G41" s="1"/>
      <c r="H41" s="1"/>
    </row>
    <row r="42" spans="1:8" x14ac:dyDescent="0.25">
      <c r="A42" s="1">
        <v>39</v>
      </c>
      <c r="B42" s="1"/>
      <c r="C42" s="1"/>
      <c r="D42" s="1"/>
      <c r="E42" s="1" t="s">
        <v>34</v>
      </c>
      <c r="F42" s="1"/>
      <c r="G42" s="1"/>
      <c r="H42" s="1"/>
    </row>
    <row r="43" spans="1:8" x14ac:dyDescent="0.25">
      <c r="A43" s="1">
        <v>40</v>
      </c>
      <c r="B43" s="1"/>
      <c r="C43" s="1"/>
      <c r="D43" s="1"/>
      <c r="E43" s="1" t="s">
        <v>34</v>
      </c>
      <c r="F43" s="1"/>
      <c r="G43" s="1"/>
      <c r="H43" s="1"/>
    </row>
    <row r="44" spans="1:8" x14ac:dyDescent="0.25">
      <c r="A44" s="1">
        <v>41</v>
      </c>
      <c r="B44" s="1"/>
      <c r="C44" s="1"/>
      <c r="D44" s="1"/>
      <c r="E44" s="1" t="s">
        <v>34</v>
      </c>
      <c r="F44" s="1"/>
      <c r="G44" s="1"/>
      <c r="H44" s="1"/>
    </row>
    <row r="45" spans="1:8" x14ac:dyDescent="0.25">
      <c r="A45" s="1">
        <v>42</v>
      </c>
      <c r="B45" s="1"/>
      <c r="C45" s="1"/>
      <c r="D45" s="1"/>
      <c r="E45" s="1" t="s">
        <v>34</v>
      </c>
      <c r="F45" s="1"/>
      <c r="G45" s="1"/>
      <c r="H45" s="1"/>
    </row>
    <row r="46" spans="1:8" x14ac:dyDescent="0.25">
      <c r="A46" s="1">
        <v>43</v>
      </c>
      <c r="B46" s="1"/>
      <c r="C46" s="1"/>
      <c r="D46" s="1"/>
      <c r="E46" s="1" t="s">
        <v>34</v>
      </c>
      <c r="F46" s="1"/>
      <c r="G46" s="1"/>
      <c r="H46" s="1"/>
    </row>
    <row r="47" spans="1:8" x14ac:dyDescent="0.25">
      <c r="A47" s="1">
        <v>44</v>
      </c>
      <c r="B47" s="1"/>
      <c r="C47" s="1"/>
      <c r="D47" s="1"/>
      <c r="E47" s="1" t="s">
        <v>34</v>
      </c>
      <c r="F47" s="1"/>
      <c r="G47" s="1"/>
      <c r="H47" s="1"/>
    </row>
    <row r="48" spans="1:8" x14ac:dyDescent="0.25">
      <c r="A48" s="1">
        <v>45</v>
      </c>
      <c r="B48" s="1"/>
      <c r="C48" s="1"/>
      <c r="D48" s="1"/>
      <c r="E48" s="1" t="s">
        <v>34</v>
      </c>
      <c r="F48" s="1"/>
      <c r="G48" s="1"/>
      <c r="H48" s="1"/>
    </row>
    <row r="49" spans="1:8" x14ac:dyDescent="0.25">
      <c r="A49" s="1">
        <v>46</v>
      </c>
      <c r="B49" s="1"/>
      <c r="C49" s="1"/>
      <c r="D49" s="1"/>
      <c r="E49" s="1" t="s">
        <v>34</v>
      </c>
      <c r="F49" s="1"/>
      <c r="G49" s="1"/>
      <c r="H49" s="1"/>
    </row>
    <row r="50" spans="1:8" x14ac:dyDescent="0.25">
      <c r="A50" s="1">
        <v>47</v>
      </c>
      <c r="B50" s="1"/>
      <c r="C50" s="1"/>
      <c r="D50" s="1"/>
      <c r="E50" s="1" t="s">
        <v>34</v>
      </c>
      <c r="F50" s="1"/>
      <c r="G50" s="1"/>
      <c r="H50" s="1"/>
    </row>
    <row r="51" spans="1:8" x14ac:dyDescent="0.25">
      <c r="A51" s="1">
        <v>48</v>
      </c>
      <c r="B51" s="1"/>
      <c r="C51" s="1"/>
      <c r="D51" s="1"/>
      <c r="E51" s="1" t="s">
        <v>34</v>
      </c>
      <c r="F51" s="1"/>
      <c r="G51" s="1"/>
      <c r="H51" s="1"/>
    </row>
    <row r="52" spans="1:8" x14ac:dyDescent="0.25">
      <c r="A52" s="1">
        <v>49</v>
      </c>
      <c r="B52" s="1"/>
      <c r="C52" s="1"/>
      <c r="D52" s="1"/>
      <c r="E52" s="1" t="s">
        <v>34</v>
      </c>
      <c r="F52" s="1"/>
      <c r="G52" s="1"/>
      <c r="H52" s="1"/>
    </row>
    <row r="53" spans="1:8" x14ac:dyDescent="0.25">
      <c r="A53" s="1">
        <v>50</v>
      </c>
      <c r="B53" s="1"/>
      <c r="C53" s="1"/>
      <c r="D53" s="1"/>
      <c r="E53" s="1" t="s">
        <v>34</v>
      </c>
      <c r="F53" s="1"/>
      <c r="G53" s="1"/>
      <c r="H53" s="1"/>
    </row>
    <row r="57" spans="1:8" x14ac:dyDescent="0.25">
      <c r="B57" s="2" t="s">
        <v>50</v>
      </c>
      <c r="C57" s="2" t="s">
        <v>35</v>
      </c>
      <c r="F57" s="2" t="s">
        <v>13</v>
      </c>
      <c r="G57" s="2" t="s">
        <v>13</v>
      </c>
    </row>
    <row r="58" spans="1:8" ht="31.5" x14ac:dyDescent="0.25">
      <c r="B58" s="1" t="s">
        <v>10</v>
      </c>
      <c r="C58" s="4" t="s">
        <v>52</v>
      </c>
      <c r="F58" s="1" t="s">
        <v>0</v>
      </c>
      <c r="G58" s="1" t="s">
        <v>5</v>
      </c>
    </row>
    <row r="59" spans="1:8" ht="31.5" x14ac:dyDescent="0.25">
      <c r="B59" s="1" t="s">
        <v>11</v>
      </c>
      <c r="C59" s="4" t="s">
        <v>53</v>
      </c>
      <c r="F59" s="1" t="s">
        <v>40</v>
      </c>
      <c r="G59" s="1" t="s">
        <v>3</v>
      </c>
    </row>
    <row r="60" spans="1:8" ht="31.5" x14ac:dyDescent="0.25">
      <c r="B60" s="1" t="s">
        <v>12</v>
      </c>
      <c r="C60" s="4" t="s">
        <v>54</v>
      </c>
      <c r="F60" s="1" t="s">
        <v>41</v>
      </c>
      <c r="G60" s="1" t="s">
        <v>34</v>
      </c>
    </row>
    <row r="61" spans="1:8" x14ac:dyDescent="0.25">
      <c r="B61" s="1" t="s">
        <v>14</v>
      </c>
      <c r="C61" s="1" t="s">
        <v>55</v>
      </c>
      <c r="F61" s="1" t="s">
        <v>42</v>
      </c>
      <c r="G61" s="1"/>
    </row>
    <row r="62" spans="1:8" ht="31.5" x14ac:dyDescent="0.25">
      <c r="B62" s="1" t="s">
        <v>1</v>
      </c>
      <c r="C62" s="4" t="s">
        <v>56</v>
      </c>
      <c r="F62" s="1" t="s">
        <v>34</v>
      </c>
      <c r="G62" s="1"/>
    </row>
    <row r="63" spans="1:8" ht="31.5" x14ac:dyDescent="0.25">
      <c r="B63" s="1" t="s">
        <v>15</v>
      </c>
      <c r="C63" s="4" t="s">
        <v>51</v>
      </c>
      <c r="F63" s="1"/>
      <c r="G63" s="1"/>
    </row>
    <row r="64" spans="1:8" ht="31.5" x14ac:dyDescent="0.25">
      <c r="B64" s="1" t="s">
        <v>16</v>
      </c>
      <c r="C64" s="4" t="s">
        <v>57</v>
      </c>
      <c r="F64" s="1"/>
      <c r="G64" s="1"/>
    </row>
    <row r="65" spans="2:7" x14ac:dyDescent="0.25">
      <c r="B65" s="1" t="s">
        <v>36</v>
      </c>
      <c r="C65" s="1" t="s">
        <v>58</v>
      </c>
      <c r="F65" s="1"/>
      <c r="G65" s="1"/>
    </row>
    <row r="67" spans="2:7" x14ac:dyDescent="0.25">
      <c r="B67" t="s">
        <v>37</v>
      </c>
    </row>
  </sheetData>
  <dataValidations count="3">
    <dataValidation type="list" allowBlank="1" showInputMessage="1" showErrorMessage="1" sqref="F4:F53" xr:uid="{00000000-0002-0000-0000-000001000000}">
      <formula1>$G$58:$G$60</formula1>
    </dataValidation>
    <dataValidation type="list" allowBlank="1" showInputMessage="1" showErrorMessage="1" sqref="E4:E53" xr:uid="{00000000-0002-0000-0000-000000000000}">
      <formula1>$F$58:$F$65</formula1>
    </dataValidation>
    <dataValidation type="list" allowBlank="1" showInputMessage="1" showErrorMessage="1" sqref="H4:H53" xr:uid="{00000000-0002-0000-0000-000002000000}">
      <formula1>$B$58:$B$65</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48"/>
  <sheetViews>
    <sheetView zoomScale="70" zoomScaleNormal="70" workbookViewId="0">
      <selection activeCell="R22" sqref="R22"/>
    </sheetView>
  </sheetViews>
  <sheetFormatPr defaultColWidth="10.625" defaultRowHeight="15.75" x14ac:dyDescent="0.25"/>
  <cols>
    <col min="1" max="1" width="3" style="17" bestFit="1" customWidth="1"/>
    <col min="2" max="2" width="54.375" style="17" customWidth="1"/>
    <col min="3" max="3" width="10.5" style="17" bestFit="1" customWidth="1"/>
    <col min="4" max="4" width="24" style="17" bestFit="1" customWidth="1"/>
    <col min="5" max="5" width="24.625" style="91" customWidth="1"/>
    <col min="6" max="6" width="24.625" style="17" customWidth="1"/>
    <col min="7" max="7" width="10.125" style="17" bestFit="1" customWidth="1"/>
    <col min="8" max="8" width="15.625" style="17" bestFit="1" customWidth="1"/>
    <col min="9" max="9" width="9.375" style="17" bestFit="1" customWidth="1"/>
    <col min="10" max="10" width="17.5" style="17" customWidth="1"/>
    <col min="11" max="11" width="28.125" style="17" customWidth="1"/>
    <col min="12" max="12" width="11" style="17" customWidth="1"/>
    <col min="13" max="13" width="15.125" style="17" customWidth="1"/>
    <col min="14" max="15" width="10.625" style="17"/>
    <col min="16" max="16" width="9.375" style="17" bestFit="1" customWidth="1"/>
  </cols>
  <sheetData>
    <row r="1" spans="1:16" ht="23.25" x14ac:dyDescent="0.25">
      <c r="B1" s="90" t="s">
        <v>115</v>
      </c>
      <c r="C1" s="90"/>
    </row>
    <row r="2" spans="1:16" x14ac:dyDescent="0.25">
      <c r="B2" s="92" t="s">
        <v>328</v>
      </c>
      <c r="C2" s="93"/>
    </row>
    <row r="3" spans="1:16" x14ac:dyDescent="0.25">
      <c r="B3" s="92" t="s">
        <v>329</v>
      </c>
      <c r="C3" s="94"/>
    </row>
    <row r="4" spans="1:16" x14ac:dyDescent="0.25">
      <c r="B4" s="92" t="s">
        <v>330</v>
      </c>
      <c r="C4" s="93"/>
    </row>
    <row r="5" spans="1:16" x14ac:dyDescent="0.25">
      <c r="B5" s="92" t="s">
        <v>320</v>
      </c>
      <c r="F5" s="95"/>
      <c r="G5" s="105" t="s">
        <v>326</v>
      </c>
      <c r="H5" s="105"/>
      <c r="I5" s="106"/>
      <c r="K5" s="20"/>
      <c r="L5" s="20"/>
      <c r="M5" s="20"/>
      <c r="N5" s="111" t="s">
        <v>327</v>
      </c>
      <c r="O5" s="105"/>
      <c r="P5" s="106"/>
    </row>
    <row r="6" spans="1:16" ht="47.25" x14ac:dyDescent="0.25">
      <c r="A6" s="15" t="s">
        <v>28</v>
      </c>
      <c r="B6" s="15" t="s">
        <v>30</v>
      </c>
      <c r="C6" s="15" t="s">
        <v>321</v>
      </c>
      <c r="D6" s="15" t="s">
        <v>119</v>
      </c>
      <c r="E6" s="15" t="s">
        <v>322</v>
      </c>
      <c r="F6" s="15" t="s">
        <v>222</v>
      </c>
      <c r="G6" s="15" t="s">
        <v>323</v>
      </c>
      <c r="H6" s="15" t="s">
        <v>4</v>
      </c>
      <c r="I6" s="15" t="s">
        <v>325</v>
      </c>
      <c r="J6" s="15" t="s">
        <v>338</v>
      </c>
      <c r="K6" s="15" t="s">
        <v>108</v>
      </c>
      <c r="L6" s="45" t="s">
        <v>69</v>
      </c>
      <c r="M6" s="45" t="s">
        <v>339</v>
      </c>
      <c r="N6" s="15" t="s">
        <v>323</v>
      </c>
      <c r="O6" s="15" t="s">
        <v>324</v>
      </c>
      <c r="P6" s="15" t="s">
        <v>325</v>
      </c>
    </row>
    <row r="7" spans="1:16" x14ac:dyDescent="0.25">
      <c r="A7" s="96">
        <v>1</v>
      </c>
      <c r="B7" s="19" t="s">
        <v>144</v>
      </c>
      <c r="C7" s="97" t="s">
        <v>0</v>
      </c>
      <c r="D7" s="96" t="s">
        <v>120</v>
      </c>
      <c r="E7" s="40" t="s">
        <v>220</v>
      </c>
      <c r="F7" s="98" t="s">
        <v>190</v>
      </c>
      <c r="G7" s="99" t="s">
        <v>27</v>
      </c>
      <c r="H7" s="99" t="s">
        <v>26</v>
      </c>
      <c r="I7" s="49">
        <f t="shared" ref="I7:I40" si="0">VLOOKUP(G7,$I$44:$M$48,5,FALSE)*VLOOKUP(H7,$I$44:$M$48,5,FALSE)</f>
        <v>6</v>
      </c>
      <c r="J7" s="99" t="s">
        <v>67</v>
      </c>
      <c r="K7" s="98" t="s">
        <v>190</v>
      </c>
      <c r="L7" s="96" t="s">
        <v>70</v>
      </c>
      <c r="M7" s="100">
        <v>44927</v>
      </c>
      <c r="N7" s="99" t="s">
        <v>27</v>
      </c>
      <c r="O7" s="99" t="s">
        <v>29</v>
      </c>
      <c r="P7" s="49">
        <f t="shared" ref="P7:P40" si="1">VLOOKUP(N7,$I$44:$M$48,5,FALSE)*VLOOKUP(O7,$I$44:$M$48,5,FALSE)</f>
        <v>2</v>
      </c>
    </row>
    <row r="8" spans="1:16" x14ac:dyDescent="0.25">
      <c r="A8" s="96">
        <v>2</v>
      </c>
      <c r="B8" s="19" t="s">
        <v>145</v>
      </c>
      <c r="C8" s="97" t="s">
        <v>0</v>
      </c>
      <c r="D8" s="96" t="s">
        <v>120</v>
      </c>
      <c r="E8" s="40">
        <v>5.31</v>
      </c>
      <c r="F8" s="98" t="s">
        <v>190</v>
      </c>
      <c r="G8" s="99" t="s">
        <v>27</v>
      </c>
      <c r="H8" s="99" t="s">
        <v>26</v>
      </c>
      <c r="I8" s="49">
        <f t="shared" si="0"/>
        <v>6</v>
      </c>
      <c r="J8" s="99" t="s">
        <v>67</v>
      </c>
      <c r="K8" s="98" t="s">
        <v>190</v>
      </c>
      <c r="L8" s="96" t="s">
        <v>70</v>
      </c>
      <c r="M8" s="100">
        <v>44927</v>
      </c>
      <c r="N8" s="99" t="s">
        <v>27</v>
      </c>
      <c r="O8" s="99" t="s">
        <v>29</v>
      </c>
      <c r="P8" s="49">
        <f t="shared" si="1"/>
        <v>2</v>
      </c>
    </row>
    <row r="9" spans="1:16" x14ac:dyDescent="0.25">
      <c r="A9" s="96">
        <v>3</v>
      </c>
      <c r="B9" s="19" t="s">
        <v>146</v>
      </c>
      <c r="C9" s="97" t="s">
        <v>0</v>
      </c>
      <c r="D9" s="96" t="s">
        <v>120</v>
      </c>
      <c r="E9" s="40" t="s">
        <v>157</v>
      </c>
      <c r="F9" s="98" t="s">
        <v>190</v>
      </c>
      <c r="G9" s="99" t="s">
        <v>27</v>
      </c>
      <c r="H9" s="99" t="s">
        <v>26</v>
      </c>
      <c r="I9" s="49">
        <f t="shared" si="0"/>
        <v>6</v>
      </c>
      <c r="J9" s="99" t="s">
        <v>67</v>
      </c>
      <c r="K9" s="98" t="s">
        <v>190</v>
      </c>
      <c r="L9" s="96" t="s">
        <v>70</v>
      </c>
      <c r="M9" s="100">
        <v>44927</v>
      </c>
      <c r="N9" s="99" t="s">
        <v>27</v>
      </c>
      <c r="O9" s="99" t="s">
        <v>29</v>
      </c>
      <c r="P9" s="49">
        <f t="shared" si="1"/>
        <v>2</v>
      </c>
    </row>
    <row r="10" spans="1:16" x14ac:dyDescent="0.25">
      <c r="A10" s="96">
        <v>4</v>
      </c>
      <c r="B10" s="19" t="s">
        <v>168</v>
      </c>
      <c r="C10" s="97" t="s">
        <v>0</v>
      </c>
      <c r="D10" s="96" t="s">
        <v>120</v>
      </c>
      <c r="E10" s="40" t="s">
        <v>221</v>
      </c>
      <c r="F10" s="98" t="s">
        <v>190</v>
      </c>
      <c r="G10" s="99" t="s">
        <v>27</v>
      </c>
      <c r="H10" s="99" t="s">
        <v>26</v>
      </c>
      <c r="I10" s="49">
        <f t="shared" si="0"/>
        <v>6</v>
      </c>
      <c r="J10" s="99" t="s">
        <v>67</v>
      </c>
      <c r="K10" s="98" t="s">
        <v>190</v>
      </c>
      <c r="L10" s="96" t="s">
        <v>70</v>
      </c>
      <c r="M10" s="100">
        <v>44927</v>
      </c>
      <c r="N10" s="99" t="s">
        <v>27</v>
      </c>
      <c r="O10" s="99" t="s">
        <v>29</v>
      </c>
      <c r="P10" s="49">
        <f t="shared" si="1"/>
        <v>2</v>
      </c>
    </row>
    <row r="11" spans="1:16" x14ac:dyDescent="0.25">
      <c r="A11" s="96">
        <v>5</v>
      </c>
      <c r="B11" s="19" t="s">
        <v>147</v>
      </c>
      <c r="C11" s="97" t="s">
        <v>0</v>
      </c>
      <c r="D11" s="96" t="s">
        <v>120</v>
      </c>
      <c r="E11" s="40" t="s">
        <v>167</v>
      </c>
      <c r="F11" s="98" t="s">
        <v>190</v>
      </c>
      <c r="G11" s="99" t="s">
        <v>27</v>
      </c>
      <c r="H11" s="99" t="s">
        <v>26</v>
      </c>
      <c r="I11" s="49">
        <f t="shared" si="0"/>
        <v>6</v>
      </c>
      <c r="J11" s="99" t="s">
        <v>67</v>
      </c>
      <c r="K11" s="98" t="s">
        <v>190</v>
      </c>
      <c r="L11" s="96" t="s">
        <v>70</v>
      </c>
      <c r="M11" s="100">
        <v>44927</v>
      </c>
      <c r="N11" s="99" t="s">
        <v>27</v>
      </c>
      <c r="O11" s="99" t="s">
        <v>29</v>
      </c>
      <c r="P11" s="49">
        <f t="shared" si="1"/>
        <v>2</v>
      </c>
    </row>
    <row r="12" spans="1:16" x14ac:dyDescent="0.25">
      <c r="A12" s="96">
        <v>6</v>
      </c>
      <c r="B12" s="19" t="s">
        <v>148</v>
      </c>
      <c r="C12" s="97" t="s">
        <v>0</v>
      </c>
      <c r="D12" s="96" t="s">
        <v>120</v>
      </c>
      <c r="E12" s="40" t="s">
        <v>178</v>
      </c>
      <c r="F12" s="98" t="s">
        <v>190</v>
      </c>
      <c r="G12" s="99" t="s">
        <v>27</v>
      </c>
      <c r="H12" s="99" t="s">
        <v>26</v>
      </c>
      <c r="I12" s="49">
        <f t="shared" si="0"/>
        <v>6</v>
      </c>
      <c r="J12" s="99" t="s">
        <v>67</v>
      </c>
      <c r="K12" s="98" t="s">
        <v>190</v>
      </c>
      <c r="L12" s="96" t="s">
        <v>70</v>
      </c>
      <c r="M12" s="100">
        <v>44927</v>
      </c>
      <c r="N12" s="99" t="s">
        <v>27</v>
      </c>
      <c r="O12" s="99" t="s">
        <v>29</v>
      </c>
      <c r="P12" s="49">
        <f t="shared" si="1"/>
        <v>2</v>
      </c>
    </row>
    <row r="13" spans="1:16" ht="31.5" x14ac:dyDescent="0.25">
      <c r="A13" s="96">
        <v>7</v>
      </c>
      <c r="B13" s="19" t="s">
        <v>149</v>
      </c>
      <c r="C13" s="97" t="s">
        <v>0</v>
      </c>
      <c r="D13" s="96" t="s">
        <v>120</v>
      </c>
      <c r="E13" s="40" t="s">
        <v>187</v>
      </c>
      <c r="F13" s="98" t="s">
        <v>190</v>
      </c>
      <c r="G13" s="99" t="s">
        <v>27</v>
      </c>
      <c r="H13" s="99" t="s">
        <v>26</v>
      </c>
      <c r="I13" s="49">
        <f t="shared" si="0"/>
        <v>6</v>
      </c>
      <c r="J13" s="99" t="s">
        <v>67</v>
      </c>
      <c r="K13" s="98" t="s">
        <v>190</v>
      </c>
      <c r="L13" s="96" t="s">
        <v>70</v>
      </c>
      <c r="M13" s="100">
        <v>44927</v>
      </c>
      <c r="N13" s="99" t="s">
        <v>27</v>
      </c>
      <c r="O13" s="99" t="s">
        <v>29</v>
      </c>
      <c r="P13" s="49">
        <f t="shared" si="1"/>
        <v>2</v>
      </c>
    </row>
    <row r="14" spans="1:16" x14ac:dyDescent="0.25">
      <c r="A14" s="96">
        <v>8</v>
      </c>
      <c r="B14" s="19" t="s">
        <v>150</v>
      </c>
      <c r="C14" s="97" t="s">
        <v>0</v>
      </c>
      <c r="D14" s="96" t="s">
        <v>120</v>
      </c>
      <c r="E14" s="40" t="s">
        <v>169</v>
      </c>
      <c r="F14" s="98" t="s">
        <v>190</v>
      </c>
      <c r="G14" s="99" t="s">
        <v>27</v>
      </c>
      <c r="H14" s="99" t="s">
        <v>26</v>
      </c>
      <c r="I14" s="49">
        <f t="shared" si="0"/>
        <v>6</v>
      </c>
      <c r="J14" s="99" t="s">
        <v>67</v>
      </c>
      <c r="K14" s="98" t="s">
        <v>190</v>
      </c>
      <c r="L14" s="96" t="s">
        <v>70</v>
      </c>
      <c r="M14" s="100">
        <v>44927</v>
      </c>
      <c r="N14" s="99" t="s">
        <v>27</v>
      </c>
      <c r="O14" s="99" t="s">
        <v>29</v>
      </c>
      <c r="P14" s="49">
        <f t="shared" si="1"/>
        <v>2</v>
      </c>
    </row>
    <row r="15" spans="1:16" x14ac:dyDescent="0.25">
      <c r="A15" s="96">
        <v>9</v>
      </c>
      <c r="B15" s="19" t="s">
        <v>151</v>
      </c>
      <c r="C15" s="97" t="s">
        <v>40</v>
      </c>
      <c r="D15" s="96" t="s">
        <v>120</v>
      </c>
      <c r="E15" s="40" t="s">
        <v>170</v>
      </c>
      <c r="F15" s="98" t="s">
        <v>190</v>
      </c>
      <c r="G15" s="99" t="s">
        <v>27</v>
      </c>
      <c r="H15" s="99" t="s">
        <v>26</v>
      </c>
      <c r="I15" s="49">
        <f t="shared" si="0"/>
        <v>6</v>
      </c>
      <c r="J15" s="99" t="s">
        <v>67</v>
      </c>
      <c r="K15" s="98" t="s">
        <v>190</v>
      </c>
      <c r="L15" s="96" t="s">
        <v>70</v>
      </c>
      <c r="M15" s="100">
        <v>44927</v>
      </c>
      <c r="N15" s="99" t="s">
        <v>27</v>
      </c>
      <c r="O15" s="99" t="s">
        <v>29</v>
      </c>
      <c r="P15" s="49">
        <f t="shared" si="1"/>
        <v>2</v>
      </c>
    </row>
    <row r="16" spans="1:16" x14ac:dyDescent="0.25">
      <c r="A16" s="96">
        <v>10</v>
      </c>
      <c r="B16" s="19" t="s">
        <v>152</v>
      </c>
      <c r="C16" s="97" t="s">
        <v>0</v>
      </c>
      <c r="D16" s="96" t="s">
        <v>120</v>
      </c>
      <c r="E16" s="40">
        <v>8.4</v>
      </c>
      <c r="F16" s="98" t="s">
        <v>190</v>
      </c>
      <c r="G16" s="99" t="s">
        <v>27</v>
      </c>
      <c r="H16" s="99" t="s">
        <v>26</v>
      </c>
      <c r="I16" s="49">
        <f t="shared" si="0"/>
        <v>6</v>
      </c>
      <c r="J16" s="99" t="s">
        <v>67</v>
      </c>
      <c r="K16" s="98" t="s">
        <v>190</v>
      </c>
      <c r="L16" s="96" t="s">
        <v>70</v>
      </c>
      <c r="M16" s="100">
        <v>44927</v>
      </c>
      <c r="N16" s="99" t="s">
        <v>27</v>
      </c>
      <c r="O16" s="99" t="s">
        <v>29</v>
      </c>
      <c r="P16" s="49">
        <f t="shared" si="1"/>
        <v>2</v>
      </c>
    </row>
    <row r="17" spans="1:16" x14ac:dyDescent="0.25">
      <c r="A17" s="96">
        <v>11</v>
      </c>
      <c r="B17" s="18" t="s">
        <v>142</v>
      </c>
      <c r="C17" s="97" t="s">
        <v>40</v>
      </c>
      <c r="D17" s="96" t="s">
        <v>120</v>
      </c>
      <c r="E17" s="40" t="s">
        <v>171</v>
      </c>
      <c r="F17" s="98" t="s">
        <v>190</v>
      </c>
      <c r="G17" s="99" t="s">
        <v>27</v>
      </c>
      <c r="H17" s="99" t="s">
        <v>26</v>
      </c>
      <c r="I17" s="49">
        <f t="shared" si="0"/>
        <v>6</v>
      </c>
      <c r="J17" s="99" t="s">
        <v>67</v>
      </c>
      <c r="K17" s="98" t="s">
        <v>190</v>
      </c>
      <c r="L17" s="96" t="s">
        <v>70</v>
      </c>
      <c r="M17" s="100">
        <v>44927</v>
      </c>
      <c r="N17" s="99" t="s">
        <v>27</v>
      </c>
      <c r="O17" s="99" t="s">
        <v>29</v>
      </c>
      <c r="P17" s="49">
        <f t="shared" si="1"/>
        <v>2</v>
      </c>
    </row>
    <row r="18" spans="1:16" ht="31.5" x14ac:dyDescent="0.25">
      <c r="A18" s="96">
        <v>12</v>
      </c>
      <c r="B18" s="22" t="s">
        <v>143</v>
      </c>
      <c r="C18" s="97" t="s">
        <v>40</v>
      </c>
      <c r="D18" s="96" t="s">
        <v>120</v>
      </c>
      <c r="E18" s="41" t="s">
        <v>173</v>
      </c>
      <c r="F18" s="98" t="s">
        <v>190</v>
      </c>
      <c r="G18" s="99" t="s">
        <v>27</v>
      </c>
      <c r="H18" s="99" t="s">
        <v>26</v>
      </c>
      <c r="I18" s="49">
        <f t="shared" si="0"/>
        <v>6</v>
      </c>
      <c r="J18" s="99" t="s">
        <v>67</v>
      </c>
      <c r="K18" s="98" t="s">
        <v>190</v>
      </c>
      <c r="L18" s="96" t="s">
        <v>70</v>
      </c>
      <c r="M18" s="100">
        <v>44927</v>
      </c>
      <c r="N18" s="99" t="s">
        <v>27</v>
      </c>
      <c r="O18" s="99" t="s">
        <v>29</v>
      </c>
      <c r="P18" s="49">
        <f t="shared" si="1"/>
        <v>2</v>
      </c>
    </row>
    <row r="19" spans="1:16" x14ac:dyDescent="0.25">
      <c r="A19" s="96">
        <v>13</v>
      </c>
      <c r="B19" s="18" t="s">
        <v>139</v>
      </c>
      <c r="C19" s="97" t="s">
        <v>0</v>
      </c>
      <c r="D19" s="96" t="s">
        <v>120</v>
      </c>
      <c r="E19" s="40" t="s">
        <v>138</v>
      </c>
      <c r="F19" s="98" t="s">
        <v>190</v>
      </c>
      <c r="G19" s="99" t="s">
        <v>27</v>
      </c>
      <c r="H19" s="99" t="s">
        <v>26</v>
      </c>
      <c r="I19" s="49">
        <f t="shared" si="0"/>
        <v>6</v>
      </c>
      <c r="J19" s="99" t="s">
        <v>67</v>
      </c>
      <c r="K19" s="98" t="s">
        <v>190</v>
      </c>
      <c r="L19" s="96" t="s">
        <v>70</v>
      </c>
      <c r="M19" s="100">
        <v>44927</v>
      </c>
      <c r="N19" s="99" t="s">
        <v>27</v>
      </c>
      <c r="O19" s="99" t="s">
        <v>29</v>
      </c>
      <c r="P19" s="49">
        <f t="shared" si="1"/>
        <v>2</v>
      </c>
    </row>
    <row r="20" spans="1:16" ht="31.5" x14ac:dyDescent="0.25">
      <c r="A20" s="96">
        <v>14</v>
      </c>
      <c r="B20" s="18" t="s">
        <v>140</v>
      </c>
      <c r="C20" s="97" t="s">
        <v>118</v>
      </c>
      <c r="D20" s="96" t="s">
        <v>120</v>
      </c>
      <c r="E20" s="41" t="s">
        <v>186</v>
      </c>
      <c r="F20" s="98" t="s">
        <v>190</v>
      </c>
      <c r="G20" s="99" t="s">
        <v>27</v>
      </c>
      <c r="H20" s="99" t="s">
        <v>26</v>
      </c>
      <c r="I20" s="49">
        <f t="shared" si="0"/>
        <v>6</v>
      </c>
      <c r="J20" s="99" t="s">
        <v>67</v>
      </c>
      <c r="K20" s="98" t="s">
        <v>190</v>
      </c>
      <c r="L20" s="96" t="s">
        <v>70</v>
      </c>
      <c r="M20" s="100">
        <v>44927</v>
      </c>
      <c r="N20" s="99" t="s">
        <v>27</v>
      </c>
      <c r="O20" s="99" t="s">
        <v>29</v>
      </c>
      <c r="P20" s="49">
        <f t="shared" si="1"/>
        <v>2</v>
      </c>
    </row>
    <row r="21" spans="1:16" x14ac:dyDescent="0.25">
      <c r="A21" s="96">
        <v>15</v>
      </c>
      <c r="B21" s="18" t="s">
        <v>141</v>
      </c>
      <c r="C21" s="97" t="s">
        <v>0</v>
      </c>
      <c r="D21" s="96" t="s">
        <v>120</v>
      </c>
      <c r="E21" s="40" t="s">
        <v>177</v>
      </c>
      <c r="F21" s="98" t="s">
        <v>190</v>
      </c>
      <c r="G21" s="99" t="s">
        <v>27</v>
      </c>
      <c r="H21" s="99" t="s">
        <v>26</v>
      </c>
      <c r="I21" s="49">
        <f t="shared" si="0"/>
        <v>6</v>
      </c>
      <c r="J21" s="99" t="s">
        <v>67</v>
      </c>
      <c r="K21" s="98" t="s">
        <v>190</v>
      </c>
      <c r="L21" s="96" t="s">
        <v>70</v>
      </c>
      <c r="M21" s="100">
        <v>44927</v>
      </c>
      <c r="N21" s="99" t="s">
        <v>27</v>
      </c>
      <c r="O21" s="99" t="s">
        <v>29</v>
      </c>
      <c r="P21" s="49">
        <f t="shared" si="1"/>
        <v>2</v>
      </c>
    </row>
    <row r="22" spans="1:16" x14ac:dyDescent="0.25">
      <c r="A22" s="96">
        <v>16</v>
      </c>
      <c r="B22" s="19" t="s">
        <v>102</v>
      </c>
      <c r="C22" s="97" t="s">
        <v>0</v>
      </c>
      <c r="D22" s="96" t="s">
        <v>120</v>
      </c>
      <c r="E22" s="41">
        <v>5.34</v>
      </c>
      <c r="F22" s="98" t="s">
        <v>190</v>
      </c>
      <c r="G22" s="99" t="s">
        <v>27</v>
      </c>
      <c r="H22" s="99" t="s">
        <v>26</v>
      </c>
      <c r="I22" s="49">
        <f t="shared" si="0"/>
        <v>6</v>
      </c>
      <c r="J22" s="99" t="s">
        <v>67</v>
      </c>
      <c r="K22" s="98" t="s">
        <v>190</v>
      </c>
      <c r="L22" s="96" t="s">
        <v>70</v>
      </c>
      <c r="M22" s="100">
        <v>44927</v>
      </c>
      <c r="N22" s="99" t="s">
        <v>27</v>
      </c>
      <c r="O22" s="99" t="s">
        <v>29</v>
      </c>
      <c r="P22" s="49">
        <f t="shared" si="1"/>
        <v>2</v>
      </c>
    </row>
    <row r="23" spans="1:16" x14ac:dyDescent="0.25">
      <c r="A23" s="96">
        <v>17</v>
      </c>
      <c r="B23" s="19" t="s">
        <v>153</v>
      </c>
      <c r="C23" s="97" t="s">
        <v>117</v>
      </c>
      <c r="D23" s="96" t="s">
        <v>120</v>
      </c>
      <c r="E23" s="40">
        <v>5.32</v>
      </c>
      <c r="F23" s="98" t="s">
        <v>190</v>
      </c>
      <c r="G23" s="99" t="s">
        <v>27</v>
      </c>
      <c r="H23" s="99" t="s">
        <v>26</v>
      </c>
      <c r="I23" s="49">
        <f t="shared" si="0"/>
        <v>6</v>
      </c>
      <c r="J23" s="99" t="s">
        <v>67</v>
      </c>
      <c r="K23" s="98" t="s">
        <v>190</v>
      </c>
      <c r="L23" s="96" t="s">
        <v>70</v>
      </c>
      <c r="M23" s="100">
        <v>44927</v>
      </c>
      <c r="N23" s="99" t="s">
        <v>27</v>
      </c>
      <c r="O23" s="99" t="s">
        <v>29</v>
      </c>
      <c r="P23" s="49">
        <f t="shared" si="1"/>
        <v>2</v>
      </c>
    </row>
    <row r="24" spans="1:16" ht="31.5" x14ac:dyDescent="0.25">
      <c r="A24" s="96">
        <v>18</v>
      </c>
      <c r="B24" s="19" t="s">
        <v>154</v>
      </c>
      <c r="C24" s="97" t="s">
        <v>0</v>
      </c>
      <c r="D24" s="96" t="s">
        <v>120</v>
      </c>
      <c r="E24" s="40" t="s">
        <v>184</v>
      </c>
      <c r="F24" s="98" t="s">
        <v>190</v>
      </c>
      <c r="G24" s="99" t="s">
        <v>27</v>
      </c>
      <c r="H24" s="99" t="s">
        <v>26</v>
      </c>
      <c r="I24" s="49">
        <f t="shared" si="0"/>
        <v>6</v>
      </c>
      <c r="J24" s="99" t="s">
        <v>67</v>
      </c>
      <c r="K24" s="98" t="s">
        <v>190</v>
      </c>
      <c r="L24" s="96" t="s">
        <v>70</v>
      </c>
      <c r="M24" s="100">
        <v>44927</v>
      </c>
      <c r="N24" s="99" t="s">
        <v>27</v>
      </c>
      <c r="O24" s="99" t="s">
        <v>29</v>
      </c>
      <c r="P24" s="49">
        <f t="shared" si="1"/>
        <v>2</v>
      </c>
    </row>
    <row r="25" spans="1:16" x14ac:dyDescent="0.25">
      <c r="A25" s="96">
        <v>19</v>
      </c>
      <c r="B25" s="19" t="s">
        <v>155</v>
      </c>
      <c r="C25" s="97" t="s">
        <v>0</v>
      </c>
      <c r="D25" s="96" t="s">
        <v>120</v>
      </c>
      <c r="E25" s="40" t="s">
        <v>165</v>
      </c>
      <c r="F25" s="98" t="s">
        <v>190</v>
      </c>
      <c r="G25" s="99" t="s">
        <v>27</v>
      </c>
      <c r="H25" s="99" t="s">
        <v>26</v>
      </c>
      <c r="I25" s="49">
        <f t="shared" si="0"/>
        <v>6</v>
      </c>
      <c r="J25" s="99" t="s">
        <v>67</v>
      </c>
      <c r="K25" s="98" t="s">
        <v>190</v>
      </c>
      <c r="L25" s="96" t="s">
        <v>70</v>
      </c>
      <c r="M25" s="100">
        <v>44927</v>
      </c>
      <c r="N25" s="99" t="s">
        <v>27</v>
      </c>
      <c r="O25" s="99" t="s">
        <v>29</v>
      </c>
      <c r="P25" s="49">
        <f t="shared" si="1"/>
        <v>2</v>
      </c>
    </row>
    <row r="26" spans="1:16" ht="31.5" x14ac:dyDescent="0.25">
      <c r="A26" s="96">
        <v>20</v>
      </c>
      <c r="B26" s="18" t="s">
        <v>159</v>
      </c>
      <c r="C26" s="97" t="s">
        <v>40</v>
      </c>
      <c r="D26" s="96" t="s">
        <v>120</v>
      </c>
      <c r="E26" s="40" t="s">
        <v>179</v>
      </c>
      <c r="F26" s="98" t="s">
        <v>190</v>
      </c>
      <c r="G26" s="99" t="s">
        <v>27</v>
      </c>
      <c r="H26" s="99" t="s">
        <v>26</v>
      </c>
      <c r="I26" s="49">
        <f t="shared" si="0"/>
        <v>6</v>
      </c>
      <c r="J26" s="99" t="s">
        <v>67</v>
      </c>
      <c r="K26" s="98" t="s">
        <v>190</v>
      </c>
      <c r="L26" s="96" t="s">
        <v>70</v>
      </c>
      <c r="M26" s="100">
        <v>44927</v>
      </c>
      <c r="N26" s="99" t="s">
        <v>27</v>
      </c>
      <c r="O26" s="99" t="s">
        <v>29</v>
      </c>
      <c r="P26" s="49">
        <f t="shared" si="1"/>
        <v>2</v>
      </c>
    </row>
    <row r="27" spans="1:16" x14ac:dyDescent="0.25">
      <c r="A27" s="96">
        <v>21</v>
      </c>
      <c r="B27" s="96" t="s">
        <v>156</v>
      </c>
      <c r="C27" s="97" t="s">
        <v>0</v>
      </c>
      <c r="D27" s="96" t="s">
        <v>120</v>
      </c>
      <c r="E27" s="40">
        <v>5.27</v>
      </c>
      <c r="F27" s="98" t="s">
        <v>190</v>
      </c>
      <c r="G27" s="99" t="s">
        <v>27</v>
      </c>
      <c r="H27" s="99" t="s">
        <v>26</v>
      </c>
      <c r="I27" s="49">
        <f t="shared" si="0"/>
        <v>6</v>
      </c>
      <c r="J27" s="99" t="s">
        <v>67</v>
      </c>
      <c r="K27" s="98" t="s">
        <v>190</v>
      </c>
      <c r="L27" s="96" t="s">
        <v>70</v>
      </c>
      <c r="M27" s="100">
        <v>44927</v>
      </c>
      <c r="N27" s="99" t="s">
        <v>27</v>
      </c>
      <c r="O27" s="99" t="s">
        <v>29</v>
      </c>
      <c r="P27" s="49">
        <f t="shared" si="1"/>
        <v>2</v>
      </c>
    </row>
    <row r="28" spans="1:16" x14ac:dyDescent="0.25">
      <c r="A28" s="96">
        <v>22</v>
      </c>
      <c r="B28" s="96" t="s">
        <v>183</v>
      </c>
      <c r="C28" s="97" t="s">
        <v>0</v>
      </c>
      <c r="D28" s="96" t="s">
        <v>120</v>
      </c>
      <c r="E28" s="101">
        <v>5.6</v>
      </c>
      <c r="F28" s="98" t="s">
        <v>190</v>
      </c>
      <c r="G28" s="99" t="s">
        <v>27</v>
      </c>
      <c r="H28" s="99" t="s">
        <v>26</v>
      </c>
      <c r="I28" s="49">
        <f t="shared" si="0"/>
        <v>6</v>
      </c>
      <c r="J28" s="99" t="s">
        <v>67</v>
      </c>
      <c r="K28" s="98" t="s">
        <v>190</v>
      </c>
      <c r="L28" s="96" t="s">
        <v>70</v>
      </c>
      <c r="M28" s="100">
        <v>44927</v>
      </c>
      <c r="N28" s="99" t="s">
        <v>27</v>
      </c>
      <c r="O28" s="99" t="s">
        <v>29</v>
      </c>
      <c r="P28" s="49">
        <f t="shared" si="1"/>
        <v>2</v>
      </c>
    </row>
    <row r="29" spans="1:16" x14ac:dyDescent="0.25">
      <c r="A29" s="96">
        <v>23</v>
      </c>
      <c r="B29" s="96" t="s">
        <v>158</v>
      </c>
      <c r="C29" s="97" t="s">
        <v>98</v>
      </c>
      <c r="D29" s="96" t="s">
        <v>120</v>
      </c>
      <c r="E29" s="40">
        <v>5.1100000000000003</v>
      </c>
      <c r="F29" s="98" t="s">
        <v>190</v>
      </c>
      <c r="G29" s="99" t="s">
        <v>27</v>
      </c>
      <c r="H29" s="99" t="s">
        <v>26</v>
      </c>
      <c r="I29" s="49">
        <f t="shared" si="0"/>
        <v>6</v>
      </c>
      <c r="J29" s="99" t="s">
        <v>67</v>
      </c>
      <c r="K29" s="98" t="s">
        <v>190</v>
      </c>
      <c r="L29" s="96" t="s">
        <v>70</v>
      </c>
      <c r="M29" s="100">
        <v>44927</v>
      </c>
      <c r="N29" s="99" t="s">
        <v>27</v>
      </c>
      <c r="O29" s="99" t="s">
        <v>29</v>
      </c>
      <c r="P29" s="49">
        <f t="shared" si="1"/>
        <v>2</v>
      </c>
    </row>
    <row r="30" spans="1:16" ht="31.5" x14ac:dyDescent="0.25">
      <c r="A30" s="96">
        <v>24</v>
      </c>
      <c r="B30" s="96" t="s">
        <v>160</v>
      </c>
      <c r="C30" s="97" t="s">
        <v>40</v>
      </c>
      <c r="D30" s="96" t="s">
        <v>120</v>
      </c>
      <c r="E30" s="41" t="s">
        <v>181</v>
      </c>
      <c r="F30" s="98" t="s">
        <v>190</v>
      </c>
      <c r="G30" s="99" t="s">
        <v>27</v>
      </c>
      <c r="H30" s="99" t="s">
        <v>26</v>
      </c>
      <c r="I30" s="49">
        <f t="shared" si="0"/>
        <v>6</v>
      </c>
      <c r="J30" s="99" t="s">
        <v>67</v>
      </c>
      <c r="K30" s="98" t="s">
        <v>190</v>
      </c>
      <c r="L30" s="96" t="s">
        <v>70</v>
      </c>
      <c r="M30" s="100">
        <v>44927</v>
      </c>
      <c r="N30" s="99" t="s">
        <v>27</v>
      </c>
      <c r="O30" s="99" t="s">
        <v>29</v>
      </c>
      <c r="P30" s="49">
        <f t="shared" si="1"/>
        <v>2</v>
      </c>
    </row>
    <row r="31" spans="1:16" x14ac:dyDescent="0.25">
      <c r="A31" s="96">
        <v>25</v>
      </c>
      <c r="B31" s="96" t="s">
        <v>161</v>
      </c>
      <c r="C31" s="97" t="s">
        <v>118</v>
      </c>
      <c r="D31" s="96" t="s">
        <v>120</v>
      </c>
      <c r="E31" s="40">
        <v>8.34</v>
      </c>
      <c r="F31" s="98" t="s">
        <v>190</v>
      </c>
      <c r="G31" s="99" t="s">
        <v>27</v>
      </c>
      <c r="H31" s="99" t="s">
        <v>26</v>
      </c>
      <c r="I31" s="49">
        <f t="shared" si="0"/>
        <v>6</v>
      </c>
      <c r="J31" s="99" t="s">
        <v>67</v>
      </c>
      <c r="K31" s="98" t="s">
        <v>190</v>
      </c>
      <c r="L31" s="96" t="s">
        <v>70</v>
      </c>
      <c r="M31" s="100">
        <v>44927</v>
      </c>
      <c r="N31" s="99" t="s">
        <v>27</v>
      </c>
      <c r="O31" s="99" t="s">
        <v>29</v>
      </c>
      <c r="P31" s="49">
        <f t="shared" si="1"/>
        <v>2</v>
      </c>
    </row>
    <row r="32" spans="1:16" x14ac:dyDescent="0.25">
      <c r="A32" s="96">
        <v>26</v>
      </c>
      <c r="B32" s="96" t="s">
        <v>162</v>
      </c>
      <c r="C32" s="97" t="s">
        <v>118</v>
      </c>
      <c r="D32" s="96" t="s">
        <v>120</v>
      </c>
      <c r="E32" s="40">
        <v>8.31</v>
      </c>
      <c r="F32" s="98" t="s">
        <v>190</v>
      </c>
      <c r="G32" s="99" t="s">
        <v>27</v>
      </c>
      <c r="H32" s="99" t="s">
        <v>26</v>
      </c>
      <c r="I32" s="49">
        <f t="shared" si="0"/>
        <v>6</v>
      </c>
      <c r="J32" s="99" t="s">
        <v>67</v>
      </c>
      <c r="K32" s="98" t="s">
        <v>190</v>
      </c>
      <c r="L32" s="96" t="s">
        <v>70</v>
      </c>
      <c r="M32" s="100">
        <v>44927</v>
      </c>
      <c r="N32" s="99" t="s">
        <v>27</v>
      </c>
      <c r="O32" s="99" t="s">
        <v>29</v>
      </c>
      <c r="P32" s="49">
        <f t="shared" si="1"/>
        <v>2</v>
      </c>
    </row>
    <row r="33" spans="1:16" x14ac:dyDescent="0.25">
      <c r="A33" s="96">
        <v>27</v>
      </c>
      <c r="B33" s="96" t="s">
        <v>163</v>
      </c>
      <c r="C33" s="97" t="s">
        <v>40</v>
      </c>
      <c r="D33" s="96" t="s">
        <v>120</v>
      </c>
      <c r="E33" s="40" t="s">
        <v>166</v>
      </c>
      <c r="F33" s="98" t="s">
        <v>190</v>
      </c>
      <c r="G33" s="99" t="s">
        <v>27</v>
      </c>
      <c r="H33" s="99" t="s">
        <v>26</v>
      </c>
      <c r="I33" s="49">
        <f t="shared" si="0"/>
        <v>6</v>
      </c>
      <c r="J33" s="99" t="s">
        <v>67</v>
      </c>
      <c r="K33" s="98" t="s">
        <v>190</v>
      </c>
      <c r="L33" s="96" t="s">
        <v>70</v>
      </c>
      <c r="M33" s="100">
        <v>44927</v>
      </c>
      <c r="N33" s="99" t="s">
        <v>27</v>
      </c>
      <c r="O33" s="99" t="s">
        <v>29</v>
      </c>
      <c r="P33" s="49">
        <f t="shared" si="1"/>
        <v>2</v>
      </c>
    </row>
    <row r="34" spans="1:16" x14ac:dyDescent="0.25">
      <c r="A34" s="96">
        <v>28</v>
      </c>
      <c r="B34" s="96" t="s">
        <v>164</v>
      </c>
      <c r="C34" s="97" t="s">
        <v>40</v>
      </c>
      <c r="D34" s="96" t="s">
        <v>120</v>
      </c>
      <c r="E34" s="42">
        <v>8.23</v>
      </c>
      <c r="F34" s="98" t="s">
        <v>190</v>
      </c>
      <c r="G34" s="99" t="s">
        <v>27</v>
      </c>
      <c r="H34" s="99" t="s">
        <v>26</v>
      </c>
      <c r="I34" s="49">
        <f t="shared" si="0"/>
        <v>6</v>
      </c>
      <c r="J34" s="99" t="s">
        <v>67</v>
      </c>
      <c r="K34" s="98" t="s">
        <v>190</v>
      </c>
      <c r="L34" s="96" t="s">
        <v>70</v>
      </c>
      <c r="M34" s="100">
        <v>44927</v>
      </c>
      <c r="N34" s="99" t="s">
        <v>27</v>
      </c>
      <c r="O34" s="99" t="s">
        <v>29</v>
      </c>
      <c r="P34" s="49">
        <f t="shared" si="1"/>
        <v>2</v>
      </c>
    </row>
    <row r="35" spans="1:16" x14ac:dyDescent="0.25">
      <c r="A35" s="96">
        <v>29</v>
      </c>
      <c r="B35" s="96" t="s">
        <v>172</v>
      </c>
      <c r="C35" s="97" t="s">
        <v>40</v>
      </c>
      <c r="D35" s="96" t="s">
        <v>120</v>
      </c>
      <c r="E35" s="42" t="s">
        <v>185</v>
      </c>
      <c r="F35" s="98" t="s">
        <v>190</v>
      </c>
      <c r="G35" s="99" t="s">
        <v>27</v>
      </c>
      <c r="H35" s="99" t="s">
        <v>26</v>
      </c>
      <c r="I35" s="49">
        <f t="shared" si="0"/>
        <v>6</v>
      </c>
      <c r="J35" s="99" t="s">
        <v>67</v>
      </c>
      <c r="K35" s="98" t="s">
        <v>190</v>
      </c>
      <c r="L35" s="96" t="s">
        <v>70</v>
      </c>
      <c r="M35" s="100">
        <v>44927</v>
      </c>
      <c r="N35" s="99" t="s">
        <v>27</v>
      </c>
      <c r="O35" s="99" t="s">
        <v>29</v>
      </c>
      <c r="P35" s="49">
        <f t="shared" si="1"/>
        <v>2</v>
      </c>
    </row>
    <row r="36" spans="1:16" x14ac:dyDescent="0.25">
      <c r="A36" s="96">
        <v>30</v>
      </c>
      <c r="B36" s="96" t="s">
        <v>174</v>
      </c>
      <c r="C36" s="97" t="s">
        <v>0</v>
      </c>
      <c r="D36" s="96" t="s">
        <v>120</v>
      </c>
      <c r="E36" s="42" t="s">
        <v>182</v>
      </c>
      <c r="F36" s="98" t="s">
        <v>190</v>
      </c>
      <c r="G36" s="99" t="s">
        <v>27</v>
      </c>
      <c r="H36" s="99" t="s">
        <v>26</v>
      </c>
      <c r="I36" s="49">
        <f t="shared" si="0"/>
        <v>6</v>
      </c>
      <c r="J36" s="99" t="s">
        <v>67</v>
      </c>
      <c r="K36" s="98" t="s">
        <v>190</v>
      </c>
      <c r="L36" s="96" t="s">
        <v>70</v>
      </c>
      <c r="M36" s="100">
        <v>44927</v>
      </c>
      <c r="N36" s="99" t="s">
        <v>27</v>
      </c>
      <c r="O36" s="99" t="s">
        <v>29</v>
      </c>
      <c r="P36" s="49">
        <f t="shared" si="1"/>
        <v>2</v>
      </c>
    </row>
    <row r="37" spans="1:16" x14ac:dyDescent="0.25">
      <c r="A37" s="96">
        <v>31</v>
      </c>
      <c r="B37" s="96" t="s">
        <v>175</v>
      </c>
      <c r="C37" s="97" t="s">
        <v>118</v>
      </c>
      <c r="D37" s="96" t="s">
        <v>120</v>
      </c>
      <c r="E37" s="102">
        <v>8.6</v>
      </c>
      <c r="F37" s="98" t="s">
        <v>190</v>
      </c>
      <c r="G37" s="99" t="s">
        <v>27</v>
      </c>
      <c r="H37" s="99" t="s">
        <v>26</v>
      </c>
      <c r="I37" s="49">
        <f t="shared" si="0"/>
        <v>6</v>
      </c>
      <c r="J37" s="99" t="s">
        <v>67</v>
      </c>
      <c r="K37" s="98" t="s">
        <v>190</v>
      </c>
      <c r="L37" s="96" t="s">
        <v>70</v>
      </c>
      <c r="M37" s="100">
        <v>44927</v>
      </c>
      <c r="N37" s="99" t="s">
        <v>27</v>
      </c>
      <c r="O37" s="99" t="s">
        <v>29</v>
      </c>
      <c r="P37" s="49">
        <f t="shared" si="1"/>
        <v>2</v>
      </c>
    </row>
    <row r="38" spans="1:16" x14ac:dyDescent="0.25">
      <c r="A38" s="96">
        <v>32</v>
      </c>
      <c r="B38" s="96" t="s">
        <v>176</v>
      </c>
      <c r="C38" s="97" t="s">
        <v>0</v>
      </c>
      <c r="D38" s="96" t="s">
        <v>120</v>
      </c>
      <c r="E38" s="102">
        <v>5.23</v>
      </c>
      <c r="F38" s="98" t="s">
        <v>190</v>
      </c>
      <c r="G38" s="99" t="s">
        <v>27</v>
      </c>
      <c r="H38" s="99" t="s">
        <v>26</v>
      </c>
      <c r="I38" s="49">
        <f t="shared" si="0"/>
        <v>6</v>
      </c>
      <c r="J38" s="99" t="s">
        <v>67</v>
      </c>
      <c r="K38" s="98" t="s">
        <v>190</v>
      </c>
      <c r="L38" s="96" t="s">
        <v>70</v>
      </c>
      <c r="M38" s="100">
        <v>44927</v>
      </c>
      <c r="N38" s="99" t="s">
        <v>27</v>
      </c>
      <c r="O38" s="99" t="s">
        <v>29</v>
      </c>
      <c r="P38" s="49">
        <f t="shared" si="1"/>
        <v>2</v>
      </c>
    </row>
    <row r="39" spans="1:16" ht="31.5" x14ac:dyDescent="0.25">
      <c r="A39" s="96">
        <v>33</v>
      </c>
      <c r="B39" s="96" t="s">
        <v>128</v>
      </c>
      <c r="C39" s="97" t="s">
        <v>0</v>
      </c>
      <c r="D39" s="96" t="s">
        <v>120</v>
      </c>
      <c r="E39" s="102" t="s">
        <v>180</v>
      </c>
      <c r="F39" s="98" t="s">
        <v>190</v>
      </c>
      <c r="G39" s="99" t="s">
        <v>27</v>
      </c>
      <c r="H39" s="99" t="s">
        <v>26</v>
      </c>
      <c r="I39" s="49">
        <f t="shared" si="0"/>
        <v>6</v>
      </c>
      <c r="J39" s="99" t="s">
        <v>67</v>
      </c>
      <c r="K39" s="98" t="s">
        <v>190</v>
      </c>
      <c r="L39" s="96" t="s">
        <v>70</v>
      </c>
      <c r="M39" s="100">
        <v>44927</v>
      </c>
      <c r="N39" s="99" t="s">
        <v>27</v>
      </c>
      <c r="O39" s="99" t="s">
        <v>29</v>
      </c>
      <c r="P39" s="49">
        <f t="shared" si="1"/>
        <v>2</v>
      </c>
    </row>
    <row r="40" spans="1:16" ht="31.5" x14ac:dyDescent="0.25">
      <c r="A40" s="96">
        <v>34</v>
      </c>
      <c r="B40" s="103" t="s">
        <v>358</v>
      </c>
      <c r="C40" s="104" t="s">
        <v>40</v>
      </c>
      <c r="D40" s="103" t="s">
        <v>121</v>
      </c>
      <c r="E40" s="103" t="s">
        <v>223</v>
      </c>
      <c r="F40" s="103" t="s">
        <v>33</v>
      </c>
      <c r="G40" s="96" t="s">
        <v>29</v>
      </c>
      <c r="H40" s="96" t="s">
        <v>26</v>
      </c>
      <c r="I40" s="49">
        <f t="shared" si="0"/>
        <v>3</v>
      </c>
      <c r="J40" s="99" t="s">
        <v>68</v>
      </c>
      <c r="K40" s="96" t="s">
        <v>223</v>
      </c>
      <c r="L40" s="96" t="s">
        <v>70</v>
      </c>
      <c r="M40" s="100">
        <v>44934</v>
      </c>
      <c r="N40" s="96" t="s">
        <v>29</v>
      </c>
      <c r="O40" s="96" t="s">
        <v>26</v>
      </c>
      <c r="P40" s="49">
        <f t="shared" si="1"/>
        <v>3</v>
      </c>
    </row>
    <row r="43" spans="1:16" x14ac:dyDescent="0.25">
      <c r="I43" s="14" t="s">
        <v>50</v>
      </c>
      <c r="J43" s="14" t="s">
        <v>109</v>
      </c>
      <c r="K43" s="54" t="s">
        <v>4</v>
      </c>
      <c r="L43" s="55"/>
      <c r="M43" s="14" t="s">
        <v>97</v>
      </c>
    </row>
    <row r="44" spans="1:16" x14ac:dyDescent="0.25">
      <c r="I44" s="56" t="s">
        <v>26</v>
      </c>
      <c r="J44" s="49" t="s">
        <v>110</v>
      </c>
      <c r="K44" s="107" t="s">
        <v>114</v>
      </c>
      <c r="L44" s="108"/>
      <c r="M44" s="56">
        <v>3</v>
      </c>
    </row>
    <row r="45" spans="1:16" x14ac:dyDescent="0.25">
      <c r="I45" s="57" t="s">
        <v>27</v>
      </c>
      <c r="J45" s="49" t="s">
        <v>111</v>
      </c>
      <c r="K45" s="107" t="s">
        <v>123</v>
      </c>
      <c r="L45" s="108"/>
      <c r="M45" s="57">
        <v>2</v>
      </c>
    </row>
    <row r="46" spans="1:16" x14ac:dyDescent="0.25">
      <c r="I46" s="58" t="s">
        <v>29</v>
      </c>
      <c r="J46" s="49" t="s">
        <v>112</v>
      </c>
      <c r="K46" s="107" t="s">
        <v>124</v>
      </c>
      <c r="L46" s="108"/>
      <c r="M46" s="58">
        <v>1</v>
      </c>
    </row>
    <row r="47" spans="1:16" x14ac:dyDescent="0.25">
      <c r="I47" s="49" t="s">
        <v>34</v>
      </c>
      <c r="J47" s="99"/>
      <c r="K47" s="109"/>
      <c r="L47" s="110"/>
      <c r="M47" s="49">
        <v>0</v>
      </c>
    </row>
    <row r="48" spans="1:16" x14ac:dyDescent="0.25">
      <c r="I48" s="49" t="s">
        <v>33</v>
      </c>
      <c r="J48" s="49" t="s">
        <v>113</v>
      </c>
      <c r="K48" s="107" t="s">
        <v>116</v>
      </c>
      <c r="L48" s="108"/>
      <c r="M48" s="49">
        <v>0</v>
      </c>
    </row>
  </sheetData>
  <mergeCells count="7">
    <mergeCell ref="N5:P5"/>
    <mergeCell ref="G5:I5"/>
    <mergeCell ref="K48:L48"/>
    <mergeCell ref="K44:L44"/>
    <mergeCell ref="K45:L45"/>
    <mergeCell ref="K46:L46"/>
    <mergeCell ref="K47:L47"/>
  </mergeCells>
  <conditionalFormatting sqref="I7:I40 P7:P40">
    <cfRule type="colorScale" priority="2">
      <colorScale>
        <cfvo type="num" val="0"/>
        <cfvo type="num" val="4.5"/>
        <cfvo type="num" val="9"/>
        <color rgb="FF008000"/>
        <color rgb="FFFFFF00"/>
        <color rgb="FFFF0000"/>
      </colorScale>
    </cfRule>
  </conditionalFormatting>
  <dataValidations count="1">
    <dataValidation type="list" allowBlank="1" showInputMessage="1" showErrorMessage="1" sqref="N7:O40 G7:H40" xr:uid="{00000000-0002-0000-0100-000000000000}">
      <formula1>$I$44:$I$48</formula1>
    </dataValidation>
  </dataValidations>
  <pageMargins left="0.75" right="0.75" top="1" bottom="1" header="0.5" footer="0.5"/>
  <pageSetup paperSize="9" scale="53" orientation="landscape"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EBCCA-7E4C-4827-85E9-F7480DF43ED2}">
  <dimension ref="A1:I179"/>
  <sheetViews>
    <sheetView zoomScale="85" zoomScaleNormal="85" workbookViewId="0">
      <selection activeCell="G11" sqref="G11"/>
    </sheetView>
  </sheetViews>
  <sheetFormatPr defaultColWidth="8.625" defaultRowHeight="15.75" x14ac:dyDescent="0.25"/>
  <cols>
    <col min="1" max="1" width="8.625" style="17"/>
    <col min="2" max="2" width="61.75" style="17" customWidth="1"/>
    <col min="3" max="3" width="11.375" style="47" bestFit="1" customWidth="1"/>
    <col min="4" max="4" width="9.75" style="48" customWidth="1"/>
    <col min="5" max="5" width="10.875" style="48" customWidth="1"/>
    <col min="6" max="16384" width="8.625" style="17"/>
  </cols>
  <sheetData>
    <row r="1" spans="1:9" x14ac:dyDescent="0.25">
      <c r="B1" s="17" t="s">
        <v>319</v>
      </c>
    </row>
    <row r="2" spans="1:9" x14ac:dyDescent="0.25">
      <c r="B2" s="21" t="s">
        <v>317</v>
      </c>
    </row>
    <row r="4" spans="1:9" x14ac:dyDescent="0.25">
      <c r="A4" s="23"/>
      <c r="B4" s="23" t="s">
        <v>134</v>
      </c>
      <c r="C4" s="14" t="s">
        <v>135</v>
      </c>
      <c r="D4" s="25"/>
      <c r="E4" s="25"/>
    </row>
    <row r="5" spans="1:9" x14ac:dyDescent="0.25">
      <c r="A5" s="24">
        <v>5.0999999999999996</v>
      </c>
      <c r="B5" s="43" t="s">
        <v>224</v>
      </c>
      <c r="C5" s="49" t="s">
        <v>318</v>
      </c>
      <c r="D5" s="44"/>
      <c r="E5" s="44"/>
      <c r="F5" s="20"/>
      <c r="G5" s="20"/>
      <c r="H5" s="20"/>
      <c r="I5" s="20"/>
    </row>
    <row r="6" spans="1:9" x14ac:dyDescent="0.25">
      <c r="A6" s="24">
        <v>5.2</v>
      </c>
      <c r="B6" s="43" t="s">
        <v>225</v>
      </c>
      <c r="C6" s="49" t="s">
        <v>318</v>
      </c>
      <c r="D6" s="44"/>
      <c r="E6" s="44"/>
      <c r="F6" s="20"/>
      <c r="G6" s="20"/>
      <c r="H6" s="20"/>
      <c r="I6" s="20"/>
    </row>
    <row r="7" spans="1:9" x14ac:dyDescent="0.25">
      <c r="A7" s="24">
        <v>5.3</v>
      </c>
      <c r="B7" s="43" t="s">
        <v>226</v>
      </c>
      <c r="C7" s="49" t="s">
        <v>318</v>
      </c>
      <c r="D7" s="44"/>
      <c r="E7" s="44"/>
    </row>
    <row r="8" spans="1:9" x14ac:dyDescent="0.25">
      <c r="A8" s="24">
        <v>5.4</v>
      </c>
      <c r="B8" s="43" t="s">
        <v>227</v>
      </c>
      <c r="C8" s="49">
        <f>COUNTIF('Risks and controls'!$E$7:$E$39,"*"&amp;A8&amp;"*")+COUNTIF('Risks and controls'!$E$7:$E$39,A8)</f>
        <v>1</v>
      </c>
      <c r="D8" s="44"/>
      <c r="E8" s="44"/>
    </row>
    <row r="9" spans="1:9" x14ac:dyDescent="0.25">
      <c r="A9" s="24">
        <v>5.5</v>
      </c>
      <c r="B9" s="43" t="s">
        <v>228</v>
      </c>
      <c r="C9" s="49">
        <f>COUNTIF('Risks and controls'!$E$7:$E$39,"*"&amp;A9&amp;"*")+COUNTIF('Risks and controls'!$E$7:$E$39,A9)</f>
        <v>1</v>
      </c>
      <c r="D9" s="44"/>
      <c r="E9" s="44"/>
    </row>
    <row r="10" spans="1:9" x14ac:dyDescent="0.25">
      <c r="A10" s="24">
        <v>5.6</v>
      </c>
      <c r="B10" s="43" t="s">
        <v>229</v>
      </c>
      <c r="C10" s="49">
        <f>COUNTIF('Risks and controls'!$E$7:$E$39,"*"&amp;A10&amp;"*")+COUNTIF('Risks and controls'!$E$7:$E$39,A10)</f>
        <v>1</v>
      </c>
      <c r="D10" s="44"/>
      <c r="E10" s="44"/>
    </row>
    <row r="11" spans="1:9" x14ac:dyDescent="0.25">
      <c r="A11" s="24">
        <v>5.7</v>
      </c>
      <c r="B11" s="43" t="s">
        <v>230</v>
      </c>
      <c r="C11" s="49">
        <f>COUNTIF('Risks and controls'!$E$7:$E$39,"*"&amp;A11&amp;"*")+COUNTIF('Risks and controls'!$E$7:$E$39,A11)</f>
        <v>1</v>
      </c>
      <c r="D11" s="44"/>
      <c r="E11" s="44"/>
    </row>
    <row r="12" spans="1:9" x14ac:dyDescent="0.25">
      <c r="A12" s="24">
        <v>5.8</v>
      </c>
      <c r="B12" s="43" t="s">
        <v>231</v>
      </c>
      <c r="C12" s="49">
        <f>COUNTIF('Risks and controls'!$E$7:$E$39,"*"&amp;A12&amp;"*")+COUNTIF('Risks and controls'!$E$7:$E$39,A12)</f>
        <v>1</v>
      </c>
      <c r="D12" s="44"/>
      <c r="E12" s="44"/>
    </row>
    <row r="13" spans="1:9" x14ac:dyDescent="0.25">
      <c r="A13" s="24">
        <v>5.9</v>
      </c>
      <c r="B13" s="43" t="s">
        <v>232</v>
      </c>
      <c r="C13" s="49">
        <f>COUNTIF('Risks and controls'!$E$7:$E$39,"*"&amp;A13&amp;"*")+COUNTIF('Risks and controls'!$E$7:$E$39,A13)</f>
        <v>1</v>
      </c>
      <c r="D13" s="44"/>
      <c r="E13" s="44"/>
    </row>
    <row r="14" spans="1:9" x14ac:dyDescent="0.25">
      <c r="A14" s="24" t="s">
        <v>129</v>
      </c>
      <c r="B14" s="43" t="s">
        <v>233</v>
      </c>
      <c r="C14" s="49">
        <f>COUNTIF('Risks and controls'!$E$7:$E$39,"*"&amp;A14&amp;"*")+COUNTIF('Risks and controls'!$E$7:$E$39,A14)</f>
        <v>1</v>
      </c>
      <c r="D14" s="44"/>
      <c r="E14" s="44"/>
    </row>
    <row r="15" spans="1:9" x14ac:dyDescent="0.25">
      <c r="A15" s="24">
        <v>5.1100000000000003</v>
      </c>
      <c r="B15" s="43" t="s">
        <v>234</v>
      </c>
      <c r="C15" s="49">
        <f>COUNTIF('Risks and controls'!$E$7:$E$39,"*"&amp;A15&amp;"*")+COUNTIF('Risks and controls'!$E$7:$E$39,A15)</f>
        <v>1</v>
      </c>
      <c r="D15" s="44"/>
      <c r="E15" s="44"/>
    </row>
    <row r="16" spans="1:9" x14ac:dyDescent="0.25">
      <c r="A16" s="24">
        <v>5.12</v>
      </c>
      <c r="B16" s="43" t="s">
        <v>235</v>
      </c>
      <c r="C16" s="49">
        <f>COUNTIF('Risks and controls'!$E$7:$E$39,"*"&amp;A16&amp;"*")+COUNTIF('Risks and controls'!$E$7:$E$39,A16)</f>
        <v>1</v>
      </c>
      <c r="D16" s="44"/>
      <c r="E16" s="44"/>
    </row>
    <row r="17" spans="1:5" x14ac:dyDescent="0.25">
      <c r="A17" s="24">
        <v>5.13</v>
      </c>
      <c r="B17" s="43" t="s">
        <v>236</v>
      </c>
      <c r="C17" s="49">
        <f>COUNTIF('Risks and controls'!$E$7:$E$39,"*"&amp;A17&amp;"*")+COUNTIF('Risks and controls'!$E$7:$E$39,A17)</f>
        <v>1</v>
      </c>
      <c r="D17" s="44"/>
      <c r="E17" s="44"/>
    </row>
    <row r="18" spans="1:5" x14ac:dyDescent="0.25">
      <c r="A18" s="24">
        <v>5.14</v>
      </c>
      <c r="B18" s="43" t="s">
        <v>237</v>
      </c>
      <c r="C18" s="49">
        <f>COUNTIF('Risks and controls'!$E$7:$E$39,"*"&amp;A18&amp;"*")+COUNTIF('Risks and controls'!$E$7:$E$39,A18)</f>
        <v>1</v>
      </c>
      <c r="D18" s="44"/>
      <c r="E18" s="44"/>
    </row>
    <row r="19" spans="1:5" x14ac:dyDescent="0.25">
      <c r="A19" s="24">
        <v>5.15</v>
      </c>
      <c r="B19" s="43" t="s">
        <v>238</v>
      </c>
      <c r="C19" s="49">
        <f>COUNTIF('Risks and controls'!$E$7:$E$39,"*"&amp;A19&amp;"*")+COUNTIF('Risks and controls'!$E$7:$E$39,A19)</f>
        <v>1</v>
      </c>
      <c r="D19" s="44"/>
      <c r="E19" s="44"/>
    </row>
    <row r="20" spans="1:5" x14ac:dyDescent="0.25">
      <c r="A20" s="24">
        <v>5.16</v>
      </c>
      <c r="B20" s="43" t="s">
        <v>239</v>
      </c>
      <c r="C20" s="49">
        <f>COUNTIF('Risks and controls'!$E$7:$E$39,"*"&amp;A20&amp;"*")+COUNTIF('Risks and controls'!$E$7:$E$39,A20)</f>
        <v>1</v>
      </c>
      <c r="D20" s="44"/>
      <c r="E20" s="44"/>
    </row>
    <row r="21" spans="1:5" x14ac:dyDescent="0.25">
      <c r="A21" s="24">
        <v>5.17</v>
      </c>
      <c r="B21" s="43" t="s">
        <v>240</v>
      </c>
      <c r="C21" s="49">
        <f>COUNTIF('Risks and controls'!$E$7:$E$39,"*"&amp;A21&amp;"*")+COUNTIF('Risks and controls'!$E$7:$E$39,A21)</f>
        <v>1</v>
      </c>
      <c r="D21" s="44"/>
      <c r="E21" s="44"/>
    </row>
    <row r="22" spans="1:5" x14ac:dyDescent="0.25">
      <c r="A22" s="24">
        <v>5.18</v>
      </c>
      <c r="B22" s="43" t="s">
        <v>241</v>
      </c>
      <c r="C22" s="49">
        <f>COUNTIF('Risks and controls'!$E$7:$E$39,"*"&amp;A22&amp;"*")+COUNTIF('Risks and controls'!$E$7:$E$39,A22)</f>
        <v>1</v>
      </c>
      <c r="D22" s="44"/>
      <c r="E22" s="44"/>
    </row>
    <row r="23" spans="1:5" x14ac:dyDescent="0.25">
      <c r="A23" s="24">
        <v>5.19</v>
      </c>
      <c r="B23" s="43" t="s">
        <v>242</v>
      </c>
      <c r="C23" s="49">
        <f>COUNTIF('Risks and controls'!$E$7:$E$39,"*"&amp;A23&amp;"*")+COUNTIF('Risks and controls'!$E$7:$E$39,A23)</f>
        <v>1</v>
      </c>
      <c r="D23" s="44"/>
      <c r="E23" s="44"/>
    </row>
    <row r="24" spans="1:5" x14ac:dyDescent="0.25">
      <c r="A24" s="24" t="s">
        <v>133</v>
      </c>
      <c r="B24" s="43" t="s">
        <v>243</v>
      </c>
      <c r="C24" s="49">
        <f>COUNTIF('Risks and controls'!$E$7:$E$39,"*"&amp;A24&amp;"*")+COUNTIF('Risks and controls'!$E$7:$E$39,A24)</f>
        <v>1</v>
      </c>
      <c r="D24" s="44"/>
      <c r="E24" s="44"/>
    </row>
    <row r="25" spans="1:5" ht="31.5" x14ac:dyDescent="0.25">
      <c r="A25" s="24">
        <v>5.21</v>
      </c>
      <c r="B25" s="46" t="s">
        <v>244</v>
      </c>
      <c r="C25" s="49">
        <f>COUNTIF('Risks and controls'!$E$7:$E$39,"*"&amp;A25&amp;"*")+COUNTIF('Risks and controls'!$E$7:$E$39,A25)</f>
        <v>1</v>
      </c>
      <c r="D25" s="44"/>
      <c r="E25" s="44"/>
    </row>
    <row r="26" spans="1:5" x14ac:dyDescent="0.25">
      <c r="A26" s="24">
        <v>5.22</v>
      </c>
      <c r="B26" s="43" t="s">
        <v>245</v>
      </c>
      <c r="C26" s="49">
        <f>COUNTIF('Risks and controls'!$E$7:$E$39,"*"&amp;A26&amp;"*")+COUNTIF('Risks and controls'!$E$7:$E$39,A26)</f>
        <v>1</v>
      </c>
    </row>
    <row r="27" spans="1:5" x14ac:dyDescent="0.25">
      <c r="A27" s="24">
        <v>5.23</v>
      </c>
      <c r="B27" s="43" t="s">
        <v>246</v>
      </c>
      <c r="C27" s="49">
        <f>COUNTIF('Risks and controls'!$E$7:$E$39,"*"&amp;A27&amp;"*")+COUNTIF('Risks and controls'!$E$7:$E$39,A27)</f>
        <v>1</v>
      </c>
      <c r="D27" s="44"/>
      <c r="E27" s="44"/>
    </row>
    <row r="28" spans="1:5" x14ac:dyDescent="0.25">
      <c r="A28" s="24">
        <v>5.24</v>
      </c>
      <c r="B28" s="43" t="s">
        <v>247</v>
      </c>
      <c r="C28" s="49">
        <f>COUNTIF('Risks and controls'!$E$7:$E$39,"*"&amp;A28&amp;"*")+COUNTIF('Risks and controls'!$E$7:$E$39,A28)</f>
        <v>1</v>
      </c>
      <c r="D28" s="44"/>
      <c r="E28" s="44"/>
    </row>
    <row r="29" spans="1:5" x14ac:dyDescent="0.25">
      <c r="A29" s="24">
        <v>5.25</v>
      </c>
      <c r="B29" s="43" t="s">
        <v>248</v>
      </c>
      <c r="C29" s="49">
        <f>COUNTIF('Risks and controls'!$E$7:$E$39,"*"&amp;A29&amp;"*")+COUNTIF('Risks and controls'!$E$7:$E$39,A29)</f>
        <v>1</v>
      </c>
      <c r="D29" s="44"/>
      <c r="E29" s="44"/>
    </row>
    <row r="30" spans="1:5" x14ac:dyDescent="0.25">
      <c r="A30" s="24">
        <v>5.26</v>
      </c>
      <c r="B30" s="43" t="s">
        <v>249</v>
      </c>
      <c r="C30" s="49">
        <f>COUNTIF('Risks and controls'!$E$7:$E$39,"*"&amp;A30&amp;"*")+COUNTIF('Risks and controls'!$E$7:$E$39,A30)</f>
        <v>1</v>
      </c>
      <c r="D30" s="44"/>
      <c r="E30" s="44"/>
    </row>
    <row r="31" spans="1:5" x14ac:dyDescent="0.25">
      <c r="A31" s="24">
        <v>5.27</v>
      </c>
      <c r="B31" s="43" t="s">
        <v>250</v>
      </c>
      <c r="C31" s="49">
        <f>COUNTIF('Risks and controls'!$E$7:$E$39,"*"&amp;A31&amp;"*")+COUNTIF('Risks and controls'!$E$7:$E$39,A31)</f>
        <v>1</v>
      </c>
      <c r="D31" s="44"/>
      <c r="E31" s="44"/>
    </row>
    <row r="32" spans="1:5" x14ac:dyDescent="0.25">
      <c r="A32" s="24">
        <v>5.28</v>
      </c>
      <c r="B32" s="43" t="s">
        <v>251</v>
      </c>
      <c r="C32" s="49">
        <f>COUNTIF('Risks and controls'!$E$7:$E$39,"*"&amp;A32&amp;"*")+COUNTIF('Risks and controls'!$E$7:$E$39,A32)</f>
        <v>1</v>
      </c>
      <c r="D32" s="44"/>
      <c r="E32" s="44"/>
    </row>
    <row r="33" spans="1:5" x14ac:dyDescent="0.25">
      <c r="A33" s="24">
        <v>5.29</v>
      </c>
      <c r="B33" s="43" t="s">
        <v>252</v>
      </c>
      <c r="C33" s="49">
        <f>COUNTIF('Risks and controls'!$E$7:$E$39,"*"&amp;A33&amp;"*")+COUNTIF('Risks and controls'!$E$7:$E$39,A33)</f>
        <v>1</v>
      </c>
      <c r="D33" s="44"/>
      <c r="E33" s="44"/>
    </row>
    <row r="34" spans="1:5" x14ac:dyDescent="0.25">
      <c r="A34" s="24" t="s">
        <v>136</v>
      </c>
      <c r="B34" s="43" t="s">
        <v>253</v>
      </c>
      <c r="C34" s="49">
        <f>COUNTIF('Risks and controls'!$E$7:$E$39,"*"&amp;A34&amp;"*")+COUNTIF('Risks and controls'!$E$7:$E$39,A34)</f>
        <v>1</v>
      </c>
      <c r="D34" s="44"/>
      <c r="E34" s="44"/>
    </row>
    <row r="35" spans="1:5" x14ac:dyDescent="0.25">
      <c r="A35" s="24">
        <v>5.31</v>
      </c>
      <c r="B35" s="43" t="s">
        <v>254</v>
      </c>
      <c r="C35" s="49">
        <f>COUNTIF('Risks and controls'!$E$7:$E$39,"*"&amp;A35&amp;"*")+COUNTIF('Risks and controls'!$E$7:$E$39,A35)</f>
        <v>2</v>
      </c>
    </row>
    <row r="36" spans="1:5" x14ac:dyDescent="0.25">
      <c r="A36" s="24">
        <v>5.32</v>
      </c>
      <c r="B36" s="43" t="s">
        <v>255</v>
      </c>
      <c r="C36" s="49">
        <f>COUNTIF('Risks and controls'!$E$7:$E$39,"*"&amp;A36&amp;"*")+COUNTIF('Risks and controls'!$E$7:$E$39,A36)</f>
        <v>1</v>
      </c>
    </row>
    <row r="37" spans="1:5" x14ac:dyDescent="0.25">
      <c r="A37" s="24">
        <v>5.33</v>
      </c>
      <c r="B37" s="43" t="s">
        <v>256</v>
      </c>
      <c r="C37" s="49">
        <f>COUNTIF('Risks and controls'!$E$7:$E$39,"*"&amp;A37&amp;"*")+COUNTIF('Risks and controls'!$E$7:$E$39,A37)</f>
        <v>1</v>
      </c>
    </row>
    <row r="38" spans="1:5" x14ac:dyDescent="0.25">
      <c r="A38" s="24">
        <v>5.34</v>
      </c>
      <c r="B38" s="43" t="s">
        <v>257</v>
      </c>
      <c r="C38" s="49">
        <f>COUNTIF('Risks and controls'!$E$7:$E$39,"*"&amp;A38&amp;"*")+COUNTIF('Risks and controls'!$E$7:$E$39,A38)</f>
        <v>2</v>
      </c>
    </row>
    <row r="39" spans="1:5" x14ac:dyDescent="0.25">
      <c r="A39" s="24">
        <v>5.35</v>
      </c>
      <c r="B39" s="43" t="s">
        <v>258</v>
      </c>
      <c r="C39" s="49">
        <f>COUNTIF('Risks and controls'!$E$7:$E$39,"*"&amp;A39&amp;"*")+COUNTIF('Risks and controls'!$E$7:$E$39,A39)</f>
        <v>1</v>
      </c>
    </row>
    <row r="40" spans="1:5" x14ac:dyDescent="0.25">
      <c r="A40" s="24">
        <v>5.36</v>
      </c>
      <c r="B40" s="46" t="s">
        <v>259</v>
      </c>
      <c r="C40" s="49">
        <f>COUNTIF('Risks and controls'!$E$7:$E$39,"*"&amp;A40&amp;"*")+COUNTIF('Risks and controls'!$E$7:$E$39,A40)</f>
        <v>1</v>
      </c>
    </row>
    <row r="41" spans="1:5" x14ac:dyDescent="0.25">
      <c r="A41" s="24">
        <v>5.37</v>
      </c>
      <c r="B41" s="43" t="s">
        <v>260</v>
      </c>
      <c r="C41" s="49">
        <f>COUNTIF('Risks and controls'!$E$7:$E$39,"*"&amp;A41&amp;"*")+COUNTIF('Risks and controls'!$E$7:$E$39,A41)</f>
        <v>1</v>
      </c>
    </row>
    <row r="42" spans="1:5" x14ac:dyDescent="0.25">
      <c r="A42" s="24">
        <v>6.1</v>
      </c>
      <c r="B42" s="43" t="s">
        <v>261</v>
      </c>
      <c r="C42" s="49">
        <f>COUNTIF('Risks and controls'!$E$7:$E$39,"*"&amp;A42&amp;"*")+COUNTIF('Risks and controls'!$E$7:$E$39,A42)</f>
        <v>1</v>
      </c>
    </row>
    <row r="43" spans="1:5" x14ac:dyDescent="0.25">
      <c r="A43" s="24">
        <v>6.2</v>
      </c>
      <c r="B43" s="43" t="s">
        <v>262</v>
      </c>
      <c r="C43" s="49">
        <f>COUNTIF('Risks and controls'!$E$7:$E$39,"*"&amp;A43&amp;"*")+COUNTIF('Risks and controls'!$E$7:$E$39,A43)</f>
        <v>2</v>
      </c>
    </row>
    <row r="44" spans="1:5" x14ac:dyDescent="0.25">
      <c r="A44" s="24">
        <v>6.3</v>
      </c>
      <c r="B44" s="43" t="s">
        <v>263</v>
      </c>
      <c r="C44" s="49">
        <f>COUNTIF('Risks and controls'!$E$7:$E$39,"*"&amp;A44&amp;"*")+COUNTIF('Risks and controls'!$E$7:$E$39,A44)</f>
        <v>1</v>
      </c>
    </row>
    <row r="45" spans="1:5" x14ac:dyDescent="0.25">
      <c r="A45" s="24">
        <v>6.4</v>
      </c>
      <c r="B45" s="43" t="s">
        <v>264</v>
      </c>
      <c r="C45" s="49">
        <f>COUNTIF('Risks and controls'!$E$7:$E$39,"*"&amp;A45&amp;"*")+COUNTIF('Risks and controls'!$E$7:$E$39,A45)</f>
        <v>1</v>
      </c>
    </row>
    <row r="46" spans="1:5" x14ac:dyDescent="0.25">
      <c r="A46" s="24">
        <v>6.5</v>
      </c>
      <c r="B46" s="43" t="s">
        <v>265</v>
      </c>
      <c r="C46" s="49">
        <f>COUNTIF('Risks and controls'!$E$7:$E$39,"*"&amp;A46&amp;"*")+COUNTIF('Risks and controls'!$E$7:$E$39,A46)</f>
        <v>1</v>
      </c>
    </row>
    <row r="47" spans="1:5" x14ac:dyDescent="0.25">
      <c r="A47" s="24">
        <v>6.6</v>
      </c>
      <c r="B47" s="43" t="s">
        <v>266</v>
      </c>
      <c r="C47" s="49">
        <f>COUNTIF('Risks and controls'!$E$7:$E$39,"*"&amp;A47&amp;"*")+COUNTIF('Risks and controls'!$E$7:$E$39,A47)</f>
        <v>1</v>
      </c>
    </row>
    <row r="48" spans="1:5" x14ac:dyDescent="0.25">
      <c r="A48" s="24">
        <v>6.7</v>
      </c>
      <c r="B48" s="43" t="s">
        <v>267</v>
      </c>
      <c r="C48" s="49">
        <f>COUNTIF('Risks and controls'!$E$7:$E$39,"*"&amp;A48&amp;"*")+COUNTIF('Risks and controls'!$E$7:$E$39,A48)</f>
        <v>1</v>
      </c>
    </row>
    <row r="49" spans="1:3" x14ac:dyDescent="0.25">
      <c r="A49" s="24">
        <v>6.8</v>
      </c>
      <c r="B49" s="43" t="s">
        <v>268</v>
      </c>
      <c r="C49" s="49">
        <f>COUNTIF('Risks and controls'!$E$7:$E$39,"*"&amp;A49&amp;"*")+COUNTIF('Risks and controls'!$E$7:$E$39,A49)</f>
        <v>1</v>
      </c>
    </row>
    <row r="50" spans="1:3" x14ac:dyDescent="0.25">
      <c r="A50" s="24">
        <v>7.1</v>
      </c>
      <c r="B50" s="43" t="s">
        <v>269</v>
      </c>
      <c r="C50" s="49" t="s">
        <v>318</v>
      </c>
    </row>
    <row r="51" spans="1:3" x14ac:dyDescent="0.25">
      <c r="A51" s="24">
        <v>7.2</v>
      </c>
      <c r="B51" s="43" t="s">
        <v>270</v>
      </c>
      <c r="C51" s="49">
        <f>COUNTIF('Risks and controls'!$E$7:$E$39,"*"&amp;A51&amp;"*")+COUNTIF('Risks and controls'!$E$7:$E$39,A51)</f>
        <v>1</v>
      </c>
    </row>
    <row r="52" spans="1:3" x14ac:dyDescent="0.25">
      <c r="A52" s="24">
        <v>7.3</v>
      </c>
      <c r="B52" s="43" t="s">
        <v>271</v>
      </c>
      <c r="C52" s="49">
        <f>COUNTIF('Risks and controls'!$E$7:$E$39,"*"&amp;A52&amp;"*")+COUNTIF('Risks and controls'!$E$7:$E$39,A52)</f>
        <v>1</v>
      </c>
    </row>
    <row r="53" spans="1:3" x14ac:dyDescent="0.25">
      <c r="A53" s="24">
        <v>7.4</v>
      </c>
      <c r="B53" s="43" t="s">
        <v>272</v>
      </c>
      <c r="C53" s="49">
        <f>COUNTIF('Risks and controls'!$E$7:$E$39,"*"&amp;A53&amp;"*")+COUNTIF('Risks and controls'!$E$7:$E$39,A53)</f>
        <v>1</v>
      </c>
    </row>
    <row r="54" spans="1:3" x14ac:dyDescent="0.25">
      <c r="A54" s="24">
        <v>7.5</v>
      </c>
      <c r="B54" s="43" t="s">
        <v>273</v>
      </c>
      <c r="C54" s="49">
        <f>COUNTIF('Risks and controls'!$E$7:$E$39,"*"&amp;A54&amp;"*")+COUNTIF('Risks and controls'!$E$7:$E$39,A54)</f>
        <v>1</v>
      </c>
    </row>
    <row r="55" spans="1:3" x14ac:dyDescent="0.25">
      <c r="A55" s="24">
        <v>7.6</v>
      </c>
      <c r="B55" s="43" t="s">
        <v>274</v>
      </c>
      <c r="C55" s="49">
        <f>COUNTIF('Risks and controls'!$E$7:$E$39,"*"&amp;A55&amp;"*")+COUNTIF('Risks and controls'!$E$7:$E$39,A55)</f>
        <v>1</v>
      </c>
    </row>
    <row r="56" spans="1:3" x14ac:dyDescent="0.25">
      <c r="A56" s="24">
        <v>7.7</v>
      </c>
      <c r="B56" s="43" t="s">
        <v>275</v>
      </c>
      <c r="C56" s="49">
        <f>COUNTIF('Risks and controls'!$E$7:$E$39,"*"&amp;A56&amp;"*")+COUNTIF('Risks and controls'!$E$7:$E$39,A56)</f>
        <v>1</v>
      </c>
    </row>
    <row r="57" spans="1:3" x14ac:dyDescent="0.25">
      <c r="A57" s="24">
        <v>7.8</v>
      </c>
      <c r="B57" s="43" t="s">
        <v>276</v>
      </c>
      <c r="C57" s="49">
        <f>COUNTIF('Risks and controls'!$E$7:$E$39,"*"&amp;A57&amp;"*")+COUNTIF('Risks and controls'!$E$7:$E$39,A57)</f>
        <v>1</v>
      </c>
    </row>
    <row r="58" spans="1:3" x14ac:dyDescent="0.25">
      <c r="A58" s="24">
        <v>7.9</v>
      </c>
      <c r="B58" s="43" t="s">
        <v>277</v>
      </c>
      <c r="C58" s="49">
        <f>COUNTIF('Risks and controls'!$E$7:$E$39,"*"&amp;A58&amp;"*")+COUNTIF('Risks and controls'!$E$7:$E$39,A58)</f>
        <v>1</v>
      </c>
    </row>
    <row r="59" spans="1:3" x14ac:dyDescent="0.25">
      <c r="A59" s="24" t="s">
        <v>130</v>
      </c>
      <c r="B59" s="43" t="s">
        <v>278</v>
      </c>
      <c r="C59" s="49">
        <f>COUNTIF('Risks and controls'!$E$7:$E$39,"*"&amp;A59&amp;"*")+COUNTIF('Risks and controls'!$E$7:$E$39,A59)</f>
        <v>1</v>
      </c>
    </row>
    <row r="60" spans="1:3" x14ac:dyDescent="0.25">
      <c r="A60" s="24">
        <v>7.11</v>
      </c>
      <c r="B60" s="43" t="s">
        <v>279</v>
      </c>
      <c r="C60" s="49">
        <f>COUNTIF('Risks and controls'!$E$7:$E$39,"*"&amp;A60&amp;"*")+COUNTIF('Risks and controls'!$E$7:$E$39,A60)</f>
        <v>1</v>
      </c>
    </row>
    <row r="61" spans="1:3" x14ac:dyDescent="0.25">
      <c r="A61" s="24">
        <v>7.12</v>
      </c>
      <c r="B61" s="43" t="s">
        <v>280</v>
      </c>
      <c r="C61" s="49">
        <f>COUNTIF('Risks and controls'!$E$7:$E$39,"*"&amp;A61&amp;"*")+COUNTIF('Risks and controls'!$E$7:$E$39,A61)</f>
        <v>1</v>
      </c>
    </row>
    <row r="62" spans="1:3" x14ac:dyDescent="0.25">
      <c r="A62" s="24">
        <v>7.13</v>
      </c>
      <c r="B62" s="43" t="s">
        <v>281</v>
      </c>
      <c r="C62" s="49">
        <f>COUNTIF('Risks and controls'!$E$7:$E$39,"*"&amp;A62&amp;"*")+COUNTIF('Risks and controls'!$E$7:$E$39,A62)</f>
        <v>1</v>
      </c>
    </row>
    <row r="63" spans="1:3" x14ac:dyDescent="0.25">
      <c r="A63" s="24">
        <v>7.14</v>
      </c>
      <c r="B63" s="43" t="s">
        <v>282</v>
      </c>
      <c r="C63" s="49">
        <f>COUNTIF('Risks and controls'!$E$7:$E$39,"*"&amp;A63&amp;"*")+COUNTIF('Risks and controls'!$E$7:$E$39,A63)</f>
        <v>1</v>
      </c>
    </row>
    <row r="64" spans="1:3" x14ac:dyDescent="0.25">
      <c r="A64" s="24">
        <v>8.1</v>
      </c>
      <c r="B64" s="43" t="s">
        <v>283</v>
      </c>
      <c r="C64" s="49" t="s">
        <v>318</v>
      </c>
    </row>
    <row r="65" spans="1:3" x14ac:dyDescent="0.25">
      <c r="A65" s="24">
        <v>8.1999999999999993</v>
      </c>
      <c r="B65" s="43" t="s">
        <v>284</v>
      </c>
      <c r="C65" s="49" t="s">
        <v>318</v>
      </c>
    </row>
    <row r="66" spans="1:3" x14ac:dyDescent="0.25">
      <c r="A66" s="24">
        <v>8.3000000000000007</v>
      </c>
      <c r="B66" s="43" t="s">
        <v>285</v>
      </c>
      <c r="C66" s="49" t="s">
        <v>318</v>
      </c>
    </row>
    <row r="67" spans="1:3" x14ac:dyDescent="0.25">
      <c r="A67" s="24">
        <v>8.4</v>
      </c>
      <c r="B67" s="43" t="s">
        <v>286</v>
      </c>
      <c r="C67" s="49">
        <f>COUNTIF('Risks and controls'!$E$7:$E$39,"*"&amp;A67&amp;"*")+COUNTIF('Risks and controls'!$E$7:$E$39,A67)</f>
        <v>1</v>
      </c>
    </row>
    <row r="68" spans="1:3" x14ac:dyDescent="0.25">
      <c r="A68" s="24">
        <v>8.5</v>
      </c>
      <c r="B68" s="43" t="s">
        <v>287</v>
      </c>
      <c r="C68" s="49">
        <f>COUNTIF('Risks and controls'!$E$7:$E$39,"*"&amp;A68&amp;"*")+COUNTIF('Risks and controls'!$E$7:$E$39,A68)</f>
        <v>1</v>
      </c>
    </row>
    <row r="69" spans="1:3" x14ac:dyDescent="0.25">
      <c r="A69" s="24">
        <v>8.6</v>
      </c>
      <c r="B69" s="43" t="s">
        <v>288</v>
      </c>
      <c r="C69" s="49">
        <f>COUNTIF('Risks and controls'!$E$7:$E$39,"*"&amp;A69&amp;"*")+COUNTIF('Risks and controls'!$E$7:$E$39,A69)</f>
        <v>1</v>
      </c>
    </row>
    <row r="70" spans="1:3" x14ac:dyDescent="0.25">
      <c r="A70" s="24">
        <v>8.6999999999999993</v>
      </c>
      <c r="B70" s="43" t="s">
        <v>289</v>
      </c>
      <c r="C70" s="49">
        <f>COUNTIF('Risks and controls'!$E$7:$E$39,"*"&amp;A70&amp;"*")+COUNTIF('Risks and controls'!$E$7:$E$39,A70)</f>
        <v>1</v>
      </c>
    </row>
    <row r="71" spans="1:3" x14ac:dyDescent="0.25">
      <c r="A71" s="24">
        <v>8.8000000000000007</v>
      </c>
      <c r="B71" s="43" t="s">
        <v>290</v>
      </c>
      <c r="C71" s="49">
        <f>COUNTIF('Risks and controls'!$E$7:$E$39,"*"&amp;A71&amp;"*")+COUNTIF('Risks and controls'!$E$7:$E$39,A71)</f>
        <v>1</v>
      </c>
    </row>
    <row r="72" spans="1:3" x14ac:dyDescent="0.25">
      <c r="A72" s="24">
        <v>8.9</v>
      </c>
      <c r="B72" s="43" t="s">
        <v>291</v>
      </c>
      <c r="C72" s="49">
        <f>COUNTIF('Risks and controls'!$E$7:$E$39,"*"&amp;A72&amp;"*")+COUNTIF('Risks and controls'!$E$7:$E$39,A72)</f>
        <v>1</v>
      </c>
    </row>
    <row r="73" spans="1:3" x14ac:dyDescent="0.25">
      <c r="A73" s="24" t="s">
        <v>137</v>
      </c>
      <c r="B73" s="43" t="s">
        <v>292</v>
      </c>
      <c r="C73" s="49">
        <f>COUNTIF('Risks and controls'!$E$7:$E$39,"*"&amp;A73&amp;"*")+COUNTIF('Risks and controls'!$E$7:$E$39,A73)</f>
        <v>1</v>
      </c>
    </row>
    <row r="74" spans="1:3" x14ac:dyDescent="0.25">
      <c r="A74" s="24">
        <v>8.11</v>
      </c>
      <c r="B74" s="43" t="s">
        <v>293</v>
      </c>
      <c r="C74" s="49">
        <f>COUNTIF('Risks and controls'!$E$7:$E$39,"*"&amp;A74&amp;"*")+COUNTIF('Risks and controls'!$E$7:$E$39,A74)</f>
        <v>1</v>
      </c>
    </row>
    <row r="75" spans="1:3" x14ac:dyDescent="0.25">
      <c r="A75" s="24">
        <v>8.1199999999999992</v>
      </c>
      <c r="B75" s="43" t="s">
        <v>294</v>
      </c>
      <c r="C75" s="49">
        <f>COUNTIF('Risks and controls'!$E$7:$E$39,"*"&amp;A75&amp;"*")+COUNTIF('Risks and controls'!$E$7:$E$39,A75)</f>
        <v>1</v>
      </c>
    </row>
    <row r="76" spans="1:3" x14ac:dyDescent="0.25">
      <c r="A76" s="24">
        <v>8.1300000000000008</v>
      </c>
      <c r="B76" s="43" t="s">
        <v>295</v>
      </c>
      <c r="C76" s="49">
        <f>COUNTIF('Risks and controls'!$E$7:$E$39,"*"&amp;A76&amp;"*")+COUNTIF('Risks and controls'!$E$7:$E$39,A76)</f>
        <v>1</v>
      </c>
    </row>
    <row r="77" spans="1:3" x14ac:dyDescent="0.25">
      <c r="A77" s="24">
        <v>8.14</v>
      </c>
      <c r="B77" s="43" t="s">
        <v>296</v>
      </c>
      <c r="C77" s="49">
        <f>COUNTIF('Risks and controls'!$E$7:$E$39,"*"&amp;A77&amp;"*")+COUNTIF('Risks and controls'!$E$7:$E$39,A77)</f>
        <v>1</v>
      </c>
    </row>
    <row r="78" spans="1:3" x14ac:dyDescent="0.25">
      <c r="A78" s="24">
        <v>8.15</v>
      </c>
      <c r="B78" s="43" t="s">
        <v>297</v>
      </c>
      <c r="C78" s="49">
        <f>COUNTIF('Risks and controls'!$E$7:$E$39,"*"&amp;A78&amp;"*")+COUNTIF('Risks and controls'!$E$7:$E$39,A78)</f>
        <v>2</v>
      </c>
    </row>
    <row r="79" spans="1:3" x14ac:dyDescent="0.25">
      <c r="A79" s="24">
        <v>8.16</v>
      </c>
      <c r="B79" s="43" t="s">
        <v>298</v>
      </c>
      <c r="C79" s="49">
        <f>COUNTIF('Risks and controls'!$E$7:$E$39,"*"&amp;A79&amp;"*")+COUNTIF('Risks and controls'!$E$7:$E$39,A79)</f>
        <v>1</v>
      </c>
    </row>
    <row r="80" spans="1:3" x14ac:dyDescent="0.25">
      <c r="A80" s="24">
        <v>8.17</v>
      </c>
      <c r="B80" s="43" t="s">
        <v>299</v>
      </c>
      <c r="C80" s="49">
        <f>COUNTIF('Risks and controls'!$E$7:$E$39,"*"&amp;A80&amp;"*")+COUNTIF('Risks and controls'!$E$7:$E$39,A80)</f>
        <v>1</v>
      </c>
    </row>
    <row r="81" spans="1:3" x14ac:dyDescent="0.25">
      <c r="A81" s="24">
        <v>8.18</v>
      </c>
      <c r="B81" s="43" t="s">
        <v>300</v>
      </c>
      <c r="C81" s="49">
        <f>COUNTIF('Risks and controls'!$E$7:$E$39,"*"&amp;A81&amp;"*")+COUNTIF('Risks and controls'!$E$7:$E$39,A81)</f>
        <v>1</v>
      </c>
    </row>
    <row r="82" spans="1:3" x14ac:dyDescent="0.25">
      <c r="A82" s="24">
        <v>8.19</v>
      </c>
      <c r="B82" s="43" t="s">
        <v>301</v>
      </c>
      <c r="C82" s="49">
        <f>COUNTIF('Risks and controls'!$E$7:$E$39,"*"&amp;A82&amp;"*")+COUNTIF('Risks and controls'!$E$7:$E$39,A82)</f>
        <v>1</v>
      </c>
    </row>
    <row r="83" spans="1:3" x14ac:dyDescent="0.25">
      <c r="A83" s="24" t="s">
        <v>131</v>
      </c>
      <c r="B83" s="43" t="s">
        <v>302</v>
      </c>
      <c r="C83" s="49">
        <f>COUNTIF('Risks and controls'!$E$7:$E$39,"*"&amp;A83&amp;"*")+COUNTIF('Risks and controls'!$E$7:$E$39,A83)</f>
        <v>1</v>
      </c>
    </row>
    <row r="84" spans="1:3" x14ac:dyDescent="0.25">
      <c r="A84" s="24">
        <v>8.2100000000000009</v>
      </c>
      <c r="B84" s="43" t="s">
        <v>303</v>
      </c>
      <c r="C84" s="49">
        <f>COUNTIF('Risks and controls'!$E$7:$E$39,"*"&amp;A84&amp;"*")+COUNTIF('Risks and controls'!$E$7:$E$39,A84)</f>
        <v>1</v>
      </c>
    </row>
    <row r="85" spans="1:3" x14ac:dyDescent="0.25">
      <c r="A85" s="24">
        <v>8.2200000000000006</v>
      </c>
      <c r="B85" s="43" t="s">
        <v>304</v>
      </c>
      <c r="C85" s="49">
        <f>COUNTIF('Risks and controls'!$E$7:$E$39,"*"&amp;A85&amp;"*")+COUNTIF('Risks and controls'!$E$7:$E$39,A85)</f>
        <v>1</v>
      </c>
    </row>
    <row r="86" spans="1:3" x14ac:dyDescent="0.25">
      <c r="A86" s="24">
        <v>8.23</v>
      </c>
      <c r="B86" s="43" t="s">
        <v>305</v>
      </c>
      <c r="C86" s="49">
        <f>COUNTIF('Risks and controls'!$E$7:$E$39,"*"&amp;A86&amp;"*")+COUNTIF('Risks and controls'!$E$7:$E$39,A86)</f>
        <v>1</v>
      </c>
    </row>
    <row r="87" spans="1:3" x14ac:dyDescent="0.25">
      <c r="A87" s="24">
        <v>8.24</v>
      </c>
      <c r="B87" s="43" t="s">
        <v>306</v>
      </c>
      <c r="C87" s="49">
        <f>COUNTIF('Risks and controls'!$E$7:$E$39,"*"&amp;A87&amp;"*")+COUNTIF('Risks and controls'!$E$7:$E$39,A87)</f>
        <v>1</v>
      </c>
    </row>
    <row r="88" spans="1:3" x14ac:dyDescent="0.25">
      <c r="A88" s="24">
        <v>8.25</v>
      </c>
      <c r="B88" s="43" t="s">
        <v>307</v>
      </c>
      <c r="C88" s="49">
        <f>COUNTIF('Risks and controls'!$E$7:$E$39,"*"&amp;A88&amp;"*")+COUNTIF('Risks and controls'!$E$7:$E$39,A88)</f>
        <v>1</v>
      </c>
    </row>
    <row r="89" spans="1:3" x14ac:dyDescent="0.25">
      <c r="A89" s="24">
        <v>8.26</v>
      </c>
      <c r="B89" s="43" t="s">
        <v>308</v>
      </c>
      <c r="C89" s="49">
        <f>COUNTIF('Risks and controls'!$E$7:$E$39,"*"&amp;A89&amp;"*")+COUNTIF('Risks and controls'!$E$7:$E$39,A89)</f>
        <v>1</v>
      </c>
    </row>
    <row r="90" spans="1:3" x14ac:dyDescent="0.25">
      <c r="A90" s="24">
        <v>8.27</v>
      </c>
      <c r="B90" s="43" t="s">
        <v>309</v>
      </c>
      <c r="C90" s="49">
        <f>COUNTIF('Risks and controls'!$E$7:$E$39,"*"&amp;A90&amp;"*")+COUNTIF('Risks and controls'!$E$7:$E$39,A90)</f>
        <v>1</v>
      </c>
    </row>
    <row r="91" spans="1:3" x14ac:dyDescent="0.25">
      <c r="A91" s="24">
        <v>8.2799999999999994</v>
      </c>
      <c r="B91" s="43" t="s">
        <v>310</v>
      </c>
      <c r="C91" s="49">
        <f>COUNTIF('Risks and controls'!$E$7:$E$39,"*"&amp;A91&amp;"*")+COUNTIF('Risks and controls'!$E$7:$E$39,A91)</f>
        <v>1</v>
      </c>
    </row>
    <row r="92" spans="1:3" x14ac:dyDescent="0.25">
      <c r="A92" s="24">
        <v>8.2899999999999991</v>
      </c>
      <c r="B92" s="43" t="s">
        <v>311</v>
      </c>
      <c r="C92" s="49">
        <f>COUNTIF('Risks and controls'!$E$7:$E$39,"*"&amp;A92&amp;"*")+COUNTIF('Risks and controls'!$E$7:$E$39,A92)</f>
        <v>1</v>
      </c>
    </row>
    <row r="93" spans="1:3" x14ac:dyDescent="0.25">
      <c r="A93" s="24" t="s">
        <v>132</v>
      </c>
      <c r="B93" s="43" t="s">
        <v>312</v>
      </c>
      <c r="C93" s="49">
        <f>COUNTIF('Risks and controls'!$E$7:$E$39,"*"&amp;A93&amp;"*")+COUNTIF('Risks and controls'!$E$7:$E$39,A93)</f>
        <v>1</v>
      </c>
    </row>
    <row r="94" spans="1:3" x14ac:dyDescent="0.25">
      <c r="A94" s="24">
        <v>8.31</v>
      </c>
      <c r="B94" s="43" t="s">
        <v>313</v>
      </c>
      <c r="C94" s="49">
        <f>COUNTIF('Risks and controls'!$E$7:$E$39,"*"&amp;A94&amp;"*")+COUNTIF('Risks and controls'!$E$7:$E$39,A94)</f>
        <v>1</v>
      </c>
    </row>
    <row r="95" spans="1:3" x14ac:dyDescent="0.25">
      <c r="A95" s="24">
        <v>8.32</v>
      </c>
      <c r="B95" s="43" t="s">
        <v>314</v>
      </c>
      <c r="C95" s="49">
        <f>COUNTIF('Risks and controls'!$E$7:$E$39,"*"&amp;A95&amp;"*")+COUNTIF('Risks and controls'!$E$7:$E$39,A95)</f>
        <v>1</v>
      </c>
    </row>
    <row r="96" spans="1:3" x14ac:dyDescent="0.25">
      <c r="A96" s="24">
        <v>8.33</v>
      </c>
      <c r="B96" s="43" t="s">
        <v>315</v>
      </c>
      <c r="C96" s="49">
        <f>COUNTIF('Risks and controls'!$E$7:$E$39,"*"&amp;A96&amp;"*")+COUNTIF('Risks and controls'!$E$7:$E$39,A96)</f>
        <v>1</v>
      </c>
    </row>
    <row r="97" spans="1:3" x14ac:dyDescent="0.25">
      <c r="A97" s="24">
        <v>8.34</v>
      </c>
      <c r="B97" s="43" t="s">
        <v>316</v>
      </c>
      <c r="C97" s="49">
        <f>COUNTIF('Risks and controls'!$E$7:$E$39,"*"&amp;A97&amp;"*")+COUNTIF('Risks and controls'!$E$7:$E$39,A97)</f>
        <v>1</v>
      </c>
    </row>
    <row r="98" spans="1:3" x14ac:dyDescent="0.25">
      <c r="C98" s="50"/>
    </row>
    <row r="99" spans="1:3" x14ac:dyDescent="0.25">
      <c r="C99" s="50"/>
    </row>
    <row r="100" spans="1:3" x14ac:dyDescent="0.25">
      <c r="C100" s="50"/>
    </row>
    <row r="101" spans="1:3" x14ac:dyDescent="0.25">
      <c r="C101" s="50"/>
    </row>
    <row r="102" spans="1:3" x14ac:dyDescent="0.25">
      <c r="C102" s="50"/>
    </row>
    <row r="103" spans="1:3" x14ac:dyDescent="0.25">
      <c r="C103" s="50"/>
    </row>
    <row r="104" spans="1:3" x14ac:dyDescent="0.25">
      <c r="C104" s="50"/>
    </row>
    <row r="105" spans="1:3" x14ac:dyDescent="0.25">
      <c r="C105" s="50"/>
    </row>
    <row r="106" spans="1:3" x14ac:dyDescent="0.25">
      <c r="C106" s="50"/>
    </row>
    <row r="107" spans="1:3" x14ac:dyDescent="0.25">
      <c r="C107" s="50"/>
    </row>
    <row r="108" spans="1:3" x14ac:dyDescent="0.25">
      <c r="C108" s="50"/>
    </row>
    <row r="109" spans="1:3" x14ac:dyDescent="0.25">
      <c r="C109" s="50"/>
    </row>
    <row r="110" spans="1:3" x14ac:dyDescent="0.25">
      <c r="C110" s="50"/>
    </row>
    <row r="111" spans="1:3" x14ac:dyDescent="0.25">
      <c r="C111" s="50"/>
    </row>
    <row r="112" spans="1:3" x14ac:dyDescent="0.25">
      <c r="C112" s="50"/>
    </row>
    <row r="113" spans="3:3" x14ac:dyDescent="0.25">
      <c r="C113" s="50"/>
    </row>
    <row r="114" spans="3:3" x14ac:dyDescent="0.25">
      <c r="C114" s="50"/>
    </row>
    <row r="115" spans="3:3" x14ac:dyDescent="0.25">
      <c r="C115" s="50"/>
    </row>
    <row r="116" spans="3:3" x14ac:dyDescent="0.25">
      <c r="C116" s="50"/>
    </row>
    <row r="117" spans="3:3" x14ac:dyDescent="0.25">
      <c r="C117" s="50"/>
    </row>
    <row r="118" spans="3:3" x14ac:dyDescent="0.25">
      <c r="C118" s="50"/>
    </row>
    <row r="119" spans="3:3" x14ac:dyDescent="0.25">
      <c r="C119" s="50"/>
    </row>
    <row r="120" spans="3:3" x14ac:dyDescent="0.25">
      <c r="C120" s="50"/>
    </row>
    <row r="121" spans="3:3" x14ac:dyDescent="0.25">
      <c r="C121" s="50"/>
    </row>
    <row r="122" spans="3:3" x14ac:dyDescent="0.25">
      <c r="C122" s="50"/>
    </row>
    <row r="123" spans="3:3" x14ac:dyDescent="0.25">
      <c r="C123" s="50"/>
    </row>
    <row r="124" spans="3:3" x14ac:dyDescent="0.25">
      <c r="C124" s="50"/>
    </row>
    <row r="125" spans="3:3" x14ac:dyDescent="0.25">
      <c r="C125" s="50"/>
    </row>
    <row r="126" spans="3:3" x14ac:dyDescent="0.25">
      <c r="C126" s="50"/>
    </row>
    <row r="127" spans="3:3" x14ac:dyDescent="0.25">
      <c r="C127" s="50"/>
    </row>
    <row r="128" spans="3:3" x14ac:dyDescent="0.25">
      <c r="C128" s="50"/>
    </row>
    <row r="129" spans="3:3" x14ac:dyDescent="0.25">
      <c r="C129" s="50"/>
    </row>
    <row r="130" spans="3:3" x14ac:dyDescent="0.25">
      <c r="C130" s="50"/>
    </row>
    <row r="131" spans="3:3" x14ac:dyDescent="0.25">
      <c r="C131" s="50"/>
    </row>
    <row r="132" spans="3:3" x14ac:dyDescent="0.25">
      <c r="C132" s="50"/>
    </row>
    <row r="133" spans="3:3" x14ac:dyDescent="0.25">
      <c r="C133" s="50"/>
    </row>
    <row r="134" spans="3:3" x14ac:dyDescent="0.25">
      <c r="C134" s="50"/>
    </row>
    <row r="135" spans="3:3" x14ac:dyDescent="0.25">
      <c r="C135" s="50"/>
    </row>
    <row r="136" spans="3:3" x14ac:dyDescent="0.25">
      <c r="C136" s="50"/>
    </row>
    <row r="137" spans="3:3" x14ac:dyDescent="0.25">
      <c r="C137" s="50"/>
    </row>
    <row r="138" spans="3:3" x14ac:dyDescent="0.25">
      <c r="C138" s="50"/>
    </row>
    <row r="139" spans="3:3" x14ac:dyDescent="0.25">
      <c r="C139" s="50"/>
    </row>
    <row r="140" spans="3:3" x14ac:dyDescent="0.25">
      <c r="C140" s="50"/>
    </row>
    <row r="141" spans="3:3" x14ac:dyDescent="0.25">
      <c r="C141" s="50"/>
    </row>
    <row r="142" spans="3:3" x14ac:dyDescent="0.25">
      <c r="C142" s="50"/>
    </row>
    <row r="143" spans="3:3" x14ac:dyDescent="0.25">
      <c r="C143" s="50"/>
    </row>
    <row r="144" spans="3:3" x14ac:dyDescent="0.25">
      <c r="C144" s="50"/>
    </row>
    <row r="145" spans="3:3" x14ac:dyDescent="0.25">
      <c r="C145" s="50"/>
    </row>
    <row r="146" spans="3:3" x14ac:dyDescent="0.25">
      <c r="C146" s="50"/>
    </row>
    <row r="147" spans="3:3" x14ac:dyDescent="0.25">
      <c r="C147" s="50"/>
    </row>
    <row r="148" spans="3:3" x14ac:dyDescent="0.25">
      <c r="C148" s="50"/>
    </row>
    <row r="149" spans="3:3" x14ac:dyDescent="0.25">
      <c r="C149" s="50"/>
    </row>
    <row r="150" spans="3:3" x14ac:dyDescent="0.25">
      <c r="C150" s="50"/>
    </row>
    <row r="151" spans="3:3" x14ac:dyDescent="0.25">
      <c r="C151" s="50"/>
    </row>
    <row r="152" spans="3:3" x14ac:dyDescent="0.25">
      <c r="C152" s="50"/>
    </row>
    <row r="153" spans="3:3" x14ac:dyDescent="0.25">
      <c r="C153" s="50"/>
    </row>
    <row r="154" spans="3:3" x14ac:dyDescent="0.25">
      <c r="C154" s="50"/>
    </row>
    <row r="155" spans="3:3" x14ac:dyDescent="0.25">
      <c r="C155" s="50"/>
    </row>
    <row r="156" spans="3:3" x14ac:dyDescent="0.25">
      <c r="C156" s="50"/>
    </row>
    <row r="157" spans="3:3" x14ac:dyDescent="0.25">
      <c r="C157" s="50"/>
    </row>
    <row r="158" spans="3:3" x14ac:dyDescent="0.25">
      <c r="C158" s="50"/>
    </row>
    <row r="159" spans="3:3" x14ac:dyDescent="0.25">
      <c r="C159" s="50"/>
    </row>
    <row r="160" spans="3:3" x14ac:dyDescent="0.25">
      <c r="C160" s="50"/>
    </row>
    <row r="161" spans="3:3" x14ac:dyDescent="0.25">
      <c r="C161" s="50"/>
    </row>
    <row r="162" spans="3:3" x14ac:dyDescent="0.25">
      <c r="C162" s="50"/>
    </row>
    <row r="163" spans="3:3" x14ac:dyDescent="0.25">
      <c r="C163" s="50"/>
    </row>
    <row r="164" spans="3:3" x14ac:dyDescent="0.25">
      <c r="C164" s="50"/>
    </row>
    <row r="165" spans="3:3" x14ac:dyDescent="0.25">
      <c r="C165" s="50"/>
    </row>
    <row r="166" spans="3:3" x14ac:dyDescent="0.25">
      <c r="C166" s="50"/>
    </row>
    <row r="167" spans="3:3" x14ac:dyDescent="0.25">
      <c r="C167" s="50"/>
    </row>
    <row r="168" spans="3:3" x14ac:dyDescent="0.25">
      <c r="C168" s="50"/>
    </row>
    <row r="169" spans="3:3" x14ac:dyDescent="0.25">
      <c r="C169" s="50"/>
    </row>
    <row r="170" spans="3:3" x14ac:dyDescent="0.25">
      <c r="C170" s="50"/>
    </row>
    <row r="171" spans="3:3" x14ac:dyDescent="0.25">
      <c r="C171" s="50"/>
    </row>
    <row r="172" spans="3:3" x14ac:dyDescent="0.25">
      <c r="C172" s="50"/>
    </row>
    <row r="173" spans="3:3" x14ac:dyDescent="0.25">
      <c r="C173" s="50"/>
    </row>
    <row r="174" spans="3:3" x14ac:dyDescent="0.25">
      <c r="C174" s="50"/>
    </row>
    <row r="175" spans="3:3" x14ac:dyDescent="0.25">
      <c r="C175" s="50"/>
    </row>
    <row r="176" spans="3:3" x14ac:dyDescent="0.25">
      <c r="C176" s="50"/>
    </row>
    <row r="177" spans="3:3" x14ac:dyDescent="0.25">
      <c r="C177" s="50"/>
    </row>
    <row r="178" spans="3:3" x14ac:dyDescent="0.25">
      <c r="C178" s="50"/>
    </row>
    <row r="179" spans="3:3" x14ac:dyDescent="0.25">
      <c r="C179" s="50"/>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E14"/>
  <sheetViews>
    <sheetView workbookViewId="0">
      <selection activeCell="D6" sqref="D6"/>
    </sheetView>
  </sheetViews>
  <sheetFormatPr defaultColWidth="10.625" defaultRowHeight="15.75" x14ac:dyDescent="0.25"/>
  <cols>
    <col min="2" max="2" width="23.375" customWidth="1"/>
    <col min="3" max="3" width="29" customWidth="1"/>
    <col min="4" max="4" width="24.375" customWidth="1"/>
    <col min="5" max="5" width="30.5" customWidth="1"/>
    <col min="6" max="6" width="28.625" customWidth="1"/>
  </cols>
  <sheetData>
    <row r="1" spans="2:5" ht="23.25" x14ac:dyDescent="0.35">
      <c r="B1" s="3" t="s">
        <v>15</v>
      </c>
    </row>
    <row r="3" spans="2:5" x14ac:dyDescent="0.25">
      <c r="B3" t="s">
        <v>31</v>
      </c>
    </row>
    <row r="4" spans="2:5" x14ac:dyDescent="0.25">
      <c r="B4" t="s">
        <v>32</v>
      </c>
    </row>
    <row r="6" spans="2:5" x14ac:dyDescent="0.25">
      <c r="B6" s="13" t="s">
        <v>17</v>
      </c>
      <c r="C6" s="13" t="s">
        <v>18</v>
      </c>
      <c r="D6" s="13" t="s">
        <v>19</v>
      </c>
      <c r="E6" s="13" t="s">
        <v>20</v>
      </c>
    </row>
    <row r="7" spans="2:5" x14ac:dyDescent="0.25">
      <c r="B7" s="1" t="s">
        <v>21</v>
      </c>
      <c r="C7" s="1"/>
      <c r="D7" s="1" t="s">
        <v>45</v>
      </c>
      <c r="E7" s="1"/>
    </row>
    <row r="8" spans="2:5" x14ac:dyDescent="0.25">
      <c r="B8" s="1" t="s">
        <v>22</v>
      </c>
      <c r="C8" s="1"/>
      <c r="D8" s="1" t="s">
        <v>45</v>
      </c>
      <c r="E8" s="1"/>
    </row>
    <row r="9" spans="2:5" x14ac:dyDescent="0.25">
      <c r="B9" s="1" t="s">
        <v>23</v>
      </c>
      <c r="C9" s="1"/>
      <c r="D9" s="1" t="s">
        <v>45</v>
      </c>
      <c r="E9" s="1"/>
    </row>
    <row r="10" spans="2:5" x14ac:dyDescent="0.25">
      <c r="B10" s="1" t="s">
        <v>24</v>
      </c>
      <c r="C10" s="1"/>
      <c r="D10" s="1" t="s">
        <v>45</v>
      </c>
      <c r="E10" s="1"/>
    </row>
    <row r="11" spans="2:5" x14ac:dyDescent="0.25">
      <c r="B11" s="1" t="s">
        <v>43</v>
      </c>
      <c r="C11" s="1"/>
      <c r="D11" s="1" t="s">
        <v>45</v>
      </c>
      <c r="E11" s="1"/>
    </row>
    <row r="12" spans="2:5" x14ac:dyDescent="0.25">
      <c r="B12" s="1" t="s">
        <v>86</v>
      </c>
      <c r="C12" s="1"/>
      <c r="D12" s="1" t="s">
        <v>45</v>
      </c>
      <c r="E12" s="1"/>
    </row>
    <row r="13" spans="2:5" x14ac:dyDescent="0.25">
      <c r="B13" s="1" t="s">
        <v>99</v>
      </c>
      <c r="C13" s="1"/>
      <c r="D13" s="1" t="s">
        <v>45</v>
      </c>
      <c r="E13" s="1"/>
    </row>
    <row r="14" spans="2:5" x14ac:dyDescent="0.25">
      <c r="B14" s="1" t="s">
        <v>44</v>
      </c>
      <c r="C14" s="1"/>
      <c r="D14" s="1" t="s">
        <v>45</v>
      </c>
      <c r="E14"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2BA3B-B9A3-415A-AB6B-EECDE27AB8BD}">
  <dimension ref="A1:M60"/>
  <sheetViews>
    <sheetView zoomScale="85" zoomScaleNormal="85" workbookViewId="0">
      <selection activeCell="B52" sqref="B52"/>
    </sheetView>
  </sheetViews>
  <sheetFormatPr defaultColWidth="8.875" defaultRowHeight="15.75" x14ac:dyDescent="0.25"/>
  <cols>
    <col min="1" max="1" width="76.75" customWidth="1"/>
    <col min="2" max="2" width="17.875" customWidth="1"/>
    <col min="7" max="7" width="8.875" style="17" customWidth="1"/>
    <col min="8" max="8" width="4.25" customWidth="1"/>
    <col min="9" max="9" width="8.5" bestFit="1" customWidth="1"/>
    <col min="10" max="10" width="15.5" bestFit="1" customWidth="1"/>
    <col min="11" max="11" width="39.25" bestFit="1" customWidth="1"/>
    <col min="12" max="12" width="6.375" customWidth="1"/>
    <col min="13" max="13" width="8.875" style="66"/>
  </cols>
  <sheetData>
    <row r="1" spans="1:12" ht="18.75" x14ac:dyDescent="0.3">
      <c r="A1" s="62" t="s">
        <v>122</v>
      </c>
      <c r="B1" s="63"/>
      <c r="C1" s="63"/>
      <c r="D1" s="63"/>
      <c r="E1" s="63"/>
      <c r="F1" s="63"/>
      <c r="G1" s="64"/>
      <c r="H1" s="66"/>
      <c r="I1" s="66"/>
      <c r="J1" s="66"/>
      <c r="K1" s="66"/>
      <c r="L1" s="66"/>
    </row>
    <row r="2" spans="1:12" x14ac:dyDescent="0.25">
      <c r="A2" s="65" t="s">
        <v>340</v>
      </c>
      <c r="B2" s="66"/>
      <c r="C2" s="66"/>
      <c r="D2" s="66"/>
      <c r="E2" s="66"/>
      <c r="F2" s="66"/>
      <c r="G2" s="67"/>
      <c r="H2" s="66"/>
      <c r="I2" s="14" t="s">
        <v>50</v>
      </c>
      <c r="J2" s="14" t="s">
        <v>109</v>
      </c>
      <c r="K2" s="54" t="s">
        <v>4</v>
      </c>
      <c r="L2" s="14" t="s">
        <v>97</v>
      </c>
    </row>
    <row r="3" spans="1:12" x14ac:dyDescent="0.25">
      <c r="A3" s="65"/>
      <c r="B3" s="66"/>
      <c r="C3" s="66"/>
      <c r="D3" s="66"/>
      <c r="E3" s="66"/>
      <c r="F3" s="66"/>
      <c r="G3" s="67"/>
      <c r="H3" s="66"/>
      <c r="I3" s="56" t="s">
        <v>26</v>
      </c>
      <c r="J3" s="35" t="s">
        <v>110</v>
      </c>
      <c r="K3" s="59" t="s">
        <v>114</v>
      </c>
      <c r="L3" s="6">
        <v>3</v>
      </c>
    </row>
    <row r="4" spans="1:12" x14ac:dyDescent="0.25">
      <c r="A4" s="85" t="s">
        <v>100</v>
      </c>
      <c r="B4" s="80"/>
      <c r="C4" s="80"/>
      <c r="D4" s="80"/>
      <c r="E4" s="80"/>
      <c r="F4" s="80"/>
      <c r="G4" s="81"/>
      <c r="H4" s="66"/>
      <c r="I4" s="57" t="s">
        <v>27</v>
      </c>
      <c r="J4" s="35" t="s">
        <v>111</v>
      </c>
      <c r="K4" s="59" t="s">
        <v>123</v>
      </c>
      <c r="L4" s="7">
        <v>2</v>
      </c>
    </row>
    <row r="5" spans="1:12" ht="15.6" customHeight="1" x14ac:dyDescent="0.25">
      <c r="A5" s="86" t="s">
        <v>341</v>
      </c>
      <c r="B5" s="78"/>
      <c r="C5" s="78"/>
      <c r="D5" s="78"/>
      <c r="E5" s="78"/>
      <c r="F5" s="78"/>
      <c r="G5" s="79"/>
      <c r="H5" s="66"/>
      <c r="I5" s="58" t="s">
        <v>29</v>
      </c>
      <c r="J5" s="35" t="s">
        <v>112</v>
      </c>
      <c r="K5" s="59" t="s">
        <v>124</v>
      </c>
      <c r="L5" s="8">
        <v>1</v>
      </c>
    </row>
    <row r="6" spans="1:12" ht="15.6" customHeight="1" x14ac:dyDescent="0.25">
      <c r="A6" s="87" t="s">
        <v>344</v>
      </c>
      <c r="B6" s="68"/>
      <c r="C6" s="68"/>
      <c r="D6" s="68"/>
      <c r="E6" s="68"/>
      <c r="F6" s="68"/>
      <c r="G6" s="69"/>
      <c r="H6" s="66"/>
      <c r="I6" s="49" t="s">
        <v>34</v>
      </c>
      <c r="J6" s="1"/>
      <c r="K6" s="60"/>
      <c r="L6" s="35">
        <v>0</v>
      </c>
    </row>
    <row r="7" spans="1:12" ht="15.6" customHeight="1" x14ac:dyDescent="0.25">
      <c r="A7" s="88" t="s">
        <v>345</v>
      </c>
      <c r="B7" s="70"/>
      <c r="C7" s="70"/>
      <c r="D7" s="70"/>
      <c r="E7" s="70"/>
      <c r="F7" s="70"/>
      <c r="G7" s="71"/>
      <c r="H7" s="66"/>
      <c r="I7" s="49" t="s">
        <v>33</v>
      </c>
      <c r="J7" s="35" t="s">
        <v>113</v>
      </c>
      <c r="K7" s="59" t="s">
        <v>116</v>
      </c>
      <c r="L7" s="35">
        <v>0</v>
      </c>
    </row>
    <row r="8" spans="1:12" x14ac:dyDescent="0.25">
      <c r="A8" s="89" t="s">
        <v>350</v>
      </c>
      <c r="B8" s="82"/>
      <c r="C8" s="82"/>
      <c r="D8" s="82"/>
      <c r="E8" s="82"/>
      <c r="F8" s="82"/>
      <c r="G8" s="83"/>
      <c r="H8" s="66"/>
    </row>
    <row r="9" spans="1:12" x14ac:dyDescent="0.25">
      <c r="A9" s="89" t="s">
        <v>351</v>
      </c>
      <c r="B9" s="82"/>
      <c r="C9" s="82"/>
      <c r="D9" s="82"/>
      <c r="E9" s="82"/>
      <c r="F9" s="82"/>
      <c r="G9" s="83"/>
      <c r="H9" s="66"/>
      <c r="I9" s="66"/>
      <c r="J9" s="66"/>
      <c r="K9" s="66"/>
      <c r="L9" s="66"/>
    </row>
    <row r="10" spans="1:12" x14ac:dyDescent="0.25">
      <c r="A10" s="89" t="s">
        <v>359</v>
      </c>
      <c r="B10" s="82"/>
      <c r="C10" s="82"/>
      <c r="D10" s="82"/>
      <c r="E10" s="82"/>
      <c r="F10" s="82"/>
      <c r="G10" s="83"/>
      <c r="H10" s="66"/>
      <c r="I10" s="66"/>
      <c r="J10" s="66"/>
      <c r="K10" s="66"/>
      <c r="L10" s="66"/>
    </row>
    <row r="11" spans="1:12" x14ac:dyDescent="0.25">
      <c r="A11" s="89" t="s">
        <v>352</v>
      </c>
      <c r="B11" s="82"/>
      <c r="C11" s="82"/>
      <c r="D11" s="82"/>
      <c r="E11" s="82"/>
      <c r="F11" s="82"/>
      <c r="G11" s="83"/>
      <c r="H11" s="66"/>
      <c r="I11" s="66"/>
      <c r="J11" s="66"/>
      <c r="K11" s="66"/>
      <c r="L11" s="66"/>
    </row>
    <row r="12" spans="1:12" ht="15.6" customHeight="1" x14ac:dyDescent="0.25">
      <c r="A12" s="86" t="s">
        <v>342</v>
      </c>
      <c r="B12" s="78"/>
      <c r="C12" s="78"/>
      <c r="D12" s="78"/>
      <c r="E12" s="78"/>
      <c r="F12" s="78"/>
      <c r="G12" s="79"/>
      <c r="H12" s="66"/>
      <c r="I12" s="66"/>
      <c r="J12" s="66"/>
      <c r="K12" s="66"/>
      <c r="L12" s="66"/>
    </row>
    <row r="13" spans="1:12" x14ac:dyDescent="0.25">
      <c r="A13" s="88" t="s">
        <v>343</v>
      </c>
      <c r="B13" s="70"/>
      <c r="C13" s="70"/>
      <c r="D13" s="70"/>
      <c r="E13" s="70"/>
      <c r="F13" s="70"/>
      <c r="G13" s="71"/>
      <c r="H13" s="66"/>
      <c r="I13" s="66"/>
      <c r="J13" s="66"/>
      <c r="K13" s="66"/>
      <c r="L13" s="66"/>
    </row>
    <row r="14" spans="1:12" x14ac:dyDescent="0.25">
      <c r="A14" s="89" t="s">
        <v>353</v>
      </c>
      <c r="B14" s="82"/>
      <c r="C14" s="82"/>
      <c r="D14" s="82"/>
      <c r="E14" s="82"/>
      <c r="F14" s="82"/>
      <c r="G14" s="83"/>
      <c r="H14" s="66"/>
      <c r="I14" s="66"/>
      <c r="J14" s="66"/>
      <c r="K14" s="66"/>
      <c r="L14" s="66"/>
    </row>
    <row r="15" spans="1:12" x14ac:dyDescent="0.25">
      <c r="A15" s="89" t="s">
        <v>354</v>
      </c>
      <c r="B15" s="82"/>
      <c r="C15" s="82"/>
      <c r="D15" s="82"/>
      <c r="E15" s="82"/>
      <c r="F15" s="82"/>
      <c r="G15" s="83"/>
      <c r="H15" s="66"/>
      <c r="I15" s="66"/>
      <c r="J15" s="66"/>
      <c r="K15" s="66"/>
      <c r="L15" s="66"/>
    </row>
    <row r="16" spans="1:12" ht="15.6" customHeight="1" x14ac:dyDescent="0.25">
      <c r="A16" s="86" t="s">
        <v>355</v>
      </c>
      <c r="B16" s="78"/>
      <c r="C16" s="78"/>
      <c r="D16" s="78"/>
      <c r="E16" s="78"/>
      <c r="F16" s="78"/>
      <c r="G16" s="79"/>
      <c r="H16" s="66"/>
      <c r="I16" s="66"/>
      <c r="J16" s="66"/>
      <c r="K16" s="66"/>
      <c r="L16" s="66"/>
    </row>
    <row r="17" spans="1:12" ht="15.6" customHeight="1" x14ac:dyDescent="0.25">
      <c r="A17" s="86" t="s">
        <v>356</v>
      </c>
      <c r="B17" s="78"/>
      <c r="C17" s="78"/>
      <c r="D17" s="78"/>
      <c r="E17" s="78"/>
      <c r="F17" s="78"/>
      <c r="G17" s="79"/>
      <c r="H17" s="66"/>
      <c r="I17" s="66"/>
      <c r="J17" s="66"/>
      <c r="K17" s="66"/>
      <c r="L17" s="66"/>
    </row>
    <row r="18" spans="1:12" ht="15.6" customHeight="1" x14ac:dyDescent="0.25">
      <c r="A18" s="86" t="s">
        <v>346</v>
      </c>
      <c r="B18" s="78"/>
      <c r="C18" s="78"/>
      <c r="D18" s="78"/>
      <c r="E18" s="78"/>
      <c r="F18" s="78"/>
      <c r="G18" s="79"/>
      <c r="H18" s="66"/>
      <c r="I18" s="66"/>
      <c r="J18" s="66"/>
      <c r="K18" s="66"/>
      <c r="L18" s="66"/>
    </row>
    <row r="19" spans="1:12" ht="15.6" customHeight="1" x14ac:dyDescent="0.25">
      <c r="A19" s="88" t="s">
        <v>357</v>
      </c>
      <c r="B19" s="70"/>
      <c r="C19" s="70"/>
      <c r="D19" s="70"/>
      <c r="E19" s="70"/>
      <c r="F19" s="70"/>
      <c r="G19" s="71"/>
      <c r="H19" s="66"/>
      <c r="I19" s="66"/>
      <c r="J19" s="66"/>
      <c r="K19" s="66"/>
      <c r="L19" s="66"/>
    </row>
    <row r="20" spans="1:12" x14ac:dyDescent="0.25">
      <c r="A20" s="73"/>
      <c r="B20" s="66"/>
      <c r="C20" s="66"/>
      <c r="D20" s="66"/>
      <c r="E20" s="66"/>
      <c r="F20" s="66"/>
      <c r="G20" s="72"/>
      <c r="H20" s="66"/>
      <c r="I20" s="66"/>
      <c r="J20" s="66"/>
      <c r="K20" s="66"/>
      <c r="L20" s="66"/>
    </row>
    <row r="21" spans="1:12" ht="15.6" customHeight="1" x14ac:dyDescent="0.25">
      <c r="B21" s="66"/>
      <c r="C21" s="66"/>
      <c r="D21" s="66"/>
      <c r="E21" s="66"/>
      <c r="F21" s="66"/>
      <c r="G21" s="72"/>
      <c r="H21" s="66"/>
      <c r="I21" s="66"/>
      <c r="J21" s="66"/>
      <c r="K21" s="66"/>
      <c r="L21" s="66"/>
    </row>
    <row r="22" spans="1:12" ht="15.6" customHeight="1" x14ac:dyDescent="0.25">
      <c r="A22" s="66" t="s">
        <v>349</v>
      </c>
      <c r="B22" s="66"/>
      <c r="C22" s="113" t="s">
        <v>101</v>
      </c>
      <c r="D22" s="9">
        <v>3</v>
      </c>
      <c r="E22" s="35">
        <f t="shared" ref="E22:G24" si="0">$D22*E$25</f>
        <v>3</v>
      </c>
      <c r="F22" s="61">
        <f t="shared" si="0"/>
        <v>6</v>
      </c>
      <c r="G22" s="61">
        <f t="shared" si="0"/>
        <v>9</v>
      </c>
      <c r="H22" s="66"/>
      <c r="I22" s="66"/>
      <c r="J22" s="66"/>
      <c r="K22" s="66"/>
      <c r="L22" s="66"/>
    </row>
    <row r="23" spans="1:12" x14ac:dyDescent="0.25">
      <c r="A23" s="74" t="s">
        <v>106</v>
      </c>
      <c r="B23" s="66"/>
      <c r="C23" s="113"/>
      <c r="D23" s="7">
        <v>2</v>
      </c>
      <c r="E23" s="35">
        <f t="shared" si="0"/>
        <v>2</v>
      </c>
      <c r="F23" s="35">
        <f t="shared" si="0"/>
        <v>4</v>
      </c>
      <c r="G23" s="61">
        <f t="shared" si="0"/>
        <v>6</v>
      </c>
      <c r="H23" s="66"/>
      <c r="J23" s="66"/>
      <c r="K23" s="66"/>
      <c r="L23" s="66"/>
    </row>
    <row r="24" spans="1:12" x14ac:dyDescent="0.25">
      <c r="A24" s="74" t="s">
        <v>105</v>
      </c>
      <c r="B24" s="66"/>
      <c r="C24" s="113"/>
      <c r="D24" s="8">
        <v>1</v>
      </c>
      <c r="E24" s="35">
        <f t="shared" si="0"/>
        <v>1</v>
      </c>
      <c r="F24" s="35">
        <f t="shared" si="0"/>
        <v>2</v>
      </c>
      <c r="G24" s="35">
        <f t="shared" si="0"/>
        <v>3</v>
      </c>
      <c r="H24" s="66"/>
      <c r="J24" s="76"/>
      <c r="K24" s="77"/>
      <c r="L24" s="76"/>
    </row>
    <row r="25" spans="1:12" x14ac:dyDescent="0.25">
      <c r="A25" s="74" t="s">
        <v>107</v>
      </c>
      <c r="B25" s="66"/>
      <c r="C25" s="66"/>
      <c r="E25" s="8">
        <v>1</v>
      </c>
      <c r="F25" s="7">
        <v>2</v>
      </c>
      <c r="G25" s="9">
        <v>3</v>
      </c>
      <c r="H25" s="66"/>
      <c r="I25" s="75"/>
      <c r="J25" s="76"/>
      <c r="K25" s="77"/>
      <c r="L25" s="76"/>
    </row>
    <row r="26" spans="1:12" x14ac:dyDescent="0.25">
      <c r="A26" s="74" t="s">
        <v>104</v>
      </c>
      <c r="B26" s="66"/>
      <c r="C26" s="66"/>
      <c r="D26" s="66"/>
      <c r="E26" s="112" t="s">
        <v>4</v>
      </c>
      <c r="F26" s="112"/>
      <c r="G26" s="112"/>
      <c r="H26" s="66"/>
      <c r="I26" s="75"/>
      <c r="J26" s="76"/>
      <c r="K26" s="77"/>
      <c r="L26" s="76"/>
    </row>
    <row r="27" spans="1:12" x14ac:dyDescent="0.25">
      <c r="A27" s="66"/>
      <c r="B27" s="66"/>
      <c r="C27" s="66"/>
      <c r="D27" s="66"/>
      <c r="E27" s="66"/>
      <c r="F27" s="66"/>
      <c r="G27" s="72"/>
      <c r="H27" s="66"/>
      <c r="I27" s="75"/>
      <c r="J27" s="66"/>
      <c r="K27" s="76"/>
      <c r="L27" s="76"/>
    </row>
    <row r="28" spans="1:12" x14ac:dyDescent="0.25">
      <c r="A28" s="66"/>
      <c r="B28" s="66"/>
      <c r="C28" s="66"/>
      <c r="D28" s="66" t="s">
        <v>347</v>
      </c>
      <c r="E28" s="66"/>
      <c r="F28" s="66"/>
      <c r="G28" s="84">
        <v>5</v>
      </c>
      <c r="H28" s="66"/>
      <c r="I28" s="66"/>
      <c r="J28" s="66"/>
      <c r="K28" s="66"/>
      <c r="L28" s="66"/>
    </row>
    <row r="29" spans="1:12" x14ac:dyDescent="0.25">
      <c r="A29" s="32" t="s">
        <v>125</v>
      </c>
      <c r="B29" s="16" t="s">
        <v>126</v>
      </c>
      <c r="C29" s="66"/>
      <c r="D29" s="66" t="s">
        <v>348</v>
      </c>
      <c r="E29" s="66"/>
      <c r="F29" s="66"/>
      <c r="G29" s="72"/>
      <c r="H29" s="66"/>
      <c r="I29" s="66"/>
      <c r="J29" s="66"/>
      <c r="K29" s="66"/>
      <c r="L29" s="66"/>
    </row>
    <row r="30" spans="1:12" ht="89.25" x14ac:dyDescent="0.25">
      <c r="A30" s="33" t="s">
        <v>191</v>
      </c>
      <c r="B30" s="51" t="s">
        <v>360</v>
      </c>
      <c r="C30" s="66"/>
      <c r="D30" s="66"/>
      <c r="E30" s="66"/>
      <c r="F30" s="66"/>
      <c r="G30" s="72"/>
      <c r="H30" s="66"/>
      <c r="I30" s="66"/>
      <c r="J30" s="66"/>
      <c r="K30" s="66"/>
      <c r="L30" s="66"/>
    </row>
    <row r="31" spans="1:12" x14ac:dyDescent="0.25">
      <c r="A31" s="27" t="s">
        <v>188</v>
      </c>
      <c r="B31" s="37"/>
      <c r="C31" s="66"/>
      <c r="D31" s="66"/>
      <c r="E31" s="66"/>
      <c r="F31" s="66"/>
      <c r="G31" s="72"/>
      <c r="H31" s="66"/>
      <c r="I31" s="66"/>
      <c r="J31" s="66"/>
      <c r="K31" s="66"/>
      <c r="L31" s="66"/>
    </row>
    <row r="32" spans="1:12" ht="25.5" x14ac:dyDescent="0.25">
      <c r="A32" s="27" t="s">
        <v>189</v>
      </c>
      <c r="B32" s="51" t="s">
        <v>331</v>
      </c>
      <c r="C32" s="66"/>
      <c r="D32" s="66"/>
      <c r="E32" s="66"/>
      <c r="F32" s="66"/>
      <c r="G32" s="72"/>
      <c r="H32" s="66"/>
      <c r="I32" s="66"/>
      <c r="J32" s="66"/>
      <c r="K32" s="66"/>
      <c r="L32" s="66"/>
    </row>
    <row r="33" spans="1:12" x14ac:dyDescent="0.25">
      <c r="A33" s="31" t="s">
        <v>219</v>
      </c>
      <c r="B33" s="36"/>
      <c r="C33" s="66"/>
      <c r="D33" s="66"/>
      <c r="E33" s="66"/>
      <c r="F33" s="66"/>
      <c r="G33" s="72"/>
      <c r="H33" s="66"/>
      <c r="I33" s="66"/>
      <c r="J33" s="66"/>
      <c r="K33" s="66"/>
      <c r="L33" s="66"/>
    </row>
    <row r="34" spans="1:12" ht="25.5" x14ac:dyDescent="0.25">
      <c r="A34" s="28" t="s">
        <v>194</v>
      </c>
      <c r="B34" s="38"/>
      <c r="C34" s="66"/>
      <c r="D34" s="66"/>
      <c r="E34" s="66"/>
      <c r="F34" s="66"/>
      <c r="G34" s="72"/>
      <c r="H34" s="66"/>
      <c r="I34" s="66"/>
      <c r="J34" s="66"/>
      <c r="K34" s="66"/>
      <c r="L34" s="66"/>
    </row>
    <row r="35" spans="1:12" ht="25.5" x14ac:dyDescent="0.25">
      <c r="A35" s="26" t="s">
        <v>214</v>
      </c>
      <c r="B35" s="51" t="s">
        <v>361</v>
      </c>
      <c r="C35" s="66"/>
      <c r="D35" s="66"/>
      <c r="E35" s="66"/>
      <c r="F35" s="66"/>
      <c r="G35" s="72"/>
      <c r="H35" s="66"/>
      <c r="I35" s="66"/>
      <c r="J35" s="66"/>
      <c r="K35" s="66"/>
      <c r="L35" s="66"/>
    </row>
    <row r="36" spans="1:12" ht="38.25" x14ac:dyDescent="0.25">
      <c r="A36" s="26" t="s">
        <v>215</v>
      </c>
      <c r="B36" s="51" t="s">
        <v>362</v>
      </c>
      <c r="C36" s="66"/>
      <c r="D36" s="66"/>
      <c r="E36" s="66"/>
      <c r="F36" s="66"/>
      <c r="G36" s="72"/>
      <c r="H36" s="66"/>
      <c r="I36" s="66"/>
      <c r="J36" s="66"/>
      <c r="K36" s="66"/>
      <c r="L36" s="66"/>
    </row>
    <row r="37" spans="1:12" x14ac:dyDescent="0.25">
      <c r="A37" s="26" t="s">
        <v>216</v>
      </c>
      <c r="B37" s="52" t="s">
        <v>217</v>
      </c>
      <c r="C37" s="66"/>
      <c r="D37" s="66"/>
      <c r="E37" s="66"/>
      <c r="F37" s="66"/>
      <c r="G37" s="72"/>
      <c r="H37" s="66"/>
      <c r="I37" s="66"/>
      <c r="J37" s="66"/>
      <c r="K37" s="66"/>
      <c r="L37" s="66"/>
    </row>
    <row r="38" spans="1:12" ht="26.25" x14ac:dyDescent="0.25">
      <c r="A38" s="29" t="s">
        <v>218</v>
      </c>
      <c r="B38" s="52" t="s">
        <v>217</v>
      </c>
      <c r="C38" s="66"/>
      <c r="D38" s="66"/>
      <c r="E38" s="66"/>
      <c r="F38" s="66"/>
      <c r="G38" s="72"/>
      <c r="H38" s="66"/>
      <c r="I38" s="66"/>
      <c r="J38" s="66"/>
      <c r="K38" s="66"/>
      <c r="L38" s="66"/>
    </row>
    <row r="39" spans="1:12" x14ac:dyDescent="0.25">
      <c r="A39" s="27" t="s">
        <v>195</v>
      </c>
      <c r="B39" s="36"/>
      <c r="C39" s="66"/>
      <c r="D39" s="66"/>
      <c r="E39" s="66"/>
      <c r="F39" s="66"/>
      <c r="G39" s="72"/>
      <c r="H39" s="66"/>
      <c r="I39" s="66"/>
      <c r="J39" s="66"/>
      <c r="K39" s="66"/>
      <c r="L39" s="66"/>
    </row>
    <row r="40" spans="1:12" ht="38.25" x14ac:dyDescent="0.25">
      <c r="A40" s="33" t="s">
        <v>196</v>
      </c>
      <c r="B40" s="51" t="s">
        <v>363</v>
      </c>
      <c r="C40" s="66"/>
      <c r="D40" s="66"/>
      <c r="E40" s="66"/>
      <c r="F40" s="66"/>
      <c r="G40" s="72"/>
      <c r="H40" s="66"/>
      <c r="I40" s="66"/>
      <c r="J40" s="66"/>
      <c r="K40" s="66"/>
      <c r="L40" s="66"/>
    </row>
    <row r="41" spans="1:12" ht="25.5" x14ac:dyDescent="0.25">
      <c r="A41" s="27" t="s">
        <v>197</v>
      </c>
      <c r="B41" s="51" t="s">
        <v>332</v>
      </c>
      <c r="C41" s="66"/>
      <c r="D41" s="66"/>
      <c r="E41" s="66"/>
      <c r="F41" s="66"/>
      <c r="G41" s="72"/>
      <c r="H41" s="66"/>
      <c r="I41" s="66"/>
      <c r="J41" s="66"/>
      <c r="K41" s="66"/>
      <c r="L41" s="66"/>
    </row>
    <row r="42" spans="1:12" x14ac:dyDescent="0.25">
      <c r="A42" s="27" t="s">
        <v>198</v>
      </c>
      <c r="B42" s="36"/>
      <c r="C42" s="66"/>
      <c r="D42" s="66"/>
      <c r="E42" s="66"/>
      <c r="F42" s="66"/>
      <c r="G42" s="72"/>
      <c r="H42" s="66"/>
      <c r="I42" s="66"/>
      <c r="J42" s="66"/>
      <c r="K42" s="66"/>
      <c r="L42" s="66"/>
    </row>
    <row r="43" spans="1:12" ht="25.5" x14ac:dyDescent="0.25">
      <c r="A43" s="33" t="s">
        <v>199</v>
      </c>
      <c r="B43" s="51" t="s">
        <v>364</v>
      </c>
      <c r="C43" s="66"/>
      <c r="D43" s="66"/>
      <c r="E43" s="66"/>
      <c r="F43" s="66"/>
      <c r="G43" s="72"/>
      <c r="H43" s="66"/>
      <c r="I43" s="66"/>
      <c r="J43" s="66"/>
      <c r="K43" s="66"/>
      <c r="L43" s="66"/>
    </row>
    <row r="44" spans="1:12" ht="25.5" x14ac:dyDescent="0.25">
      <c r="A44" s="27" t="s">
        <v>200</v>
      </c>
      <c r="B44" s="51" t="s">
        <v>333</v>
      </c>
      <c r="C44" s="66"/>
      <c r="D44" s="66"/>
      <c r="E44" s="66"/>
      <c r="F44" s="66"/>
      <c r="G44" s="72"/>
      <c r="H44" s="66"/>
      <c r="I44" s="66"/>
      <c r="J44" s="66"/>
      <c r="K44" s="66"/>
      <c r="L44" s="66"/>
    </row>
    <row r="45" spans="1:12" ht="25.5" x14ac:dyDescent="0.25">
      <c r="A45" s="27" t="s">
        <v>201</v>
      </c>
      <c r="B45" s="51" t="s">
        <v>334</v>
      </c>
      <c r="C45" s="66"/>
      <c r="D45" s="66"/>
      <c r="E45" s="66"/>
      <c r="F45" s="66"/>
      <c r="G45" s="72"/>
      <c r="H45" s="66"/>
      <c r="I45" s="66"/>
      <c r="J45" s="66"/>
      <c r="K45" s="66"/>
      <c r="L45" s="66"/>
    </row>
    <row r="46" spans="1:12" x14ac:dyDescent="0.25">
      <c r="A46" s="27" t="s">
        <v>202</v>
      </c>
      <c r="B46" s="38"/>
      <c r="C46" s="66"/>
      <c r="D46" s="66"/>
      <c r="E46" s="66"/>
      <c r="F46" s="66"/>
      <c r="G46" s="72"/>
      <c r="H46" s="66"/>
      <c r="I46" s="66"/>
      <c r="J46" s="66"/>
      <c r="K46" s="66"/>
      <c r="L46" s="66"/>
    </row>
    <row r="47" spans="1:12" ht="25.5" x14ac:dyDescent="0.25">
      <c r="A47" s="27" t="s">
        <v>203</v>
      </c>
      <c r="B47" s="51" t="s">
        <v>335</v>
      </c>
      <c r="C47" s="66"/>
      <c r="D47" s="66"/>
      <c r="E47" s="66"/>
      <c r="F47" s="66"/>
      <c r="G47" s="72"/>
      <c r="H47" s="66"/>
      <c r="I47" s="66"/>
      <c r="J47" s="66"/>
      <c r="K47" s="66"/>
      <c r="L47" s="66"/>
    </row>
    <row r="48" spans="1:12" ht="25.5" x14ac:dyDescent="0.25">
      <c r="A48" s="27" t="s">
        <v>204</v>
      </c>
      <c r="B48" s="51" t="s">
        <v>334</v>
      </c>
      <c r="C48" s="66"/>
      <c r="D48" s="66"/>
      <c r="E48" s="66"/>
      <c r="F48" s="66"/>
      <c r="G48" s="72"/>
      <c r="H48" s="66"/>
      <c r="I48" s="66"/>
      <c r="J48" s="66"/>
      <c r="K48" s="66"/>
      <c r="L48" s="66"/>
    </row>
    <row r="49" spans="1:12" ht="25.5" x14ac:dyDescent="0.25">
      <c r="A49" s="33" t="s">
        <v>205</v>
      </c>
      <c r="B49" s="53" t="s">
        <v>336</v>
      </c>
      <c r="C49" s="66"/>
      <c r="D49" s="66"/>
      <c r="E49" s="66"/>
      <c r="F49" s="66"/>
      <c r="G49" s="72"/>
      <c r="H49" s="66"/>
      <c r="I49" s="66"/>
      <c r="J49" s="66"/>
      <c r="K49" s="66"/>
      <c r="L49" s="66"/>
    </row>
    <row r="50" spans="1:12" ht="25.5" x14ac:dyDescent="0.25">
      <c r="A50" s="34" t="s">
        <v>207</v>
      </c>
      <c r="B50" s="39"/>
      <c r="C50" s="66"/>
      <c r="D50" s="66"/>
      <c r="E50" s="66"/>
      <c r="F50" s="66"/>
      <c r="G50" s="72"/>
      <c r="H50" s="66"/>
      <c r="I50" s="66"/>
      <c r="J50" s="66"/>
      <c r="K50" s="66"/>
      <c r="L50" s="66"/>
    </row>
    <row r="51" spans="1:12" ht="26.25" x14ac:dyDescent="0.25">
      <c r="A51" s="29" t="s">
        <v>208</v>
      </c>
      <c r="B51" s="51" t="s">
        <v>335</v>
      </c>
      <c r="C51" s="66"/>
      <c r="D51" s="66"/>
      <c r="E51" s="66"/>
      <c r="F51" s="66"/>
      <c r="G51" s="72"/>
      <c r="H51" s="66"/>
      <c r="I51" s="66"/>
      <c r="J51" s="66"/>
      <c r="K51" s="66"/>
      <c r="L51" s="66"/>
    </row>
    <row r="52" spans="1:12" ht="26.25" x14ac:dyDescent="0.25">
      <c r="A52" s="29" t="s">
        <v>209</v>
      </c>
      <c r="B52" s="51" t="s">
        <v>366</v>
      </c>
      <c r="C52" s="66"/>
      <c r="D52" s="66"/>
      <c r="E52" s="66"/>
      <c r="F52" s="66"/>
      <c r="G52" s="72"/>
      <c r="H52" s="66"/>
      <c r="I52" s="66"/>
      <c r="J52" s="66"/>
      <c r="K52" s="66"/>
      <c r="L52" s="66"/>
    </row>
    <row r="53" spans="1:12" ht="51" x14ac:dyDescent="0.25">
      <c r="A53" s="29" t="s">
        <v>210</v>
      </c>
      <c r="B53" s="53" t="s">
        <v>365</v>
      </c>
      <c r="C53" s="66"/>
      <c r="D53" s="66"/>
      <c r="E53" s="66"/>
      <c r="F53" s="66"/>
      <c r="G53" s="72"/>
      <c r="H53" s="66"/>
      <c r="I53" s="66"/>
      <c r="J53" s="66"/>
      <c r="K53" s="66"/>
      <c r="L53" s="66"/>
    </row>
    <row r="54" spans="1:12" x14ac:dyDescent="0.25">
      <c r="A54" s="30" t="s">
        <v>190</v>
      </c>
      <c r="B54" s="39"/>
      <c r="C54" s="66"/>
      <c r="D54" s="66"/>
      <c r="E54" s="66"/>
      <c r="F54" s="66"/>
      <c r="G54" s="72"/>
      <c r="H54" s="66"/>
      <c r="I54" s="66"/>
      <c r="J54" s="66"/>
      <c r="K54" s="66"/>
      <c r="L54" s="66"/>
    </row>
    <row r="55" spans="1:12" ht="25.5" x14ac:dyDescent="0.25">
      <c r="A55" s="27" t="s">
        <v>211</v>
      </c>
      <c r="B55" s="51" t="s">
        <v>331</v>
      </c>
      <c r="C55" s="66"/>
      <c r="D55" s="66"/>
      <c r="E55" s="66"/>
      <c r="F55" s="66"/>
      <c r="G55" s="72"/>
      <c r="H55" s="66"/>
      <c r="I55" s="66"/>
      <c r="J55" s="66"/>
      <c r="K55" s="66"/>
      <c r="L55" s="66"/>
    </row>
    <row r="56" spans="1:12" ht="26.25" x14ac:dyDescent="0.25">
      <c r="A56" s="29" t="s">
        <v>212</v>
      </c>
      <c r="B56" s="51" t="s">
        <v>337</v>
      </c>
      <c r="C56" s="66"/>
      <c r="D56" s="66"/>
      <c r="E56" s="66"/>
      <c r="F56" s="66"/>
      <c r="G56" s="72"/>
      <c r="H56" s="66"/>
      <c r="I56" s="66"/>
      <c r="J56" s="66"/>
      <c r="K56" s="66"/>
      <c r="L56" s="66"/>
    </row>
    <row r="57" spans="1:12" ht="26.25" x14ac:dyDescent="0.25">
      <c r="A57" s="29" t="s">
        <v>213</v>
      </c>
      <c r="B57" s="51" t="s">
        <v>336</v>
      </c>
      <c r="C57" s="66"/>
      <c r="D57" s="66"/>
      <c r="E57" s="66"/>
      <c r="F57" s="66"/>
      <c r="G57" s="72"/>
      <c r="H57" s="66"/>
      <c r="I57" s="66"/>
      <c r="J57" s="66"/>
      <c r="K57" s="66"/>
      <c r="L57" s="66"/>
    </row>
    <row r="58" spans="1:12" ht="63.75" x14ac:dyDescent="0.25">
      <c r="A58" s="33" t="s">
        <v>192</v>
      </c>
      <c r="B58" s="51" t="s">
        <v>336</v>
      </c>
      <c r="C58" s="66"/>
      <c r="D58" s="66"/>
      <c r="E58" s="66"/>
      <c r="F58" s="66"/>
      <c r="G58" s="72"/>
      <c r="H58" s="66"/>
      <c r="I58" s="66"/>
      <c r="J58" s="66"/>
      <c r="K58" s="66"/>
      <c r="L58" s="66"/>
    </row>
    <row r="59" spans="1:12" ht="51" x14ac:dyDescent="0.25">
      <c r="A59" s="33" t="s">
        <v>193</v>
      </c>
      <c r="B59" s="51" t="s">
        <v>336</v>
      </c>
      <c r="C59" s="66"/>
      <c r="D59" s="66"/>
      <c r="E59" s="66"/>
      <c r="F59" s="66"/>
      <c r="G59" s="72"/>
      <c r="H59" s="66"/>
      <c r="I59" s="66"/>
      <c r="J59" s="66"/>
      <c r="K59" s="66"/>
      <c r="L59" s="66"/>
    </row>
    <row r="60" spans="1:12" ht="38.25" x14ac:dyDescent="0.25">
      <c r="A60" s="33" t="s">
        <v>206</v>
      </c>
      <c r="B60" s="52" t="s">
        <v>127</v>
      </c>
      <c r="C60" s="66"/>
      <c r="D60" s="66"/>
      <c r="E60" s="66"/>
      <c r="F60" s="66"/>
      <c r="G60" s="72"/>
      <c r="H60" s="66"/>
      <c r="I60" s="66"/>
      <c r="J60" s="66"/>
      <c r="K60" s="66"/>
      <c r="L60" s="66"/>
    </row>
  </sheetData>
  <mergeCells count="2">
    <mergeCell ref="E26:G26"/>
    <mergeCell ref="C22:C24"/>
  </mergeCells>
  <hyperlinks>
    <hyperlink ref="A26" r:id="rId1" xr:uid="{38844126-1B69-409E-B956-A80A937502D5}"/>
    <hyperlink ref="A24" r:id="rId2" xr:uid="{69437866-A8DF-4B58-9CF5-942574B17920}"/>
    <hyperlink ref="A23" r:id="rId3" xr:uid="{F04305FF-B296-43DC-9A18-3DA60CF9F6AC}"/>
    <hyperlink ref="A25" r:id="rId4" xr:uid="{7C78227D-C12D-4F42-BEE9-ADD11888F99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Assets </vt:lpstr>
      <vt:lpstr>Risks and controls</vt:lpstr>
      <vt:lpstr>Mapping risks to SoA</vt:lpstr>
      <vt:lpstr>Organisation</vt:lpstr>
      <vt:lpstr>Legend and 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sieuwert van Otterloo</dc:creator>
  <cp:lastModifiedBy>Zero Day</cp:lastModifiedBy>
  <cp:lastPrinted>2021-01-08T11:41:49Z</cp:lastPrinted>
  <dcterms:created xsi:type="dcterms:W3CDTF">2016-05-30T13:24:28Z</dcterms:created>
  <dcterms:modified xsi:type="dcterms:W3CDTF">2024-07-07T14:09:26Z</dcterms:modified>
</cp:coreProperties>
</file>