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drawing2.xml" ContentType="application/vnd.openxmlformats-officedocument.drawing+xml"/>
  <Override PartName="/xl/drawings/_rels/drawing2.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ml.chartshapes+xml"/>
  <Override PartName="/xl/drawings/drawing4.xml" ContentType="application/vnd.openxmlformats-officedocument.drawingml.chartshapes+xml"/>
  <Override PartName="/xl/_rels/workbook.xml.rels" ContentType="application/vnd.openxmlformats-package.relationships+xml"/>
  <Override PartName="/xl/media/image1.png" ContentType="image/png"/>
  <Override PartName="/xl/comments2.xml" ContentType="application/vnd.openxmlformats-officedocument.spreadsheetml.comments+xml"/>
  <Override PartName="/xl/charts/_rels/chart2.xml.rels" ContentType="application/vnd.openxmlformats-package.relationships+xml"/>
  <Override PartName="/xl/charts/_rels/chart1.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tro &amp; copyright" sheetId="1" state="visible" r:id="rId3"/>
    <sheet name="Mandatory ISMS requirements" sheetId="2" state="visible" r:id="rId4"/>
    <sheet name="Annex A controls" sheetId="3" state="visible" r:id="rId5"/>
    <sheet name="Metrics" sheetId="4" state="visible" r:id="rId6"/>
  </sheets>
  <definedNames>
    <definedName function="false" hidden="false" localSheetId="2" name="_xlnm.Print_Area" vbProcedure="false">'Annex A controls'!$B$1:$E$100</definedName>
    <definedName function="false" hidden="false" localSheetId="2" name="_xlnm.Print_Titles" vbProcedure="false">'Annex A controls'!$1:$2</definedName>
    <definedName function="false" hidden="false" localSheetId="1" name="_xlnm.Print_Area" vbProcedure="false">'Mandatory ISMS requirements'!$B$1:$E$61</definedName>
    <definedName function="false" hidden="false" localSheetId="1" name="_xlnm.Print_Titles" vbProcedure="false">'Mandatory ISMS requirements'!$1:$2</definedName>
    <definedName function="false" hidden="false" localSheetId="3" name="_xlnm.Print_Area" vbProcedure="false">Metrics!$B$2:$O$36</definedName>
    <definedName function="false" hidden="false" name="Applicability" vbProcedure="false">Metrics!$B$14:$B$16</definedName>
    <definedName function="false" hidden="false" name="CMM" vbProcedure="false">#REF!</definedName>
    <definedName function="false" hidden="false" name="ControlTotal" vbProcedure="false">'Annex A controls'!$D$100</definedName>
    <definedName function="false" hidden="false" name="__xlnm._FilterDatabase_1" vbProcedure="false">'Annex A controls'!$A$2:$E$99</definedName>
    <definedName function="false" hidden="false" localSheetId="1" name="Excel_BuiltIn_Print_Area" vbProcedure="false">'Mandatory ISMS requirements'!$B$1:$E$60</definedName>
    <definedName function="false" hidden="false" localSheetId="2" name="Excel_BuiltIn_Print_Titles" vbProcedure="false">'Annex A controls'!$A$2:$IQ$2</definedName>
    <definedName function="false" hidden="false" localSheetId="2" name="__xlnm.Print_Titles" vbProcedure="false">'Annex A controls'!$A$2:$IQ$2</definedName>
    <definedName function="false" hidden="false" localSheetId="2" name="__xlnm._FilterDatabase" vbProcedure="false">'Annex A controls'!$A$2:$E$99</definedName>
  </definedName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C2" authorId="0">
      <text>
        <r>
          <rPr>
            <sz val="10"/>
            <rFont val="Arial"/>
            <family val="2"/>
          </rPr>
          <t xml:space="preserve">Gary@isect.com: </t>
        </r>
        <r>
          <rPr>
            <sz val="9"/>
            <color rgb="FF000000"/>
            <rFont val="Tahoma"/>
            <family val="2"/>
            <charset val="1"/>
          </rPr>
          <t xml:space="preserve">The wording here paraphrases the standard: refer to the standard for the official wording and additional explanations
</t>
        </r>
      </text>
    </comment>
    <comment ref="D2" authorId="0">
      <text>
        <r>
          <rPr>
            <sz val="10"/>
            <rFont val="Arial"/>
            <family val="2"/>
          </rPr>
          <t xml:space="preserve">Gary@isect.com: </t>
        </r>
        <r>
          <rPr>
            <sz val="9"/>
            <color rgb="FF000000"/>
            <rFont val="Tahoma"/>
            <family val="2"/>
            <charset val="1"/>
          </rPr>
          <t xml:space="preserve">Use this column to record your progress towards implementing the ISMS.  See the metrics sheet for explanations of the levels</t>
        </r>
      </text>
    </comment>
    <comment ref="E2" authorId="0">
      <text>
        <r>
          <rPr>
            <sz val="10"/>
            <rFont val="Arial"/>
            <family val="2"/>
          </rPr>
          <t xml:space="preserve">Gary@isect.com:
</t>
        </r>
        <r>
          <rPr>
            <sz val="9"/>
            <color rgb="FF000000"/>
            <rFont val="Tahoma"/>
            <family val="2"/>
            <charset val="1"/>
          </rPr>
          <t xml:space="preserve">Keep notes on the process, including references to any documentation that the auditors will probably want to check</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D2" authorId="0">
      <text>
        <r>
          <rPr>
            <sz val="10"/>
            <rFont val="Arial"/>
            <family val="2"/>
          </rPr>
          <t xml:space="preserve">Select from drop down box</t>
        </r>
      </text>
    </comment>
  </commentList>
</comments>
</file>

<file path=xl/sharedStrings.xml><?xml version="1.0" encoding="utf-8"?>
<sst xmlns="http://schemas.openxmlformats.org/spreadsheetml/2006/main" count="434" uniqueCount="310">
  <si>
    <t xml:space="preserve">ISO/IEC 27001:2022 ISMS Status, 
Statement of Applicability (SoA) and
Controls Status (gap analysis) workbook</t>
  </si>
  <si>
    <t xml:space="preserve">Introduction</t>
  </si>
  <si>
    <t xml:space="preserve">This spreadsheet is used to record and track the status of your organization as you implement the mandatory and discretionary elements of ISO/IEC 27001.   </t>
  </si>
  <si>
    <r>
      <rPr>
        <sz val="12"/>
        <rFont val="Calibri"/>
        <family val="2"/>
        <charset val="1"/>
      </rPr>
      <t xml:space="preserve">The main body of ISO/IEC 27001 formally specifies a number of mandatory requirements that </t>
    </r>
    <r>
      <rPr>
        <i val="true"/>
        <sz val="12"/>
        <rFont val="Calibri"/>
        <family val="2"/>
        <charset val="1"/>
      </rPr>
      <t xml:space="preserve">must</t>
    </r>
    <r>
      <rPr>
        <sz val="12"/>
        <rFont val="Calibri"/>
        <family val="2"/>
        <charset val="1"/>
      </rPr>
      <t xml:space="preserve"> be fulfilled in order for an </t>
    </r>
    <r>
      <rPr>
        <b val="true"/>
        <sz val="12"/>
        <rFont val="Calibri"/>
        <family val="2"/>
        <charset val="1"/>
      </rPr>
      <t xml:space="preserve">I</t>
    </r>
    <r>
      <rPr>
        <sz val="12"/>
        <rFont val="Calibri"/>
        <family val="2"/>
        <charset val="1"/>
      </rPr>
      <t xml:space="preserve">nformation </t>
    </r>
    <r>
      <rPr>
        <b val="true"/>
        <sz val="12"/>
        <rFont val="Calibri"/>
        <family val="2"/>
        <charset val="1"/>
      </rPr>
      <t xml:space="preserve">S</t>
    </r>
    <r>
      <rPr>
        <sz val="12"/>
        <rFont val="Calibri"/>
        <family val="2"/>
        <charset val="1"/>
      </rPr>
      <t xml:space="preserve">ecurity </t>
    </r>
    <r>
      <rPr>
        <b val="true"/>
        <sz val="12"/>
        <rFont val="Calibri"/>
        <family val="2"/>
        <charset val="1"/>
      </rPr>
      <t xml:space="preserve">M</t>
    </r>
    <r>
      <rPr>
        <sz val="12"/>
        <rFont val="Calibri"/>
        <family val="2"/>
        <charset val="1"/>
      </rPr>
      <t xml:space="preserve">anagement </t>
    </r>
    <r>
      <rPr>
        <b val="true"/>
        <sz val="12"/>
        <rFont val="Calibri"/>
        <family val="2"/>
        <charset val="1"/>
      </rPr>
      <t xml:space="preserve">S</t>
    </r>
    <r>
      <rPr>
        <sz val="12"/>
        <rFont val="Calibri"/>
        <family val="2"/>
        <charset val="1"/>
      </rPr>
      <t xml:space="preserve">ystem to be certified against the standard.   </t>
    </r>
    <r>
      <rPr>
        <b val="true"/>
        <sz val="12"/>
        <rFont val="Calibri"/>
        <family val="2"/>
        <charset val="1"/>
      </rPr>
      <t xml:space="preserve">All the mandatory requirements for certification concern the management system rather than the information risks and the security controls being managed.  </t>
    </r>
    <r>
      <rPr>
        <sz val="12"/>
        <rFont val="Calibri"/>
        <family val="2"/>
        <charset val="1"/>
      </rPr>
      <t xml:space="preserve">For example, the standard requires management to determine the organization's information security risks, assess them, decide how those risks are to be treated, treat them and monitor them, using the policies and procedures defined in the ISMS.  The standard does not mandate specific information security controls: the organization does that.</t>
    </r>
  </si>
  <si>
    <r>
      <rPr>
        <sz val="12"/>
        <rFont val="Calibri"/>
        <family val="2"/>
        <charset val="1"/>
      </rPr>
      <t xml:space="preserve">However, Annex A to '27001 outlines a suite of information security controls that the management system would </t>
    </r>
    <r>
      <rPr>
        <i val="true"/>
        <sz val="12"/>
        <rFont val="Calibri"/>
        <family val="2"/>
        <charset val="1"/>
      </rPr>
      <t xml:space="preserve">typically </t>
    </r>
    <r>
      <rPr>
        <sz val="12"/>
        <rFont val="Calibri"/>
        <family val="2"/>
        <charset val="1"/>
      </rPr>
      <t xml:space="preserve">manage, provided they are in fact applicable to the organization (which depends on its information security risks).  The security controls in Annex A are explained in much more detail in ISO/IEC 27002:2022, and in various other standards, laws, regulations </t>
    </r>
    <r>
      <rPr>
        <i val="true"/>
        <sz val="12"/>
        <rFont val="Calibri"/>
        <family val="2"/>
        <charset val="1"/>
      </rPr>
      <t xml:space="preserve">etc.</t>
    </r>
  </si>
  <si>
    <t xml:space="preserve">Instructions</t>
  </si>
  <si>
    <r>
      <rPr>
        <sz val="12"/>
        <rFont val="Calibri"/>
        <family val="2"/>
        <charset val="1"/>
      </rPr>
      <t xml:space="preserve">1.  Design and implement an ISMS complying with all the mandatory elements specified in the main body of ISO/IEC 27001, using the drop-down selectors on the status column of the </t>
    </r>
    <r>
      <rPr>
        <b val="true"/>
        <sz val="12"/>
        <rFont val="Calibri"/>
        <family val="2"/>
        <charset val="1"/>
      </rPr>
      <t xml:space="preserve">mandatory ISMS requirements sheet </t>
    </r>
    <r>
      <rPr>
        <sz val="12"/>
        <rFont val="Calibri"/>
        <family val="2"/>
        <charset val="1"/>
      </rPr>
      <t xml:space="preserve">to track and record your status against each of the requirements.</t>
    </r>
  </si>
  <si>
    <r>
      <rPr>
        <sz val="12"/>
        <rFont val="Calibri"/>
        <family val="2"/>
        <charset val="1"/>
      </rPr>
      <t xml:space="preserve">2.  Identify and assess the information security risks facing those parts of the organization that are declared in scope for your ISMS, identifying any Annex A controls that are not applicable using the drop-down selectors in the status column of the </t>
    </r>
    <r>
      <rPr>
        <b val="true"/>
        <sz val="12"/>
        <rFont val="Calibri"/>
        <family val="2"/>
        <charset val="1"/>
      </rPr>
      <t xml:space="preserve">annex A controls sheet</t>
    </r>
    <r>
      <rPr>
        <sz val="12"/>
        <rFont val="Calibri"/>
        <family val="2"/>
        <charset val="1"/>
      </rPr>
      <t xml:space="preserve">.  Note: </t>
    </r>
    <r>
      <rPr>
        <b val="true"/>
        <sz val="12"/>
        <rFont val="Calibri"/>
        <family val="2"/>
        <charset val="1"/>
      </rPr>
      <t xml:space="preserve">do not feel constrained by Annex A!  </t>
    </r>
    <r>
      <rPr>
        <sz val="12"/>
        <rFont val="Calibri"/>
        <family val="2"/>
        <charset val="1"/>
      </rPr>
      <t xml:space="preserve">Adapt the sheet, modifying the wording and adding-in additional rows if you determine that other security controls are needed to treat your information security risks and obligations (</t>
    </r>
    <r>
      <rPr>
        <i val="true"/>
        <sz val="12"/>
        <rFont val="Calibri"/>
        <family val="2"/>
        <charset val="1"/>
      </rPr>
      <t xml:space="preserve">e.g. </t>
    </r>
    <r>
      <rPr>
        <sz val="12"/>
        <rFont val="Calibri"/>
        <family val="2"/>
        <charset val="1"/>
      </rPr>
      <t xml:space="preserve">ISO 22301, privacy laws, PCI-DSS </t>
    </r>
    <r>
      <rPr>
        <i val="true"/>
        <sz val="12"/>
        <rFont val="Calibri"/>
        <family val="2"/>
        <charset val="1"/>
      </rPr>
      <t xml:space="preserve">etc</t>
    </r>
    <r>
      <rPr>
        <sz val="12"/>
        <rFont val="Calibri"/>
        <family val="2"/>
        <charset val="1"/>
      </rPr>
      <t xml:space="preserve">.).  </t>
    </r>
    <r>
      <rPr>
        <b val="true"/>
        <sz val="12"/>
        <rFont val="Calibri"/>
        <family val="2"/>
        <charset val="1"/>
      </rPr>
      <t xml:space="preserve">Annex A is merely a guide, a starting point.</t>
    </r>
  </si>
  <si>
    <r>
      <rPr>
        <sz val="12"/>
        <rFont val="Calibri"/>
        <family val="2"/>
        <charset val="1"/>
      </rPr>
      <t xml:space="preserve">3.  Systematically check and record the status of your security risks and controls, updating the status column of </t>
    </r>
    <r>
      <rPr>
        <b val="true"/>
        <sz val="12"/>
        <rFont val="Calibri"/>
        <family val="2"/>
        <charset val="1"/>
      </rPr>
      <t xml:space="preserve">Annex A sheet</t>
    </r>
    <r>
      <rPr>
        <sz val="12"/>
        <rFont val="Calibri"/>
        <family val="2"/>
        <charset val="1"/>
      </rPr>
      <t xml:space="preserve"> accordingly.</t>
    </r>
  </si>
  <si>
    <r>
      <rPr>
        <sz val="12"/>
        <rFont val="Calibri"/>
        <family val="2"/>
        <charset val="1"/>
      </rPr>
      <t xml:space="preserve">4.  Once your ISMS is operating normally, the </t>
    </r>
    <r>
      <rPr>
        <b val="true"/>
        <sz val="12"/>
        <rFont val="Calibri"/>
        <family val="2"/>
        <charset val="1"/>
      </rPr>
      <t xml:space="preserve">metrics </t>
    </r>
    <r>
      <rPr>
        <sz val="12"/>
        <rFont val="Calibri"/>
        <family val="2"/>
        <charset val="1"/>
      </rPr>
      <t xml:space="preserve">are looking good and you have amassed sufficient evidence ("records"), it can be formally audited for compliance with '27001 by an accredited certification body.  They will check that your ISMS  fulfills the standard's mandatory requirements, and that your in-scope information security risks are being identified, treated and monitored according to the ISMS policies and procedures.  Thereafter, the spreadsheet should both be maintained </t>
    </r>
    <r>
      <rPr>
        <i val="true"/>
        <sz val="12"/>
        <rFont val="Calibri"/>
        <family val="2"/>
        <charset val="1"/>
      </rPr>
      <t xml:space="preserve">i.e. </t>
    </r>
    <r>
      <rPr>
        <sz val="12"/>
        <rFont val="Calibri"/>
        <family val="2"/>
        <charset val="1"/>
      </rPr>
      <t xml:space="preserve">updated when the information security risks or controls change, and periodically reviewed/audited.  </t>
    </r>
  </si>
  <si>
    <t xml:space="preserve">Document history and acknowledgements</t>
  </si>
  <si>
    <t xml:space="preserve">Bala Ramanan donated the original ISO/IEC 27001:2005 version of the 27001 requirements worksheet.   Joel Cort added the SoA worksheet.  Gary Hinson hacked it about for publication in the ISO27k Toolkit.</t>
  </si>
  <si>
    <t xml:space="preserve">Ed Hodgson updated the workbook for ISO/IEC 27001:2013.  Gary Hinson fiddled with the wording and formatting, splitting out the metrics and creating a simpler, generic version for the ISO27k Toolkit.</t>
  </si>
  <si>
    <t xml:space="preserve">Christian Breitenstrom updated the workbook to reflect ISO/IEC 27001:2022 and ISO/IEC 27002:2022.  Gary tidied it up a bit, ready for publication in the ISO27k Toolkit once ISO/IEC 27001:2022 is published.</t>
  </si>
  <si>
    <t xml:space="preserve">Copyright</t>
  </si>
  <si>
    <t xml:space="preserve">This work is copyright © 2022,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any derivative works that are shared with third parties are subject the same copyright terms as this.</t>
  </si>
  <si>
    <r>
      <rPr>
        <b val="true"/>
        <sz val="12"/>
        <rFont val="Calibri"/>
        <family val="2"/>
        <charset val="1"/>
      </rPr>
      <t xml:space="preserve">Note: you need licensed copies of both ISO/IEC 27001 and 27002 to make much sense of this</t>
    </r>
    <r>
      <rPr>
        <sz val="12"/>
        <rFont val="Calibri"/>
        <family val="2"/>
        <charset val="1"/>
      </rPr>
      <t xml:space="preserve">, and other ISO27k standards are also highly recommended.  </t>
    </r>
    <r>
      <rPr>
        <b val="true"/>
        <sz val="12"/>
        <rFont val="Calibri"/>
        <family val="2"/>
        <charset val="1"/>
      </rPr>
      <t xml:space="preserve">This workbook alone is not sufficient!  </t>
    </r>
    <r>
      <rPr>
        <sz val="12"/>
        <rFont val="Calibri"/>
        <family val="2"/>
        <charset val="1"/>
      </rPr>
      <t xml:space="preserve">In particular, we have paraphrased and shortened the wording of the standards in ways that may not entirely fulfill their meaning or intent.  The definitive references are the ISO27k standards, not this workbook. </t>
    </r>
  </si>
  <si>
    <t xml:space="preserve">Please visit ISO27001security.com for further advice and guidance on the ISO27k standards, including the ISO27k Forum and many other useful documents and templates in the ISO27k Toolkit:</t>
  </si>
  <si>
    <t xml:space="preserve">www.ISO27001security.com</t>
  </si>
  <si>
    <t xml:space="preserve">Status of ISO/IEC 27001 implementation</t>
  </si>
  <si>
    <t xml:space="preserve">Section</t>
  </si>
  <si>
    <t xml:space="preserve">ISO/IEC 27001 requirement</t>
  </si>
  <si>
    <t xml:space="preserve">Status</t>
  </si>
  <si>
    <t xml:space="preserve">Notes</t>
  </si>
  <si>
    <t xml:space="preserve">Context of the organisation</t>
  </si>
  <si>
    <t xml:space="preserve">Organisational context</t>
  </si>
  <si>
    <r>
      <rPr>
        <sz val="10"/>
        <rFont val="Calibri"/>
        <family val="2"/>
        <charset val="1"/>
      </rPr>
      <t xml:space="preserve">Determine the organization's </t>
    </r>
    <r>
      <rPr>
        <b val="true"/>
        <sz val="10"/>
        <rFont val="Calibri"/>
        <family val="2"/>
        <charset val="1"/>
      </rPr>
      <t xml:space="preserve">ISMS objectives </t>
    </r>
    <r>
      <rPr>
        <sz val="10"/>
        <rFont val="Calibri"/>
        <family val="2"/>
        <charset val="1"/>
      </rPr>
      <t xml:space="preserve">and any issues that might affect its effectiveness</t>
    </r>
  </si>
  <si>
    <t xml:space="preserve">Optimized</t>
  </si>
  <si>
    <t xml:space="preserve">Interested parties</t>
  </si>
  <si>
    <t xml:space="preserve">4.2 (a)</t>
  </si>
  <si>
    <r>
      <rPr>
        <sz val="10"/>
        <rFont val="Calibri"/>
        <family val="2"/>
        <charset val="1"/>
      </rPr>
      <t xml:space="preserve">Identify </t>
    </r>
    <r>
      <rPr>
        <b val="true"/>
        <sz val="10"/>
        <rFont val="Calibri"/>
        <family val="2"/>
        <charset val="1"/>
      </rPr>
      <t xml:space="preserve">interested parties </t>
    </r>
    <r>
      <rPr>
        <sz val="10"/>
        <rFont val="Calibri"/>
        <family val="2"/>
        <charset val="1"/>
      </rPr>
      <t xml:space="preserve">including applicable laws, regulations, contracts</t>
    </r>
    <r>
      <rPr>
        <i val="true"/>
        <sz val="10"/>
        <rFont val="Calibri"/>
        <family val="2"/>
        <charset val="1"/>
      </rPr>
      <t xml:space="preserve"> etc</t>
    </r>
    <r>
      <rPr>
        <sz val="10"/>
        <rFont val="Calibri"/>
        <family val="2"/>
        <charset val="1"/>
      </rPr>
      <t xml:space="preserve">.</t>
    </r>
  </si>
  <si>
    <t xml:space="preserve">4.2 (b)</t>
  </si>
  <si>
    <r>
      <rPr>
        <sz val="10"/>
        <rFont val="Calibri"/>
        <family val="2"/>
        <charset val="1"/>
      </rPr>
      <t xml:space="preserve">Determine their information security-relevant </t>
    </r>
    <r>
      <rPr>
        <b val="true"/>
        <sz val="10"/>
        <rFont val="Calibri"/>
        <family val="2"/>
        <charset val="1"/>
      </rPr>
      <t xml:space="preserve">requirements</t>
    </r>
    <r>
      <rPr>
        <sz val="10"/>
        <rFont val="Calibri"/>
        <family val="2"/>
        <charset val="1"/>
      </rPr>
      <t xml:space="preserve"> and obligations</t>
    </r>
  </si>
  <si>
    <t xml:space="preserve">Managed</t>
  </si>
  <si>
    <t xml:space="preserve">ISMS scope</t>
  </si>
  <si>
    <r>
      <rPr>
        <sz val="10"/>
        <rFont val="Calibri"/>
        <family val="2"/>
        <charset val="1"/>
      </rPr>
      <t xml:space="preserve">Determine and document the </t>
    </r>
    <r>
      <rPr>
        <b val="true"/>
        <sz val="10"/>
        <rFont val="Calibri"/>
        <family val="2"/>
        <charset val="1"/>
      </rPr>
      <t xml:space="preserve">ISMS scope</t>
    </r>
  </si>
  <si>
    <t xml:space="preserve"> ISMS</t>
  </si>
  <si>
    <r>
      <rPr>
        <sz val="10"/>
        <rFont val="Calibri"/>
        <family val="2"/>
        <charset val="1"/>
      </rPr>
      <t xml:space="preserve">Establish, implement, maintain and continually improve an </t>
    </r>
    <r>
      <rPr>
        <b val="true"/>
        <sz val="10"/>
        <rFont val="Calibri"/>
        <family val="2"/>
        <charset val="1"/>
      </rPr>
      <t xml:space="preserve">ISMS </t>
    </r>
    <r>
      <rPr>
        <sz val="10"/>
        <rFont val="Calibri"/>
        <family val="2"/>
        <charset val="1"/>
      </rPr>
      <t xml:space="preserve">according to the standard!</t>
    </r>
  </si>
  <si>
    <t xml:space="preserve">Leadership</t>
  </si>
  <si>
    <t xml:space="preserve">Leadership &amp; commitment</t>
  </si>
  <si>
    <r>
      <rPr>
        <sz val="10"/>
        <rFont val="Calibri"/>
        <family val="2"/>
        <charset val="1"/>
      </rPr>
      <t xml:space="preserve">Top management must demonstrate </t>
    </r>
    <r>
      <rPr>
        <b val="true"/>
        <sz val="10"/>
        <rFont val="Calibri"/>
        <family val="2"/>
        <charset val="1"/>
      </rPr>
      <t xml:space="preserve">leadership &amp; commitment </t>
    </r>
    <r>
      <rPr>
        <sz val="10"/>
        <rFont val="Calibri"/>
        <family val="2"/>
        <charset val="1"/>
      </rPr>
      <t xml:space="preserve">to the ISMS</t>
    </r>
  </si>
  <si>
    <t xml:space="preserve">Policy</t>
  </si>
  <si>
    <r>
      <rPr>
        <sz val="10"/>
        <rFont val="Calibri"/>
        <family val="2"/>
        <charset val="1"/>
      </rPr>
      <t xml:space="preserve">Establish the </t>
    </r>
    <r>
      <rPr>
        <b val="true"/>
        <sz val="10"/>
        <rFont val="Calibri"/>
        <family val="2"/>
        <charset val="1"/>
      </rPr>
      <t xml:space="preserve">information security policy</t>
    </r>
  </si>
  <si>
    <t xml:space="preserve">Organizational roles, responsibilities &amp; authorities</t>
  </si>
  <si>
    <r>
      <rPr>
        <sz val="10"/>
        <rFont val="Calibri"/>
        <family val="2"/>
        <charset val="1"/>
      </rPr>
      <t xml:space="preserve">Assign and communicate information security </t>
    </r>
    <r>
      <rPr>
        <b val="true"/>
        <sz val="10"/>
        <rFont val="Calibri"/>
        <family val="2"/>
        <charset val="1"/>
      </rPr>
      <t xml:space="preserve">rôles &amp; responsibilities</t>
    </r>
  </si>
  <si>
    <t xml:space="preserve">Planning</t>
  </si>
  <si>
    <t xml:space="preserve">Actions to address risks &amp; opportunities</t>
  </si>
  <si>
    <t xml:space="preserve">6.1.1</t>
  </si>
  <si>
    <t xml:space="preserve">Design/plan the ISMS to satisfy the requirements, addressing risks &amp; opportunities</t>
  </si>
  <si>
    <t xml:space="preserve">Initial</t>
  </si>
  <si>
    <t xml:space="preserve">6.1.2</t>
  </si>
  <si>
    <r>
      <rPr>
        <sz val="10"/>
        <rFont val="Calibri"/>
        <family val="2"/>
        <charset val="1"/>
      </rPr>
      <t xml:space="preserve">Define and apply an </t>
    </r>
    <r>
      <rPr>
        <b val="true"/>
        <sz val="10"/>
        <rFont val="Calibri"/>
        <family val="2"/>
        <charset val="1"/>
      </rPr>
      <t xml:space="preserve">information security risk assessment process</t>
    </r>
  </si>
  <si>
    <t xml:space="preserve">6.1.3</t>
  </si>
  <si>
    <r>
      <rPr>
        <sz val="10"/>
        <rFont val="Calibri"/>
        <family val="2"/>
        <charset val="1"/>
      </rPr>
      <t xml:space="preserve">Document and apply an </t>
    </r>
    <r>
      <rPr>
        <b val="true"/>
        <sz val="10"/>
        <rFont val="Calibri"/>
        <family val="2"/>
        <charset val="1"/>
      </rPr>
      <t xml:space="preserve">information security risk treatment process </t>
    </r>
  </si>
  <si>
    <t xml:space="preserve">Information security objectives &amp; plans</t>
  </si>
  <si>
    <r>
      <rPr>
        <sz val="10"/>
        <rFont val="Calibri"/>
        <family val="2"/>
        <charset val="1"/>
      </rPr>
      <t xml:space="preserve">Establish and document the </t>
    </r>
    <r>
      <rPr>
        <b val="true"/>
        <sz val="10"/>
        <rFont val="Calibri"/>
        <family val="2"/>
        <charset val="1"/>
      </rPr>
      <t xml:space="preserve">information security objectives</t>
    </r>
    <r>
      <rPr>
        <sz val="10"/>
        <rFont val="Calibri"/>
        <family val="2"/>
        <charset val="1"/>
      </rPr>
      <t xml:space="preserve"> </t>
    </r>
    <r>
      <rPr>
        <b val="true"/>
        <sz val="10"/>
        <rFont val="Calibri"/>
        <family val="2"/>
        <charset val="1"/>
      </rPr>
      <t xml:space="preserve">and plans </t>
    </r>
  </si>
  <si>
    <t xml:space="preserve">Planning of changes</t>
  </si>
  <si>
    <t xml:space="preserve">Substantial changes to the ISMS shall be carried out in a planned manner</t>
  </si>
  <si>
    <t xml:space="preserve">New for 2022</t>
  </si>
  <si>
    <t xml:space="preserve">Support</t>
  </si>
  <si>
    <t xml:space="preserve">Resources</t>
  </si>
  <si>
    <r>
      <rPr>
        <sz val="10"/>
        <rFont val="Calibri"/>
        <family val="2"/>
        <charset val="1"/>
      </rPr>
      <t xml:space="preserve">Determine and allocate necessary </t>
    </r>
    <r>
      <rPr>
        <b val="true"/>
        <sz val="10"/>
        <rFont val="Calibri"/>
        <family val="2"/>
        <charset val="1"/>
      </rPr>
      <t xml:space="preserve">resources </t>
    </r>
    <r>
      <rPr>
        <sz val="10"/>
        <rFont val="Calibri"/>
        <family val="2"/>
        <charset val="1"/>
      </rPr>
      <t xml:space="preserve">for the ISMS</t>
    </r>
  </si>
  <si>
    <t xml:space="preserve">Competence</t>
  </si>
  <si>
    <r>
      <rPr>
        <sz val="10"/>
        <rFont val="Calibri"/>
        <family val="2"/>
        <charset val="1"/>
      </rPr>
      <t xml:space="preserve">Determine, document and make available necessary </t>
    </r>
    <r>
      <rPr>
        <b val="true"/>
        <sz val="10"/>
        <rFont val="Calibri"/>
        <family val="2"/>
        <charset val="1"/>
      </rPr>
      <t xml:space="preserve">competences </t>
    </r>
  </si>
  <si>
    <t xml:space="preserve">Awareness</t>
  </si>
  <si>
    <r>
      <rPr>
        <sz val="10"/>
        <rFont val="Calibri"/>
        <family val="2"/>
        <charset val="1"/>
      </rPr>
      <t xml:space="preserve">Establish a</t>
    </r>
    <r>
      <rPr>
        <b val="true"/>
        <sz val="10"/>
        <rFont val="Calibri"/>
        <family val="2"/>
        <charset val="1"/>
      </rPr>
      <t xml:space="preserve"> security awareness </t>
    </r>
    <r>
      <rPr>
        <sz val="10"/>
        <rFont val="Calibri"/>
        <family val="2"/>
        <charset val="1"/>
      </rPr>
      <t xml:space="preserve">program</t>
    </r>
  </si>
  <si>
    <t xml:space="preserve">Communication</t>
  </si>
  <si>
    <r>
      <rPr>
        <sz val="10"/>
        <rFont val="Calibri"/>
        <family val="2"/>
        <charset val="1"/>
      </rPr>
      <t xml:space="preserve">Determine the need for </t>
    </r>
    <r>
      <rPr>
        <b val="true"/>
        <sz val="10"/>
        <rFont val="Calibri"/>
        <family val="2"/>
        <charset val="1"/>
      </rPr>
      <t xml:space="preserve">internal and external communications </t>
    </r>
    <r>
      <rPr>
        <sz val="10"/>
        <rFont val="Calibri"/>
        <family val="2"/>
        <charset val="1"/>
      </rPr>
      <t xml:space="preserve">relevant to the ISMS</t>
    </r>
  </si>
  <si>
    <t xml:space="preserve">Documented information</t>
  </si>
  <si>
    <t xml:space="preserve">7.5.1</t>
  </si>
  <si>
    <r>
      <rPr>
        <sz val="10"/>
        <rFont val="Calibri"/>
        <family val="2"/>
        <charset val="1"/>
      </rPr>
      <t xml:space="preserve">Provide </t>
    </r>
    <r>
      <rPr>
        <b val="true"/>
        <sz val="10"/>
        <rFont val="Calibri"/>
        <family val="2"/>
        <charset val="1"/>
      </rPr>
      <t xml:space="preserve">documentation </t>
    </r>
    <r>
      <rPr>
        <sz val="10"/>
        <rFont val="Calibri"/>
        <family val="2"/>
        <charset val="1"/>
      </rPr>
      <t xml:space="preserve">required by the standard plus that required by the organization</t>
    </r>
  </si>
  <si>
    <t xml:space="preserve">7.5.2</t>
  </si>
  <si>
    <r>
      <rPr>
        <sz val="10"/>
        <rFont val="Calibri"/>
        <family val="2"/>
        <charset val="1"/>
      </rPr>
      <t xml:space="preserve">Provide document </t>
    </r>
    <r>
      <rPr>
        <b val="true"/>
        <sz val="10"/>
        <rFont val="Calibri"/>
        <family val="2"/>
        <charset val="1"/>
      </rPr>
      <t xml:space="preserve">titles</t>
    </r>
    <r>
      <rPr>
        <sz val="10"/>
        <rFont val="Calibri"/>
        <family val="2"/>
        <charset val="1"/>
      </rPr>
      <t xml:space="preserve">, authors </t>
    </r>
    <r>
      <rPr>
        <i val="true"/>
        <sz val="10"/>
        <rFont val="Calibri"/>
        <family val="2"/>
        <charset val="1"/>
      </rPr>
      <t xml:space="preserve">etc</t>
    </r>
    <r>
      <rPr>
        <sz val="10"/>
        <rFont val="Calibri"/>
        <family val="2"/>
        <charset val="1"/>
      </rPr>
      <t xml:space="preserve">., </t>
    </r>
    <r>
      <rPr>
        <b val="true"/>
        <sz val="10"/>
        <rFont val="Calibri"/>
        <family val="2"/>
        <charset val="1"/>
      </rPr>
      <t xml:space="preserve">format</t>
    </r>
    <r>
      <rPr>
        <sz val="10"/>
        <rFont val="Calibri"/>
        <family val="2"/>
        <charset val="1"/>
      </rPr>
      <t xml:space="preserve"> them consistently, and </t>
    </r>
    <r>
      <rPr>
        <b val="true"/>
        <sz val="10"/>
        <rFont val="Calibri"/>
        <family val="2"/>
        <charset val="1"/>
      </rPr>
      <t xml:space="preserve">review &amp; approve </t>
    </r>
    <r>
      <rPr>
        <sz val="10"/>
        <rFont val="Calibri"/>
        <family val="2"/>
        <charset val="1"/>
      </rPr>
      <t xml:space="preserve">them</t>
    </r>
  </si>
  <si>
    <t xml:space="preserve">7.5.3</t>
  </si>
  <si>
    <r>
      <rPr>
        <b val="true"/>
        <sz val="10"/>
        <rFont val="Calibri"/>
        <family val="2"/>
        <charset val="1"/>
      </rPr>
      <t xml:space="preserve">Control the documentation </t>
    </r>
    <r>
      <rPr>
        <sz val="10"/>
        <rFont val="Calibri"/>
        <family val="2"/>
        <charset val="1"/>
      </rPr>
      <t xml:space="preserve">properly</t>
    </r>
  </si>
  <si>
    <t xml:space="preserve">Operation</t>
  </si>
  <si>
    <t xml:space="preserve">Operational planning and control</t>
  </si>
  <si>
    <r>
      <rPr>
        <sz val="10"/>
        <rFont val="Calibri"/>
        <family val="2"/>
        <charset val="1"/>
      </rPr>
      <t xml:space="preserve">Plan, implement, control &amp; document ISMS processes to manage risks (</t>
    </r>
    <r>
      <rPr>
        <i val="true"/>
        <sz val="10"/>
        <rFont val="Calibri"/>
        <family val="2"/>
        <charset val="1"/>
      </rPr>
      <t xml:space="preserve">i.e. </t>
    </r>
    <r>
      <rPr>
        <sz val="10"/>
        <rFont val="Calibri"/>
        <family val="2"/>
        <charset val="1"/>
      </rPr>
      <t xml:space="preserve">a </t>
    </r>
    <r>
      <rPr>
        <b val="true"/>
        <sz val="10"/>
        <rFont val="Calibri"/>
        <family val="2"/>
        <charset val="1"/>
      </rPr>
      <t xml:space="preserve">risk treatment plan</t>
    </r>
    <r>
      <rPr>
        <sz val="10"/>
        <rFont val="Calibri"/>
        <family val="2"/>
        <charset val="1"/>
      </rPr>
      <t xml:space="preserve">)</t>
    </r>
  </si>
  <si>
    <t xml:space="preserve">Information security risk assessment</t>
  </si>
  <si>
    <r>
      <rPr>
        <b val="true"/>
        <sz val="10"/>
        <rFont val="Calibri"/>
        <family val="2"/>
        <charset val="1"/>
      </rPr>
      <t xml:space="preserve">(Re)assess &amp; document information security risks </t>
    </r>
    <r>
      <rPr>
        <sz val="10"/>
        <rFont val="Calibri"/>
        <family val="2"/>
        <charset val="1"/>
      </rPr>
      <t xml:space="preserve">regularly &amp; on changes </t>
    </r>
  </si>
  <si>
    <t xml:space="preserve">Information security risk treatment</t>
  </si>
  <si>
    <r>
      <rPr>
        <sz val="10"/>
        <rFont val="Calibri"/>
        <family val="2"/>
        <charset val="1"/>
      </rPr>
      <t xml:space="preserve">Implement the risk treatment plan</t>
    </r>
    <r>
      <rPr>
        <b val="true"/>
        <sz val="10"/>
        <rFont val="Calibri"/>
        <family val="2"/>
        <charset val="1"/>
      </rPr>
      <t xml:space="preserve"> (treat the risks!) </t>
    </r>
    <r>
      <rPr>
        <sz val="10"/>
        <rFont val="Calibri"/>
        <family val="2"/>
        <charset val="1"/>
      </rPr>
      <t xml:space="preserve">and document the results</t>
    </r>
  </si>
  <si>
    <t xml:space="preserve">Performance evaluation</t>
  </si>
  <si>
    <t xml:space="preserve">Monitoring, measurement, analysis and evaluation</t>
  </si>
  <si>
    <r>
      <rPr>
        <b val="true"/>
        <sz val="10"/>
        <rFont val="Calibri"/>
        <family val="2"/>
        <charset val="1"/>
      </rPr>
      <t xml:space="preserve">Monitor, measure, analyze and evaluate</t>
    </r>
    <r>
      <rPr>
        <sz val="10"/>
        <rFont val="Calibri"/>
        <family val="2"/>
        <charset val="1"/>
      </rPr>
      <t xml:space="preserve"> the ISMS and the controls</t>
    </r>
  </si>
  <si>
    <t xml:space="preserve">Internal audit</t>
  </si>
  <si>
    <r>
      <rPr>
        <sz val="10"/>
        <rFont val="Calibri"/>
        <family val="2"/>
        <charset val="1"/>
      </rPr>
      <t xml:space="preserve">Plan &amp; conduct </t>
    </r>
    <r>
      <rPr>
        <b val="true"/>
        <sz val="10"/>
        <rFont val="Calibri"/>
        <family val="2"/>
        <charset val="1"/>
      </rPr>
      <t xml:space="preserve">internal audits </t>
    </r>
    <r>
      <rPr>
        <sz val="10"/>
        <rFont val="Calibri"/>
        <family val="2"/>
        <charset val="1"/>
      </rPr>
      <t xml:space="preserve">of the ISMS</t>
    </r>
  </si>
  <si>
    <t xml:space="preserve">Management review</t>
  </si>
  <si>
    <r>
      <rPr>
        <sz val="10"/>
        <rFont val="Calibri"/>
        <family val="2"/>
        <charset val="1"/>
      </rPr>
      <t xml:space="preserve">Undertake regular </t>
    </r>
    <r>
      <rPr>
        <b val="true"/>
        <sz val="10"/>
        <rFont val="Calibri"/>
        <family val="2"/>
        <charset val="1"/>
      </rPr>
      <t xml:space="preserve">management reviews </t>
    </r>
    <r>
      <rPr>
        <sz val="10"/>
        <rFont val="Calibri"/>
        <family val="2"/>
        <charset val="1"/>
      </rPr>
      <t xml:space="preserve">of the ISMS</t>
    </r>
  </si>
  <si>
    <t xml:space="preserve">Improvement</t>
  </si>
  <si>
    <t xml:space="preserve">Continual improvement</t>
  </si>
  <si>
    <r>
      <rPr>
        <sz val="10"/>
        <rFont val="Calibri"/>
        <family val="2"/>
        <charset val="1"/>
      </rPr>
      <t xml:space="preserve">Continually </t>
    </r>
    <r>
      <rPr>
        <b val="true"/>
        <sz val="10"/>
        <rFont val="Calibri"/>
        <family val="2"/>
        <charset val="1"/>
      </rPr>
      <t xml:space="preserve">improve</t>
    </r>
    <r>
      <rPr>
        <sz val="10"/>
        <rFont val="Calibri"/>
        <family val="2"/>
        <charset val="1"/>
      </rPr>
      <t xml:space="preserve"> the ISMS</t>
    </r>
  </si>
  <si>
    <t xml:space="preserve">Nonconformity and corrective action</t>
  </si>
  <si>
    <t xml:space="preserve">Identify, fix and take action to prevent recurrence of nonconformities, documenting the actions</t>
  </si>
  <si>
    <t xml:space="preserve">Number of requirements</t>
  </si>
  <si>
    <t xml:space="preserve">Statement of Applicability and status of information security controls</t>
  </si>
  <si>
    <t xml:space="preserve">Information security control</t>
  </si>
  <si>
    <t xml:space="preserve">Description</t>
  </si>
  <si>
    <t xml:space="preserve">A5</t>
  </si>
  <si>
    <t xml:space="preserve">Organizational controls</t>
  </si>
  <si>
    <t xml:space="preserve">A.5.1</t>
  </si>
  <si>
    <t xml:space="preserve">Policies for information security</t>
  </si>
  <si>
    <t xml:space="preserve">A.5.2</t>
  </si>
  <si>
    <t xml:space="preserve">Information security roles and responsibilities</t>
  </si>
  <si>
    <t xml:space="preserve">A.5.3</t>
  </si>
  <si>
    <t xml:space="preserve">Segregation of duties</t>
  </si>
  <si>
    <t xml:space="preserve">A.5.4</t>
  </si>
  <si>
    <t xml:space="preserve">Management responsibilities</t>
  </si>
  <si>
    <t xml:space="preserve">A.5.5</t>
  </si>
  <si>
    <t xml:space="preserve">Contact with authorities</t>
  </si>
  <si>
    <t xml:space="preserve">A.5.6</t>
  </si>
  <si>
    <t xml:space="preserve">Contact with special interest groups</t>
  </si>
  <si>
    <t xml:space="preserve">A.5.7</t>
  </si>
  <si>
    <t xml:space="preserve">Threat intelligence</t>
  </si>
  <si>
    <t xml:space="preserve">A.5.8</t>
  </si>
  <si>
    <t xml:space="preserve">Information security in project management</t>
  </si>
  <si>
    <t xml:space="preserve">A.5.9</t>
  </si>
  <si>
    <t xml:space="preserve">Inventory of information and other associated assets</t>
  </si>
  <si>
    <t xml:space="preserve">A.5.10</t>
  </si>
  <si>
    <t xml:space="preserve">Acceptable use of information and other associated assets</t>
  </si>
  <si>
    <t xml:space="preserve">A.5.11</t>
  </si>
  <si>
    <t xml:space="preserve">Return of assets</t>
  </si>
  <si>
    <t xml:space="preserve">A.5.12</t>
  </si>
  <si>
    <t xml:space="preserve">Classification of information</t>
  </si>
  <si>
    <t xml:space="preserve">A.5.13</t>
  </si>
  <si>
    <t xml:space="preserve">Labelling of information</t>
  </si>
  <si>
    <t xml:space="preserve">A.5.14</t>
  </si>
  <si>
    <t xml:space="preserve">Information transfer</t>
  </si>
  <si>
    <t xml:space="preserve">A.5.15</t>
  </si>
  <si>
    <t xml:space="preserve">Access control</t>
  </si>
  <si>
    <t xml:space="preserve">A.5.16</t>
  </si>
  <si>
    <t xml:space="preserve">Identity management</t>
  </si>
  <si>
    <t xml:space="preserve">A.5.17</t>
  </si>
  <si>
    <t xml:space="preserve">Authentication information</t>
  </si>
  <si>
    <t xml:space="preserve">Defined</t>
  </si>
  <si>
    <t xml:space="preserve">A.5.18</t>
  </si>
  <si>
    <t xml:space="preserve">Access rights</t>
  </si>
  <si>
    <t xml:space="preserve">A.5.19</t>
  </si>
  <si>
    <t xml:space="preserve">Information security in supplier relationships</t>
  </si>
  <si>
    <t xml:space="preserve">A.5.20</t>
  </si>
  <si>
    <t xml:space="preserve">Addressing information security within supplier agreements</t>
  </si>
  <si>
    <t xml:space="preserve">A.5.21</t>
  </si>
  <si>
    <t xml:space="preserve">Managing information security in the information 
and communication technology (ICT) supply-chain</t>
  </si>
  <si>
    <t xml:space="preserve">A.5.22</t>
  </si>
  <si>
    <t xml:space="preserve">Monitoring, review and change management of supplier services</t>
  </si>
  <si>
    <t xml:space="preserve">A.5.23</t>
  </si>
  <si>
    <t xml:space="preserve">Information security for use of cloud services</t>
  </si>
  <si>
    <t xml:space="preserve">A.5.24</t>
  </si>
  <si>
    <t xml:space="preserve">Information security incident management planning and preparation</t>
  </si>
  <si>
    <t xml:space="preserve">A.5.25</t>
  </si>
  <si>
    <t xml:space="preserve">Assessment and decision on information security events</t>
  </si>
  <si>
    <t xml:space="preserve">Not applicable</t>
  </si>
  <si>
    <t xml:space="preserve">A.5.26</t>
  </si>
  <si>
    <t xml:space="preserve">Response to information security incidents</t>
  </si>
  <si>
    <t xml:space="preserve">? Unknown</t>
  </si>
  <si>
    <t xml:space="preserve">A.5.27</t>
  </si>
  <si>
    <t xml:space="preserve">Learning from information security incidents</t>
  </si>
  <si>
    <t xml:space="preserve">A.5.28</t>
  </si>
  <si>
    <t xml:space="preserve">Collection of evidence</t>
  </si>
  <si>
    <t xml:space="preserve">A.5.29</t>
  </si>
  <si>
    <t xml:space="preserve">Information security during disruption</t>
  </si>
  <si>
    <t xml:space="preserve">A.5.30</t>
  </si>
  <si>
    <t xml:space="preserve">ICT readiness for business continuity</t>
  </si>
  <si>
    <t xml:space="preserve">A.5.31</t>
  </si>
  <si>
    <t xml:space="preserve">Legal, statutory, regulatory and contractual requirements</t>
  </si>
  <si>
    <t xml:space="preserve">A.5.32</t>
  </si>
  <si>
    <t xml:space="preserve">Intellectual property rights</t>
  </si>
  <si>
    <t xml:space="preserve">A.5.33</t>
  </si>
  <si>
    <t xml:space="preserve">Protection of records</t>
  </si>
  <si>
    <t xml:space="preserve">A.5.34</t>
  </si>
  <si>
    <t xml:space="preserve">Privacy and protection of personal identifiable information (PII)</t>
  </si>
  <si>
    <t xml:space="preserve">A.5.35</t>
  </si>
  <si>
    <t xml:space="preserve">Independent review of information security</t>
  </si>
  <si>
    <t xml:space="preserve">A.5.36</t>
  </si>
  <si>
    <t xml:space="preserve">Compliance with policies, rules and standards for information security</t>
  </si>
  <si>
    <t xml:space="preserve">A.5.37</t>
  </si>
  <si>
    <t xml:space="preserve">Documented operating procedures</t>
  </si>
  <si>
    <t xml:space="preserve">A6</t>
  </si>
  <si>
    <t xml:space="preserve">People controls</t>
  </si>
  <si>
    <t xml:space="preserve">A.6.1</t>
  </si>
  <si>
    <t xml:space="preserve">Screening</t>
  </si>
  <si>
    <t xml:space="preserve">A.6.2</t>
  </si>
  <si>
    <t xml:space="preserve">Terms and conditions of employment</t>
  </si>
  <si>
    <t xml:space="preserve">Nonexistent</t>
  </si>
  <si>
    <t xml:space="preserve">A.6.3</t>
  </si>
  <si>
    <t xml:space="preserve">Information security awareness, education and training</t>
  </si>
  <si>
    <t xml:space="preserve">A.6.4</t>
  </si>
  <si>
    <t xml:space="preserve">Disciplinary process</t>
  </si>
  <si>
    <t xml:space="preserve">Limited</t>
  </si>
  <si>
    <t xml:space="preserve">A.6.5</t>
  </si>
  <si>
    <t xml:space="preserve">Responsibilities after termination or change of employment</t>
  </si>
  <si>
    <t xml:space="preserve">A.6.6</t>
  </si>
  <si>
    <t xml:space="preserve">Confidentiality or non-disclosure agreements</t>
  </si>
  <si>
    <t xml:space="preserve">A.6.7</t>
  </si>
  <si>
    <t xml:space="preserve">Remote working</t>
  </si>
  <si>
    <t xml:space="preserve">A.6.8</t>
  </si>
  <si>
    <t xml:space="preserve">Information security event reporting</t>
  </si>
  <si>
    <t xml:space="preserve">A7</t>
  </si>
  <si>
    <t xml:space="preserve">Physical controls</t>
  </si>
  <si>
    <t xml:space="preserve">A.7.1</t>
  </si>
  <si>
    <t xml:space="preserve">Physical security perimeters</t>
  </si>
  <si>
    <t xml:space="preserve">A.7.2</t>
  </si>
  <si>
    <t xml:space="preserve">Physical entry</t>
  </si>
  <si>
    <t xml:space="preserve">A.7.3</t>
  </si>
  <si>
    <t xml:space="preserve">Securing offices, rooms and facilities</t>
  </si>
  <si>
    <t xml:space="preserve">A.7.4</t>
  </si>
  <si>
    <t xml:space="preserve">Physical security monitoring</t>
  </si>
  <si>
    <t xml:space="preserve">A.7.5</t>
  </si>
  <si>
    <t xml:space="preserve">Protecting against physical and environmental threats</t>
  </si>
  <si>
    <t xml:space="preserve">A.7.6</t>
  </si>
  <si>
    <t xml:space="preserve">Working in secure areas</t>
  </si>
  <si>
    <t xml:space="preserve">A.7.7</t>
  </si>
  <si>
    <t xml:space="preserve">Clear desk and clear screen</t>
  </si>
  <si>
    <t xml:space="preserve">A.7.8</t>
  </si>
  <si>
    <t xml:space="preserve">Equipment siting and protection</t>
  </si>
  <si>
    <t xml:space="preserve">A.7.9</t>
  </si>
  <si>
    <t xml:space="preserve">Security of assets off-premises</t>
  </si>
  <si>
    <t xml:space="preserve">A.7.10</t>
  </si>
  <si>
    <t xml:space="preserve">Storage media</t>
  </si>
  <si>
    <t xml:space="preserve">A.7.11</t>
  </si>
  <si>
    <t xml:space="preserve">Supporting utilities</t>
  </si>
  <si>
    <t xml:space="preserve">A.7.12</t>
  </si>
  <si>
    <t xml:space="preserve">Cabling security</t>
  </si>
  <si>
    <t xml:space="preserve">A.7.13</t>
  </si>
  <si>
    <t xml:space="preserve">Equipment maintenance</t>
  </si>
  <si>
    <t xml:space="preserve">A.7.14</t>
  </si>
  <si>
    <t xml:space="preserve">Secure disposal or re-use of equipment</t>
  </si>
  <si>
    <t xml:space="preserve">A8</t>
  </si>
  <si>
    <t xml:space="preserve">Technological controls</t>
  </si>
  <si>
    <t xml:space="preserve">A.8.1</t>
  </si>
  <si>
    <t xml:space="preserve">User end point devices</t>
  </si>
  <si>
    <t xml:space="preserve">A.8.2</t>
  </si>
  <si>
    <t xml:space="preserve">Privileged access rights</t>
  </si>
  <si>
    <t xml:space="preserve">A.8.3</t>
  </si>
  <si>
    <t xml:space="preserve">Information access restriction</t>
  </si>
  <si>
    <t xml:space="preserve">A.8.4</t>
  </si>
  <si>
    <t xml:space="preserve">Access to source code</t>
  </si>
  <si>
    <t xml:space="preserve">A.8.5</t>
  </si>
  <si>
    <t xml:space="preserve">Secure authentication</t>
  </si>
  <si>
    <t xml:space="preserve">A.8.6</t>
  </si>
  <si>
    <t xml:space="preserve">Capacity management</t>
  </si>
  <si>
    <t xml:space="preserve">A.8.7</t>
  </si>
  <si>
    <t xml:space="preserve">Protection against malware</t>
  </si>
  <si>
    <t xml:space="preserve">A.8.8</t>
  </si>
  <si>
    <t xml:space="preserve">Management of technical vulnerabilities</t>
  </si>
  <si>
    <t xml:space="preserve">A.8.9</t>
  </si>
  <si>
    <t xml:space="preserve">Configuration management</t>
  </si>
  <si>
    <t xml:space="preserve">A.8.10</t>
  </si>
  <si>
    <t xml:space="preserve">Information deletion</t>
  </si>
  <si>
    <t xml:space="preserve">A.8.11</t>
  </si>
  <si>
    <t xml:space="preserve">Data masking</t>
  </si>
  <si>
    <t xml:space="preserve">A.8.12</t>
  </si>
  <si>
    <t xml:space="preserve">Data leakage prevention</t>
  </si>
  <si>
    <t xml:space="preserve">A.8.13</t>
  </si>
  <si>
    <t xml:space="preserve">Information backup</t>
  </si>
  <si>
    <t xml:space="preserve">A.8.14</t>
  </si>
  <si>
    <t xml:space="preserve">Redundancy of information processing facilities</t>
  </si>
  <si>
    <t xml:space="preserve">A.8.15</t>
  </si>
  <si>
    <t xml:space="preserve">Logging</t>
  </si>
  <si>
    <t xml:space="preserve">A.8.16</t>
  </si>
  <si>
    <t xml:space="preserve">Monitoring activities</t>
  </si>
  <si>
    <t xml:space="preserve">A.8.17</t>
  </si>
  <si>
    <t xml:space="preserve">Clock synchronization</t>
  </si>
  <si>
    <t xml:space="preserve">A.8.18</t>
  </si>
  <si>
    <t xml:space="preserve">Use of privileged utility programs</t>
  </si>
  <si>
    <t xml:space="preserve">A.8.19</t>
  </si>
  <si>
    <t xml:space="preserve">Installation of software on operational systems</t>
  </si>
  <si>
    <t xml:space="preserve">A.8.20</t>
  </si>
  <si>
    <t xml:space="preserve">Networks security</t>
  </si>
  <si>
    <t xml:space="preserve">A.8.21</t>
  </si>
  <si>
    <t xml:space="preserve">Security of network services</t>
  </si>
  <si>
    <t xml:space="preserve">A.8.22</t>
  </si>
  <si>
    <t xml:space="preserve">Segregation of networks</t>
  </si>
  <si>
    <t xml:space="preserve">A.8.23</t>
  </si>
  <si>
    <t xml:space="preserve">Web filtering</t>
  </si>
  <si>
    <t xml:space="preserve">A.8.24</t>
  </si>
  <si>
    <t xml:space="preserve">Use of cryptography</t>
  </si>
  <si>
    <t xml:space="preserve">A.8.25</t>
  </si>
  <si>
    <t xml:space="preserve">Secure development life cycle</t>
  </si>
  <si>
    <t xml:space="preserve">A.8.26</t>
  </si>
  <si>
    <t xml:space="preserve">Application security requirements</t>
  </si>
  <si>
    <t xml:space="preserve">A.8.27</t>
  </si>
  <si>
    <t xml:space="preserve">Secure system architecture and engineering principles</t>
  </si>
  <si>
    <t xml:space="preserve">A.8.28</t>
  </si>
  <si>
    <t xml:space="preserve">Secure coding</t>
  </si>
  <si>
    <t xml:space="preserve">A.8.29</t>
  </si>
  <si>
    <t xml:space="preserve">Security testing in development and acceptance</t>
  </si>
  <si>
    <t xml:space="preserve">A.8.30</t>
  </si>
  <si>
    <t xml:space="preserve">Outsourced development</t>
  </si>
  <si>
    <t xml:space="preserve">A.8.31</t>
  </si>
  <si>
    <t xml:space="preserve">Separation of development, test and production environments</t>
  </si>
  <si>
    <t xml:space="preserve">A.8.32</t>
  </si>
  <si>
    <t xml:space="preserve">Change management</t>
  </si>
  <si>
    <t xml:space="preserve">A.8.33</t>
  </si>
  <si>
    <t xml:space="preserve">Test information</t>
  </si>
  <si>
    <t xml:space="preserve">A.8.34</t>
  </si>
  <si>
    <t xml:space="preserve">Protection of information systems during audit testing</t>
  </si>
  <si>
    <t xml:space="preserve">Number of controls</t>
  </si>
  <si>
    <t xml:space="preserve">Meaning</t>
  </si>
  <si>
    <t xml:space="preserve">Proportion of ISMS requirements</t>
  </si>
  <si>
    <t xml:space="preserve">Proportion of information security controls</t>
  </si>
  <si>
    <t xml:space="preserve">Has not even been checked yet</t>
  </si>
  <si>
    <r>
      <rPr>
        <sz val="9"/>
        <rFont val="Calibri"/>
        <family val="2"/>
        <charset val="1"/>
      </rPr>
      <t xml:space="preserve">Complete lack of recognizable policy, procedure, control </t>
    </r>
    <r>
      <rPr>
        <i val="true"/>
        <sz val="9"/>
        <rFont val="Calibri"/>
        <family val="2"/>
        <charset val="1"/>
      </rPr>
      <t xml:space="preserve">etc.</t>
    </r>
  </si>
  <si>
    <t xml:space="preserve">Development has barely started and will require significant work to fulfill the requirements</t>
  </si>
  <si>
    <t xml:space="preserve">Progressing nicely but not yet complete</t>
  </si>
  <si>
    <t xml:space="preserve">Development is more or less complete although detail is lacking and/or it is not yet implemented, enforced and actively supported by top management</t>
  </si>
  <si>
    <t xml:space="preserve">Development is complete, the process/control has been implemented and recently started operating</t>
  </si>
  <si>
    <t xml:space="preserve">The requirement is fully satisfied, is operating fully as expected, is being actively monitored and improved, and there is substantial evidence to prove all that to the auditors</t>
  </si>
  <si>
    <t xml:space="preserve">ALL requirements in the main body of ISO/IEC 27001 are mandatory IF your ISMS is to be certified.  Otherwise, managemnent can ignore them.</t>
  </si>
  <si>
    <t xml:space="preserve">Total</t>
  </si>
</sst>
</file>

<file path=xl/styles.xml><?xml version="1.0" encoding="utf-8"?>
<styleSheet xmlns="http://schemas.openxmlformats.org/spreadsheetml/2006/main">
  <numFmts count="3">
    <numFmt numFmtId="164" formatCode="General"/>
    <numFmt numFmtId="165" formatCode="General"/>
    <numFmt numFmtId="166" formatCode="0%"/>
  </numFmts>
  <fonts count="40">
    <font>
      <sz val="10"/>
      <name val="Arial"/>
      <family val="2"/>
      <charset val="1"/>
    </font>
    <font>
      <sz val="10"/>
      <name val="Arial"/>
      <family val="0"/>
    </font>
    <font>
      <sz val="10"/>
      <name val="Arial"/>
      <family val="0"/>
    </font>
    <font>
      <sz val="10"/>
      <name val="Arial"/>
      <family val="0"/>
    </font>
    <font>
      <sz val="12"/>
      <name val="Calibri"/>
      <family val="2"/>
      <charset val="1"/>
    </font>
    <font>
      <sz val="10"/>
      <name val="Calibri"/>
      <family val="2"/>
      <charset val="1"/>
    </font>
    <font>
      <b val="true"/>
      <sz val="24"/>
      <name val="Calibri"/>
      <family val="2"/>
      <charset val="1"/>
    </font>
    <font>
      <b val="true"/>
      <sz val="14"/>
      <name val="Calibri"/>
      <family val="2"/>
      <charset val="1"/>
    </font>
    <font>
      <i val="true"/>
      <sz val="12"/>
      <name val="Calibri"/>
      <family val="2"/>
      <charset val="1"/>
    </font>
    <font>
      <b val="true"/>
      <sz val="12"/>
      <name val="Calibri"/>
      <family val="2"/>
      <charset val="1"/>
    </font>
    <font>
      <u val="single"/>
      <sz val="14"/>
      <color rgb="FF0000FF"/>
      <name val="Calibri"/>
      <family val="2"/>
      <charset val="1"/>
    </font>
    <font>
      <u val="single"/>
      <sz val="10"/>
      <color rgb="FF0000FF"/>
      <name val="Arial"/>
      <family val="2"/>
      <charset val="1"/>
    </font>
    <font>
      <sz val="20"/>
      <name val="Calibri"/>
      <family val="2"/>
      <charset val="1"/>
    </font>
    <font>
      <b val="true"/>
      <sz val="14"/>
      <color theme="0"/>
      <name val="Calibri"/>
      <family val="2"/>
      <charset val="1"/>
    </font>
    <font>
      <b val="true"/>
      <sz val="16"/>
      <color theme="0"/>
      <name val="Calibri"/>
      <family val="2"/>
      <charset val="1"/>
    </font>
    <font>
      <b val="true"/>
      <sz val="18"/>
      <name val="Calibri"/>
      <family val="2"/>
      <charset val="1"/>
    </font>
    <font>
      <b val="true"/>
      <sz val="18"/>
      <color rgb="FF000000"/>
      <name val="Calibri"/>
      <family val="2"/>
      <charset val="1"/>
    </font>
    <font>
      <b val="true"/>
      <sz val="12"/>
      <color rgb="FF000000"/>
      <name val="Calibri"/>
      <family val="2"/>
      <charset val="1"/>
    </font>
    <font>
      <b val="true"/>
      <sz val="10"/>
      <name val="Calibri"/>
      <family val="2"/>
      <charset val="1"/>
    </font>
    <font>
      <i val="true"/>
      <sz val="10"/>
      <name val="Calibri"/>
      <family val="2"/>
      <charset val="1"/>
    </font>
    <font>
      <sz val="18"/>
      <name val="Calibri"/>
      <family val="2"/>
      <charset val="1"/>
    </font>
    <font>
      <b val="true"/>
      <sz val="12"/>
      <color rgb="FFFFFFFF"/>
      <name val="Arial"/>
      <family val="2"/>
      <charset val="1"/>
    </font>
    <font>
      <b val="true"/>
      <sz val="12"/>
      <color theme="0" tint="-0.15"/>
      <name val="Calibri"/>
      <family val="2"/>
      <charset val="1"/>
    </font>
    <font>
      <sz val="10"/>
      <color theme="0" tint="-0.15"/>
      <name val="Calibri"/>
      <family val="2"/>
      <charset val="1"/>
    </font>
    <font>
      <b val="true"/>
      <sz val="12"/>
      <color rgb="FFFFFFFF"/>
      <name val="Calibri"/>
      <family val="2"/>
      <charset val="1"/>
    </font>
    <font>
      <sz val="10"/>
      <name val="Arial"/>
      <family val="2"/>
    </font>
    <font>
      <sz val="9"/>
      <color rgb="FF000000"/>
      <name val="Tahoma"/>
      <family val="2"/>
      <charset val="1"/>
    </font>
    <font>
      <b val="true"/>
      <sz val="8"/>
      <name val="Calibri"/>
      <family val="2"/>
      <charset val="1"/>
    </font>
    <font>
      <b val="true"/>
      <sz val="12"/>
      <color theme="0"/>
      <name val="Calibri"/>
      <family val="2"/>
      <charset val="1"/>
    </font>
    <font>
      <sz val="12"/>
      <color rgb="FF000000"/>
      <name val="Calibri"/>
      <family val="2"/>
      <charset val="1"/>
    </font>
    <font>
      <sz val="12"/>
      <color theme="0" tint="-0.15"/>
      <name val="Calibri"/>
      <family val="2"/>
      <charset val="1"/>
    </font>
    <font>
      <sz val="14"/>
      <name val="Calibri"/>
      <family val="2"/>
      <charset val="1"/>
    </font>
    <font>
      <b val="true"/>
      <sz val="10"/>
      <color theme="0"/>
      <name val="Calibri"/>
      <family val="2"/>
      <charset val="1"/>
    </font>
    <font>
      <b val="true"/>
      <sz val="9"/>
      <color theme="0"/>
      <name val="Calibri"/>
      <family val="2"/>
      <charset val="1"/>
    </font>
    <font>
      <sz val="9"/>
      <name val="Calibri"/>
      <family val="2"/>
      <charset val="1"/>
    </font>
    <font>
      <b val="true"/>
      <sz val="16"/>
      <name val="Calibri"/>
      <family val="2"/>
      <charset val="1"/>
    </font>
    <font>
      <i val="true"/>
      <sz val="9"/>
      <name val="Calibri"/>
      <family val="2"/>
      <charset val="1"/>
    </font>
    <font>
      <sz val="16"/>
      <name val="Calibri"/>
      <family val="2"/>
      <charset val="1"/>
    </font>
    <font>
      <b val="true"/>
      <sz val="28"/>
      <color rgb="FF000000"/>
      <name val="Times New Roman"/>
      <family val="0"/>
    </font>
    <font>
      <sz val="14"/>
      <color rgb="FF000000"/>
      <name val="Calibri"/>
      <family val="2"/>
    </font>
  </fonts>
  <fills count="7">
    <fill>
      <patternFill patternType="none"/>
    </fill>
    <fill>
      <patternFill patternType="gray125"/>
    </fill>
    <fill>
      <patternFill patternType="solid">
        <fgColor rgb="FFA0FFA0"/>
        <bgColor rgb="FFCCFFFF"/>
      </patternFill>
    </fill>
    <fill>
      <patternFill patternType="solid">
        <fgColor rgb="FFCC9900"/>
        <bgColor rgb="FFFFC000"/>
      </patternFill>
    </fill>
    <fill>
      <patternFill patternType="solid">
        <fgColor rgb="FF002060"/>
        <bgColor rgb="FF000080"/>
      </patternFill>
    </fill>
    <fill>
      <patternFill patternType="solid">
        <fgColor rgb="FFCCFFFF"/>
        <bgColor rgb="FFDCE6F2"/>
      </patternFill>
    </fill>
    <fill>
      <patternFill patternType="solid">
        <fgColor theme="4" tint="0.7999"/>
        <bgColor rgb="FFD9D9D9"/>
      </patternFill>
    </fill>
  </fills>
  <borders count="21">
    <border diagonalUp="false" diagonalDown="false">
      <left/>
      <right/>
      <top/>
      <bottom/>
      <diagonal/>
    </border>
    <border diagonalUp="false" diagonalDown="false">
      <left style="hair"/>
      <right style="hair"/>
      <top style="hair"/>
      <bottom/>
      <diagonal/>
    </border>
    <border diagonalUp="false" diagonalDown="false">
      <left style="medium"/>
      <right style="hair"/>
      <top style="medium"/>
      <bottom style="hair"/>
      <diagonal/>
    </border>
    <border diagonalUp="false" diagonalDown="false">
      <left style="hair"/>
      <right style="hair"/>
      <top style="medium"/>
      <bottom style="hair"/>
      <diagonal/>
    </border>
    <border diagonalUp="false" diagonalDown="false">
      <left style="hair"/>
      <right style="medium"/>
      <top style="medium"/>
      <bottom style="hair"/>
      <diagonal/>
    </border>
    <border diagonalUp="false" diagonalDown="false">
      <left style="medium"/>
      <right style="hair"/>
      <top style="hair"/>
      <bottom style="hair"/>
      <diagonal/>
    </border>
    <border diagonalUp="false" diagonalDown="false">
      <left style="hair"/>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 diagonalUp="false" diagonalDown="false">
      <left style="hair"/>
      <right/>
      <top style="hair"/>
      <bottom style="hair"/>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medium"/>
      <right style="hair"/>
      <top style="medium"/>
      <bottom/>
      <diagonal/>
    </border>
    <border diagonalUp="false" diagonalDown="false">
      <left style="hair"/>
      <right style="hair"/>
      <top style="medium"/>
      <bottom/>
      <diagonal/>
    </border>
    <border diagonalUp="false" diagonalDown="false">
      <left style="hair"/>
      <right style="medium"/>
      <top style="medium"/>
      <bottom/>
      <diagonal/>
    </border>
    <border diagonalUp="false" diagonalDown="false">
      <left style="hair"/>
      <right style="thin"/>
      <top style="medium"/>
      <bottom style="hair"/>
      <diagonal/>
    </border>
    <border diagonalUp="false" diagonalDown="false">
      <left style="hair"/>
      <right style="thin"/>
      <top style="hair"/>
      <bottom style="hair"/>
      <diagonal/>
    </border>
    <border diagonalUp="false" diagonalDown="false">
      <left style="hair"/>
      <right style="thin"/>
      <top style="hair"/>
      <bottom style="mediu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center" vertical="center" textRotation="0" wrapText="false" indent="0" shrinkToFit="tru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21" fillId="3" borderId="0" applyFont="true" applyBorder="false" applyAlignment="true" applyProtection="false">
      <alignment horizontal="center" vertical="center" textRotation="0" wrapText="false" indent="0" shrinkToFit="false"/>
    </xf>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3" applyFont="true" applyBorder="false" applyAlignment="true" applyProtection="true">
      <alignment horizontal="general" vertical="bottom" textRotation="0" wrapText="true" indent="0" shrinkToFit="false"/>
      <protection locked="true" hidden="false"/>
    </xf>
    <xf numFmtId="164" fontId="5" fillId="0" borderId="0" xfId="23" applyFont="true" applyBorder="false" applyAlignment="true" applyProtection="true">
      <alignment horizontal="center" vertical="bottom" textRotation="0" wrapText="true" indent="0" shrinkToFit="false"/>
      <protection locked="true" hidden="false"/>
    </xf>
    <xf numFmtId="164" fontId="6" fillId="0" borderId="0" xfId="23" applyFont="true" applyBorder="false" applyAlignment="true" applyProtection="true">
      <alignment horizontal="center" vertical="center" textRotation="0" wrapText="true" indent="0" shrinkToFit="false"/>
      <protection locked="true" hidden="false"/>
    </xf>
    <xf numFmtId="164" fontId="7" fillId="0" borderId="0" xfId="23" applyFont="true" applyBorder="false" applyAlignment="true" applyProtection="true">
      <alignment horizontal="general" vertical="bottom" textRotation="0" wrapText="true" indent="0" shrinkToFit="false"/>
      <protection locked="true" hidden="false"/>
    </xf>
    <xf numFmtId="164" fontId="4" fillId="0" borderId="0" xfId="23" applyFont="true" applyBorder="false" applyAlignment="true" applyProtection="true">
      <alignment horizontal="general" vertical="bottom" textRotation="0" wrapText="true" indent="0" shrinkToFit="false"/>
      <protection locked="true" hidden="false"/>
    </xf>
    <xf numFmtId="164" fontId="9" fillId="0" borderId="0" xfId="23" applyFont="true" applyBorder="false" applyAlignment="true" applyProtection="true">
      <alignment horizontal="general" vertical="bottom" textRotation="0" wrapText="true" indent="0" shrinkToFit="false"/>
      <protection locked="true" hidden="false"/>
    </xf>
    <xf numFmtId="164" fontId="10" fillId="0" borderId="0" xfId="20" applyFont="true" applyBorder="false" applyAlignment="true" applyProtection="true">
      <alignment horizontal="center" vertical="bottom" textRotation="0" wrapText="true" indent="0" shrinkToFit="false"/>
      <protection locked="true" hidden="false"/>
    </xf>
    <xf numFmtId="164" fontId="5" fillId="0" borderId="0" xfId="23" applyFont="true" applyBorder="false" applyAlignment="true" applyProtection="true">
      <alignment horizontal="general" vertical="bottom" textRotation="0" wrapText="true" indent="0" shrinkToFit="false"/>
      <protection locked="false" hidden="false"/>
    </xf>
    <xf numFmtId="164" fontId="4" fillId="0" borderId="0" xfId="23" applyFont="true" applyBorder="false" applyAlignment="true" applyProtection="true">
      <alignment horizontal="center" vertical="bottom" textRotation="0" wrapText="false" indent="0" shrinkToFit="false"/>
      <protection locked="false" hidden="false"/>
    </xf>
    <xf numFmtId="164" fontId="5" fillId="0" borderId="0" xfId="23" applyFont="true" applyBorder="false" applyAlignment="true" applyProtection="true">
      <alignment horizontal="center" vertical="bottom" textRotation="0" wrapText="false" indent="0" shrinkToFit="false"/>
      <protection locked="false" hidden="false"/>
    </xf>
    <xf numFmtId="164" fontId="5" fillId="0" borderId="0" xfId="23" applyFont="true" applyBorder="false" applyAlignment="true" applyProtection="true">
      <alignment horizontal="general" vertical="bottom" textRotation="0" wrapText="false" indent="0" shrinkToFit="false"/>
      <protection locked="false" hidden="false"/>
    </xf>
    <xf numFmtId="164" fontId="12" fillId="0" borderId="0" xfId="23" applyFont="true" applyBorder="false" applyAlignment="true" applyProtection="true">
      <alignment horizontal="general" vertical="center" textRotation="0" wrapText="true" indent="0" shrinkToFit="false"/>
      <protection locked="false" hidden="false"/>
    </xf>
    <xf numFmtId="164" fontId="6" fillId="0" borderId="1" xfId="23" applyFont="true" applyBorder="true" applyAlignment="true" applyProtection="true">
      <alignment horizontal="center" vertical="center" textRotation="0" wrapText="false" indent="0" shrinkToFit="false"/>
      <protection locked="false" hidden="false"/>
    </xf>
    <xf numFmtId="164" fontId="4" fillId="0" borderId="0" xfId="23" applyFont="true" applyBorder="false" applyAlignment="true" applyProtection="true">
      <alignment horizontal="center" vertical="bottom" textRotation="0" wrapText="true" indent="0" shrinkToFit="false"/>
      <protection locked="false" hidden="false"/>
    </xf>
    <xf numFmtId="164" fontId="13" fillId="4" borderId="2" xfId="23" applyFont="true" applyBorder="true" applyAlignment="true" applyProtection="true">
      <alignment horizontal="center" vertical="bottom" textRotation="0" wrapText="false" indent="0" shrinkToFit="false"/>
      <protection locked="false" hidden="false"/>
    </xf>
    <xf numFmtId="164" fontId="14" fillId="4" borderId="3" xfId="23" applyFont="true" applyBorder="true" applyAlignment="true" applyProtection="true">
      <alignment horizontal="center" vertical="bottom" textRotation="0" wrapText="false" indent="0" shrinkToFit="false"/>
      <protection locked="false" hidden="false"/>
    </xf>
    <xf numFmtId="164" fontId="14" fillId="4" borderId="4" xfId="23" applyFont="true" applyBorder="true" applyAlignment="true" applyProtection="true">
      <alignment horizontal="center" vertical="bottom" textRotation="0" wrapText="false" indent="0" shrinkToFit="false"/>
      <protection locked="false" hidden="false"/>
    </xf>
    <xf numFmtId="164" fontId="15" fillId="0" borderId="0" xfId="23" applyFont="true" applyBorder="false" applyAlignment="true" applyProtection="true">
      <alignment horizontal="general" vertical="center" textRotation="0" wrapText="true" indent="0" shrinkToFit="false"/>
      <protection locked="false" hidden="false"/>
    </xf>
    <xf numFmtId="164" fontId="16" fillId="5" borderId="5" xfId="23" applyFont="true" applyBorder="true" applyAlignment="true" applyProtection="true">
      <alignment horizontal="center" vertical="center" textRotation="0" wrapText="false" indent="0" shrinkToFit="false"/>
      <protection locked="false" hidden="false"/>
    </xf>
    <xf numFmtId="164" fontId="16" fillId="5" borderId="6" xfId="23" applyFont="true" applyBorder="true" applyAlignment="true" applyProtection="true">
      <alignment horizontal="center" vertical="center" textRotation="0" wrapText="false" indent="0" shrinkToFit="false"/>
      <protection locked="false" hidden="false"/>
    </xf>
    <xf numFmtId="164" fontId="16" fillId="5" borderId="6" xfId="23" applyFont="true" applyBorder="true" applyAlignment="true" applyProtection="true">
      <alignment horizontal="general" vertical="center" textRotation="0" wrapText="false" indent="0" shrinkToFit="false"/>
      <protection locked="false" hidden="false"/>
    </xf>
    <xf numFmtId="164" fontId="16" fillId="5" borderId="7" xfId="23" applyFont="true" applyBorder="true" applyAlignment="true" applyProtection="true">
      <alignment horizontal="general" vertical="center" textRotation="0" wrapText="false" indent="0" shrinkToFit="false"/>
      <protection locked="false" hidden="false"/>
    </xf>
    <xf numFmtId="164" fontId="4" fillId="0" borderId="0" xfId="23" applyFont="true" applyBorder="false" applyAlignment="true" applyProtection="true">
      <alignment horizontal="general" vertical="center" textRotation="0" wrapText="true" indent="0" shrinkToFit="false"/>
      <protection locked="false" hidden="false"/>
    </xf>
    <xf numFmtId="164" fontId="17" fillId="6" borderId="5" xfId="23" applyFont="true" applyBorder="true" applyAlignment="true" applyProtection="true">
      <alignment horizontal="center" vertical="center" textRotation="0" wrapText="false" indent="0" shrinkToFit="false"/>
      <protection locked="false" hidden="false"/>
    </xf>
    <xf numFmtId="164" fontId="17" fillId="6" borderId="6" xfId="23" applyFont="true" applyBorder="true" applyAlignment="true" applyProtection="true">
      <alignment horizontal="center" vertical="center" textRotation="0" wrapText="false" indent="0" shrinkToFit="false"/>
      <protection locked="false" hidden="false"/>
    </xf>
    <xf numFmtId="164" fontId="17" fillId="6" borderId="6" xfId="23" applyFont="true" applyBorder="true" applyAlignment="true" applyProtection="true">
      <alignment horizontal="left" vertical="center" textRotation="0" wrapText="false" indent="0" shrinkToFit="false"/>
      <protection locked="false" hidden="false"/>
    </xf>
    <xf numFmtId="164" fontId="17" fillId="6" borderId="7" xfId="23" applyFont="true" applyBorder="true" applyAlignment="true" applyProtection="true">
      <alignment horizontal="left" vertical="center" textRotation="0" wrapText="false" indent="0" shrinkToFit="false"/>
      <protection locked="false" hidden="false"/>
    </xf>
    <xf numFmtId="164" fontId="4" fillId="0" borderId="0" xfId="0" applyFont="true" applyBorder="false" applyAlignment="true" applyProtection="true">
      <alignment horizontal="general" vertical="center" textRotation="0" wrapText="true" indent="0" shrinkToFit="false"/>
      <protection locked="false" hidden="false"/>
    </xf>
    <xf numFmtId="164" fontId="5" fillId="0" borderId="0" xfId="23" applyFont="true" applyBorder="false" applyAlignment="true" applyProtection="true">
      <alignment horizontal="general" vertical="center" textRotation="0" wrapText="true" indent="0" shrinkToFit="false"/>
      <protection locked="false" hidden="false"/>
    </xf>
    <xf numFmtId="164" fontId="5" fillId="0" borderId="5" xfId="23" applyFont="true" applyBorder="true" applyAlignment="true" applyProtection="true">
      <alignment horizontal="center" vertical="center" textRotation="0" wrapText="false" indent="0" shrinkToFit="false"/>
      <protection locked="false" hidden="false"/>
    </xf>
    <xf numFmtId="164" fontId="5" fillId="0" borderId="6" xfId="23" applyFont="true" applyBorder="true" applyAlignment="true" applyProtection="true">
      <alignment horizontal="center" vertical="center" textRotation="0" wrapText="false" indent="0" shrinkToFit="false"/>
      <protection locked="false" hidden="false"/>
    </xf>
    <xf numFmtId="164" fontId="4" fillId="0" borderId="6" xfId="23" applyFont="true" applyBorder="true" applyAlignment="true" applyProtection="true">
      <alignment horizontal="center" vertical="center" textRotation="0" wrapText="false" indent="0" shrinkToFit="true"/>
      <protection locked="true" hidden="false"/>
    </xf>
    <xf numFmtId="164" fontId="5" fillId="0" borderId="7" xfId="23" applyFont="true" applyBorder="true" applyAlignment="true" applyProtection="true">
      <alignment horizontal="general" vertical="center" textRotation="0" wrapText="false" indent="0" shrinkToFit="false"/>
      <protection locked="false" hidden="false"/>
    </xf>
    <xf numFmtId="164" fontId="17" fillId="6" borderId="6" xfId="23" applyFont="true" applyBorder="true" applyAlignment="true" applyProtection="true">
      <alignment horizontal="left" vertical="center" textRotation="0" wrapText="false" indent="0" shrinkToFit="true"/>
      <protection locked="false" hidden="false"/>
    </xf>
    <xf numFmtId="164" fontId="16" fillId="5" borderId="6" xfId="23" applyFont="true" applyBorder="true" applyAlignment="true" applyProtection="true">
      <alignment horizontal="center" vertical="center" textRotation="0" wrapText="false" indent="0" shrinkToFit="true"/>
      <protection locked="false" hidden="false"/>
    </xf>
    <xf numFmtId="164" fontId="16" fillId="5" borderId="7" xfId="23" applyFont="true" applyBorder="true" applyAlignment="true" applyProtection="true">
      <alignment horizontal="center" vertical="center" textRotation="0" wrapText="false" indent="0" shrinkToFit="false"/>
      <protection locked="false" hidden="false"/>
    </xf>
    <xf numFmtId="164" fontId="20" fillId="0" borderId="0" xfId="23" applyFont="true" applyBorder="false" applyAlignment="true" applyProtection="true">
      <alignment horizontal="general" vertical="center" textRotation="0" wrapText="true" indent="0" shrinkToFit="false"/>
      <protection locked="false" hidden="false"/>
    </xf>
    <xf numFmtId="164" fontId="20" fillId="0" borderId="0" xfId="0" applyFont="true" applyBorder="false" applyAlignment="true" applyProtection="true">
      <alignment horizontal="general" vertical="center" textRotation="0" wrapText="true" indent="0" shrinkToFit="false"/>
      <protection locked="false" hidden="false"/>
    </xf>
    <xf numFmtId="164" fontId="18" fillId="0" borderId="6" xfId="23" applyFont="true" applyBorder="true" applyAlignment="true" applyProtection="true">
      <alignment horizontal="center" vertical="center" textRotation="0" wrapText="false" indent="0" shrinkToFit="false"/>
      <protection locked="false" hidden="false"/>
    </xf>
    <xf numFmtId="164" fontId="5" fillId="0" borderId="8" xfId="23" applyFont="true" applyBorder="true" applyAlignment="true" applyProtection="true">
      <alignment horizontal="center" vertical="center" textRotation="0" wrapText="false" indent="0" shrinkToFit="false"/>
      <protection locked="false" hidden="false"/>
    </xf>
    <xf numFmtId="164" fontId="5" fillId="0" borderId="9" xfId="23" applyFont="true" applyBorder="true" applyAlignment="true" applyProtection="true">
      <alignment horizontal="center" vertical="center" textRotation="0" wrapText="false" indent="0" shrinkToFit="false"/>
      <protection locked="false" hidden="false"/>
    </xf>
    <xf numFmtId="164" fontId="5" fillId="0" borderId="10" xfId="23" applyFont="true" applyBorder="true" applyAlignment="true" applyProtection="true">
      <alignment horizontal="general" vertical="center" textRotation="0" wrapText="false" indent="0" shrinkToFit="false"/>
      <protection locked="false" hidden="false"/>
    </xf>
    <xf numFmtId="165" fontId="22" fillId="0" borderId="0" xfId="24" applyFont="true" applyBorder="true" applyAlignment="true" applyProtection="true">
      <alignment horizontal="center" vertical="center" textRotation="0" wrapText="false" indent="0" shrinkToFit="false"/>
      <protection locked="false" hidden="false"/>
    </xf>
    <xf numFmtId="164" fontId="23" fillId="0" borderId="0" xfId="23" applyFont="true" applyBorder="false" applyAlignment="true" applyProtection="true">
      <alignment horizontal="general" vertical="bottom" textRotation="0" wrapText="false" indent="0" shrinkToFit="false"/>
      <protection locked="false" hidden="false"/>
    </xf>
    <xf numFmtId="164" fontId="24" fillId="0" borderId="0" xfId="24" applyFont="true" applyBorder="true" applyAlignment="true" applyProtection="true">
      <alignment horizontal="center" vertical="center" textRotation="0" wrapText="false" indent="0" shrinkToFit="false"/>
      <protection locked="false" hidden="false"/>
    </xf>
    <xf numFmtId="164" fontId="5" fillId="0" borderId="11" xfId="23" applyFont="true" applyBorder="true" applyAlignment="true" applyProtection="true">
      <alignment horizontal="general" vertical="bottom" textRotation="0" wrapText="true" indent="0" shrinkToFit="false"/>
      <protection locked="false" hidden="false"/>
    </xf>
    <xf numFmtId="164" fontId="4" fillId="0" borderId="0" xfId="23" applyFont="true" applyBorder="false" applyAlignment="true" applyProtection="true">
      <alignment horizontal="center" vertical="bottom" textRotation="0" wrapText="false" indent="0" shrinkToFit="false"/>
      <protection locked="true" hidden="false"/>
    </xf>
    <xf numFmtId="165" fontId="5" fillId="0" borderId="12" xfId="23" applyFont="true" applyBorder="true" applyAlignment="true" applyProtection="true">
      <alignment horizontal="center" vertical="top" textRotation="0" wrapText="false" indent="0" shrinkToFit="false"/>
      <protection locked="true" hidden="false"/>
    </xf>
    <xf numFmtId="166" fontId="18" fillId="0" borderId="0" xfId="23" applyFont="true" applyBorder="false" applyAlignment="true" applyProtection="true">
      <alignment horizontal="center" vertical="top" textRotation="0" wrapText="false" indent="0" shrinkToFit="false"/>
      <protection locked="true" hidden="false"/>
    </xf>
    <xf numFmtId="165" fontId="18" fillId="0" borderId="13" xfId="23" applyFont="true" applyBorder="true" applyAlignment="true" applyProtection="true">
      <alignment horizontal="center" vertical="top" textRotation="0" wrapText="false" indent="0" shrinkToFit="false"/>
      <protection locked="true" hidden="false"/>
    </xf>
    <xf numFmtId="164" fontId="4" fillId="0" borderId="14" xfId="23" applyFont="true" applyBorder="true" applyAlignment="true" applyProtection="true">
      <alignment horizontal="center" vertical="bottom" textRotation="0" wrapText="false" indent="0" shrinkToFit="false"/>
      <protection locked="false" hidden="false"/>
    </xf>
    <xf numFmtId="164" fontId="5" fillId="0" borderId="14" xfId="23" applyFont="true" applyBorder="true" applyAlignment="true" applyProtection="true">
      <alignment horizontal="center" vertical="bottom" textRotation="0" wrapText="false" indent="0" shrinkToFit="false"/>
      <protection locked="fals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23" applyFont="true" applyBorder="false" applyAlignment="true" applyProtection="true">
      <alignment horizontal="center" vertical="center" textRotation="0" wrapText="false" indent="0" shrinkToFit="false"/>
      <protection locked="true" hidden="false"/>
    </xf>
    <xf numFmtId="164" fontId="5" fillId="0" borderId="0" xfId="23" applyFont="true" applyBorder="false" applyAlignment="true" applyProtection="true">
      <alignment horizontal="center" vertical="center" textRotation="0" wrapText="false" indent="0" shrinkToFit="true"/>
      <protection locked="true" hidden="false"/>
    </xf>
    <xf numFmtId="164" fontId="27" fillId="0" borderId="0" xfId="23" applyFont="true" applyBorder="false" applyAlignment="true" applyProtection="true">
      <alignment horizontal="center" vertical="center" textRotation="0" wrapText="false" indent="0" shrinkToFit="false"/>
      <protection locked="true" hidden="false"/>
    </xf>
    <xf numFmtId="164" fontId="5" fillId="0" borderId="0" xfId="23"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6" fillId="0" borderId="6" xfId="23" applyFont="true" applyBorder="true" applyAlignment="true" applyProtection="true">
      <alignment horizontal="center" vertical="center" textRotation="0" wrapText="false" indent="0" shrinkToFit="false"/>
      <protection locked="true" hidden="false"/>
    </xf>
    <xf numFmtId="164" fontId="6" fillId="0" borderId="9" xfId="23" applyFont="true" applyBorder="true" applyAlignment="true" applyProtection="true">
      <alignment horizontal="center" vertical="center" textRotation="0" wrapText="false" indent="0" shrinkToFit="false"/>
      <protection locked="true" hidden="false"/>
    </xf>
    <xf numFmtId="164" fontId="12" fillId="0" borderId="0" xfId="23" applyFont="true" applyBorder="false" applyAlignment="true" applyProtection="true">
      <alignment horizontal="general" vertical="center" textRotation="0" wrapText="false" indent="0" shrinkToFit="false"/>
      <protection locked="true" hidden="false"/>
    </xf>
    <xf numFmtId="164" fontId="28" fillId="4" borderId="2" xfId="23" applyFont="true" applyBorder="true" applyAlignment="true" applyProtection="true">
      <alignment horizontal="center" vertical="bottom" textRotation="0" wrapText="true" indent="0" shrinkToFit="false"/>
      <protection locked="false" hidden="false"/>
    </xf>
    <xf numFmtId="164" fontId="14" fillId="4" borderId="3" xfId="23" applyFont="true" applyBorder="true" applyAlignment="true" applyProtection="true">
      <alignment horizontal="center" vertical="center" textRotation="0" wrapText="false" indent="0" shrinkToFit="true"/>
      <protection locked="false" hidden="false"/>
    </xf>
    <xf numFmtId="164" fontId="14" fillId="4" borderId="3" xfId="23" applyFont="true" applyBorder="true" applyAlignment="true" applyProtection="true">
      <alignment horizontal="center" vertical="center" textRotation="0" wrapText="false" indent="0" shrinkToFit="false"/>
      <protection locked="false" hidden="false"/>
    </xf>
    <xf numFmtId="164" fontId="14" fillId="4" borderId="4" xfId="23" applyFont="true" applyBorder="true" applyAlignment="true" applyProtection="true">
      <alignment horizontal="center" vertical="center" textRotation="0" wrapText="false" indent="0" shrinkToFit="false"/>
      <protection locked="false" hidden="false"/>
    </xf>
    <xf numFmtId="164" fontId="15" fillId="0" borderId="0" xfId="23" applyFont="true" applyBorder="false" applyAlignment="true" applyProtection="true">
      <alignment horizontal="general" vertical="bottom" textRotation="0" wrapText="true" indent="0" shrinkToFit="false"/>
      <protection locked="false" hidden="false"/>
    </xf>
    <xf numFmtId="164" fontId="16" fillId="5" borderId="5" xfId="23" applyFont="true" applyBorder="true" applyAlignment="true" applyProtection="true">
      <alignment horizontal="center" vertical="bottom" textRotation="0" wrapText="true" indent="0" shrinkToFit="false"/>
      <protection locked="false" hidden="false"/>
    </xf>
    <xf numFmtId="164" fontId="16" fillId="5" borderId="7" xfId="23" applyFont="true" applyBorder="true" applyAlignment="true" applyProtection="true">
      <alignment horizontal="center" vertical="center" textRotation="0" wrapText="false" indent="0" shrinkToFit="true"/>
      <protection locked="false" hidden="false"/>
    </xf>
    <xf numFmtId="164" fontId="4" fillId="0" borderId="5" xfId="23" applyFont="true" applyBorder="true" applyAlignment="true" applyProtection="true">
      <alignment horizontal="center" vertical="center" textRotation="0" wrapText="true" indent="0" shrinkToFit="false"/>
      <protection locked="false" hidden="false"/>
    </xf>
    <xf numFmtId="164" fontId="4" fillId="0" borderId="6" xfId="23" applyFont="true" applyBorder="true" applyAlignment="true" applyProtection="true">
      <alignment horizontal="center" vertical="center" textRotation="0" wrapText="false" indent="0" shrinkToFit="true"/>
      <protection locked="false" hidden="false"/>
    </xf>
    <xf numFmtId="164" fontId="4" fillId="0" borderId="7" xfId="23" applyFont="true" applyBorder="true" applyAlignment="true" applyProtection="true">
      <alignment horizontal="center" vertical="center" textRotation="0" wrapText="false" indent="0" shrinkToFit="false"/>
      <protection locked="false" hidden="false"/>
    </xf>
    <xf numFmtId="164" fontId="4" fillId="0" borderId="6" xfId="23" applyFont="true" applyBorder="true" applyAlignment="true" applyProtection="true">
      <alignment horizontal="center" vertical="center" textRotation="0" wrapText="true" indent="0" shrinkToFit="true"/>
      <protection locked="false" hidden="false"/>
    </xf>
    <xf numFmtId="164" fontId="9" fillId="0" borderId="6" xfId="23" applyFont="true" applyBorder="true" applyAlignment="true" applyProtection="true">
      <alignment horizontal="center" vertical="center" textRotation="0" wrapText="true" indent="0" shrinkToFit="false"/>
      <protection locked="true" hidden="false"/>
    </xf>
    <xf numFmtId="164" fontId="9" fillId="0" borderId="0" xfId="23" applyFont="true" applyBorder="false" applyAlignment="true" applyProtection="true">
      <alignment horizontal="center" vertical="center" textRotation="0" wrapText="true" indent="0" shrinkToFit="false"/>
      <protection locked="true" hidden="false"/>
    </xf>
    <xf numFmtId="164" fontId="29" fillId="0" borderId="0" xfId="23" applyFont="true" applyBorder="false" applyAlignment="true" applyProtection="true">
      <alignment horizontal="center" vertical="center" textRotation="0" wrapText="false" indent="0" shrinkToFit="true"/>
      <protection locked="true" hidden="false"/>
    </xf>
    <xf numFmtId="164" fontId="30" fillId="0" borderId="0" xfId="23" applyFont="true" applyBorder="false" applyAlignment="true" applyProtection="true">
      <alignment horizontal="center" vertical="center" textRotation="0" wrapText="false" indent="0" shrinkToFit="false"/>
      <protection locked="false" hidden="false"/>
    </xf>
    <xf numFmtId="164" fontId="4" fillId="0" borderId="0" xfId="23" applyFont="true" applyBorder="false" applyAlignment="true" applyProtection="true">
      <alignment horizontal="general" vertical="center" textRotation="0" wrapText="false" indent="0" shrinkToFit="false"/>
      <protection locked="true" hidden="false"/>
    </xf>
    <xf numFmtId="164" fontId="4" fillId="0" borderId="0" xfId="23" applyFont="true" applyBorder="false" applyAlignment="true" applyProtection="true">
      <alignment horizontal="center" vertical="center" textRotation="0" wrapText="false" indent="0" shrinkToFit="false"/>
      <protection locked="true" hidden="false"/>
    </xf>
    <xf numFmtId="164" fontId="4" fillId="0" borderId="0" xfId="23" applyFont="true" applyBorder="false" applyAlignment="true" applyProtection="true">
      <alignment horizontal="center" vertical="center" textRotation="0" wrapText="false" indent="0" shrinkToFit="true"/>
      <protection locked="true" hidden="false"/>
    </xf>
    <xf numFmtId="164" fontId="9" fillId="0" borderId="0" xfId="23" applyFont="true" applyBorder="false" applyAlignment="true" applyProtection="true">
      <alignment horizontal="center" vertical="center"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13" fillId="4" borderId="15" xfId="23" applyFont="true" applyBorder="true" applyAlignment="true" applyProtection="true">
      <alignment horizontal="center" vertical="bottom" textRotation="0" wrapText="true" indent="0" shrinkToFit="false"/>
      <protection locked="true" hidden="false"/>
    </xf>
    <xf numFmtId="164" fontId="13" fillId="4" borderId="16" xfId="23" applyFont="true" applyBorder="true" applyAlignment="true" applyProtection="true">
      <alignment horizontal="center" vertical="bottom" textRotation="0" wrapText="true" indent="0" shrinkToFit="false"/>
      <protection locked="true" hidden="false"/>
    </xf>
    <xf numFmtId="164" fontId="32" fillId="4" borderId="16" xfId="23" applyFont="true" applyBorder="true" applyAlignment="true" applyProtection="true">
      <alignment horizontal="center" vertical="bottom" textRotation="0" wrapText="true" indent="0" shrinkToFit="true"/>
      <protection locked="true" hidden="false"/>
    </xf>
    <xf numFmtId="164" fontId="33" fillId="4" borderId="17" xfId="23" applyFont="true" applyBorder="true" applyAlignment="true" applyProtection="true">
      <alignment horizontal="center" vertical="bottom" textRotation="0" wrapText="true" indent="0" shrinkToFit="tru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xf numFmtId="164" fontId="15" fillId="0" borderId="2" xfId="23" applyFont="true" applyBorder="true" applyAlignment="true" applyProtection="true">
      <alignment horizontal="center" vertical="center" textRotation="0" wrapText="false" indent="0" shrinkToFit="true"/>
      <protection locked="true" hidden="false"/>
    </xf>
    <xf numFmtId="164" fontId="34" fillId="0" borderId="3" xfId="23" applyFont="true" applyBorder="true" applyAlignment="true" applyProtection="true">
      <alignment horizontal="center" vertical="center" textRotation="0" wrapText="true" indent="0" shrinkToFit="false"/>
      <protection locked="true" hidden="false"/>
    </xf>
    <xf numFmtId="166" fontId="35" fillId="0" borderId="18" xfId="23" applyFont="true" applyBorder="true" applyAlignment="true" applyProtection="true">
      <alignment horizontal="center" vertical="center" textRotation="0" wrapText="true" indent="0" shrinkToFit="false"/>
      <protection locked="true" hidden="false"/>
    </xf>
    <xf numFmtId="166" fontId="35" fillId="0" borderId="4" xfId="23" applyFont="true" applyBorder="true" applyAlignment="true" applyProtection="true">
      <alignment horizontal="center" vertical="center" textRotation="0" wrapText="true" indent="0" shrinkToFit="false"/>
      <protection locked="true" hidden="false"/>
    </xf>
    <xf numFmtId="164" fontId="15" fillId="0" borderId="5" xfId="23" applyFont="true" applyBorder="true" applyAlignment="true" applyProtection="true">
      <alignment horizontal="center" vertical="center" textRotation="0" wrapText="false" indent="0" shrinkToFit="true"/>
      <protection locked="true" hidden="false"/>
    </xf>
    <xf numFmtId="164" fontId="34" fillId="0" borderId="6" xfId="23" applyFont="true" applyBorder="true" applyAlignment="true" applyProtection="true">
      <alignment horizontal="center" vertical="center" textRotation="0" wrapText="true" indent="0" shrinkToFit="false"/>
      <protection locked="true" hidden="false"/>
    </xf>
    <xf numFmtId="166" fontId="35" fillId="0" borderId="19" xfId="23" applyFont="true" applyBorder="true" applyAlignment="true" applyProtection="true">
      <alignment horizontal="center" vertical="center" textRotation="0" wrapText="true" indent="0" shrinkToFit="false"/>
      <protection locked="true" hidden="false"/>
    </xf>
    <xf numFmtId="166" fontId="35" fillId="0" borderId="7" xfId="23" applyFont="true" applyBorder="true" applyAlignment="true" applyProtection="true">
      <alignment horizontal="center" vertical="center" textRotation="0" wrapText="true" indent="0" shrinkToFit="false"/>
      <protection locked="true" hidden="false"/>
    </xf>
    <xf numFmtId="164" fontId="35" fillId="0" borderId="8" xfId="23" applyFont="true" applyBorder="true" applyAlignment="true" applyProtection="true">
      <alignment horizontal="center" vertical="center" textRotation="0" wrapText="false" indent="0" shrinkToFit="true"/>
      <protection locked="true" hidden="false"/>
    </xf>
    <xf numFmtId="164" fontId="34" fillId="0" borderId="9" xfId="23" applyFont="true" applyBorder="true" applyAlignment="true" applyProtection="true">
      <alignment horizontal="center" vertical="center" textRotation="0" wrapText="true" indent="0" shrinkToFit="false"/>
      <protection locked="true" hidden="false"/>
    </xf>
    <xf numFmtId="166" fontId="35" fillId="0" borderId="20" xfId="23" applyFont="true" applyBorder="true" applyAlignment="true" applyProtection="true">
      <alignment horizontal="center" vertical="center" textRotation="0" wrapText="true" indent="0" shrinkToFit="false"/>
      <protection locked="true" hidden="false"/>
    </xf>
    <xf numFmtId="166" fontId="35" fillId="0" borderId="10" xfId="23" applyFont="true" applyBorder="tru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true">
      <alignment horizontal="right" vertical="center" textRotation="0" wrapText="false" indent="0" shrinkToFit="false"/>
      <protection locked="true" hidden="false"/>
    </xf>
    <xf numFmtId="166" fontId="5" fillId="0" borderId="0" xfId="0" applyFont="true" applyBorder="false" applyAlignment="true" applyProtection="true">
      <alignment horizontal="center" vertical="center" textRotation="0" wrapText="false" indent="0" shrinkToFit="false"/>
      <protection locked="true" hidden="false"/>
    </xf>
    <xf numFmtId="164" fontId="37" fillId="0" borderId="0" xfId="0" applyFont="true" applyBorder="false" applyAlignment="true" applyProtection="tru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_state_yes" xfId="21"/>
    <cellStyle name="Status 1" xfId="22"/>
    <cellStyle name="Excel Built-in Normal" xfId="23"/>
    <cellStyle name="*unknown*" xfId="20" builtinId="8"/>
    <cellStyle name="ConditionalStyle_2 1" xfId="24"/>
  </cellStyles>
  <dxfs count="309">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2" tint="-0.5"/>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D9D9D9"/>
      </font>
      <fill>
        <patternFill>
          <bgColor theme="0"/>
        </patternFill>
      </fill>
    </dxf>
    <dxf>
      <font>
        <color rgb="FFFFFFFF"/>
      </font>
      <fill>
        <patternFill>
          <bgColor rgb="FFC00000"/>
        </patternFill>
      </fill>
    </dxf>
    <dxf>
      <font>
        <color rgb="FFFFFFFF"/>
      </font>
      <fill>
        <patternFill>
          <bgColor rgb="FFFF00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2" tint="-0.5"/>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D9D9D9"/>
      </font>
      <fill>
        <patternFill>
          <bgColor theme="0"/>
        </patternFill>
      </fill>
    </dxf>
    <dxf>
      <font>
        <color rgb="FFFFFFFF"/>
      </font>
      <fill>
        <patternFill>
          <bgColor rgb="FFC00000"/>
        </patternFill>
      </fill>
    </dxf>
    <dxf>
      <font>
        <color rgb="FFFFFFFF"/>
      </font>
      <fill>
        <patternFill>
          <bgColor rgb="FFFF00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theme="0" tint="-0.35"/>
        </patternFill>
      </fill>
    </dxf>
    <dxf>
      <font>
        <color rgb="FFFFFFFF"/>
      </font>
      <fill>
        <patternFill>
          <bgColor rgb="FFC00000"/>
        </patternFill>
      </fill>
    </dxf>
    <dxf>
      <font>
        <color rgb="FFFFFFFF"/>
      </font>
      <fill>
        <patternFill>
          <bgColor theme="2" tint="-0.5"/>
        </patternFill>
      </fill>
    </dxf>
    <dxf>
      <font>
        <color rgb="FFFFFFFF"/>
      </font>
      <fill>
        <patternFill>
          <bgColor rgb="FF336600"/>
        </patternFill>
      </fill>
    </dxf>
    <dxf>
      <font>
        <color rgb="FFFFFFFF"/>
      </font>
      <fill>
        <patternFill>
          <bgColor rgb="FFFFC000"/>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color rgb="FFFFFFFF"/>
      </font>
      <fill>
        <patternFill>
          <bgColor theme="0" tint="-0.35"/>
        </patternFill>
      </fill>
    </dxf>
    <dxf>
      <font>
        <color rgb="FFFFFFFF"/>
      </font>
      <fill>
        <patternFill>
          <bgColor theme="2" tint="-0.5"/>
        </patternFill>
      </fill>
    </dxf>
    <dxf>
      <font>
        <color rgb="FFD9D9D9"/>
      </font>
      <fill>
        <patternFill>
          <bgColor theme="0"/>
        </patternFill>
      </fill>
    </dxf>
    <dxf>
      <font>
        <color rgb="FFFFFFFF"/>
      </font>
      <fill>
        <patternFill>
          <bgColor rgb="FFFFC000"/>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C00000"/>
        </patternFill>
      </fill>
    </dxf>
    <dxf>
      <font>
        <color rgb="FFD9D9D9"/>
      </font>
      <fill>
        <patternFill>
          <bgColor theme="0"/>
        </patternFill>
      </fill>
    </dxf>
    <dxf>
      <font>
        <color rgb="FFFFFFFF"/>
      </font>
      <fill>
        <patternFill>
          <bgColor rgb="FFFF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C00000"/>
        </patternFill>
      </fill>
    </dxf>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FFFFFF"/>
      </font>
      <fill>
        <patternFill>
          <bgColor rgb="FF336600"/>
        </patternFill>
      </fill>
    </dxf>
    <dxf>
      <font>
        <color rgb="FFFFFFFF"/>
      </font>
      <fill>
        <patternFill>
          <bgColor theme="0" tint="-0.35"/>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theme="0" tint="-0.35"/>
        </patternFill>
      </fill>
    </dxf>
    <dxf>
      <font>
        <color rgb="FFFFFFFF"/>
      </font>
      <fill>
        <patternFill>
          <bgColor rgb="FFC00000"/>
        </patternFill>
      </fill>
    </dxf>
    <dxf>
      <font>
        <color rgb="FFFFFFFF"/>
      </font>
      <fill>
        <patternFill>
          <bgColor theme="2" tint="-0.5"/>
        </patternFill>
      </fill>
    </dxf>
    <dxf>
      <font>
        <color rgb="FFFFFFFF"/>
      </font>
      <fill>
        <patternFill>
          <bgColor rgb="FF336600"/>
        </patternFill>
      </fill>
    </dxf>
    <dxf>
      <font>
        <color rgb="FFFFFFFF"/>
      </font>
      <fill>
        <patternFill>
          <bgColor rgb="FFFFC000"/>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color rgb="FFFFFFFF"/>
      </font>
      <fill>
        <patternFill>
          <bgColor theme="0" tint="-0.35"/>
        </patternFill>
      </fill>
    </dxf>
    <dxf>
      <font>
        <color rgb="FFFFFFFF"/>
      </font>
      <fill>
        <patternFill>
          <bgColor theme="2" tint="-0.5"/>
        </patternFill>
      </fill>
    </dxf>
    <dxf>
      <font>
        <color rgb="FFD9D9D9"/>
      </font>
      <fill>
        <patternFill>
          <bgColor theme="0"/>
        </patternFill>
      </fill>
    </dxf>
    <dxf>
      <font>
        <color rgb="FFFFFFFF"/>
      </font>
      <fill>
        <patternFill>
          <bgColor rgb="FFFFC000"/>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C00000"/>
        </patternFill>
      </fill>
    </dxf>
    <dxf>
      <font>
        <color rgb="FFD9D9D9"/>
      </font>
      <fill>
        <patternFill>
          <bgColor theme="0"/>
        </patternFill>
      </fill>
    </dxf>
    <dxf>
      <font>
        <color rgb="FFFFFFFF"/>
      </font>
      <fill>
        <patternFill>
          <bgColor rgb="FFFF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2" tint="-0.5"/>
        </patternFill>
      </fill>
    </dxf>
    <dxf>
      <font>
        <color rgb="FFFFFFFF"/>
      </font>
      <fill>
        <patternFill>
          <bgColor rgb="FFFF0000"/>
        </patternFill>
      </fill>
    </dxf>
    <dxf>
      <font>
        <color rgb="FFFFFFFF"/>
      </font>
      <fill>
        <patternFill>
          <bgColor rgb="FFC00000"/>
        </patternFill>
      </fill>
    </dxf>
    <dxf>
      <font>
        <color rgb="FFFFFFFF"/>
      </font>
      <fill>
        <patternFill>
          <bgColor rgb="FFFFC000"/>
        </patternFill>
      </fill>
    </dxf>
    <dxf>
      <font>
        <color rgb="FFFFFFFF"/>
      </font>
      <fill>
        <patternFill>
          <bgColor rgb="FF336600"/>
        </patternFill>
      </fill>
    </dxf>
    <dxf>
      <font>
        <color rgb="FFFFFFFF"/>
      </font>
      <fill>
        <patternFill>
          <bgColor theme="0" tint="-0.35"/>
        </patternFill>
      </fill>
    </dxf>
    <dxf>
      <font>
        <color rgb="FFD9D9D9"/>
      </font>
      <fill>
        <patternFill>
          <bgColor theme="0"/>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FF0000"/>
        </patternFill>
      </fill>
    </dxf>
    <dxf>
      <font>
        <color rgb="FFFFFFFF"/>
      </font>
      <fill>
        <patternFill>
          <bgColor rgb="FFC00000"/>
        </patternFill>
      </fill>
    </dxf>
    <dxf>
      <font>
        <color rgb="FFD9D9D9"/>
      </font>
      <fill>
        <patternFill>
          <bgColor theme="0"/>
        </patternFill>
      </fill>
    </dxf>
    <dxf>
      <font>
        <color rgb="FFFFFFFF"/>
      </font>
      <fill>
        <patternFill>
          <bgColor theme="2" tint="-0.5"/>
        </patternFill>
      </fill>
    </dxf>
    <dxf>
      <font>
        <color rgb="FFFFFFFF"/>
      </font>
      <fill>
        <patternFill>
          <bgColor rgb="FFFFC000"/>
        </patternFill>
      </fill>
    </dxf>
    <dxf>
      <font>
        <color rgb="FFFFFFFF"/>
      </font>
      <fill>
        <patternFill>
          <bgColor theme="0" tint="-0.35"/>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b val="0"/>
        <color rgb="FFFFFFFF"/>
      </font>
      <fill>
        <patternFill>
          <bgColor rgb="FF33FF99"/>
        </patternFill>
      </fill>
    </dxf>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2" tint="-0.5"/>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D9D9D9"/>
      </font>
      <fill>
        <patternFill>
          <bgColor theme="0"/>
        </patternFill>
      </fill>
    </dxf>
    <dxf>
      <font>
        <color rgb="FFFFFFFF"/>
      </font>
      <fill>
        <patternFill>
          <bgColor rgb="FFC00000"/>
        </patternFill>
      </fill>
    </dxf>
    <dxf>
      <font>
        <color rgb="FFFFFFFF"/>
      </font>
      <fill>
        <patternFill>
          <bgColor rgb="FFFF00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s>
  <colors>
    <indexedColors>
      <rgbColor rgb="FF000000"/>
      <rgbColor rgb="FFFFFFFF"/>
      <rgbColor rgb="FFFF0000"/>
      <rgbColor rgb="FF00FF00"/>
      <rgbColor rgb="FF0000FF"/>
      <rgbColor rgb="FFFFFF00"/>
      <rgbColor rgb="FFFF00FF"/>
      <rgbColor rgb="FF00FFFF"/>
      <rgbColor rgb="FF8E0000"/>
      <rgbColor rgb="FF336600"/>
      <rgbColor rgb="FF000080"/>
      <rgbColor rgb="FF808000"/>
      <rgbColor rgb="FF800080"/>
      <rgbColor rgb="FF008080"/>
      <rgbColor rgb="FFC0C0C0"/>
      <rgbColor rgb="FF948A54"/>
      <rgbColor rgb="FF9999FF"/>
      <rgbColor rgb="FFC0504D"/>
      <rgbColor rgb="FFF2F2F2"/>
      <rgbColor rgb="FFCCFFFF"/>
      <rgbColor rgb="FF660066"/>
      <rgbColor rgb="FFFF8080"/>
      <rgbColor rgb="FF0066CC"/>
      <rgbColor rgb="FFD9D9D9"/>
      <rgbColor rgb="FF000080"/>
      <rgbColor rgb="FFFF00FF"/>
      <rgbColor rgb="FFFFFF00"/>
      <rgbColor rgb="FF00FFFF"/>
      <rgbColor rgb="FF800080"/>
      <rgbColor rgb="FFC00000"/>
      <rgbColor rgb="FF008080"/>
      <rgbColor rgb="FF0000FF"/>
      <rgbColor rgb="FF00CCFF"/>
      <rgbColor rgb="FFDCE6F2"/>
      <rgbColor rgb="FFA0FFA0"/>
      <rgbColor rgb="FFFFFF99"/>
      <rgbColor rgb="FF99CCFF"/>
      <rgbColor rgb="FFFF99CC"/>
      <rgbColor rgb="FFCC99FF"/>
      <rgbColor rgb="FFFFCC99"/>
      <rgbColor rgb="FF3366FF"/>
      <rgbColor rgb="FF33FF99"/>
      <rgbColor rgb="FF92D050"/>
      <rgbColor rgb="FFFFC000"/>
      <rgbColor rgb="FFCC9900"/>
      <rgbColor rgb="FFFF6600"/>
      <rgbColor rgb="FF4F81BD"/>
      <rgbColor rgb="FFA6A6A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charts/_rels/chart1.xml.rels><?xml version="1.0" encoding="UTF-8"?>
<Relationships xmlns="http://schemas.openxmlformats.org/package/2006/relationships"><Relationship Id="rId1" Type="http://schemas.openxmlformats.org/officeDocument/2006/relationships/chartUserShapes" Target="../drawings/drawing3.xml"/>
</Relationships>
</file>

<file path=xl/charts/_rels/chart2.xml.rels><?xml version="1.0" encoding="UTF-8"?>
<Relationships xmlns="http://schemas.openxmlformats.org/package/2006/relationships"><Relationship Id="rId1" Type="http://schemas.openxmlformats.org/officeDocument/2006/relationships/chartUserShapes" Target="../drawings/drawing4.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pieChart>
        <c:varyColors val="1"/>
        <c:ser>
          <c:idx val="0"/>
          <c:order val="0"/>
          <c:spPr>
            <a:solidFill>
              <a:srgbClr val="4f81bd"/>
            </a:solidFill>
            <a:ln w="0">
              <a:noFill/>
            </a:ln>
          </c:spPr>
          <c:explosion val="0"/>
          <c:dPt>
            <c:idx val="0"/>
            <c:spPr>
              <a:solidFill>
                <a:srgbClr val="f2f2f2"/>
              </a:solidFill>
              <a:ln w="0">
                <a:noFill/>
              </a:ln>
            </c:spPr>
          </c:dPt>
          <c:dPt>
            <c:idx val="1"/>
            <c:spPr>
              <a:solidFill>
                <a:srgbClr val="ff0000"/>
              </a:solidFill>
              <a:ln w="0">
                <a:noFill/>
              </a:ln>
            </c:spPr>
          </c:dPt>
          <c:dPt>
            <c:idx val="2"/>
            <c:spPr>
              <a:solidFill>
                <a:srgbClr val="8e0000"/>
              </a:solidFill>
              <a:ln w="0">
                <a:noFill/>
              </a:ln>
            </c:spPr>
          </c:dPt>
          <c:dPt>
            <c:idx val="3"/>
            <c:spPr>
              <a:solidFill>
                <a:srgbClr val="948a54"/>
              </a:solidFill>
              <a:ln w="0">
                <a:noFill/>
              </a:ln>
            </c:spPr>
          </c:dPt>
          <c:dPt>
            <c:idx val="4"/>
            <c:spPr>
              <a:solidFill>
                <a:srgbClr val="ffc000"/>
              </a:solidFill>
              <a:ln w="0">
                <a:noFill/>
              </a:ln>
            </c:spPr>
          </c:dPt>
          <c:dPt>
            <c:idx val="5"/>
            <c:spPr>
              <a:solidFill>
                <a:srgbClr val="92d050"/>
              </a:solidFill>
              <a:ln w="0">
                <a:noFill/>
              </a:ln>
            </c:spPr>
          </c:dPt>
          <c:dPt>
            <c:idx val="6"/>
            <c:spPr>
              <a:solidFill>
                <a:srgbClr val="336600"/>
              </a:solidFill>
              <a:ln w="0">
                <a:noFill/>
              </a:ln>
            </c:spPr>
          </c:dPt>
          <c:dPt>
            <c:idx val="7"/>
            <c:spPr>
              <a:solidFill>
                <a:srgbClr val="a6a6a6"/>
              </a:solidFill>
              <a:ln w="0">
                <a:noFill/>
              </a:ln>
            </c:spPr>
          </c:dPt>
          <c:dLbls>
            <c:dLbl>
              <c:idx val="0"/>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showLeaderLines val="1"/>
          </c:dLbls>
          <c:cat>
            <c:strRef>
              <c:f>Metrics!$B$3:$B$10</c:f>
              <c:strCache>
                <c:ptCount val="8"/>
                <c:pt idx="0">
                  <c:v>? Unknown</c:v>
                </c:pt>
                <c:pt idx="1">
                  <c:v>Nonexistent</c:v>
                </c:pt>
                <c:pt idx="2">
                  <c:v>Initial</c:v>
                </c:pt>
                <c:pt idx="3">
                  <c:v>Limited</c:v>
                </c:pt>
                <c:pt idx="4">
                  <c:v>Defined</c:v>
                </c:pt>
                <c:pt idx="5">
                  <c:v>Managed</c:v>
                </c:pt>
                <c:pt idx="6">
                  <c:v>Optimized</c:v>
                </c:pt>
                <c:pt idx="7">
                  <c:v>Not applicable</c:v>
                </c:pt>
              </c:strCache>
            </c:strRef>
          </c:cat>
          <c:val>
            <c:numRef>
              <c:f>Metrics!$D$3:$D$10</c:f>
              <c:numCache>
                <c:formatCode>0%</c:formatCode>
                <c:ptCount val="8"/>
                <c:pt idx="0">
                  <c:v>0</c:v>
                </c:pt>
                <c:pt idx="1">
                  <c:v>0</c:v>
                </c:pt>
                <c:pt idx="2">
                  <c:v>0.464285714285714</c:v>
                </c:pt>
                <c:pt idx="3">
                  <c:v>0</c:v>
                </c:pt>
                <c:pt idx="4">
                  <c:v>0</c:v>
                </c:pt>
                <c:pt idx="5">
                  <c:v>0.357142857142857</c:v>
                </c:pt>
                <c:pt idx="6">
                  <c:v>0.178571428571429</c:v>
                </c:pt>
                <c:pt idx="7">
                  <c:v>0</c:v>
                </c:pt>
              </c:numCache>
            </c:numRef>
          </c:val>
        </c:ser>
        <c:firstSliceAng val="0"/>
      </c:pieChart>
      <c:spPr>
        <a:noFill/>
        <a:ln w="0">
          <a:noFill/>
        </a:ln>
      </c:spPr>
    </c:plotArea>
    <c:legend>
      <c:legendPos val="r"/>
      <c:overlay val="0"/>
      <c:spPr>
        <a:noFill/>
        <a:ln w="0">
          <a:noFill/>
        </a:ln>
      </c:spPr>
      <c:txPr>
        <a:bodyPr/>
        <a:lstStyle/>
        <a:p>
          <a:pPr>
            <a:defRPr b="0" sz="1400" spc="-1" strike="noStrike">
              <a:solidFill>
                <a:srgbClr val="000000"/>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pieChart>
        <c:varyColors val="1"/>
        <c:ser>
          <c:idx val="0"/>
          <c:order val="0"/>
          <c:tx>
            <c:strRef>
              <c:f>Metrics!$E$2</c:f>
              <c:strCache>
                <c:ptCount val="1"/>
                <c:pt idx="0">
                  <c:v>Proportion of information security controls</c:v>
                </c:pt>
              </c:strCache>
            </c:strRef>
          </c:tx>
          <c:spPr>
            <a:solidFill>
              <a:srgbClr val="c0504d"/>
            </a:solidFill>
            <a:ln w="0">
              <a:noFill/>
            </a:ln>
          </c:spPr>
          <c:explosion val="0"/>
          <c:dPt>
            <c:idx val="0"/>
            <c:spPr>
              <a:solidFill>
                <a:srgbClr val="f2f2f2"/>
              </a:solidFill>
              <a:ln w="0">
                <a:noFill/>
              </a:ln>
            </c:spPr>
          </c:dPt>
          <c:dPt>
            <c:idx val="1"/>
            <c:spPr>
              <a:solidFill>
                <a:srgbClr val="ff0000"/>
              </a:solidFill>
              <a:ln w="0">
                <a:noFill/>
              </a:ln>
            </c:spPr>
          </c:dPt>
          <c:dPt>
            <c:idx val="2"/>
            <c:spPr>
              <a:solidFill>
                <a:srgbClr val="8e0000"/>
              </a:solidFill>
              <a:ln w="0">
                <a:noFill/>
              </a:ln>
            </c:spPr>
          </c:dPt>
          <c:dPt>
            <c:idx val="3"/>
            <c:spPr>
              <a:solidFill>
                <a:srgbClr val="948a54"/>
              </a:solidFill>
              <a:ln w="0">
                <a:noFill/>
              </a:ln>
            </c:spPr>
          </c:dPt>
          <c:dPt>
            <c:idx val="4"/>
            <c:spPr>
              <a:solidFill>
                <a:srgbClr val="ffc000"/>
              </a:solidFill>
              <a:ln w="0">
                <a:noFill/>
              </a:ln>
            </c:spPr>
          </c:dPt>
          <c:dPt>
            <c:idx val="5"/>
            <c:spPr>
              <a:solidFill>
                <a:srgbClr val="92d050"/>
              </a:solidFill>
              <a:ln w="0">
                <a:noFill/>
              </a:ln>
            </c:spPr>
          </c:dPt>
          <c:dPt>
            <c:idx val="6"/>
            <c:spPr>
              <a:solidFill>
                <a:srgbClr val="336600"/>
              </a:solidFill>
              <a:ln w="0">
                <a:noFill/>
              </a:ln>
            </c:spPr>
          </c:dPt>
          <c:dPt>
            <c:idx val="7"/>
            <c:spPr>
              <a:solidFill>
                <a:srgbClr val="a6a6a6"/>
              </a:solidFill>
              <a:ln w="0">
                <a:noFill/>
              </a:ln>
            </c:spPr>
          </c:dPt>
          <c:dLbls>
            <c:dLbl>
              <c:idx val="0"/>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showLeaderLines val="1"/>
          </c:dLbls>
          <c:cat>
            <c:strRef>
              <c:f>Metrics!$B$3:$B$10</c:f>
              <c:strCache>
                <c:ptCount val="8"/>
                <c:pt idx="0">
                  <c:v>? Unknown</c:v>
                </c:pt>
                <c:pt idx="1">
                  <c:v>Nonexistent</c:v>
                </c:pt>
                <c:pt idx="2">
                  <c:v>Initial</c:v>
                </c:pt>
                <c:pt idx="3">
                  <c:v>Limited</c:v>
                </c:pt>
                <c:pt idx="4">
                  <c:v>Defined</c:v>
                </c:pt>
                <c:pt idx="5">
                  <c:v>Managed</c:v>
                </c:pt>
                <c:pt idx="6">
                  <c:v>Optimized</c:v>
                </c:pt>
                <c:pt idx="7">
                  <c:v>Not applicable</c:v>
                </c:pt>
              </c:strCache>
            </c:strRef>
          </c:cat>
          <c:val>
            <c:numRef>
              <c:f>Metrics!$E$3:$E$10</c:f>
              <c:numCache>
                <c:formatCode>0%</c:formatCode>
                <c:ptCount val="8"/>
                <c:pt idx="0">
                  <c:v>0.139784946236559</c:v>
                </c:pt>
                <c:pt idx="1">
                  <c:v>0.010752688172043</c:v>
                </c:pt>
                <c:pt idx="2">
                  <c:v>0.010752688172043</c:v>
                </c:pt>
                <c:pt idx="3">
                  <c:v>0.010752688172043</c:v>
                </c:pt>
                <c:pt idx="4">
                  <c:v>0.032258064516129</c:v>
                </c:pt>
                <c:pt idx="5">
                  <c:v>0.419354838709677</c:v>
                </c:pt>
                <c:pt idx="6">
                  <c:v>0.344086021505376</c:v>
                </c:pt>
                <c:pt idx="7">
                  <c:v>0.032258064516129</c:v>
                </c:pt>
              </c:numCache>
            </c:numRef>
          </c:val>
        </c:ser>
        <c:firstSliceAng val="0"/>
      </c:pieChart>
      <c:spPr>
        <a:noFill/>
        <a:ln w="0">
          <a:noFill/>
        </a:ln>
      </c:spPr>
    </c:plotArea>
    <c:legend>
      <c:legendPos val="r"/>
      <c:overlay val="0"/>
      <c:spPr>
        <a:noFill/>
        <a:ln w="0">
          <a:noFill/>
        </a:ln>
      </c:spPr>
      <c:txPr>
        <a:bodyPr/>
        <a:lstStyle/>
        <a:p>
          <a:pPr>
            <a:defRPr b="0" sz="1400" spc="-1" strike="noStrike">
              <a:solidFill>
                <a:srgbClr val="000000"/>
              </a:solidFill>
              <a:latin typeface="Calibri"/>
            </a:defRPr>
          </a:pPr>
        </a:p>
      </c:txPr>
    </c:legend>
    <c:plotVisOnly val="1"/>
    <c:dispBlanksAs val="gap"/>
  </c:chart>
  <c:spPr>
    <a:solidFill>
      <a:srgbClr val="ffffff"/>
    </a:solidFill>
    <a:ln w="9360">
      <a:solidFill>
        <a:srgbClr val="d9d9d9"/>
      </a:solidFill>
      <a:round/>
    </a:ln>
  </c:spPr>
  <c:userShapes r:id="rId1"/>
</c:chartSpace>
</file>

<file path=xl/drawings/_rels/drawing1.xml.rels><?xml version="1.0" encoding="UTF-8"?>
<Relationships xmlns="http://schemas.openxmlformats.org/package/2006/relationships"><Relationship Id="rId1" Type="http://schemas.openxmlformats.org/officeDocument/2006/relationships/hyperlink" Target="http://www.iso27001security.com" TargetMode="External"/><Relationship Id="rId2"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66600</xdr:colOff>
      <xdr:row>0</xdr:row>
      <xdr:rowOff>123840</xdr:rowOff>
    </xdr:from>
    <xdr:to>
      <xdr:col>1</xdr:col>
      <xdr:colOff>1465560</xdr:colOff>
      <xdr:row>1</xdr:row>
      <xdr:rowOff>56160</xdr:rowOff>
    </xdr:to>
    <xdr:pic>
      <xdr:nvPicPr>
        <xdr:cNvPr id="0" name="Picture 1" descr="">
          <a:hlinkClick r:id="rId1"/>
        </xdr:cNvPr>
        <xdr:cNvPicPr/>
      </xdr:nvPicPr>
      <xdr:blipFill>
        <a:blip r:embed="rId2"/>
        <a:stretch/>
      </xdr:blipFill>
      <xdr:spPr>
        <a:xfrm>
          <a:off x="218880" y="123840"/>
          <a:ext cx="1398960" cy="12466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352440</xdr:colOff>
      <xdr:row>0</xdr:row>
      <xdr:rowOff>152280</xdr:rowOff>
    </xdr:from>
    <xdr:to>
      <xdr:col>14</xdr:col>
      <xdr:colOff>332280</xdr:colOff>
      <xdr:row>7</xdr:row>
      <xdr:rowOff>631440</xdr:rowOff>
    </xdr:to>
    <xdr:graphicFrame>
      <xdr:nvGraphicFramePr>
        <xdr:cNvPr id="1" name="Chart 1"/>
        <xdr:cNvGraphicFramePr/>
      </xdr:nvGraphicFramePr>
      <xdr:xfrm>
        <a:off x="7349400" y="152280"/>
        <a:ext cx="5797800" cy="5037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324000</xdr:colOff>
      <xdr:row>8</xdr:row>
      <xdr:rowOff>76320</xdr:rowOff>
    </xdr:from>
    <xdr:to>
      <xdr:col>14</xdr:col>
      <xdr:colOff>303840</xdr:colOff>
      <xdr:row>35</xdr:row>
      <xdr:rowOff>10440</xdr:rowOff>
    </xdr:to>
    <xdr:graphicFrame>
      <xdr:nvGraphicFramePr>
        <xdr:cNvPr id="3" name="Chart 2"/>
        <xdr:cNvGraphicFramePr/>
      </xdr:nvGraphicFramePr>
      <xdr:xfrm>
        <a:off x="7320960" y="5378040"/>
        <a:ext cx="5797800" cy="61520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0.105985347075624</cdr:x>
      <cdr:y>0.0168631654162201</cdr:y>
    </cdr:from>
    <cdr:to>
      <cdr:x>0.911585744443065</cdr:x>
      <cdr:y>0.0999642729546267</cdr:y>
    </cdr:to>
    <cdr:sp>
      <cdr:nvSpPr>
        <cdr:cNvPr id="2" name="TextBox 1"/>
        <cdr:cNvSpPr/>
      </cdr:nvSpPr>
      <cdr:spPr>
        <a:xfrm>
          <a:off x="614520" y="84960"/>
          <a:ext cx="4671000" cy="418680"/>
        </a:xfrm>
        <a:prstGeom prst="rect">
          <a:avLst/>
        </a:prstGeom>
        <a:noFill/>
        <a:ln w="0">
          <a:noFill/>
        </a:ln>
      </cdr:spPr>
      <cdr:style>
        <a:lnRef idx="0"/>
        <a:fillRef idx="0"/>
        <a:effectRef idx="0"/>
        <a:fontRef idx="minor"/>
      </cdr:style>
      <cdr:txBody>
        <a:bodyPr vertOverflow="clip" lIns="90000" rIns="90000" tIns="45000" bIns="45000" anchor="ctr">
          <a:noAutofit/>
        </a:bodyPr>
        <a:p>
          <a:pPr algn="ctr">
            <a:lnSpc>
              <a:spcPct val="100000"/>
            </a:lnSpc>
          </a:pPr>
          <a:r>
            <a:rPr b="1" lang="en-US" sz="2800" spc="-1" strike="noStrike">
              <a:solidFill>
                <a:srgbClr val="000000"/>
              </a:solidFill>
              <a:latin typeface="Times New Roman"/>
            </a:rPr>
            <a:t>ISMS implementation status</a:t>
          </a:r>
          <a:endParaRPr b="0" sz="2800" spc="-1" strike="noStrike">
            <a:latin typeface="Times New Roman"/>
          </a:endParaRPr>
        </a:p>
      </cdr:txBody>
    </cdr:sp>
  </cdr:relSizeAnchor>
</c:userShapes>
</file>

<file path=xl/drawings/drawing4.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0.105985347075624</cdr:x>
      <cdr:y>0.0169104739613809</cdr:y>
    </cdr:from>
    <cdr:to>
      <cdr:x>0.911585744443065</cdr:x>
      <cdr:y>0.100058513750731</cdr:y>
    </cdr:to>
    <cdr:sp>
      <cdr:nvSpPr>
        <cdr:cNvPr id="4" name="TextBox 1"/>
        <cdr:cNvSpPr/>
      </cdr:nvSpPr>
      <cdr:spPr>
        <a:xfrm>
          <a:off x="614520" y="104040"/>
          <a:ext cx="4671000" cy="511560"/>
        </a:xfrm>
        <a:prstGeom prst="rect">
          <a:avLst/>
        </a:prstGeom>
        <a:noFill/>
        <a:ln w="0">
          <a:noFill/>
        </a:ln>
      </cdr:spPr>
      <cdr:style>
        <a:lnRef idx="0"/>
        <a:fillRef idx="0"/>
        <a:effectRef idx="0"/>
        <a:fontRef idx="minor"/>
      </cdr:style>
      <cdr:txBody>
        <a:bodyPr vertOverflow="clip" lIns="90000" rIns="90000" tIns="45000" bIns="45000" anchor="ctr">
          <a:noAutofit/>
        </a:bodyPr>
        <a:p>
          <a:pPr algn="ctr">
            <a:lnSpc>
              <a:spcPct val="100000"/>
            </a:lnSpc>
          </a:pPr>
          <a:r>
            <a:rPr b="1" lang="en-US" sz="2800" spc="-1" strike="noStrike">
              <a:solidFill>
                <a:srgbClr val="000000"/>
              </a:solidFill>
              <a:latin typeface="Times New Roman"/>
            </a:rPr>
            <a:t>Infosec controls status</a:t>
          </a:r>
          <a:endParaRPr b="0" sz="2800" spc="-1" strike="noStrike">
            <a:latin typeface="Times New Roman"/>
          </a:endParaRPr>
        </a:p>
      </cdr:txBody>
    </cdr:sp>
  </cdr:relSizeAnchor>
</c:userShape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www.iso27001security.com/"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B1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ColWidth="9.171875" defaultRowHeight="14.25" zeroHeight="false" outlineLevelRow="0" outlineLevelCol="0"/>
  <cols>
    <col collapsed="false" customWidth="true" hidden="false" outlineLevel="0" max="1" min="1" style="1" width="2.16"/>
    <col collapsed="false" customWidth="true" hidden="false" outlineLevel="0" max="2" min="2" style="1" width="255.55"/>
    <col collapsed="false" customWidth="false" hidden="false" outlineLevel="0" max="16384" min="3" style="1" width="9.17"/>
  </cols>
  <sheetData>
    <row r="1" s="2" customFormat="true" ht="103.5" hidden="false" customHeight="true" outlineLevel="0" collapsed="false">
      <c r="B1" s="3" t="s">
        <v>0</v>
      </c>
    </row>
    <row r="2" customFormat="false" ht="39" hidden="false" customHeight="true" outlineLevel="0" collapsed="false">
      <c r="B2" s="4" t="s">
        <v>1</v>
      </c>
    </row>
    <row r="3" s="5" customFormat="true" ht="17.9" hidden="false" customHeight="false" outlineLevel="0" collapsed="false">
      <c r="B3" s="5" t="s">
        <v>2</v>
      </c>
    </row>
    <row r="4" s="5" customFormat="true" ht="50.7" hidden="false" customHeight="false" outlineLevel="0" collapsed="false">
      <c r="B4" s="5" t="s">
        <v>3</v>
      </c>
    </row>
    <row r="5" s="5" customFormat="true" ht="34.3" hidden="false" customHeight="false" outlineLevel="0" collapsed="false">
      <c r="B5" s="5" t="s">
        <v>4</v>
      </c>
    </row>
    <row r="6" customFormat="false" ht="39" hidden="false" customHeight="true" outlineLevel="0" collapsed="false">
      <c r="B6" s="4" t="s">
        <v>5</v>
      </c>
    </row>
    <row r="7" s="5" customFormat="true" ht="34.3" hidden="false" customHeight="false" outlineLevel="0" collapsed="false">
      <c r="B7" s="5" t="s">
        <v>6</v>
      </c>
    </row>
    <row r="8" s="5" customFormat="true" ht="50.7" hidden="false" customHeight="false" outlineLevel="0" collapsed="false">
      <c r="B8" s="5" t="s">
        <v>7</v>
      </c>
    </row>
    <row r="9" s="5" customFormat="true" ht="17.9" hidden="false" customHeight="false" outlineLevel="0" collapsed="false">
      <c r="B9" s="5" t="s">
        <v>8</v>
      </c>
    </row>
    <row r="10" s="5" customFormat="true" ht="50.7" hidden="false" customHeight="false" outlineLevel="0" collapsed="false">
      <c r="B10" s="5" t="s">
        <v>9</v>
      </c>
    </row>
    <row r="11" customFormat="false" ht="39" hidden="false" customHeight="true" outlineLevel="0" collapsed="false">
      <c r="B11" s="4" t="s">
        <v>10</v>
      </c>
    </row>
    <row r="12" s="5" customFormat="true" ht="17.9" hidden="false" customHeight="false" outlineLevel="0" collapsed="false">
      <c r="B12" s="5" t="s">
        <v>11</v>
      </c>
    </row>
    <row r="13" s="5" customFormat="true" ht="17.9" hidden="false" customHeight="false" outlineLevel="0" collapsed="false">
      <c r="B13" s="5" t="s">
        <v>12</v>
      </c>
    </row>
    <row r="14" s="5" customFormat="true" ht="17.9" hidden="false" customHeight="false" outlineLevel="0" collapsed="false">
      <c r="B14" s="5" t="s">
        <v>13</v>
      </c>
    </row>
    <row r="15" customFormat="false" ht="39" hidden="false" customHeight="true" outlineLevel="0" collapsed="false">
      <c r="B15" s="4" t="s">
        <v>14</v>
      </c>
    </row>
    <row r="16" s="5" customFormat="true" ht="50.7" hidden="false" customHeight="false" outlineLevel="0" collapsed="false">
      <c r="B16" s="5" t="s">
        <v>15</v>
      </c>
    </row>
    <row r="17" s="5" customFormat="true" ht="34.3" hidden="false" customHeight="false" outlineLevel="0" collapsed="false">
      <c r="B17" s="6" t="s">
        <v>16</v>
      </c>
    </row>
    <row r="18" s="5" customFormat="true" ht="17.9" hidden="false" customHeight="false" outlineLevel="0" collapsed="false">
      <c r="B18" s="5" t="s">
        <v>17</v>
      </c>
    </row>
    <row r="19" customFormat="false" ht="20.85" hidden="false" customHeight="false" outlineLevel="0" collapsed="false">
      <c r="B19" s="7" t="s">
        <v>18</v>
      </c>
    </row>
  </sheetData>
  <hyperlinks>
    <hyperlink ref="B19" r:id="rId1" display="www.ISO27001security.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F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C3" activeCellId="0" sqref="C3"/>
    </sheetView>
  </sheetViews>
  <sheetFormatPr defaultColWidth="8.7578125" defaultRowHeight="18.2" zeroHeight="false" outlineLevelRow="0" outlineLevelCol="0"/>
  <cols>
    <col collapsed="false" customWidth="true" hidden="false" outlineLevel="0" max="1" min="1" style="8" width="1.08"/>
    <col collapsed="false" customWidth="true" hidden="false" outlineLevel="0" max="2" min="2" style="9" width="10.25"/>
    <col collapsed="false" customWidth="true" hidden="false" outlineLevel="0" max="3" min="3" style="10" width="84.07"/>
    <col collapsed="false" customWidth="true" hidden="false" outlineLevel="0" max="4" min="4" style="11" width="16.73"/>
    <col collapsed="false" customWidth="true" hidden="false" outlineLevel="0" max="5" min="5" style="11" width="64.12"/>
    <col collapsed="false" customWidth="false" hidden="false" outlineLevel="0" max="16384" min="6" style="8" width="8.76"/>
  </cols>
  <sheetData>
    <row r="1" s="12" customFormat="true" ht="45.75" hidden="false" customHeight="true" outlineLevel="0" collapsed="false">
      <c r="B1" s="13" t="s">
        <v>19</v>
      </c>
      <c r="C1" s="13"/>
      <c r="D1" s="13"/>
      <c r="E1" s="13"/>
    </row>
    <row r="2" s="14" customFormat="true" ht="21.75" hidden="false" customHeight="true" outlineLevel="0" collapsed="false">
      <c r="B2" s="15" t="s">
        <v>20</v>
      </c>
      <c r="C2" s="16" t="s">
        <v>21</v>
      </c>
      <c r="D2" s="16" t="s">
        <v>22</v>
      </c>
      <c r="E2" s="17" t="s">
        <v>23</v>
      </c>
    </row>
    <row r="3" s="18" customFormat="true" ht="39.6" hidden="false" customHeight="true" outlineLevel="0" collapsed="false">
      <c r="B3" s="19" t="n">
        <v>4</v>
      </c>
      <c r="C3" s="20" t="s">
        <v>24</v>
      </c>
      <c r="D3" s="21"/>
      <c r="E3" s="22"/>
    </row>
    <row r="4" s="23" customFormat="true" ht="22.5" hidden="false" customHeight="true" outlineLevel="0" collapsed="false">
      <c r="B4" s="24" t="n">
        <v>4.1</v>
      </c>
      <c r="C4" s="25" t="s">
        <v>25</v>
      </c>
      <c r="D4" s="26"/>
      <c r="E4" s="27"/>
      <c r="F4" s="28"/>
      <c r="G4" s="28"/>
      <c r="H4" s="28"/>
      <c r="I4" s="28"/>
      <c r="J4" s="28"/>
      <c r="K4" s="28"/>
      <c r="L4" s="28"/>
      <c r="M4" s="28"/>
      <c r="N4" s="28"/>
      <c r="O4" s="28"/>
      <c r="P4" s="28"/>
      <c r="Q4" s="28"/>
      <c r="R4" s="28"/>
      <c r="S4" s="28"/>
      <c r="T4" s="28"/>
      <c r="U4" s="28"/>
      <c r="V4" s="28"/>
      <c r="W4" s="28"/>
      <c r="X4" s="28"/>
      <c r="Y4" s="28"/>
      <c r="Z4" s="28"/>
      <c r="AA4" s="28"/>
      <c r="AB4" s="28"/>
      <c r="AC4" s="28"/>
      <c r="AD4" s="28"/>
      <c r="AE4" s="28"/>
      <c r="AF4" s="28"/>
    </row>
    <row r="5" s="29" customFormat="true" ht="22.5" hidden="false" customHeight="true" outlineLevel="0" collapsed="false">
      <c r="B5" s="30" t="n">
        <v>4.1</v>
      </c>
      <c r="C5" s="31" t="s">
        <v>26</v>
      </c>
      <c r="D5" s="32" t="s">
        <v>27</v>
      </c>
      <c r="E5" s="33"/>
    </row>
    <row r="6" s="23" customFormat="true" ht="22.5" hidden="false" customHeight="true" outlineLevel="0" collapsed="false">
      <c r="B6" s="24" t="n">
        <v>4.2</v>
      </c>
      <c r="C6" s="25" t="s">
        <v>28</v>
      </c>
      <c r="D6" s="34"/>
      <c r="E6" s="27"/>
      <c r="F6" s="28"/>
      <c r="G6" s="28"/>
      <c r="H6" s="28"/>
      <c r="I6" s="28"/>
      <c r="J6" s="28"/>
      <c r="K6" s="28"/>
      <c r="L6" s="28"/>
      <c r="M6" s="28"/>
      <c r="N6" s="28"/>
      <c r="O6" s="28"/>
      <c r="P6" s="28"/>
      <c r="Q6" s="28"/>
      <c r="R6" s="28"/>
      <c r="S6" s="28"/>
      <c r="T6" s="28"/>
      <c r="U6" s="28"/>
      <c r="V6" s="28"/>
      <c r="W6" s="28"/>
      <c r="X6" s="28"/>
      <c r="Y6" s="28"/>
      <c r="Z6" s="28"/>
      <c r="AA6" s="28"/>
      <c r="AB6" s="28"/>
      <c r="AC6" s="28"/>
      <c r="AD6" s="28"/>
      <c r="AE6" s="28"/>
      <c r="AF6" s="28"/>
    </row>
    <row r="7" s="29" customFormat="true" ht="22.5" hidden="false" customHeight="true" outlineLevel="0" collapsed="false">
      <c r="B7" s="30" t="s">
        <v>29</v>
      </c>
      <c r="C7" s="31" t="s">
        <v>30</v>
      </c>
      <c r="D7" s="32" t="s">
        <v>27</v>
      </c>
      <c r="E7" s="33"/>
    </row>
    <row r="8" s="29" customFormat="true" ht="22.5" hidden="false" customHeight="true" outlineLevel="0" collapsed="false">
      <c r="B8" s="30" t="s">
        <v>31</v>
      </c>
      <c r="C8" s="31" t="s">
        <v>32</v>
      </c>
      <c r="D8" s="32" t="s">
        <v>33</v>
      </c>
      <c r="E8" s="33"/>
    </row>
    <row r="9" s="23" customFormat="true" ht="22.5" hidden="false" customHeight="true" outlineLevel="0" collapsed="false">
      <c r="B9" s="24" t="n">
        <v>4.3</v>
      </c>
      <c r="C9" s="25" t="s">
        <v>34</v>
      </c>
      <c r="D9" s="34"/>
      <c r="E9" s="27"/>
      <c r="F9" s="28"/>
      <c r="G9" s="28"/>
      <c r="H9" s="28"/>
      <c r="I9" s="28"/>
      <c r="J9" s="28"/>
      <c r="K9" s="28"/>
      <c r="L9" s="28"/>
      <c r="M9" s="28"/>
      <c r="N9" s="28"/>
      <c r="O9" s="28"/>
      <c r="P9" s="28"/>
      <c r="Q9" s="28"/>
      <c r="R9" s="28"/>
      <c r="S9" s="28"/>
      <c r="T9" s="28"/>
      <c r="U9" s="28"/>
      <c r="V9" s="28"/>
      <c r="W9" s="28"/>
      <c r="X9" s="28"/>
      <c r="Y9" s="28"/>
      <c r="Z9" s="28"/>
      <c r="AA9" s="28"/>
      <c r="AB9" s="28"/>
      <c r="AC9" s="28"/>
      <c r="AD9" s="28"/>
      <c r="AE9" s="28"/>
      <c r="AF9" s="28"/>
    </row>
    <row r="10" s="29" customFormat="true" ht="22.5" hidden="false" customHeight="true" outlineLevel="0" collapsed="false">
      <c r="B10" s="30" t="n">
        <v>4.3</v>
      </c>
      <c r="C10" s="31" t="s">
        <v>35</v>
      </c>
      <c r="D10" s="32" t="s">
        <v>33</v>
      </c>
      <c r="E10" s="33"/>
    </row>
    <row r="11" s="23" customFormat="true" ht="22.5" hidden="false" customHeight="true" outlineLevel="0" collapsed="false">
      <c r="B11" s="24" t="n">
        <v>4.4</v>
      </c>
      <c r="C11" s="25" t="s">
        <v>36</v>
      </c>
      <c r="D11" s="34"/>
      <c r="E11" s="27"/>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row>
    <row r="12" s="29" customFormat="true" ht="22.5" hidden="false" customHeight="true" outlineLevel="0" collapsed="false">
      <c r="B12" s="30" t="n">
        <v>4.4</v>
      </c>
      <c r="C12" s="31" t="s">
        <v>37</v>
      </c>
      <c r="D12" s="32" t="s">
        <v>33</v>
      </c>
      <c r="E12" s="33"/>
    </row>
    <row r="13" s="18" customFormat="true" ht="39.6" hidden="false" customHeight="true" outlineLevel="0" collapsed="false">
      <c r="B13" s="19" t="n">
        <v>5</v>
      </c>
      <c r="C13" s="20" t="s">
        <v>38</v>
      </c>
      <c r="D13" s="35"/>
      <c r="E13" s="36"/>
    </row>
    <row r="14" s="23" customFormat="true" ht="22.5" hidden="false" customHeight="true" outlineLevel="0" collapsed="false">
      <c r="B14" s="24" t="n">
        <v>5.1</v>
      </c>
      <c r="C14" s="25" t="s">
        <v>39</v>
      </c>
      <c r="D14" s="34"/>
      <c r="E14" s="27"/>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row>
    <row r="15" s="29" customFormat="true" ht="22.5" hidden="false" customHeight="true" outlineLevel="0" collapsed="false">
      <c r="B15" s="30" t="n">
        <v>5.1</v>
      </c>
      <c r="C15" s="31" t="s">
        <v>40</v>
      </c>
      <c r="D15" s="32" t="s">
        <v>33</v>
      </c>
      <c r="E15" s="33"/>
    </row>
    <row r="16" s="23" customFormat="true" ht="22.5" hidden="false" customHeight="true" outlineLevel="0" collapsed="false">
      <c r="B16" s="24" t="n">
        <v>5.2</v>
      </c>
      <c r="C16" s="25" t="s">
        <v>41</v>
      </c>
      <c r="D16" s="34"/>
      <c r="E16" s="27"/>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row>
    <row r="17" s="29" customFormat="true" ht="22.5" hidden="false" customHeight="true" outlineLevel="0" collapsed="false">
      <c r="B17" s="30" t="n">
        <v>5.2</v>
      </c>
      <c r="C17" s="31" t="s">
        <v>42</v>
      </c>
      <c r="D17" s="32" t="s">
        <v>27</v>
      </c>
      <c r="E17" s="33"/>
    </row>
    <row r="18" s="23" customFormat="true" ht="22.5" hidden="false" customHeight="true" outlineLevel="0" collapsed="false">
      <c r="B18" s="24" t="n">
        <v>5.3</v>
      </c>
      <c r="C18" s="25" t="s">
        <v>43</v>
      </c>
      <c r="D18" s="34"/>
      <c r="E18" s="27"/>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row>
    <row r="19" s="29" customFormat="true" ht="22.5" hidden="false" customHeight="true" outlineLevel="0" collapsed="false">
      <c r="B19" s="30" t="n">
        <v>5.3</v>
      </c>
      <c r="C19" s="31" t="s">
        <v>44</v>
      </c>
      <c r="D19" s="32" t="s">
        <v>33</v>
      </c>
      <c r="E19" s="33"/>
    </row>
    <row r="20" s="18" customFormat="true" ht="39.6" hidden="false" customHeight="true" outlineLevel="0" collapsed="false">
      <c r="B20" s="19" t="n">
        <v>6</v>
      </c>
      <c r="C20" s="20" t="s">
        <v>45</v>
      </c>
      <c r="D20" s="35"/>
      <c r="E20" s="36"/>
    </row>
    <row r="21" s="23" customFormat="true" ht="22.5" hidden="false" customHeight="true" outlineLevel="0" collapsed="false">
      <c r="B21" s="24" t="n">
        <v>6.1</v>
      </c>
      <c r="C21" s="25" t="s">
        <v>46</v>
      </c>
      <c r="D21" s="34"/>
      <c r="E21" s="27"/>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row>
    <row r="22" s="29" customFormat="true" ht="22.5" hidden="false" customHeight="true" outlineLevel="0" collapsed="false">
      <c r="B22" s="30" t="s">
        <v>47</v>
      </c>
      <c r="C22" s="31" t="s">
        <v>48</v>
      </c>
      <c r="D22" s="32" t="s">
        <v>49</v>
      </c>
      <c r="E22" s="33"/>
    </row>
    <row r="23" s="29" customFormat="true" ht="22.5" hidden="false" customHeight="true" outlineLevel="0" collapsed="false">
      <c r="B23" s="30" t="s">
        <v>50</v>
      </c>
      <c r="C23" s="31" t="s">
        <v>51</v>
      </c>
      <c r="D23" s="32" t="s">
        <v>49</v>
      </c>
      <c r="E23" s="33"/>
    </row>
    <row r="24" s="29" customFormat="true" ht="22.5" hidden="false" customHeight="true" outlineLevel="0" collapsed="false">
      <c r="B24" s="30" t="s">
        <v>52</v>
      </c>
      <c r="C24" s="31" t="s">
        <v>53</v>
      </c>
      <c r="D24" s="32" t="s">
        <v>49</v>
      </c>
      <c r="E24" s="33"/>
    </row>
    <row r="25" s="23" customFormat="true" ht="22.5" hidden="false" customHeight="true" outlineLevel="0" collapsed="false">
      <c r="B25" s="24" t="n">
        <v>6.2</v>
      </c>
      <c r="C25" s="25" t="s">
        <v>54</v>
      </c>
      <c r="D25" s="34"/>
      <c r="E25" s="27"/>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row>
    <row r="26" s="23" customFormat="true" ht="22.5" hidden="false" customHeight="true" outlineLevel="0" collapsed="false">
      <c r="B26" s="30" t="n">
        <v>6.2</v>
      </c>
      <c r="C26" s="31" t="s">
        <v>55</v>
      </c>
      <c r="D26" s="32" t="s">
        <v>49</v>
      </c>
      <c r="E26" s="33"/>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row>
    <row r="27" s="23" customFormat="true" ht="22.5" hidden="false" customHeight="true" outlineLevel="0" collapsed="false">
      <c r="B27" s="24" t="n">
        <v>6.3</v>
      </c>
      <c r="C27" s="25" t="s">
        <v>56</v>
      </c>
      <c r="D27" s="34"/>
      <c r="E27" s="27"/>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row>
    <row r="28" s="29" customFormat="true" ht="22.5" hidden="false" customHeight="true" outlineLevel="0" collapsed="false">
      <c r="B28" s="30" t="n">
        <v>6.3</v>
      </c>
      <c r="C28" s="31" t="s">
        <v>57</v>
      </c>
      <c r="D28" s="32" t="s">
        <v>49</v>
      </c>
      <c r="E28" s="33" t="s">
        <v>58</v>
      </c>
    </row>
    <row r="29" s="37" customFormat="true" ht="39.6" hidden="false" customHeight="true" outlineLevel="0" collapsed="false">
      <c r="B29" s="19" t="n">
        <v>7</v>
      </c>
      <c r="C29" s="20" t="s">
        <v>59</v>
      </c>
      <c r="D29" s="35"/>
      <c r="E29" s="36"/>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row>
    <row r="30" s="23" customFormat="true" ht="22.5" hidden="false" customHeight="true" outlineLevel="0" collapsed="false">
      <c r="B30" s="24" t="n">
        <v>7.1</v>
      </c>
      <c r="C30" s="25" t="s">
        <v>60</v>
      </c>
      <c r="D30" s="34"/>
      <c r="E30" s="27"/>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row>
    <row r="31" s="29" customFormat="true" ht="22.5" hidden="false" customHeight="true" outlineLevel="0" collapsed="false">
      <c r="B31" s="30" t="n">
        <v>7.1</v>
      </c>
      <c r="C31" s="31" t="s">
        <v>61</v>
      </c>
      <c r="D31" s="32" t="s">
        <v>49</v>
      </c>
      <c r="E31" s="33"/>
    </row>
    <row r="32" s="23" customFormat="true" ht="22.5" hidden="false" customHeight="true" outlineLevel="0" collapsed="false">
      <c r="B32" s="24" t="n">
        <v>7.2</v>
      </c>
      <c r="C32" s="25" t="s">
        <v>62</v>
      </c>
      <c r="D32" s="34"/>
      <c r="E32" s="27"/>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row>
    <row r="33" s="29" customFormat="true" ht="22.5" hidden="false" customHeight="true" outlineLevel="0" collapsed="false">
      <c r="B33" s="30" t="n">
        <v>7.2</v>
      </c>
      <c r="C33" s="31" t="s">
        <v>63</v>
      </c>
      <c r="D33" s="32" t="s">
        <v>49</v>
      </c>
      <c r="E33" s="33"/>
    </row>
    <row r="34" s="23" customFormat="true" ht="22.5" hidden="false" customHeight="true" outlineLevel="0" collapsed="false">
      <c r="B34" s="24" t="n">
        <v>7.3</v>
      </c>
      <c r="C34" s="25" t="s">
        <v>64</v>
      </c>
      <c r="D34" s="34"/>
      <c r="E34" s="27"/>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row>
    <row r="35" s="29" customFormat="true" ht="22.5" hidden="false" customHeight="true" outlineLevel="0" collapsed="false">
      <c r="B35" s="30" t="n">
        <v>7.3</v>
      </c>
      <c r="C35" s="31" t="s">
        <v>65</v>
      </c>
      <c r="D35" s="32" t="s">
        <v>49</v>
      </c>
      <c r="E35" s="33"/>
    </row>
    <row r="36" s="23" customFormat="true" ht="22.5" hidden="false" customHeight="true" outlineLevel="0" collapsed="false">
      <c r="B36" s="24" t="n">
        <v>7.4</v>
      </c>
      <c r="C36" s="25" t="s">
        <v>66</v>
      </c>
      <c r="D36" s="34"/>
      <c r="E36" s="27"/>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row>
    <row r="37" s="29" customFormat="true" ht="22.5" hidden="false" customHeight="true" outlineLevel="0" collapsed="false">
      <c r="B37" s="30" t="n">
        <v>7.4</v>
      </c>
      <c r="C37" s="31" t="s">
        <v>67</v>
      </c>
      <c r="D37" s="32" t="s">
        <v>49</v>
      </c>
      <c r="E37" s="33"/>
    </row>
    <row r="38" s="23" customFormat="true" ht="22.5" hidden="false" customHeight="true" outlineLevel="0" collapsed="false">
      <c r="B38" s="24" t="n">
        <v>7.5</v>
      </c>
      <c r="C38" s="25" t="s">
        <v>68</v>
      </c>
      <c r="D38" s="34"/>
      <c r="E38" s="27"/>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row>
    <row r="39" s="29" customFormat="true" ht="22.5" hidden="false" customHeight="true" outlineLevel="0" collapsed="false">
      <c r="B39" s="30" t="s">
        <v>69</v>
      </c>
      <c r="C39" s="31" t="s">
        <v>70</v>
      </c>
      <c r="D39" s="32" t="s">
        <v>49</v>
      </c>
      <c r="E39" s="33"/>
    </row>
    <row r="40" s="29" customFormat="true" ht="22.5" hidden="false" customHeight="true" outlineLevel="0" collapsed="false">
      <c r="B40" s="30" t="s">
        <v>71</v>
      </c>
      <c r="C40" s="31" t="s">
        <v>72</v>
      </c>
      <c r="D40" s="32" t="s">
        <v>49</v>
      </c>
      <c r="E40" s="33"/>
    </row>
    <row r="41" s="29" customFormat="true" ht="22.5" hidden="false" customHeight="true" outlineLevel="0" collapsed="false">
      <c r="B41" s="30" t="s">
        <v>73</v>
      </c>
      <c r="C41" s="39" t="s">
        <v>74</v>
      </c>
      <c r="D41" s="32" t="s">
        <v>49</v>
      </c>
      <c r="E41" s="33"/>
    </row>
    <row r="42" s="37" customFormat="true" ht="39.6" hidden="false" customHeight="true" outlineLevel="0" collapsed="false">
      <c r="B42" s="19" t="n">
        <v>8</v>
      </c>
      <c r="C42" s="20" t="s">
        <v>75</v>
      </c>
      <c r="D42" s="35"/>
      <c r="E42" s="36"/>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row>
    <row r="43" s="23" customFormat="true" ht="22.5" hidden="false" customHeight="true" outlineLevel="0" collapsed="false">
      <c r="B43" s="24" t="n">
        <v>8.1</v>
      </c>
      <c r="C43" s="25" t="s">
        <v>76</v>
      </c>
      <c r="D43" s="34"/>
      <c r="E43" s="27"/>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row>
    <row r="44" s="29" customFormat="true" ht="22.5" hidden="false" customHeight="true" outlineLevel="0" collapsed="false">
      <c r="B44" s="30" t="n">
        <v>8.1</v>
      </c>
      <c r="C44" s="31" t="s">
        <v>77</v>
      </c>
      <c r="D44" s="32" t="s">
        <v>33</v>
      </c>
      <c r="E44" s="33"/>
    </row>
    <row r="45" s="23" customFormat="true" ht="22.5" hidden="false" customHeight="true" outlineLevel="0" collapsed="false">
      <c r="B45" s="24" t="n">
        <v>8.2</v>
      </c>
      <c r="C45" s="25" t="s">
        <v>78</v>
      </c>
      <c r="D45" s="34"/>
      <c r="E45" s="27"/>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row>
    <row r="46" s="29" customFormat="true" ht="22.5" hidden="false" customHeight="true" outlineLevel="0" collapsed="false">
      <c r="B46" s="30" t="n">
        <v>8.2</v>
      </c>
      <c r="C46" s="39" t="s">
        <v>79</v>
      </c>
      <c r="D46" s="32" t="s">
        <v>33</v>
      </c>
      <c r="E46" s="33"/>
    </row>
    <row r="47" s="23" customFormat="true" ht="22.5" hidden="false" customHeight="true" outlineLevel="0" collapsed="false">
      <c r="B47" s="24" t="n">
        <v>8.3</v>
      </c>
      <c r="C47" s="25" t="s">
        <v>80</v>
      </c>
      <c r="D47" s="34"/>
      <c r="E47" s="27"/>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row>
    <row r="48" s="29" customFormat="true" ht="22.5" hidden="false" customHeight="true" outlineLevel="0" collapsed="false">
      <c r="B48" s="30" t="n">
        <v>8.3</v>
      </c>
      <c r="C48" s="31" t="s">
        <v>81</v>
      </c>
      <c r="D48" s="32" t="s">
        <v>27</v>
      </c>
      <c r="E48" s="33"/>
    </row>
    <row r="49" s="37" customFormat="true" ht="39.6" hidden="false" customHeight="true" outlineLevel="0" collapsed="false">
      <c r="B49" s="19" t="n">
        <v>9</v>
      </c>
      <c r="C49" s="20" t="s">
        <v>82</v>
      </c>
      <c r="D49" s="35"/>
      <c r="E49" s="36"/>
    </row>
    <row r="50" s="23" customFormat="true" ht="22.5" hidden="false" customHeight="true" outlineLevel="0" collapsed="false">
      <c r="B50" s="24" t="n">
        <v>9.1</v>
      </c>
      <c r="C50" s="25" t="s">
        <v>83</v>
      </c>
      <c r="D50" s="34"/>
      <c r="E50" s="27"/>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row>
    <row r="51" s="29" customFormat="true" ht="22.5" hidden="false" customHeight="true" outlineLevel="0" collapsed="false">
      <c r="B51" s="30" t="n">
        <v>9.1</v>
      </c>
      <c r="C51" s="39" t="s">
        <v>84</v>
      </c>
      <c r="D51" s="32" t="s">
        <v>33</v>
      </c>
      <c r="E51" s="33"/>
    </row>
    <row r="52" s="23" customFormat="true" ht="22.5" hidden="false" customHeight="true" outlineLevel="0" collapsed="false">
      <c r="B52" s="24" t="n">
        <v>9.2</v>
      </c>
      <c r="C52" s="25" t="s">
        <v>85</v>
      </c>
      <c r="D52" s="34"/>
      <c r="E52" s="27"/>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row>
    <row r="53" s="29" customFormat="true" ht="22.5" hidden="false" customHeight="true" outlineLevel="0" collapsed="false">
      <c r="B53" s="30" t="n">
        <v>9.2</v>
      </c>
      <c r="C53" s="31" t="s">
        <v>86</v>
      </c>
      <c r="D53" s="32" t="s">
        <v>33</v>
      </c>
      <c r="E53" s="33"/>
    </row>
    <row r="54" s="23" customFormat="true" ht="22.5" hidden="false" customHeight="true" outlineLevel="0" collapsed="false">
      <c r="B54" s="24" t="n">
        <v>9.3</v>
      </c>
      <c r="C54" s="25" t="s">
        <v>87</v>
      </c>
      <c r="D54" s="34"/>
      <c r="E54" s="27"/>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row>
    <row r="55" s="29" customFormat="true" ht="22.5" hidden="false" customHeight="true" outlineLevel="0" collapsed="false">
      <c r="B55" s="30" t="n">
        <v>9.3</v>
      </c>
      <c r="C55" s="31" t="s">
        <v>88</v>
      </c>
      <c r="D55" s="32" t="s">
        <v>27</v>
      </c>
      <c r="E55" s="33"/>
    </row>
    <row r="56" s="37" customFormat="true" ht="39.6" hidden="false" customHeight="true" outlineLevel="0" collapsed="false">
      <c r="B56" s="19" t="n">
        <v>10</v>
      </c>
      <c r="C56" s="20" t="s">
        <v>89</v>
      </c>
      <c r="D56" s="35"/>
      <c r="E56" s="36"/>
    </row>
    <row r="57" s="23" customFormat="true" ht="22.5" hidden="false" customHeight="true" outlineLevel="0" collapsed="false">
      <c r="B57" s="24" t="n">
        <v>10.1</v>
      </c>
      <c r="C57" s="25" t="s">
        <v>90</v>
      </c>
      <c r="D57" s="34"/>
      <c r="E57" s="27"/>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row>
    <row r="58" s="29" customFormat="true" ht="22.5" hidden="false" customHeight="true" outlineLevel="0" collapsed="false">
      <c r="B58" s="30" t="n">
        <v>10.1</v>
      </c>
      <c r="C58" s="31" t="s">
        <v>91</v>
      </c>
      <c r="D58" s="32" t="s">
        <v>33</v>
      </c>
      <c r="E58" s="33"/>
    </row>
    <row r="59" s="23" customFormat="true" ht="22.5" hidden="false" customHeight="true" outlineLevel="0" collapsed="false">
      <c r="B59" s="24" t="n">
        <v>10.2</v>
      </c>
      <c r="C59" s="25" t="s">
        <v>92</v>
      </c>
      <c r="D59" s="34"/>
      <c r="E59" s="27"/>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row>
    <row r="60" s="29" customFormat="true" ht="22.5" hidden="false" customHeight="true" outlineLevel="0" collapsed="false">
      <c r="B60" s="40" t="n">
        <v>10.2</v>
      </c>
      <c r="C60" s="41" t="s">
        <v>93</v>
      </c>
      <c r="D60" s="32" t="s">
        <v>49</v>
      </c>
      <c r="E60" s="42"/>
    </row>
    <row r="61" customFormat="false" ht="18.2" hidden="false" customHeight="true" outlineLevel="0" collapsed="false">
      <c r="D61" s="43" t="n">
        <f aca="false">COUNTA(D5:D60)</f>
        <v>28</v>
      </c>
      <c r="E61" s="44" t="s">
        <v>94</v>
      </c>
    </row>
    <row r="62" customFormat="false" ht="18.2" hidden="false" customHeight="true" outlineLevel="0" collapsed="false">
      <c r="D62" s="45"/>
    </row>
    <row r="63" customFormat="false" ht="18.2" hidden="false" customHeight="true" outlineLevel="0" collapsed="false">
      <c r="A63" s="46"/>
      <c r="B63" s="11"/>
      <c r="D63" s="47"/>
    </row>
    <row r="64" customFormat="false" ht="38.65" hidden="false" customHeight="true" outlineLevel="0" collapsed="false">
      <c r="A64" s="48" t="n">
        <f aca="false">COUNTIF($D$5:$D$60,"Non Existent")</f>
        <v>0</v>
      </c>
      <c r="B64" s="11"/>
      <c r="D64" s="49"/>
    </row>
    <row r="65" customFormat="false" ht="38.65" hidden="false" customHeight="true" outlineLevel="0" collapsed="false">
      <c r="A65" s="48" t="n">
        <f aca="false">COUNTIF($D$5:$D$60,"Initial")</f>
        <v>13</v>
      </c>
      <c r="B65" s="11"/>
      <c r="D65" s="49"/>
    </row>
    <row r="66" customFormat="false" ht="38.65" hidden="false" customHeight="true" outlineLevel="0" collapsed="false">
      <c r="A66" s="48" t="n">
        <f aca="false">COUNTIF($D$5:$D$60,"Limited")</f>
        <v>0</v>
      </c>
      <c r="B66" s="11"/>
      <c r="D66" s="49"/>
    </row>
    <row r="67" customFormat="false" ht="38.65" hidden="false" customHeight="true" outlineLevel="0" collapsed="false">
      <c r="A67" s="48" t="n">
        <f aca="false">COUNTIF($D$5:$D$58,"Defined")</f>
        <v>0</v>
      </c>
      <c r="B67" s="11"/>
      <c r="D67" s="49"/>
    </row>
    <row r="68" customFormat="false" ht="38.65" hidden="false" customHeight="true" outlineLevel="0" collapsed="false">
      <c r="A68" s="48" t="n">
        <f aca="false">COUNTIF($D$5:$D$60,"managed")</f>
        <v>10</v>
      </c>
      <c r="B68" s="11"/>
      <c r="D68" s="49"/>
    </row>
    <row r="69" customFormat="false" ht="38.65" hidden="false" customHeight="true" outlineLevel="0" collapsed="false">
      <c r="A69" s="48" t="n">
        <f aca="false">COUNTIF($D$5:$D$60,"Optimized")</f>
        <v>5</v>
      </c>
      <c r="B69" s="11"/>
      <c r="D69" s="49"/>
    </row>
    <row r="70" customFormat="false" ht="38.65" hidden="false" customHeight="true" outlineLevel="0" collapsed="false">
      <c r="A70" s="48" t="n">
        <f aca="false">COUNTIF($D$5:$D$58,"Not Applicable")</f>
        <v>0</v>
      </c>
      <c r="B70" s="11"/>
      <c r="D70" s="49"/>
    </row>
    <row r="71" customFormat="false" ht="38.65" hidden="false" customHeight="true" outlineLevel="0" collapsed="false">
      <c r="A71" s="48" t="n">
        <f aca="false">COUNTIF($D$5:$D$60,"Not Checked")</f>
        <v>0</v>
      </c>
      <c r="B71" s="11"/>
      <c r="D71" s="49"/>
    </row>
    <row r="72" customFormat="false" ht="18.2" hidden="false" customHeight="true" outlineLevel="0" collapsed="false">
      <c r="A72" s="50" t="n">
        <f aca="false">SUM(A64:A71)</f>
        <v>28</v>
      </c>
      <c r="B72" s="51"/>
      <c r="C72" s="52"/>
    </row>
    <row r="74" customFormat="false" ht="18.2" hidden="false" customHeight="true" outlineLevel="0" collapsed="false">
      <c r="A74" s="53"/>
      <c r="B74" s="53"/>
    </row>
  </sheetData>
  <mergeCells count="1">
    <mergeCell ref="B1:E1"/>
  </mergeCells>
  <conditionalFormatting sqref="D60">
    <cfRule type="containsText" priority="10" operator="containsText" aboveAverage="0" equalAverage="0" bottom="0" percent="0" rank="0" text="Initial" dxfId="8">
      <formula>NOT(ISERROR(SEARCH("Initial",D60)))</formula>
    </cfRule>
    <cfRule type="containsText" priority="11" operator="containsText" aboveAverage="0" equalAverage="0" bottom="0" percent="0" rank="0" text="Nonexistent" dxfId="9">
      <formula>NOT(ISERROR(SEARCH("Nonexistent",D60)))</formula>
    </cfRule>
    <cfRule type="expression" priority="12" aboveAverage="0" equalAverage="0" bottom="0" percent="0" rank="0" text="" dxfId="10">
      <formula>_xlfn.ORG.OPENOFFICE.STYLE(VLOOKUP(D60,#ref!,2,0))</formula>
    </cfRule>
  </conditionalFormatting>
  <conditionalFormatting sqref="D58">
    <cfRule type="containsText" priority="21" operator="containsText" aboveAverage="0" equalAverage="0" bottom="0" percent="0" rank="0" text="Initial" dxfId="19">
      <formula>NOT(ISERROR(SEARCH("Initial",D58)))</formula>
    </cfRule>
    <cfRule type="containsText" priority="22" operator="containsText" aboveAverage="0" equalAverage="0" bottom="0" percent="0" rank="0" text="Nonexistent" dxfId="20">
      <formula>NOT(ISERROR(SEARCH("Nonexistent",D58)))</formula>
    </cfRule>
    <cfRule type="expression" priority="23" aboveAverage="0" equalAverage="0" bottom="0" percent="0" rank="0" text="" dxfId="21">
      <formula>_xlfn.ORG.OPENOFFICE.STYLE(VLOOKUP(D58,#ref!,2,0))</formula>
    </cfRule>
  </conditionalFormatting>
  <conditionalFormatting sqref="D55">
    <cfRule type="containsText" priority="32" operator="containsText" aboveAverage="0" equalAverage="0" bottom="0" percent="0" rank="0" text="Initial" dxfId="30">
      <formula>NOT(ISERROR(SEARCH("Initial",D55)))</formula>
    </cfRule>
    <cfRule type="containsText" priority="33" operator="containsText" aboveAverage="0" equalAverage="0" bottom="0" percent="0" rank="0" text="Nonexistent" dxfId="31">
      <formula>NOT(ISERROR(SEARCH("Nonexistent",D55)))</formula>
    </cfRule>
    <cfRule type="expression" priority="34" aboveAverage="0" equalAverage="0" bottom="0" percent="0" rank="0" text="" dxfId="32">
      <formula>_xlfn.ORG.OPENOFFICE.STYLE(VLOOKUP(D55,#ref!,2,0))</formula>
    </cfRule>
  </conditionalFormatting>
  <conditionalFormatting sqref="D53">
    <cfRule type="containsText" priority="43" operator="containsText" aboveAverage="0" equalAverage="0" bottom="0" percent="0" rank="0" text="Initial" dxfId="41">
      <formula>NOT(ISERROR(SEARCH("Initial",D53)))</formula>
    </cfRule>
    <cfRule type="containsText" priority="44" operator="containsText" aboveAverage="0" equalAverage="0" bottom="0" percent="0" rank="0" text="Nonexistent" dxfId="42">
      <formula>NOT(ISERROR(SEARCH("Nonexistent",D53)))</formula>
    </cfRule>
    <cfRule type="expression" priority="45" aboveAverage="0" equalAverage="0" bottom="0" percent="0" rank="0" text="" dxfId="43">
      <formula>_xlfn.ORG.OPENOFFICE.STYLE(VLOOKUP(D53,#ref!,2,0))</formula>
    </cfRule>
  </conditionalFormatting>
  <conditionalFormatting sqref="D51">
    <cfRule type="containsText" priority="54" operator="containsText" aboveAverage="0" equalAverage="0" bottom="0" percent="0" rank="0" text="Initial" dxfId="52">
      <formula>NOT(ISERROR(SEARCH("Initial",D51)))</formula>
    </cfRule>
    <cfRule type="containsText" priority="55" operator="containsText" aboveAverage="0" equalAverage="0" bottom="0" percent="0" rank="0" text="Nonexistent" dxfId="53">
      <formula>NOT(ISERROR(SEARCH("Nonexistent",D51)))</formula>
    </cfRule>
    <cfRule type="expression" priority="56" aboveAverage="0" equalAverage="0" bottom="0" percent="0" rank="0" text="" dxfId="54">
      <formula>_xlfn.ORG.OPENOFFICE.STYLE(VLOOKUP(D51,#ref!,2,0))</formula>
    </cfRule>
  </conditionalFormatting>
  <conditionalFormatting sqref="D48">
    <cfRule type="containsText" priority="65" operator="containsText" aboveAverage="0" equalAverage="0" bottom="0" percent="0" rank="0" text="Initial" dxfId="63">
      <formula>NOT(ISERROR(SEARCH("Initial",D48)))</formula>
    </cfRule>
    <cfRule type="containsText" priority="66" operator="containsText" aboveAverage="0" equalAverage="0" bottom="0" percent="0" rank="0" text="Nonexistent" dxfId="64">
      <formula>NOT(ISERROR(SEARCH("Nonexistent",D48)))</formula>
    </cfRule>
    <cfRule type="expression" priority="67" aboveAverage="0" equalAverage="0" bottom="0" percent="0" rank="0" text="" dxfId="65">
      <formula>_xlfn.ORG.OPENOFFICE.STYLE(VLOOKUP(D48,#ref!,2,0))</formula>
    </cfRule>
  </conditionalFormatting>
  <conditionalFormatting sqref="D46">
    <cfRule type="containsText" priority="76" operator="containsText" aboveAverage="0" equalAverage="0" bottom="0" percent="0" rank="0" text="Initial" dxfId="74">
      <formula>NOT(ISERROR(SEARCH("Initial",D46)))</formula>
    </cfRule>
    <cfRule type="containsText" priority="77" operator="containsText" aboveAverage="0" equalAverage="0" bottom="0" percent="0" rank="0" text="Nonexistent" dxfId="75">
      <formula>NOT(ISERROR(SEARCH("Nonexistent",D46)))</formula>
    </cfRule>
    <cfRule type="expression" priority="78" aboveAverage="0" equalAverage="0" bottom="0" percent="0" rank="0" text="" dxfId="76">
      <formula>_xlfn.ORG.OPENOFFICE.STYLE(VLOOKUP(D46,#ref!,2,0))</formula>
    </cfRule>
  </conditionalFormatting>
  <conditionalFormatting sqref="D44">
    <cfRule type="containsText" priority="87" operator="containsText" aboveAverage="0" equalAverage="0" bottom="0" percent="0" rank="0" text="Initial" dxfId="85">
      <formula>NOT(ISERROR(SEARCH("Initial",D44)))</formula>
    </cfRule>
    <cfRule type="containsText" priority="88" operator="containsText" aboveAverage="0" equalAverage="0" bottom="0" percent="0" rank="0" text="Nonexistent" dxfId="86">
      <formula>NOT(ISERROR(SEARCH("Nonexistent",D44)))</formula>
    </cfRule>
    <cfRule type="expression" priority="89" aboveAverage="0" equalAverage="0" bottom="0" percent="0" rank="0" text="" dxfId="87">
      <formula>_xlfn.ORG.OPENOFFICE.STYLE(VLOOKUP(D44,#ref!,2,0))</formula>
    </cfRule>
  </conditionalFormatting>
  <conditionalFormatting sqref="D39:D41">
    <cfRule type="containsText" priority="98" operator="containsText" aboveAverage="0" equalAverage="0" bottom="0" percent="0" rank="0" text="Initial" dxfId="96">
      <formula>NOT(ISERROR(SEARCH("Initial",D39)))</formula>
    </cfRule>
    <cfRule type="containsText" priority="99" operator="containsText" aboveAverage="0" equalAverage="0" bottom="0" percent="0" rank="0" text="Nonexistent" dxfId="97">
      <formula>NOT(ISERROR(SEARCH("Nonexistent",D39)))</formula>
    </cfRule>
    <cfRule type="expression" priority="100" aboveAverage="0" equalAverage="0" bottom="0" percent="0" rank="0" text="" dxfId="98">
      <formula>_xlfn.ORG.OPENOFFICE.STYLE(VLOOKUP(D39,#ref!,2,0))</formula>
    </cfRule>
  </conditionalFormatting>
  <conditionalFormatting sqref="D37">
    <cfRule type="containsText" priority="109" operator="containsText" aboveAverage="0" equalAverage="0" bottom="0" percent="0" rank="0" text="Initial" dxfId="107">
      <formula>NOT(ISERROR(SEARCH("Initial",D37)))</formula>
    </cfRule>
    <cfRule type="containsText" priority="110" operator="containsText" aboveAverage="0" equalAverage="0" bottom="0" percent="0" rank="0" text="Nonexistent" dxfId="108">
      <formula>NOT(ISERROR(SEARCH("Nonexistent",D37)))</formula>
    </cfRule>
    <cfRule type="expression" priority="111" aboveAverage="0" equalAverage="0" bottom="0" percent="0" rank="0" text="" dxfId="109">
      <formula>_xlfn.ORG.OPENOFFICE.STYLE(VLOOKUP(D37,#ref!,2,0))</formula>
    </cfRule>
  </conditionalFormatting>
  <conditionalFormatting sqref="D35">
    <cfRule type="containsText" priority="120" operator="containsText" aboveAverage="0" equalAverage="0" bottom="0" percent="0" rank="0" text="Initial" dxfId="118">
      <formula>NOT(ISERROR(SEARCH("Initial",D35)))</formula>
    </cfRule>
    <cfRule type="containsText" priority="121" operator="containsText" aboveAverage="0" equalAverage="0" bottom="0" percent="0" rank="0" text="Nonexistent" dxfId="119">
      <formula>NOT(ISERROR(SEARCH("Nonexistent",D35)))</formula>
    </cfRule>
    <cfRule type="expression" priority="122" aboveAverage="0" equalAverage="0" bottom="0" percent="0" rank="0" text="" dxfId="120">
      <formula>_xlfn.ORG.OPENOFFICE.STYLE(VLOOKUP(D35,#ref!,2,0))</formula>
    </cfRule>
  </conditionalFormatting>
  <conditionalFormatting sqref="D33">
    <cfRule type="containsText" priority="131" operator="containsText" aboveAverage="0" equalAverage="0" bottom="0" percent="0" rank="0" text="Initial" dxfId="129">
      <formula>NOT(ISERROR(SEARCH("Initial",D33)))</formula>
    </cfRule>
    <cfRule type="containsText" priority="132" operator="containsText" aboveAverage="0" equalAverage="0" bottom="0" percent="0" rank="0" text="Nonexistent" dxfId="130">
      <formula>NOT(ISERROR(SEARCH("Nonexistent",D33)))</formula>
    </cfRule>
    <cfRule type="expression" priority="133" aboveAverage="0" equalAverage="0" bottom="0" percent="0" rank="0" text="" dxfId="131">
      <formula>_xlfn.ORG.OPENOFFICE.STYLE(VLOOKUP(D33,#ref!,2,0))</formula>
    </cfRule>
  </conditionalFormatting>
  <conditionalFormatting sqref="D31">
    <cfRule type="containsText" priority="142" operator="containsText" aboveAverage="0" equalAverage="0" bottom="0" percent="0" rank="0" text="Initial" dxfId="140">
      <formula>NOT(ISERROR(SEARCH("Initial",D31)))</formula>
    </cfRule>
    <cfRule type="containsText" priority="143" operator="containsText" aboveAverage="0" equalAverage="0" bottom="0" percent="0" rank="0" text="Nonexistent" dxfId="141">
      <formula>NOT(ISERROR(SEARCH("Nonexistent",D31)))</formula>
    </cfRule>
    <cfRule type="expression" priority="144" aboveAverage="0" equalAverage="0" bottom="0" percent="0" rank="0" text="" dxfId="142">
      <formula>_xlfn.ORG.OPENOFFICE.STYLE(VLOOKUP(D31,#ref!,2,0))</formula>
    </cfRule>
  </conditionalFormatting>
  <conditionalFormatting sqref="D28">
    <cfRule type="containsText" priority="153" operator="containsText" aboveAverage="0" equalAverage="0" bottom="0" percent="0" rank="0" text="Initial" dxfId="151">
      <formula>NOT(ISERROR(SEARCH("Initial",D28)))</formula>
    </cfRule>
    <cfRule type="containsText" priority="154" operator="containsText" aboveAverage="0" equalAverage="0" bottom="0" percent="0" rank="0" text="Nonexistent" dxfId="152">
      <formula>NOT(ISERROR(SEARCH("Nonexistent",D28)))</formula>
    </cfRule>
    <cfRule type="expression" priority="155" aboveAverage="0" equalAverage="0" bottom="0" percent="0" rank="0" text="" dxfId="153">
      <formula>_xlfn.ORG.OPENOFFICE.STYLE(VLOOKUP(D28,#ref!,2,0))</formula>
    </cfRule>
  </conditionalFormatting>
  <conditionalFormatting sqref="D26">
    <cfRule type="containsText" priority="164" operator="containsText" aboveAverage="0" equalAverage="0" bottom="0" percent="0" rank="0" text="Initial" dxfId="162">
      <formula>NOT(ISERROR(SEARCH("Initial",D26)))</formula>
    </cfRule>
    <cfRule type="containsText" priority="165" operator="containsText" aboveAverage="0" equalAverage="0" bottom="0" percent="0" rank="0" text="Nonexistent" dxfId="163">
      <formula>NOT(ISERROR(SEARCH("Nonexistent",D26)))</formula>
    </cfRule>
    <cfRule type="expression" priority="166" aboveAverage="0" equalAverage="0" bottom="0" percent="0" rank="0" text="" dxfId="164">
      <formula>_xlfn.ORG.OPENOFFICE.STYLE(VLOOKUP(D26,#ref!,2,0))</formula>
    </cfRule>
  </conditionalFormatting>
  <conditionalFormatting sqref="D22:D24">
    <cfRule type="containsText" priority="175" operator="containsText" aboveAverage="0" equalAverage="0" bottom="0" percent="0" rank="0" text="Initial" dxfId="173">
      <formula>NOT(ISERROR(SEARCH("Initial",D22)))</formula>
    </cfRule>
    <cfRule type="containsText" priority="176" operator="containsText" aboveAverage="0" equalAverage="0" bottom="0" percent="0" rank="0" text="Nonexistent" dxfId="174">
      <formula>NOT(ISERROR(SEARCH("Nonexistent",D22)))</formula>
    </cfRule>
    <cfRule type="expression" priority="177" aboveAverage="0" equalAverage="0" bottom="0" percent="0" rank="0" text="" dxfId="175">
      <formula>_xlfn.ORG.OPENOFFICE.STYLE(VLOOKUP(D22,#ref!,2,0))</formula>
    </cfRule>
  </conditionalFormatting>
  <conditionalFormatting sqref="D5">
    <cfRule type="containsText" priority="186" operator="containsText" aboveAverage="0" equalAverage="0" bottom="0" percent="0" rank="0" text="Initial" dxfId="184">
      <formula>NOT(ISERROR(SEARCH("Initial",D5)))</formula>
    </cfRule>
    <cfRule type="containsText" priority="187" operator="containsText" aboveAverage="0" equalAverage="0" bottom="0" percent="0" rank="0" text="Nonexistent" dxfId="185">
      <formula>NOT(ISERROR(SEARCH("Nonexistent",D5)))</formula>
    </cfRule>
    <cfRule type="expression" priority="188" aboveAverage="0" equalAverage="0" bottom="0" percent="0" rank="0" text="" dxfId="186">
      <formula>_xlfn.ORG.OPENOFFICE.STYLE(VLOOKUP(D5,#ref!,2,0))</formula>
    </cfRule>
  </conditionalFormatting>
  <conditionalFormatting sqref="D19">
    <cfRule type="containsText" priority="197" operator="containsText" aboveAverage="0" equalAverage="0" bottom="0" percent="0" rank="0" text="Initial" dxfId="195">
      <formula>NOT(ISERROR(SEARCH("Initial",D19)))</formula>
    </cfRule>
    <cfRule type="containsText" priority="198" operator="containsText" aboveAverage="0" equalAverage="0" bottom="0" percent="0" rank="0" text="Nonexistent" dxfId="196">
      <formula>NOT(ISERROR(SEARCH("Nonexistent",D19)))</formula>
    </cfRule>
    <cfRule type="expression" priority="199" aboveAverage="0" equalAverage="0" bottom="0" percent="0" rank="0" text="" dxfId="197">
      <formula>_xlfn.ORG.OPENOFFICE.STYLE(VLOOKUP(D19,#ref!,2,0))</formula>
    </cfRule>
  </conditionalFormatting>
  <conditionalFormatting sqref="D17">
    <cfRule type="containsText" priority="208" operator="containsText" aboveAverage="0" equalAverage="0" bottom="0" percent="0" rank="0" text="Initial" dxfId="206">
      <formula>NOT(ISERROR(SEARCH("Initial",D17)))</formula>
    </cfRule>
    <cfRule type="containsText" priority="209" operator="containsText" aboveAverage="0" equalAverage="0" bottom="0" percent="0" rank="0" text="Nonexistent" dxfId="207">
      <formula>NOT(ISERROR(SEARCH("Nonexistent",D17)))</formula>
    </cfRule>
    <cfRule type="expression" priority="210" aboveAverage="0" equalAverage="0" bottom="0" percent="0" rank="0" text="" dxfId="208">
      <formula>_xlfn.ORG.OPENOFFICE.STYLE(VLOOKUP(D17,#ref!,2,0))</formula>
    </cfRule>
  </conditionalFormatting>
  <conditionalFormatting sqref="D15">
    <cfRule type="containsText" priority="219" operator="containsText" aboveAverage="0" equalAverage="0" bottom="0" percent="0" rank="0" text="Initial" dxfId="217">
      <formula>NOT(ISERROR(SEARCH("Initial",D15)))</formula>
    </cfRule>
    <cfRule type="containsText" priority="220" operator="containsText" aboveAverage="0" equalAverage="0" bottom="0" percent="0" rank="0" text="Nonexistent" dxfId="218">
      <formula>NOT(ISERROR(SEARCH("Nonexistent",D15)))</formula>
    </cfRule>
    <cfRule type="expression" priority="221" aboveAverage="0" equalAverage="0" bottom="0" percent="0" rank="0" text="" dxfId="219">
      <formula>_xlfn.ORG.OPENOFFICE.STYLE(VLOOKUP(D15,#ref!,2,0))</formula>
    </cfRule>
  </conditionalFormatting>
  <conditionalFormatting sqref="D12">
    <cfRule type="containsText" priority="230" operator="containsText" aboveAverage="0" equalAverage="0" bottom="0" percent="0" rank="0" text="Initial" dxfId="228">
      <formula>NOT(ISERROR(SEARCH("Initial",D12)))</formula>
    </cfRule>
    <cfRule type="containsText" priority="231" operator="containsText" aboveAverage="0" equalAverage="0" bottom="0" percent="0" rank="0" text="Nonexistent" dxfId="229">
      <formula>NOT(ISERROR(SEARCH("Nonexistent",D12)))</formula>
    </cfRule>
    <cfRule type="expression" priority="232" aboveAverage="0" equalAverage="0" bottom="0" percent="0" rank="0" text="" dxfId="230">
      <formula>_xlfn.ORG.OPENOFFICE.STYLE(VLOOKUP(D12,#ref!,2,0))</formula>
    </cfRule>
  </conditionalFormatting>
  <conditionalFormatting sqref="D10">
    <cfRule type="containsText" priority="241" operator="containsText" aboveAverage="0" equalAverage="0" bottom="0" percent="0" rank="0" text="Initial" dxfId="239">
      <formula>NOT(ISERROR(SEARCH("Initial",D10)))</formula>
    </cfRule>
    <cfRule type="containsText" priority="242" operator="containsText" aboveAverage="0" equalAverage="0" bottom="0" percent="0" rank="0" text="Nonexistent" dxfId="240">
      <formula>NOT(ISERROR(SEARCH("Nonexistent",D10)))</formula>
    </cfRule>
    <cfRule type="expression" priority="243" aboveAverage="0" equalAverage="0" bottom="0" percent="0" rank="0" text="" dxfId="241">
      <formula>_xlfn.ORG.OPENOFFICE.STYLE(VLOOKUP(D10,#ref!,2,0))</formula>
    </cfRule>
  </conditionalFormatting>
  <conditionalFormatting sqref="D7:D8">
    <cfRule type="containsText" priority="252" operator="containsText" aboveAverage="0" equalAverage="0" bottom="0" percent="0" rank="0" text="Initial" dxfId="250">
      <formula>NOT(ISERROR(SEARCH("Initial",D7)))</formula>
    </cfRule>
    <cfRule type="containsText" priority="253" operator="containsText" aboveAverage="0" equalAverage="0" bottom="0" percent="0" rank="0" text="Nonexistent" dxfId="251">
      <formula>NOT(ISERROR(SEARCH("Nonexistent",D7)))</formula>
    </cfRule>
    <cfRule type="expression" priority="254" aboveAverage="0" equalAverage="0" bottom="0" percent="0" rank="0" text="" dxfId="252">
      <formula>_xlfn.ORG.OPENOFFICE.STYLE(VLOOKUP(D7,#ref!,2,0))</formula>
    </cfRule>
  </conditionalFormatting>
  <conditionalFormatting sqref="F42:AF42">
    <cfRule type="expression" priority="255" aboveAverage="0" equalAverage="0" bottom="0" percent="0" rank="0" text="" dxfId="253">
      <formula>#n/a</formula>
    </cfRule>
  </conditionalFormatting>
  <dataValidations count="2">
    <dataValidation allowBlank="true" errorStyle="stop" operator="equal" promptTitle="Select Control Scope" showDropDown="false" showErrorMessage="true" showInputMessage="true" sqref="D30:E30 D32:E32 D34:E34 D36:E36 D38:E38 D43:E43 D45:E45 D47:E47 D50:E50 D52:E52 D54:E54 D59:E59" type="none">
      <formula1>0</formula1>
      <formula2>0</formula2>
    </dataValidation>
    <dataValidation allowBlank="true" errorStyle="stop" operator="equal" promptTitle="Select status" showDropDown="false" showErrorMessage="true" showInputMessage="true" sqref="D5 D7:D8 D10 D12 D15 D17 D19 D22:D24 D26 D28 D31 D33 D35 D37 D39:D41 D44 D46 D48 D51 D53 D55 D58 D60" type="list">
      <formula1>Metrics!$B$3:$B$10</formula1>
      <formula2>0</formula2>
    </dataValidation>
  </dataValidations>
  <printOptions headings="false" gridLines="false" gridLinesSet="true" horizontalCentered="true" verticalCentered="true"/>
  <pageMargins left="0.25" right="0.25" top="0.75" bottom="0.75" header="0.511811023622047" footer="0.3"/>
  <pageSetup paperSize="9" scale="100" fitToWidth="1" fitToHeight="1" pageOrder="downThenOver" orientation="portrait" blackAndWhite="false" draft="false" cellComments="none" horizontalDpi="300" verticalDpi="300" copies="1"/>
  <headerFooter differentFirst="false" differentOddEven="false">
    <oddHeader/>
    <oddFooter>&amp;C&amp;D&amp;RPage&amp;P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2" operator="equal" id="{60B44450-D569-4E5C-A3B7-9CB4F6D26296}">
            <xm:f>Metrics!$B$10</xm:f>
            <x14:dxf>
              <font>
                <color rgb="FFFFFFFF"/>
              </font>
              <fill>
                <patternFill>
                  <bgColor theme="0" tint="-0.35"/>
                </patternFill>
              </fill>
            </x14:dxf>
          </x14:cfRule>
          <x14:cfRule type="cellIs" priority="3" operator="equal" id="{8F159DCF-7736-4CA6-9FE0-39CC63493146}">
            <xm:f>Metrics!$B$3</xm:f>
            <x14:dxf>
              <font>
                <color rgb="FFD9D9D9"/>
              </font>
              <fill>
                <patternFill>
                  <bgColor theme="0"/>
                </patternFill>
              </fill>
            </x14:dxf>
          </x14:cfRule>
          <x14:cfRule type="cellIs" priority="4" operator="equal" id="{64BF2FED-E5B0-40ED-8BD9-442A68BC4739}">
            <xm:f>Metrics!$B$4</xm:f>
            <x14:dxf>
              <font>
                <color rgb="FFFFFFFF"/>
              </font>
              <fill>
                <patternFill>
                  <bgColor rgb="FFFF0000"/>
                </patternFill>
              </fill>
            </x14:dxf>
          </x14:cfRule>
          <x14:cfRule type="cellIs" priority="5" operator="equal" id="{A6D469E4-933D-43A1-A93F-1371B1B4AED7}">
            <xm:f>Metrics!$B$5</xm:f>
            <x14:dxf>
              <font>
                <color rgb="FFFFFFFF"/>
              </font>
              <fill>
                <patternFill>
                  <bgColor rgb="FFC00000"/>
                </patternFill>
              </fill>
            </x14:dxf>
          </x14:cfRule>
          <x14:cfRule type="cellIs" priority="6" operator="equal" id="{E2F080DF-F5CC-4C30-A86C-4B6798787140}">
            <xm:f>Metrics!$B$6</xm:f>
            <x14:dxf>
              <font>
                <color rgb="FFFFFFFF"/>
              </font>
              <fill>
                <patternFill>
                  <bgColor theme="2" tint="-0.5"/>
                </patternFill>
              </fill>
            </x14:dxf>
          </x14:cfRule>
          <x14:cfRule type="cellIs" priority="7" operator="equal" id="{90748E40-79CC-41FC-B785-59BA79C88029}">
            <xm:f>Metrics!$B$7</xm:f>
            <x14:dxf>
              <font>
                <color rgb="FFFFFFFF"/>
              </font>
              <fill>
                <patternFill>
                  <bgColor rgb="FFFFC000"/>
                </patternFill>
              </fill>
            </x14:dxf>
          </x14:cfRule>
          <x14:cfRule type="cellIs" priority="8" operator="equal" id="{8AE3C02E-4CD9-4C21-A78D-FDD16F8E9A70}">
            <xm:f>Metrics!$B$8</xm:f>
            <x14:dxf>
              <font>
                <color rgb="FFFFFFFF"/>
              </font>
              <fill>
                <patternFill>
                  <bgColor rgb="FF92D050"/>
                </patternFill>
              </fill>
            </x14:dxf>
          </x14:cfRule>
          <x14:cfRule type="cellIs" priority="9" operator="equal" id="{60B86ACD-A4B7-4CA2-9A16-27E046C18B2B}">
            <xm:f>Metrics!$B$9</xm:f>
            <x14:dxf>
              <font>
                <color rgb="FFFFFFFF"/>
              </font>
              <fill>
                <patternFill>
                  <bgColor rgb="FF336600"/>
                </patternFill>
              </fill>
            </x14:dxf>
          </x14:cfRule>
          <xm:sqref>D60</xm:sqref>
        </x14:conditionalFormatting>
        <x14:conditionalFormatting xmlns:xm="http://schemas.microsoft.com/office/excel/2006/main">
          <x14:cfRule type="cellIs" priority="13" operator="equal" id="{8D22EF5F-7895-4A43-AA95-D07BB1382037}">
            <xm:f>Metrics!$B$10</xm:f>
            <x14:dxf>
              <font>
                <color rgb="FFFFFFFF"/>
              </font>
              <fill>
                <patternFill>
                  <bgColor theme="2" tint="-0.5"/>
                </patternFill>
              </fill>
            </x14:dxf>
          </x14:cfRule>
          <x14:cfRule type="cellIs" priority="14" operator="equal" id="{21D0A9C1-CD9B-4F6F-97AA-DB3B627AA3A0}">
            <xm:f>Metrics!$B$3</xm:f>
            <x14:dxf>
              <font>
                <color rgb="FFFFFFFF"/>
              </font>
              <fill>
                <patternFill>
                  <bgColor theme="0" tint="-0.35"/>
                </patternFill>
              </fill>
            </x14:dxf>
          </x14:cfRule>
          <x14:cfRule type="cellIs" priority="15" operator="equal" id="{77EE8F2E-1698-4AC1-AEC6-A7C00046212F}">
            <xm:f>Metrics!$B$4</xm:f>
            <x14:dxf>
              <font>
                <color rgb="FFFFFFFF"/>
              </font>
              <fill>
                <patternFill>
                  <bgColor rgb="FF336600"/>
                </patternFill>
              </fill>
            </x14:dxf>
          </x14:cfRule>
          <x14:cfRule type="cellIs" priority="16" operator="equal" id="{299B35F7-A3D7-4DB5-85B8-22618BF41638}">
            <xm:f>Metrics!$B$5</xm:f>
            <x14:dxf>
              <font>
                <color rgb="FFFFFFFF"/>
              </font>
              <fill>
                <patternFill>
                  <bgColor rgb="FF92D050"/>
                </patternFill>
              </fill>
            </x14:dxf>
          </x14:cfRule>
          <x14:cfRule type="cellIs" priority="17" operator="equal" id="{51F11655-E082-4839-8618-75E737C3CC20}">
            <xm:f>Metrics!$B$6</xm:f>
            <x14:dxf>
              <font>
                <color rgb="FFFFFFFF"/>
              </font>
              <fill>
                <patternFill>
                  <bgColor rgb="FFFFC000"/>
                </patternFill>
              </fill>
            </x14:dxf>
          </x14:cfRule>
          <x14:cfRule type="cellIs" priority="18" operator="equal" id="{B0152E9F-84D1-4482-832D-21C1C2B2FC60}">
            <xm:f>Metrics!$B$7</xm:f>
            <x14:dxf>
              <font>
                <color rgb="FFD9D9D9"/>
              </font>
              <fill>
                <patternFill>
                  <bgColor theme="0"/>
                </patternFill>
              </fill>
            </x14:dxf>
          </x14:cfRule>
          <x14:cfRule type="cellIs" priority="19" operator="equal" id="{E17E1949-6F13-4D89-A07A-D8B02DC1AD78}">
            <xm:f>Metrics!$B$8</xm:f>
            <x14:dxf>
              <font>
                <color rgb="FFFFFFFF"/>
              </font>
              <fill>
                <patternFill>
                  <bgColor rgb="FFC00000"/>
                </patternFill>
              </fill>
            </x14:dxf>
          </x14:cfRule>
          <x14:cfRule type="cellIs" priority="20" operator="equal" id="{F335C583-43B4-417A-97D8-426E18107E73}">
            <xm:f>Metrics!$B$9</xm:f>
            <x14:dxf>
              <font>
                <color rgb="FFFFFFFF"/>
              </font>
              <fill>
                <patternFill>
                  <bgColor rgb="FFFF0000"/>
                </patternFill>
              </fill>
            </x14:dxf>
          </x14:cfRule>
          <xm:sqref>D58</xm:sqref>
        </x14:conditionalFormatting>
        <x14:conditionalFormatting xmlns:xm="http://schemas.microsoft.com/office/excel/2006/main">
          <x14:cfRule type="cellIs" priority="24" operator="equal" id="{88998381-3252-4335-8FC1-9D9A72D0A643}">
            <xm:f>Metrics!$B$3</xm:f>
            <x14:dxf>
              <font>
                <color rgb="FFD9D9D9"/>
              </font>
              <fill>
                <patternFill>
                  <bgColor theme="0"/>
                </patternFill>
              </fill>
            </x14:dxf>
          </x14:cfRule>
          <x14:cfRule type="cellIs" priority="25" operator="equal" id="{53B6EE55-6AFF-4D9B-871D-6058E483F495}">
            <xm:f>Metrics!$B$4</xm:f>
            <x14:dxf>
              <font>
                <color rgb="FFFFFFFF"/>
              </font>
              <fill>
                <patternFill>
                  <bgColor rgb="FFFF0000"/>
                </patternFill>
              </fill>
            </x14:dxf>
          </x14:cfRule>
          <x14:cfRule type="cellIs" priority="26" operator="equal" id="{64B8A755-4ED9-41E5-B359-21A5F316BCB6}">
            <xm:f>Metrics!$B$5</xm:f>
            <x14:dxf>
              <font>
                <color rgb="FFFFFFFF"/>
              </font>
              <fill>
                <patternFill>
                  <bgColor rgb="FFC00000"/>
                </patternFill>
              </fill>
            </x14:dxf>
          </x14:cfRule>
          <x14:cfRule type="cellIs" priority="27" operator="equal" id="{6F5A809F-C2A5-4FF9-A6E8-B1225884D660}">
            <xm:f>Metrics!$B$6</xm:f>
            <x14:dxf>
              <font>
                <color rgb="FFFFFFFF"/>
              </font>
              <fill>
                <patternFill>
                  <bgColor theme="2" tint="-0.5"/>
                </patternFill>
              </fill>
            </x14:dxf>
          </x14:cfRule>
          <x14:cfRule type="cellIs" priority="28" operator="equal" id="{C1C9BCB5-C18C-4DC4-9920-A022F33AA211}">
            <xm:f>Metrics!$B$7</xm:f>
            <x14:dxf>
              <font>
                <color rgb="FFFFFFFF"/>
              </font>
              <fill>
                <patternFill>
                  <bgColor rgb="FFFFC000"/>
                </patternFill>
              </fill>
            </x14:dxf>
          </x14:cfRule>
          <x14:cfRule type="cellIs" priority="29" operator="equal" id="{7083F121-93DE-4127-91E0-3C43EE71CC3A}">
            <xm:f>Metrics!$B$10</xm:f>
            <x14:dxf>
              <font>
                <color rgb="FFFFFFFF"/>
              </font>
              <fill>
                <patternFill>
                  <bgColor rgb="FF92D050"/>
                </patternFill>
              </fill>
            </x14:dxf>
          </x14:cfRule>
          <x14:cfRule type="cellIs" priority="30" operator="equal" id="{3EA0F023-9995-42E6-A2F9-DE5E9B1DD74D}">
            <xm:f>Metrics!$B$8</xm:f>
            <x14:dxf>
              <font>
                <color rgb="FFFFFFFF"/>
              </font>
              <fill>
                <patternFill>
                  <bgColor rgb="FF336600"/>
                </patternFill>
              </fill>
            </x14:dxf>
          </x14:cfRule>
          <x14:cfRule type="cellIs" priority="31" operator="equal" id="{C19BB029-5FDC-4F5B-B537-E487C9AA856E}">
            <xm:f>Metrics!$B$9</xm:f>
            <x14:dxf>
              <font>
                <color rgb="FFFFFFFF"/>
              </font>
              <fill>
                <patternFill>
                  <bgColor theme="0" tint="-0.35"/>
                </patternFill>
              </fill>
            </x14:dxf>
          </x14:cfRule>
          <xm:sqref>D55</xm:sqref>
        </x14:conditionalFormatting>
        <x14:conditionalFormatting xmlns:xm="http://schemas.microsoft.com/office/excel/2006/main">
          <x14:cfRule type="cellIs" priority="35" operator="equal" id="{8BF17C39-3428-4FEB-9D74-EEAF5410B048}">
            <xm:f>Metrics!$B$9</xm:f>
            <x14:dxf>
              <font>
                <color rgb="FFFFFFFF"/>
              </font>
              <fill>
                <patternFill>
                  <bgColor theme="0" tint="-0.35"/>
                </patternFill>
              </fill>
            </x14:dxf>
          </x14:cfRule>
          <x14:cfRule type="cellIs" priority="36" operator="equal" id="{EBA04F93-51E5-4A90-B197-6C1648301DFD}">
            <xm:f>Metrics!$B$3</xm:f>
            <x14:dxf>
              <font>
                <color rgb="FFFFFFFF"/>
              </font>
              <fill>
                <patternFill>
                  <bgColor rgb="FF336600"/>
                </patternFill>
              </fill>
            </x14:dxf>
          </x14:cfRule>
          <x14:cfRule type="cellIs" priority="37" operator="equal" id="{25D933ED-E87D-4424-9020-91A04951B6C1}">
            <xm:f>Metrics!$B$4</xm:f>
            <x14:dxf>
              <font>
                <color rgb="FFFFFFFF"/>
              </font>
              <fill>
                <patternFill>
                  <bgColor rgb="FF92D050"/>
                </patternFill>
              </fill>
            </x14:dxf>
          </x14:cfRule>
          <x14:cfRule type="cellIs" priority="38" operator="equal" id="{7177F7CD-7C10-4318-AF5A-FD8810AAD9F1}">
            <xm:f>Metrics!$B$5</xm:f>
            <x14:dxf>
              <font>
                <color rgb="FFFFFFFF"/>
              </font>
              <fill>
                <patternFill>
                  <bgColor rgb="FFFFC000"/>
                </patternFill>
              </fill>
            </x14:dxf>
          </x14:cfRule>
          <x14:cfRule type="cellIs" priority="39" operator="equal" id="{54443D95-9D85-416F-B1DD-4AF414E42952}">
            <xm:f>Metrics!$B$6</xm:f>
            <x14:dxf>
              <font>
                <color rgb="FFFFFFFF"/>
              </font>
              <fill>
                <patternFill>
                  <bgColor theme="2" tint="-0.5"/>
                </patternFill>
              </fill>
            </x14:dxf>
          </x14:cfRule>
          <x14:cfRule type="cellIs" priority="40" operator="equal" id="{63C749F0-E849-492B-BFFD-6B4D4A871C6B}">
            <xm:f>Metrics!$B$10</xm:f>
            <x14:dxf>
              <font>
                <color rgb="FFFFFFFF"/>
              </font>
              <fill>
                <patternFill>
                  <bgColor rgb="FFC00000"/>
                </patternFill>
              </fill>
            </x14:dxf>
          </x14:cfRule>
          <x14:cfRule type="cellIs" priority="41" operator="equal" id="{F2A8456B-AB3D-46EC-9C40-D7988870C14B}">
            <xm:f>Metrics!$B$7</xm:f>
            <x14:dxf>
              <font>
                <color rgb="FFFFFFFF"/>
              </font>
              <fill>
                <patternFill>
                  <bgColor rgb="FFFF0000"/>
                </patternFill>
              </fill>
            </x14:dxf>
          </x14:cfRule>
          <x14:cfRule type="cellIs" priority="42" operator="equal" id="{D74AD8FD-5F6D-4454-A35A-786FBA384AC9}">
            <xm:f>Metrics!$B$8</xm:f>
            <x14:dxf>
              <font>
                <color rgb="FFD9D9D9"/>
              </font>
              <fill>
                <patternFill>
                  <bgColor theme="0"/>
                </patternFill>
              </fill>
            </x14:dxf>
          </x14:cfRule>
          <xm:sqref>D53</xm:sqref>
        </x14:conditionalFormatting>
        <x14:conditionalFormatting xmlns:xm="http://schemas.microsoft.com/office/excel/2006/main">
          <x14:cfRule type="cellIs" priority="46" operator="equal" id="{FB7ADAD4-3A49-4100-B225-396EF88E1D52}">
            <xm:f>Metrics!$B$10</xm:f>
            <x14:dxf>
              <font>
                <color rgb="FFFFFFFF"/>
              </font>
              <fill>
                <patternFill>
                  <bgColor theme="0" tint="-0.35"/>
                </patternFill>
              </fill>
            </x14:dxf>
          </x14:cfRule>
          <x14:cfRule type="cellIs" priority="47" operator="equal" id="{97D12563-1119-46CF-B4F5-DC3C2C70712A}">
            <xm:f>Metrics!$B$3</xm:f>
            <x14:dxf>
              <font>
                <color rgb="FFD9D9D9"/>
              </font>
              <fill>
                <patternFill>
                  <bgColor theme="0"/>
                </patternFill>
              </fill>
            </x14:dxf>
          </x14:cfRule>
          <x14:cfRule type="cellIs" priority="48" operator="equal" id="{B2D915E0-E900-41FD-874D-DB7B87FB2F25}">
            <xm:f>Metrics!$B$4</xm:f>
            <x14:dxf>
              <font>
                <color rgb="FFFFFFFF"/>
              </font>
              <fill>
                <patternFill>
                  <bgColor rgb="FFFF0000"/>
                </patternFill>
              </fill>
            </x14:dxf>
          </x14:cfRule>
          <x14:cfRule type="cellIs" priority="49" operator="equal" id="{EBAB904F-D347-46D0-875D-D12A21F3A434}">
            <xm:f>Metrics!$B$5</xm:f>
            <x14:dxf>
              <font>
                <color rgb="FFFFFFFF"/>
              </font>
              <fill>
                <patternFill>
                  <bgColor rgb="FFC00000"/>
                </patternFill>
              </fill>
            </x14:dxf>
          </x14:cfRule>
          <x14:cfRule type="cellIs" priority="50" operator="equal" id="{BEB9C797-FD3E-41B5-B264-B0206F1010F9}">
            <xm:f>Metrics!$B$6</xm:f>
            <x14:dxf>
              <font>
                <color rgb="FFFFFFFF"/>
              </font>
              <fill>
                <patternFill>
                  <bgColor theme="2" tint="-0.5"/>
                </patternFill>
              </fill>
            </x14:dxf>
          </x14:cfRule>
          <x14:cfRule type="cellIs" priority="51" operator="equal" id="{D9E2F5B8-16E6-4855-BD7D-BFA0C7A571FA}">
            <xm:f>Metrics!$B$7</xm:f>
            <x14:dxf>
              <font>
                <color rgb="FFFFFFFF"/>
              </font>
              <fill>
                <patternFill>
                  <bgColor rgb="FFFFC000"/>
                </patternFill>
              </fill>
            </x14:dxf>
          </x14:cfRule>
          <x14:cfRule type="cellIs" priority="52" operator="equal" id="{C179776B-D2A3-423C-9DE1-4091C6561FA4}">
            <xm:f>Metrics!$B$8</xm:f>
            <x14:dxf>
              <font>
                <color rgb="FFFFFFFF"/>
              </font>
              <fill>
                <patternFill>
                  <bgColor rgb="FF92D050"/>
                </patternFill>
              </fill>
            </x14:dxf>
          </x14:cfRule>
          <x14:cfRule type="cellIs" priority="53" operator="equal" id="{5D8731B4-305A-4CA6-95BD-F5EACDDCE470}">
            <xm:f>Metrics!$B$9</xm:f>
            <x14:dxf>
              <font>
                <color rgb="FFFFFFFF"/>
              </font>
              <fill>
                <patternFill>
                  <bgColor rgb="FF336600"/>
                </patternFill>
              </fill>
            </x14:dxf>
          </x14:cfRule>
          <xm:sqref>D51</xm:sqref>
        </x14:conditionalFormatting>
        <x14:conditionalFormatting xmlns:xm="http://schemas.microsoft.com/office/excel/2006/main">
          <x14:cfRule type="cellIs" priority="57" operator="equal" id="{846CE19C-483B-4819-B61A-40DAE6F6C168}">
            <xm:f>Metrics!$B$3</xm:f>
            <x14:dxf>
              <font>
                <color rgb="FFFFFFFF"/>
              </font>
              <fill>
                <patternFill>
                  <bgColor theme="2" tint="-0.5"/>
                </patternFill>
              </fill>
            </x14:dxf>
          </x14:cfRule>
          <x14:cfRule type="cellIs" priority="58" operator="equal" id="{54252CA5-E660-4A7C-BC9C-964CD0F1CB6F}">
            <xm:f>Metrics!$B$4</xm:f>
            <x14:dxf>
              <font>
                <color rgb="FFFFFFFF"/>
              </font>
              <fill>
                <patternFill>
                  <bgColor theme="0" tint="-0.35"/>
                </patternFill>
              </fill>
            </x14:dxf>
          </x14:cfRule>
          <x14:cfRule type="cellIs" priority="59" operator="equal" id="{FF9F42DD-D8EE-47E6-8383-63735084F4D2}">
            <xm:f>Metrics!$B$5</xm:f>
            <x14:dxf>
              <font>
                <color rgb="FFFFFFFF"/>
              </font>
              <fill>
                <patternFill>
                  <bgColor rgb="FF336600"/>
                </patternFill>
              </fill>
            </x14:dxf>
          </x14:cfRule>
          <x14:cfRule type="cellIs" priority="60" operator="equal" id="{2CF178A6-5C5E-4115-96C4-2CC53C115694}">
            <xm:f>Metrics!$B$6</xm:f>
            <x14:dxf>
              <font>
                <color rgb="FFFFFFFF"/>
              </font>
              <fill>
                <patternFill>
                  <bgColor rgb="FF92D050"/>
                </patternFill>
              </fill>
            </x14:dxf>
          </x14:cfRule>
          <x14:cfRule type="cellIs" priority="61" operator="equal" id="{967C57DB-2255-45FF-92DA-22FED640BC20}">
            <xm:f>Metrics!$B$7</xm:f>
            <x14:dxf>
              <font>
                <color rgb="FFFFFFFF"/>
              </font>
              <fill>
                <patternFill>
                  <bgColor rgb="FFFFC000"/>
                </patternFill>
              </fill>
            </x14:dxf>
          </x14:cfRule>
          <x14:cfRule type="cellIs" priority="62" operator="equal" id="{69DF8DE2-B0B6-4FE2-A1D1-CF8040535E26}">
            <xm:f>Metrics!$B$8</xm:f>
            <x14:dxf>
              <font>
                <color rgb="FFD9D9D9"/>
              </font>
              <fill>
                <patternFill>
                  <bgColor theme="0"/>
                </patternFill>
              </fill>
            </x14:dxf>
          </x14:cfRule>
          <x14:cfRule type="cellIs" priority="63" operator="equal" id="{D3C66A3A-9987-487E-8680-B200D2CB292B}">
            <xm:f>Metrics!$B$9</xm:f>
            <x14:dxf>
              <font>
                <color rgb="FFFFFFFF"/>
              </font>
              <fill>
                <patternFill>
                  <bgColor rgb="FFC00000"/>
                </patternFill>
              </fill>
            </x14:dxf>
          </x14:cfRule>
          <x14:cfRule type="cellIs" priority="64" operator="equal" id="{51261A12-124A-43C3-9DD1-51D2E69D7F85}">
            <xm:f>Metrics!$B$10</xm:f>
            <x14:dxf>
              <font>
                <color rgb="FFFFFFFF"/>
              </font>
              <fill>
                <patternFill>
                  <bgColor rgb="FFFF0000"/>
                </patternFill>
              </fill>
            </x14:dxf>
          </x14:cfRule>
          <xm:sqref>D48</xm:sqref>
        </x14:conditionalFormatting>
        <x14:conditionalFormatting xmlns:xm="http://schemas.microsoft.com/office/excel/2006/main">
          <x14:cfRule type="cellIs" priority="68" operator="equal" id="{85E676CD-E374-4E68-A521-F9304D3A494E}">
            <xm:f>Metrics!$B$10</xm:f>
            <x14:dxf>
              <font>
                <color rgb="FFD9D9D9"/>
              </font>
              <fill>
                <patternFill>
                  <bgColor theme="0"/>
                </patternFill>
              </fill>
            </x14:dxf>
          </x14:cfRule>
          <x14:cfRule type="cellIs" priority="69" operator="equal" id="{1EE0DAA8-B740-4F60-A195-66A39D154830}">
            <xm:f>Metrics!$B$3</xm:f>
            <x14:dxf>
              <font>
                <color rgb="FFFFFFFF"/>
              </font>
              <fill>
                <patternFill>
                  <bgColor rgb="FFFF0000"/>
                </patternFill>
              </fill>
            </x14:dxf>
          </x14:cfRule>
          <x14:cfRule type="cellIs" priority="70" operator="equal" id="{B0AF1B7C-EDB7-4C54-AAF7-251F208649CF}">
            <xm:f>Metrics!$B$4</xm:f>
            <x14:dxf>
              <font>
                <color rgb="FFFFFFFF"/>
              </font>
              <fill>
                <patternFill>
                  <bgColor rgb="FFC00000"/>
                </patternFill>
              </fill>
            </x14:dxf>
          </x14:cfRule>
          <x14:cfRule type="cellIs" priority="71" operator="equal" id="{DA9DB74B-BC2E-4AB5-81C5-6F215F40D7CC}">
            <xm:f>Metrics!$B$5</xm:f>
            <x14:dxf>
              <font>
                <color rgb="FFFFFFFF"/>
              </font>
              <fill>
                <patternFill>
                  <bgColor theme="2" tint="-0.5"/>
                </patternFill>
              </fill>
            </x14:dxf>
          </x14:cfRule>
          <x14:cfRule type="cellIs" priority="72" operator="equal" id="{467FD698-D6E5-43C3-A457-47AA8028F53F}">
            <xm:f>Metrics!$B$6</xm:f>
            <x14:dxf>
              <font>
                <color rgb="FFFFFFFF"/>
              </font>
              <fill>
                <patternFill>
                  <bgColor rgb="FFFFC000"/>
                </patternFill>
              </fill>
            </x14:dxf>
          </x14:cfRule>
          <x14:cfRule type="cellIs" priority="73" operator="equal" id="{2D9660CB-7033-4480-9AB2-67C3D3DC8BD8}">
            <xm:f>Metrics!$B$7</xm:f>
            <x14:dxf>
              <font>
                <color rgb="FFFFFFFF"/>
              </font>
              <fill>
                <patternFill>
                  <bgColor rgb="FF92D050"/>
                </patternFill>
              </fill>
            </x14:dxf>
          </x14:cfRule>
          <x14:cfRule type="cellIs" priority="74" operator="equal" id="{4722D928-32C2-4A3E-A928-844385C02C35}">
            <xm:f>Metrics!$B$8</xm:f>
            <x14:dxf>
              <font>
                <color rgb="FFFFFFFF"/>
              </font>
              <fill>
                <patternFill>
                  <bgColor rgb="FF336600"/>
                </patternFill>
              </fill>
            </x14:dxf>
          </x14:cfRule>
          <x14:cfRule type="cellIs" priority="75" operator="equal" id="{1172AF32-BD00-42C0-B4CE-4DE049D4458D}">
            <xm:f>Metrics!$B$9</xm:f>
            <x14:dxf>
              <font>
                <color rgb="FFFFFFFF"/>
              </font>
              <fill>
                <patternFill>
                  <bgColor theme="0" tint="-0.35"/>
                </patternFill>
              </fill>
            </x14:dxf>
          </x14:cfRule>
          <xm:sqref>D46</xm:sqref>
        </x14:conditionalFormatting>
        <x14:conditionalFormatting xmlns:xm="http://schemas.microsoft.com/office/excel/2006/main">
          <x14:cfRule type="cellIs" priority="79" operator="equal" id="{7780F37A-1F97-4AC0-841C-25282D404A2D}">
            <xm:f>Metrics!$B$10</xm:f>
            <x14:dxf>
              <font>
                <color rgb="FFFFFFFF"/>
              </font>
              <fill>
                <patternFill>
                  <bgColor theme="0" tint="-0.35"/>
                </patternFill>
              </fill>
            </x14:dxf>
          </x14:cfRule>
          <x14:cfRule type="cellIs" priority="80" operator="equal" id="{B6F5C652-DD6E-45C7-9097-7D2837E62074}">
            <xm:f>Metrics!$B$3</xm:f>
            <x14:dxf>
              <font>
                <color rgb="FFFFFFFF"/>
              </font>
              <fill>
                <patternFill>
                  <bgColor rgb="FF336600"/>
                </patternFill>
              </fill>
            </x14:dxf>
          </x14:cfRule>
          <x14:cfRule type="cellIs" priority="81" operator="equal" id="{50BC9044-EBEF-4B7B-957D-40298C858AAA}">
            <xm:f>Metrics!$B$4</xm:f>
            <x14:dxf>
              <font>
                <color rgb="FFFFFFFF"/>
              </font>
              <fill>
                <patternFill>
                  <bgColor rgb="FF92D050"/>
                </patternFill>
              </fill>
            </x14:dxf>
          </x14:cfRule>
          <x14:cfRule type="cellIs" priority="82" operator="equal" id="{CF6B3E5A-3658-4F4D-AF79-A6BA391930A2}">
            <xm:f>Metrics!$B$5</xm:f>
            <x14:dxf>
              <font>
                <color rgb="FFFFFFFF"/>
              </font>
              <fill>
                <patternFill>
                  <bgColor rgb="FFFFC000"/>
                </patternFill>
              </fill>
            </x14:dxf>
          </x14:cfRule>
          <x14:cfRule type="cellIs" priority="83" operator="equal" id="{4066C049-1013-46E0-B426-14EC895844BE}">
            <xm:f>Metrics!$B$6</xm:f>
            <x14:dxf>
              <font>
                <color rgb="FFFFFFFF"/>
              </font>
              <fill>
                <patternFill>
                  <bgColor theme="2" tint="-0.5"/>
                </patternFill>
              </fill>
            </x14:dxf>
          </x14:cfRule>
          <x14:cfRule type="cellIs" priority="84" operator="equal" id="{B4139CD1-1F57-4D2F-8426-9FF5F0DD4662}">
            <xm:f>Metrics!$B$7</xm:f>
            <x14:dxf>
              <font>
                <color rgb="FFFFFFFF"/>
              </font>
              <fill>
                <patternFill>
                  <bgColor rgb="FFC00000"/>
                </patternFill>
              </fill>
            </x14:dxf>
          </x14:cfRule>
          <x14:cfRule type="cellIs" priority="85" operator="equal" id="{83C0BF64-C526-449D-A931-D366231B30E9}">
            <xm:f>Metrics!$B$8</xm:f>
            <x14:dxf>
              <font>
                <color rgb="FFFFFFFF"/>
              </font>
              <fill>
                <patternFill>
                  <bgColor rgb="FFFF0000"/>
                </patternFill>
              </fill>
            </x14:dxf>
          </x14:cfRule>
          <x14:cfRule type="cellIs" priority="86" operator="equal" id="{41F7F17E-B040-439A-8988-51D0DFCA10C4}">
            <xm:f>Metrics!$B$9</xm:f>
            <x14:dxf>
              <font>
                <color rgb="FFD9D9D9"/>
              </font>
              <fill>
                <patternFill>
                  <bgColor theme="0"/>
                </patternFill>
              </fill>
            </x14:dxf>
          </x14:cfRule>
          <xm:sqref>D44</xm:sqref>
        </x14:conditionalFormatting>
        <x14:conditionalFormatting xmlns:xm="http://schemas.microsoft.com/office/excel/2006/main">
          <x14:cfRule type="cellIs" priority="90" operator="equal" id="{18279A55-9012-40D7-804B-265919FC9AF7}">
            <xm:f>Metrics!$B$3</xm:f>
            <x14:dxf>
              <font>
                <color rgb="FFFFFFFF"/>
              </font>
              <fill>
                <patternFill>
                  <bgColor theme="0" tint="-0.35"/>
                </patternFill>
              </fill>
            </x14:dxf>
          </x14:cfRule>
          <x14:cfRule type="cellIs" priority="91" operator="equal" id="{1665B19E-DA45-4A1B-A02B-B00054D03518}">
            <xm:f>Metrics!$B$4</xm:f>
            <x14:dxf>
              <font>
                <color rgb="FFD9D9D9"/>
              </font>
              <fill>
                <patternFill>
                  <bgColor theme="0"/>
                </patternFill>
              </fill>
            </x14:dxf>
          </x14:cfRule>
          <x14:cfRule type="cellIs" priority="92" operator="equal" id="{29E848A7-57A4-4A3D-9ACD-1F70762DCAE3}">
            <xm:f>Metrics!$B$5</xm:f>
            <x14:dxf>
              <font>
                <color rgb="FFFFFFFF"/>
              </font>
              <fill>
                <patternFill>
                  <bgColor rgb="FFFF0000"/>
                </patternFill>
              </fill>
            </x14:dxf>
          </x14:cfRule>
          <x14:cfRule type="cellIs" priority="93" operator="equal" id="{A4157A45-953E-4A2A-8CD4-FEA470F1205B}">
            <xm:f>Metrics!$B$6</xm:f>
            <x14:dxf>
              <font>
                <color rgb="FFFFFFFF"/>
              </font>
              <fill>
                <patternFill>
                  <bgColor rgb="FFC00000"/>
                </patternFill>
              </fill>
            </x14:dxf>
          </x14:cfRule>
          <x14:cfRule type="cellIs" priority="94" operator="equal" id="{655FBEE0-8A10-4FAD-8CFA-7D317AB9C66E}">
            <xm:f>Metrics!$B$7</xm:f>
            <x14:dxf>
              <font>
                <color rgb="FFFFFFFF"/>
              </font>
              <fill>
                <patternFill>
                  <bgColor theme="2" tint="-0.5"/>
                </patternFill>
              </fill>
            </x14:dxf>
          </x14:cfRule>
          <x14:cfRule type="cellIs" priority="95" operator="equal" id="{26A4A16A-4E36-4AB6-8A14-CCE01EBABBA0}">
            <xm:f>Metrics!$B$10</xm:f>
            <x14:dxf>
              <font>
                <color rgb="FFFFFFFF"/>
              </font>
              <fill>
                <patternFill>
                  <bgColor rgb="FFFFC000"/>
                </patternFill>
              </fill>
            </x14:dxf>
          </x14:cfRule>
          <x14:cfRule type="cellIs" priority="96" operator="equal" id="{F2892096-D847-4C77-8CE1-68A120BCFDD0}">
            <xm:f>Metrics!$B$8</xm:f>
            <x14:dxf>
              <font>
                <color rgb="FFFFFFFF"/>
              </font>
              <fill>
                <patternFill>
                  <bgColor rgb="FF92D050"/>
                </patternFill>
              </fill>
            </x14:dxf>
          </x14:cfRule>
          <x14:cfRule type="cellIs" priority="97" operator="equal" id="{207F30A5-C8B0-4BF8-A4FD-A8E7D0391060}">
            <xm:f>Metrics!$B$9</xm:f>
            <x14:dxf>
              <font>
                <color rgb="FFFFFFFF"/>
              </font>
              <fill>
                <patternFill>
                  <bgColor rgb="FF336600"/>
                </patternFill>
              </fill>
            </x14:dxf>
          </x14:cfRule>
          <xm:sqref>D39:D41</xm:sqref>
        </x14:conditionalFormatting>
        <x14:conditionalFormatting xmlns:xm="http://schemas.microsoft.com/office/excel/2006/main">
          <x14:cfRule type="cellIs" priority="101" operator="equal" id="{69AAD82E-F5BA-48A5-BD44-9EE13E606032}">
            <xm:f>Metrics!$B$9</xm:f>
            <x14:dxf>
              <font>
                <color rgb="FFD9D9D9"/>
              </font>
              <fill>
                <patternFill>
                  <bgColor theme="0"/>
                </patternFill>
              </fill>
            </x14:dxf>
          </x14:cfRule>
          <x14:cfRule type="cellIs" priority="102" operator="equal" id="{2BC1EDC9-4EDC-4AF7-B3F8-8F3AB3456B8F}">
            <xm:f>Metrics!$B$3</xm:f>
            <x14:dxf>
              <font>
                <color rgb="FFFFFFFF"/>
              </font>
              <fill>
                <patternFill>
                  <bgColor rgb="FFFF0000"/>
                </patternFill>
              </fill>
            </x14:dxf>
          </x14:cfRule>
          <x14:cfRule type="cellIs" priority="103" operator="equal" id="{B8EF5877-8365-4ADB-AF9F-9914A943D74A}">
            <xm:f>Metrics!$B$4</xm:f>
            <x14:dxf>
              <font>
                <color rgb="FFFFFFFF"/>
              </font>
              <fill>
                <patternFill>
                  <bgColor rgb="FFC00000"/>
                </patternFill>
              </fill>
            </x14:dxf>
          </x14:cfRule>
          <x14:cfRule type="cellIs" priority="104" operator="equal" id="{E91CCE57-952B-4B2A-8E35-CFE673DD1DCC}">
            <xm:f>Metrics!$B$5</xm:f>
            <x14:dxf>
              <font>
                <color rgb="FFFFFFFF"/>
              </font>
              <fill>
                <patternFill>
                  <bgColor theme="2" tint="-0.5"/>
                </patternFill>
              </fill>
            </x14:dxf>
          </x14:cfRule>
          <x14:cfRule type="cellIs" priority="105" operator="equal" id="{F75534ED-F9CE-47AA-ADB6-5B1ED5E420BB}">
            <xm:f>Metrics!$B$6</xm:f>
            <x14:dxf>
              <font>
                <color rgb="FFFFFFFF"/>
              </font>
              <fill>
                <patternFill>
                  <bgColor rgb="FFFFC000"/>
                </patternFill>
              </fill>
            </x14:dxf>
          </x14:cfRule>
          <x14:cfRule type="cellIs" priority="106" operator="equal" id="{3BFF971F-2620-463D-96D6-403017F5C3C1}">
            <xm:f>Metrics!$B$10</xm:f>
            <x14:dxf>
              <font>
                <color rgb="FFFFFFFF"/>
              </font>
              <fill>
                <patternFill>
                  <bgColor rgb="FF92D050"/>
                </patternFill>
              </fill>
            </x14:dxf>
          </x14:cfRule>
          <x14:cfRule type="cellIs" priority="107" operator="equal" id="{A0DF5520-56EB-4BBE-A56E-BBF317321E20}">
            <xm:f>Metrics!$B$7</xm:f>
            <x14:dxf>
              <font>
                <color rgb="FFFFFFFF"/>
              </font>
              <fill>
                <patternFill>
                  <bgColor rgb="FF336600"/>
                </patternFill>
              </fill>
            </x14:dxf>
          </x14:cfRule>
          <x14:cfRule type="cellIs" priority="108" operator="equal" id="{3C395BA0-52C6-44AF-A229-77F291C6F525}">
            <xm:f>Metrics!$B$8</xm:f>
            <x14:dxf>
              <font>
                <color rgb="FFFFFFFF"/>
              </font>
              <fill>
                <patternFill>
                  <bgColor theme="0" tint="-0.35"/>
                </patternFill>
              </fill>
            </x14:dxf>
          </x14:cfRule>
          <xm:sqref>D37</xm:sqref>
        </x14:conditionalFormatting>
        <x14:conditionalFormatting xmlns:xm="http://schemas.microsoft.com/office/excel/2006/main">
          <x14:cfRule type="cellIs" priority="112" operator="equal" id="{A6379C50-717A-49CA-BBEF-B54B766FD0D4}">
            <xm:f>Metrics!$B$10</xm:f>
            <x14:dxf>
              <font>
                <color rgb="FFD9D9D9"/>
              </font>
              <fill>
                <patternFill>
                  <bgColor theme="0"/>
                </patternFill>
              </fill>
            </x14:dxf>
          </x14:cfRule>
          <x14:cfRule type="cellIs" priority="113" operator="equal" id="{879EDEC2-A920-49E2-91FD-4DE8B0C39753}">
            <xm:f>Metrics!$B$3</xm:f>
            <x14:dxf>
              <font>
                <color rgb="FFFFFFFF"/>
              </font>
              <fill>
                <patternFill>
                  <bgColor rgb="FFFF0000"/>
                </patternFill>
              </fill>
            </x14:dxf>
          </x14:cfRule>
          <x14:cfRule type="cellIs" priority="114" operator="equal" id="{11BDE846-4770-45C3-A574-6B76DBEBA22A}">
            <xm:f>Metrics!$B$4</xm:f>
            <x14:dxf>
              <font>
                <color rgb="FFFFFFFF"/>
              </font>
              <fill>
                <patternFill>
                  <bgColor theme="0" tint="-0.35"/>
                </patternFill>
              </fill>
            </x14:dxf>
          </x14:cfRule>
          <x14:cfRule type="cellIs" priority="115" operator="equal" id="{304329D4-759D-41FD-AA61-DC64153F2F36}">
            <xm:f>Metrics!$B$5</xm:f>
            <x14:dxf>
              <font>
                <color rgb="FFFFFFFF"/>
              </font>
              <fill>
                <patternFill>
                  <bgColor rgb="FFC00000"/>
                </patternFill>
              </fill>
            </x14:dxf>
          </x14:cfRule>
          <x14:cfRule type="cellIs" priority="116" operator="equal" id="{CFCD1EE4-8DB7-4000-903C-93A3DE203D8D}">
            <xm:f>Metrics!$B$6</xm:f>
            <x14:dxf>
              <font>
                <color rgb="FFFFFFFF"/>
              </font>
              <fill>
                <patternFill>
                  <bgColor theme="2" tint="-0.5"/>
                </patternFill>
              </fill>
            </x14:dxf>
          </x14:cfRule>
          <x14:cfRule type="cellIs" priority="117" operator="equal" id="{8C636C23-899E-49E4-A7FF-1AF6E53748DE}">
            <xm:f>Metrics!$B$7</xm:f>
            <x14:dxf>
              <font>
                <color rgb="FFFFFFFF"/>
              </font>
              <fill>
                <patternFill>
                  <bgColor rgb="FF336600"/>
                </patternFill>
              </fill>
            </x14:dxf>
          </x14:cfRule>
          <x14:cfRule type="cellIs" priority="118" operator="equal" id="{3515467C-9E7D-4E73-9B74-1127615E4CFA}">
            <xm:f>Metrics!$B$8</xm:f>
            <x14:dxf>
              <font>
                <color rgb="FFFFFFFF"/>
              </font>
              <fill>
                <patternFill>
                  <bgColor rgb="FFFFC000"/>
                </patternFill>
              </fill>
            </x14:dxf>
          </x14:cfRule>
          <x14:cfRule type="cellIs" priority="119" operator="equal" id="{65F21688-563D-4D40-A2ED-6415BDC3D729}">
            <xm:f>Metrics!$B$9</xm:f>
            <x14:dxf>
              <font>
                <color rgb="FFFFFFFF"/>
              </font>
              <fill>
                <patternFill>
                  <bgColor rgb="FF92D050"/>
                </patternFill>
              </fill>
            </x14:dxf>
          </x14:cfRule>
          <xm:sqref>D35</xm:sqref>
        </x14:conditionalFormatting>
        <x14:conditionalFormatting xmlns:xm="http://schemas.microsoft.com/office/excel/2006/main">
          <x14:cfRule type="cellIs" priority="123" operator="equal" id="{4743CDAF-F7C0-499D-9E62-3F27BFDC4D2A}">
            <xm:f>Metrics!$B$4</xm:f>
            <x14:dxf>
              <font>
                <color rgb="FFFFFFFF"/>
              </font>
              <fill>
                <patternFill>
                  <bgColor rgb="FF336600"/>
                </patternFill>
              </fill>
            </x14:dxf>
          </x14:cfRule>
          <x14:cfRule type="cellIs" priority="124" operator="equal" id="{BD9580AF-5D38-44F1-95B2-E6474E61D825}">
            <xm:f>Metrics!$B$5</xm:f>
            <x14:dxf>
              <font>
                <color rgb="FFFFFFFF"/>
              </font>
              <fill>
                <patternFill>
                  <bgColor rgb="FFFF0000"/>
                </patternFill>
              </fill>
            </x14:dxf>
          </x14:cfRule>
          <x14:cfRule type="cellIs" priority="125" operator="equal" id="{13CAF323-F8CA-46A1-9BA7-6C5F78B152DF}">
            <xm:f>Metrics!$B$3</xm:f>
            <x14:dxf>
              <font>
                <color rgb="FFFFFFFF"/>
              </font>
              <fill>
                <patternFill>
                  <bgColor rgb="FFC00000"/>
                </patternFill>
              </fill>
            </x14:dxf>
          </x14:cfRule>
          <x14:cfRule type="cellIs" priority="126" operator="equal" id="{2089E98F-1EF5-4213-8DC0-18BE4881E2C7}">
            <xm:f>Metrics!$B$9</xm:f>
            <x14:dxf>
              <font>
                <color rgb="FFFFFFFF"/>
              </font>
              <fill>
                <patternFill>
                  <bgColor theme="0" tint="-0.35"/>
                </patternFill>
              </fill>
            </x14:dxf>
          </x14:cfRule>
          <x14:cfRule type="cellIs" priority="127" operator="equal" id="{DA94AF46-DB3E-4CAF-8063-133722BA1EAC}">
            <xm:f>Metrics!$B$8</xm:f>
            <x14:dxf>
              <font>
                <color rgb="FFFFFFFF"/>
              </font>
              <fill>
                <patternFill>
                  <bgColor theme="2" tint="-0.5"/>
                </patternFill>
              </fill>
            </x14:dxf>
          </x14:cfRule>
          <x14:cfRule type="cellIs" priority="128" operator="equal" id="{AF6BDC99-C03A-47AE-B5C5-ADE4AC106EC8}">
            <xm:f>Metrics!$B$7</xm:f>
            <x14:dxf>
              <font>
                <color rgb="FFD9D9D9"/>
              </font>
              <fill>
                <patternFill>
                  <bgColor theme="0"/>
                </patternFill>
              </fill>
            </x14:dxf>
          </x14:cfRule>
          <x14:cfRule type="cellIs" priority="129" operator="equal" id="{1ECA23B0-773E-4F5A-8110-DE37909A3C4A}">
            <xm:f>Metrics!$B$6</xm:f>
            <x14:dxf>
              <font>
                <color rgb="FFFFFFFF"/>
              </font>
              <fill>
                <patternFill>
                  <bgColor rgb="FFFFC000"/>
                </patternFill>
              </fill>
            </x14:dxf>
          </x14:cfRule>
          <x14:cfRule type="cellIs" priority="130" operator="equal" id="{8E6CD23A-9DEC-42D0-A7EA-624369324DC4}">
            <xm:f>Metrics!$B$10</xm:f>
            <x14:dxf>
              <font>
                <color rgb="FFFFFFFF"/>
              </font>
              <fill>
                <patternFill>
                  <bgColor rgb="FF92D050"/>
                </patternFill>
              </fill>
            </x14:dxf>
          </x14:cfRule>
          <xm:sqref>D33</xm:sqref>
        </x14:conditionalFormatting>
        <x14:conditionalFormatting xmlns:xm="http://schemas.microsoft.com/office/excel/2006/main">
          <x14:cfRule type="cellIs" priority="134" operator="equal" id="{A127608E-2C4A-4BA6-9A55-462FCD503D20}">
            <xm:f>Metrics!$B$10</xm:f>
            <x14:dxf>
              <font>
                <color rgb="FFFFFFFF"/>
              </font>
              <fill>
                <patternFill>
                  <bgColor rgb="FFC00000"/>
                </patternFill>
              </fill>
            </x14:dxf>
          </x14:cfRule>
          <x14:cfRule type="cellIs" priority="135" operator="equal" id="{D7E9C8FF-7066-49A7-A342-E359782E1DE9}">
            <xm:f>Metrics!$B$3</xm:f>
            <x14:dxf>
              <font>
                <color rgb="FFD9D9D9"/>
              </font>
              <fill>
                <patternFill>
                  <bgColor theme="0"/>
                </patternFill>
              </fill>
            </x14:dxf>
          </x14:cfRule>
          <x14:cfRule type="cellIs" priority="136" operator="equal" id="{F12E70B8-F090-4F1A-BB88-98B3917080AA}">
            <xm:f>Metrics!$B$4</xm:f>
            <x14:dxf>
              <font>
                <color rgb="FFFFFFFF"/>
              </font>
              <fill>
                <patternFill>
                  <bgColor rgb="FFFF0000"/>
                </patternFill>
              </fill>
            </x14:dxf>
          </x14:cfRule>
          <x14:cfRule type="cellIs" priority="137" operator="equal" id="{2B101D2D-A295-4D50-B1CE-4197B63D37E8}">
            <xm:f>Metrics!$B$5</xm:f>
            <x14:dxf>
              <font>
                <color rgb="FFFFFFFF"/>
              </font>
              <fill>
                <patternFill>
                  <bgColor theme="2" tint="-0.5"/>
                </patternFill>
              </fill>
            </x14:dxf>
          </x14:cfRule>
          <x14:cfRule type="cellIs" priority="138" operator="equal" id="{389E808C-2680-49ED-99B2-F5798A8B5461}">
            <xm:f>Metrics!$B$6</xm:f>
            <x14:dxf>
              <font>
                <color rgb="FFFFFFFF"/>
              </font>
              <fill>
                <patternFill>
                  <bgColor rgb="FFFFC000"/>
                </patternFill>
              </fill>
            </x14:dxf>
          </x14:cfRule>
          <x14:cfRule type="cellIs" priority="139" operator="equal" id="{DD1B93B0-6EC3-4D87-B8E0-261A426F10E7}">
            <xm:f>Metrics!$B$7</xm:f>
            <x14:dxf>
              <font>
                <color rgb="FFFFFFFF"/>
              </font>
              <fill>
                <patternFill>
                  <bgColor rgb="FF92D050"/>
                </patternFill>
              </fill>
            </x14:dxf>
          </x14:cfRule>
          <x14:cfRule type="cellIs" priority="140" operator="equal" id="{384A6836-149B-494D-88C3-C0A236B07D55}">
            <xm:f>Metrics!$B$8</xm:f>
            <x14:dxf>
              <font>
                <color rgb="FFFFFFFF"/>
              </font>
              <fill>
                <patternFill>
                  <bgColor rgb="FF336600"/>
                </patternFill>
              </fill>
            </x14:dxf>
          </x14:cfRule>
          <x14:cfRule type="cellIs" priority="141" operator="equal" id="{C128A183-89CF-4EA0-AC84-ECD117F6C9D0}">
            <xm:f>Metrics!$B$9</xm:f>
            <x14:dxf>
              <font>
                <color rgb="FFFFFFFF"/>
              </font>
              <fill>
                <patternFill>
                  <bgColor theme="0" tint="-0.35"/>
                </patternFill>
              </fill>
            </x14:dxf>
          </x14:cfRule>
          <xm:sqref>D31</xm:sqref>
        </x14:conditionalFormatting>
        <x14:conditionalFormatting xmlns:xm="http://schemas.microsoft.com/office/excel/2006/main">
          <x14:cfRule type="cellIs" priority="145" operator="equal" id="{AE914264-D157-4A43-BC38-7394346E6BB2}">
            <xm:f>Metrics!$B$10</xm:f>
            <x14:dxf>
              <font>
                <color rgb="FFFFFFFF"/>
              </font>
              <fill>
                <patternFill>
                  <bgColor rgb="FFC00000"/>
                </patternFill>
              </fill>
            </x14:dxf>
          </x14:cfRule>
          <x14:cfRule type="cellIs" priority="146" operator="equal" id="{7A6E486C-9046-47C0-8E64-F91BC0EF66A2}">
            <xm:f>Metrics!$B$3</xm:f>
            <x14:dxf>
              <font>
                <color rgb="FFFFFFFF"/>
              </font>
              <fill>
                <patternFill>
                  <bgColor theme="0" tint="-0.35"/>
                </patternFill>
              </fill>
            </x14:dxf>
          </x14:cfRule>
          <x14:cfRule type="cellIs" priority="147" operator="equal" id="{C03A8099-E631-471A-8093-DFA45EB89C88}">
            <xm:f>Metrics!$B$4</xm:f>
            <x14:dxf>
              <font>
                <color rgb="FFD9D9D9"/>
              </font>
              <fill>
                <patternFill>
                  <bgColor theme="0"/>
                </patternFill>
              </fill>
            </x14:dxf>
          </x14:cfRule>
          <x14:cfRule type="cellIs" priority="148" operator="equal" id="{5BEFD0F3-8760-476C-85B9-5E2520686DC3}">
            <xm:f>Metrics!$B$5</xm:f>
            <x14:dxf>
              <font>
                <color rgb="FFFFFFFF"/>
              </font>
              <fill>
                <patternFill>
                  <bgColor rgb="FFFF0000"/>
                </patternFill>
              </fill>
            </x14:dxf>
          </x14:cfRule>
          <x14:cfRule type="cellIs" priority="149" operator="equal" id="{7BADEEDD-E665-4744-B8F7-AD443A10A941}">
            <xm:f>Metrics!$B$6</xm:f>
            <x14:dxf>
              <font>
                <color rgb="FFFFFFFF"/>
              </font>
              <fill>
                <patternFill>
                  <bgColor theme="2" tint="-0.5"/>
                </patternFill>
              </fill>
            </x14:dxf>
          </x14:cfRule>
          <x14:cfRule type="cellIs" priority="150" operator="equal" id="{F2647923-E72B-46C3-996C-7A9530622984}">
            <xm:f>Metrics!$B$7</xm:f>
            <x14:dxf>
              <font>
                <color rgb="FFFFFFFF"/>
              </font>
              <fill>
                <patternFill>
                  <bgColor rgb="FFFFC000"/>
                </patternFill>
              </fill>
            </x14:dxf>
          </x14:cfRule>
          <x14:cfRule type="cellIs" priority="151" operator="equal" id="{13263D45-9754-456B-8C93-4E2183761A1A}">
            <xm:f>Metrics!$B$8</xm:f>
            <x14:dxf>
              <font>
                <color rgb="FFFFFFFF"/>
              </font>
              <fill>
                <patternFill>
                  <bgColor rgb="FF92D050"/>
                </patternFill>
              </fill>
            </x14:dxf>
          </x14:cfRule>
          <x14:cfRule type="cellIs" priority="152" operator="equal" id="{8D207CA0-2777-4D8E-B28E-40E03141C9B7}">
            <xm:f>Metrics!$B$9</xm:f>
            <x14:dxf>
              <font>
                <color rgb="FFFFFFFF"/>
              </font>
              <fill>
                <patternFill>
                  <bgColor rgb="FF336600"/>
                </patternFill>
              </fill>
            </x14:dxf>
          </x14:cfRule>
          <xm:sqref>D28</xm:sqref>
        </x14:conditionalFormatting>
        <x14:conditionalFormatting xmlns:xm="http://schemas.microsoft.com/office/excel/2006/main">
          <x14:cfRule type="cellIs" priority="156" operator="equal" id="{75E88A9B-AC80-4B27-A2AB-2D102C9652A0}">
            <xm:f>Metrics!$B$3</xm:f>
            <x14:dxf>
              <font>
                <color rgb="FFFFFFFF"/>
              </font>
              <fill>
                <patternFill>
                  <bgColor theme="0" tint="-0.35"/>
                </patternFill>
              </fill>
            </x14:dxf>
          </x14:cfRule>
          <x14:cfRule type="cellIs" priority="157" operator="equal" id="{2D6C9B5C-2DC2-4287-884C-BF8C8E36453D}">
            <xm:f>Metrics!$B$4</xm:f>
            <x14:dxf>
              <font>
                <color rgb="FFD9D9D9"/>
              </font>
              <fill>
                <patternFill>
                  <bgColor theme="0"/>
                </patternFill>
              </fill>
            </x14:dxf>
          </x14:cfRule>
          <x14:cfRule type="cellIs" priority="158" operator="equal" id="{4311DF94-7B40-4D70-ADE5-135C1D7FC2EB}">
            <xm:f>Metrics!$B$5</xm:f>
            <x14:dxf>
              <font>
                <color rgb="FFFFFFFF"/>
              </font>
              <fill>
                <patternFill>
                  <bgColor rgb="FFFF0000"/>
                </patternFill>
              </fill>
            </x14:dxf>
          </x14:cfRule>
          <x14:cfRule type="cellIs" priority="159" operator="equal" id="{B2BBF06C-9490-4440-928B-70F9E2DFB9E6}">
            <xm:f>Metrics!$B$6</xm:f>
            <x14:dxf>
              <font>
                <color rgb="FFFFFFFF"/>
              </font>
              <fill>
                <patternFill>
                  <bgColor rgb="FFC00000"/>
                </patternFill>
              </fill>
            </x14:dxf>
          </x14:cfRule>
          <x14:cfRule type="cellIs" priority="160" operator="equal" id="{3212909A-CC66-4528-852B-61FF357E10F8}">
            <xm:f>Metrics!$B$7</xm:f>
            <x14:dxf>
              <font>
                <color rgb="FFFFFFFF"/>
              </font>
              <fill>
                <patternFill>
                  <bgColor theme="2" tint="-0.5"/>
                </patternFill>
              </fill>
            </x14:dxf>
          </x14:cfRule>
          <x14:cfRule type="cellIs" priority="161" operator="equal" id="{8E929EB0-4DC1-4254-BA7B-9C3EA750B09A}">
            <xm:f>Metrics!$B$10</xm:f>
            <x14:dxf>
              <font>
                <color rgb="FFFFFFFF"/>
              </font>
              <fill>
                <patternFill>
                  <bgColor rgb="FFFFC000"/>
                </patternFill>
              </fill>
            </x14:dxf>
          </x14:cfRule>
          <x14:cfRule type="cellIs" priority="162" operator="equal" id="{1442E172-A681-4B55-90F6-D3222C8A0070}">
            <xm:f>Metrics!$B$8</xm:f>
            <x14:dxf>
              <font>
                <color rgb="FFFFFFFF"/>
              </font>
              <fill>
                <patternFill>
                  <bgColor rgb="FF92D050"/>
                </patternFill>
              </fill>
            </x14:dxf>
          </x14:cfRule>
          <x14:cfRule type="cellIs" priority="163" operator="equal" id="{7E225044-1755-4CAF-BBD9-81F1339E438F}">
            <xm:f>Metrics!$B$9</xm:f>
            <x14:dxf>
              <font>
                <color rgb="FFFFFFFF"/>
              </font>
              <fill>
                <patternFill>
                  <bgColor rgb="FF336600"/>
                </patternFill>
              </fill>
            </x14:dxf>
          </x14:cfRule>
          <xm:sqref>D26</xm:sqref>
        </x14:conditionalFormatting>
        <x14:conditionalFormatting xmlns:xm="http://schemas.microsoft.com/office/excel/2006/main">
          <x14:cfRule type="cellIs" priority="167" operator="equal" id="{14AF73B0-D5F1-468B-B2F1-AF4DA97BA887}">
            <xm:f>Metrics!$B$9</xm:f>
            <x14:dxf>
              <font>
                <color rgb="FFD9D9D9"/>
              </font>
              <fill>
                <patternFill>
                  <bgColor theme="0"/>
                </patternFill>
              </fill>
            </x14:dxf>
          </x14:cfRule>
          <x14:cfRule type="cellIs" priority="168" operator="equal" id="{2078C7A1-20D3-42EF-8E20-A3DBB07315E1}">
            <xm:f>Metrics!$B$3</xm:f>
            <x14:dxf>
              <font>
                <color rgb="FFFFFFFF"/>
              </font>
              <fill>
                <patternFill>
                  <bgColor rgb="FFFFC000"/>
                </patternFill>
              </fill>
            </x14:dxf>
          </x14:cfRule>
          <x14:cfRule type="cellIs" priority="169" operator="equal" id="{25EC9EDA-7990-4AD0-9A83-93E8DD38D621}">
            <xm:f>Metrics!$B$4</xm:f>
            <x14:dxf>
              <font>
                <color rgb="FFFFFFFF"/>
              </font>
              <fill>
                <patternFill>
                  <bgColor theme="2" tint="-0.5"/>
                </patternFill>
              </fill>
            </x14:dxf>
          </x14:cfRule>
          <x14:cfRule type="cellIs" priority="170" operator="equal" id="{A0B1F12D-8D60-4A37-9338-6CADF8DBFC70}">
            <xm:f>Metrics!$B$5</xm:f>
            <x14:dxf>
              <font>
                <color rgb="FFFFFFFF"/>
              </font>
              <fill>
                <patternFill>
                  <bgColor rgb="FFC00000"/>
                </patternFill>
              </fill>
            </x14:dxf>
          </x14:cfRule>
          <x14:cfRule type="cellIs" priority="171" operator="equal" id="{F419BB4A-278E-4AEF-8D88-4054637365F3}">
            <xm:f>Metrics!$B$6</xm:f>
            <x14:dxf>
              <font>
                <color rgb="FFFFFFFF"/>
              </font>
              <fill>
                <patternFill>
                  <bgColor rgb="FFFF0000"/>
                </patternFill>
              </fill>
            </x14:dxf>
          </x14:cfRule>
          <x14:cfRule type="cellIs" priority="172" operator="equal" id="{BDF327A5-6157-4770-997E-5C2261BDC3D2}">
            <xm:f>Metrics!$B$10</xm:f>
            <x14:dxf>
              <font>
                <color rgb="FFFFFFFF"/>
              </font>
              <fill>
                <patternFill>
                  <bgColor rgb="FF336600"/>
                </patternFill>
              </fill>
            </x14:dxf>
          </x14:cfRule>
          <x14:cfRule type="cellIs" priority="173" operator="equal" id="{FADD8E63-B939-4D29-86AD-D9BC729E4544}">
            <xm:f>Metrics!$B$7</xm:f>
            <x14:dxf>
              <font>
                <color rgb="FFFFFFFF"/>
              </font>
              <fill>
                <patternFill>
                  <bgColor theme="0" tint="-0.35"/>
                </patternFill>
              </fill>
            </x14:dxf>
          </x14:cfRule>
          <x14:cfRule type="cellIs" priority="174" operator="equal" id="{CCF57070-E5BD-4B92-A595-BAADA5ED6444}">
            <xm:f>Metrics!$B$8</xm:f>
            <x14:dxf>
              <font>
                <color rgb="FFFFFFFF"/>
              </font>
              <fill>
                <patternFill>
                  <bgColor rgb="FF92D050"/>
                </patternFill>
              </fill>
            </x14:dxf>
          </x14:cfRule>
          <xm:sqref>D22:D24</xm:sqref>
        </x14:conditionalFormatting>
        <x14:conditionalFormatting xmlns:xm="http://schemas.microsoft.com/office/excel/2006/main">
          <x14:cfRule type="cellIs" priority="178" operator="equal" id="{9622AFFF-E7F0-49BF-8E7C-DDF0B6CADD6D}">
            <xm:f>Metrics!$B$3</xm:f>
            <x14:dxf>
              <font>
                <color rgb="FFD9D9D9"/>
              </font>
              <fill>
                <patternFill>
                  <bgColor theme="0"/>
                </patternFill>
              </fill>
            </x14:dxf>
          </x14:cfRule>
          <x14:cfRule type="cellIs" priority="179" operator="equal" id="{BD61F538-7CBA-4FC8-A7FF-B3407442AF81}">
            <xm:f>Metrics!$B$4</xm:f>
            <x14:dxf>
              <font>
                <color rgb="FFFFFFFF"/>
              </font>
              <fill>
                <patternFill>
                  <bgColor rgb="FFFF0000"/>
                </patternFill>
              </fill>
            </x14:dxf>
          </x14:cfRule>
          <x14:cfRule type="cellIs" priority="180" operator="equal" id="{EDB16521-3380-4BD5-99D9-20C468CFC675}">
            <xm:f>Metrics!$B$5</xm:f>
            <x14:dxf>
              <font>
                <color rgb="FFFFFFFF"/>
              </font>
              <fill>
                <patternFill>
                  <bgColor theme="0" tint="-0.35"/>
                </patternFill>
              </fill>
            </x14:dxf>
          </x14:cfRule>
          <x14:cfRule type="cellIs" priority="181" operator="equal" id="{42AF7293-1939-4765-BC60-B71B47503F90}">
            <xm:f>Metrics!$B$6</xm:f>
            <x14:dxf>
              <font>
                <color rgb="FFFFFFFF"/>
              </font>
              <fill>
                <patternFill>
                  <bgColor rgb="FFC00000"/>
                </patternFill>
              </fill>
            </x14:dxf>
          </x14:cfRule>
          <x14:cfRule type="cellIs" priority="182" operator="equal" id="{AF56B937-39B9-4FD5-9C10-5737D8E06278}">
            <xm:f>Metrics!$B$7</xm:f>
            <x14:dxf>
              <font>
                <color rgb="FFFFFFFF"/>
              </font>
              <fill>
                <patternFill>
                  <bgColor theme="2" tint="-0.5"/>
                </patternFill>
              </fill>
            </x14:dxf>
          </x14:cfRule>
          <x14:cfRule type="cellIs" priority="183" operator="equal" id="{5B8578DA-FD90-42DA-9765-203A25AC2BF9}">
            <xm:f>Metrics!$B$8</xm:f>
            <x14:dxf>
              <font>
                <color rgb="FFFFFFFF"/>
              </font>
              <fill>
                <patternFill>
                  <bgColor rgb="FF336600"/>
                </patternFill>
              </fill>
            </x14:dxf>
          </x14:cfRule>
          <x14:cfRule type="cellIs" priority="184" operator="equal" id="{7B76567B-FCF5-4348-9FCD-31A93862E46B}">
            <xm:f>Metrics!$B$9</xm:f>
            <x14:dxf>
              <font>
                <color rgb="FFFFFFFF"/>
              </font>
              <fill>
                <patternFill>
                  <bgColor rgb="FFFFC000"/>
                </patternFill>
              </fill>
            </x14:dxf>
          </x14:cfRule>
          <x14:cfRule type="cellIs" priority="185" operator="equal" id="{25BB564C-8687-45C9-AB6B-CCB13C21F0A0}">
            <xm:f>Metrics!$B$10</xm:f>
            <x14:dxf>
              <font>
                <color rgb="FFFFFFFF"/>
              </font>
              <fill>
                <patternFill>
                  <bgColor rgb="FF92D050"/>
                </patternFill>
              </fill>
            </x14:dxf>
          </x14:cfRule>
          <xm:sqref>D5</xm:sqref>
        </x14:conditionalFormatting>
        <x14:conditionalFormatting xmlns:xm="http://schemas.microsoft.com/office/excel/2006/main">
          <x14:cfRule type="cellIs" priority="189" operator="equal" id="{2E79354D-86A5-468F-9998-EF232E46A199}">
            <xm:f>Metrics!$B$3</xm:f>
            <x14:dxf>
              <font>
                <color rgb="FFFFFFFF"/>
              </font>
              <fill>
                <patternFill>
                  <bgColor rgb="FF336600"/>
                </patternFill>
              </fill>
            </x14:dxf>
          </x14:cfRule>
          <x14:cfRule type="cellIs" priority="190" operator="equal" id="{62AFC0BF-CD2F-4826-9B45-49347C9028D8}">
            <xm:f>Metrics!$B$4</xm:f>
            <x14:dxf>
              <font>
                <color rgb="FFFFFFFF"/>
              </font>
              <fill>
                <patternFill>
                  <bgColor rgb="FFFF0000"/>
                </patternFill>
              </fill>
            </x14:dxf>
          </x14:cfRule>
          <x14:cfRule type="cellIs" priority="191" operator="equal" id="{8413B77B-CC6E-4270-8784-1E70B0171EFE}">
            <xm:f>Metrics!$B$5</xm:f>
            <x14:dxf>
              <font>
                <color rgb="FFFFFFFF"/>
              </font>
              <fill>
                <patternFill>
                  <bgColor rgb="FFC00000"/>
                </patternFill>
              </fill>
            </x14:dxf>
          </x14:cfRule>
          <x14:cfRule type="cellIs" priority="192" operator="equal" id="{DFDCB3F1-5133-4FC6-BCD6-6332BC872030}">
            <xm:f>Metrics!$B$6</xm:f>
            <x14:dxf>
              <font>
                <color rgb="FFFFFFFF"/>
              </font>
              <fill>
                <patternFill>
                  <bgColor theme="0" tint="-0.35"/>
                </patternFill>
              </fill>
            </x14:dxf>
          </x14:cfRule>
          <x14:cfRule type="cellIs" priority="193" operator="equal" id="{204FADAE-8D1E-43D6-966A-C7BC4A978823}">
            <xm:f>Metrics!$B$7</xm:f>
            <x14:dxf>
              <font>
                <color rgb="FFFFFFFF"/>
              </font>
              <fill>
                <patternFill>
                  <bgColor theme="2" tint="-0.5"/>
                </patternFill>
              </fill>
            </x14:dxf>
          </x14:cfRule>
          <x14:cfRule type="cellIs" priority="194" operator="equal" id="{6823F225-1BC9-4F43-A81C-39F1689B4140}">
            <xm:f>Metrics!$B$8</xm:f>
            <x14:dxf>
              <font>
                <color rgb="FFD9D9D9"/>
              </font>
              <fill>
                <patternFill>
                  <bgColor theme="0"/>
                </patternFill>
              </fill>
            </x14:dxf>
          </x14:cfRule>
          <x14:cfRule type="cellIs" priority="195" operator="equal" id="{9286D034-2187-4DF4-9CEA-5822695A4452}">
            <xm:f>Metrics!$B$9</xm:f>
            <x14:dxf>
              <font>
                <color rgb="FFFFFFFF"/>
              </font>
              <fill>
                <patternFill>
                  <bgColor rgb="FFFFC000"/>
                </patternFill>
              </fill>
            </x14:dxf>
          </x14:cfRule>
          <x14:cfRule type="cellIs" priority="196" operator="equal" id="{CFB6BDF1-6C78-40A6-A559-6BFE70B587A2}">
            <xm:f>Metrics!$B$10</xm:f>
            <x14:dxf>
              <font>
                <color rgb="FFFFFFFF"/>
              </font>
              <fill>
                <patternFill>
                  <bgColor rgb="FF92D050"/>
                </patternFill>
              </fill>
            </x14:dxf>
          </x14:cfRule>
          <xm:sqref>D19</xm:sqref>
        </x14:conditionalFormatting>
        <x14:conditionalFormatting xmlns:xm="http://schemas.microsoft.com/office/excel/2006/main">
          <x14:cfRule type="cellIs" priority="200" operator="equal" id="{58516394-5BB7-478B-8000-84D054F0831F}">
            <xm:f>Metrics!$B$10</xm:f>
            <x14:dxf>
              <font>
                <color rgb="FFFFFFFF"/>
              </font>
              <fill>
                <patternFill>
                  <bgColor rgb="FFC00000"/>
                </patternFill>
              </fill>
            </x14:dxf>
          </x14:cfRule>
          <x14:cfRule type="cellIs" priority="201" operator="equal" id="{10442724-9D21-4DD0-8934-8AA547D37B3D}">
            <xm:f>Metrics!$B$9</xm:f>
            <x14:dxf>
              <font>
                <color rgb="FFD9D9D9"/>
              </font>
              <fill>
                <patternFill>
                  <bgColor theme="0"/>
                </patternFill>
              </fill>
            </x14:dxf>
          </x14:cfRule>
          <x14:cfRule type="cellIs" priority="202" operator="equal" id="{C870C1C1-9687-4A57-9189-13373AEF719B}">
            <xm:f>Metrics!$B$8</xm:f>
            <x14:dxf>
              <font>
                <color rgb="FFFFFFFF"/>
              </font>
              <fill>
                <patternFill>
                  <bgColor rgb="FFFF0000"/>
                </patternFill>
              </fill>
            </x14:dxf>
          </x14:cfRule>
          <x14:cfRule type="cellIs" priority="203" operator="equal" id="{D12AF130-C0EB-4F76-BAE1-62DE73146570}">
            <xm:f>Metrics!$B$7</xm:f>
            <x14:dxf>
              <font>
                <color rgb="FFFFFFFF"/>
              </font>
              <fill>
                <patternFill>
                  <bgColor theme="2" tint="-0.5"/>
                </patternFill>
              </fill>
            </x14:dxf>
          </x14:cfRule>
          <x14:cfRule type="cellIs" priority="204" operator="equal" id="{3889C568-B64D-4232-83CC-CFB1ABC59D1E}">
            <xm:f>Metrics!$B$6</xm:f>
            <x14:dxf>
              <font>
                <color rgb="FFFFFFFF"/>
              </font>
              <fill>
                <patternFill>
                  <bgColor rgb="FFFFC000"/>
                </patternFill>
              </fill>
            </x14:dxf>
          </x14:cfRule>
          <x14:cfRule type="cellIs" priority="205" operator="equal" id="{21F8A39D-6B5F-4DAD-8939-19F423F03112}">
            <xm:f>Metrics!$B$5</xm:f>
            <x14:dxf>
              <font>
                <color rgb="FFFFFFFF"/>
              </font>
              <fill>
                <patternFill>
                  <bgColor rgb="FF92D050"/>
                </patternFill>
              </fill>
            </x14:dxf>
          </x14:cfRule>
          <x14:cfRule type="cellIs" priority="206" operator="equal" id="{D9259E41-EE1C-43EA-A480-7B3BE3BBAF78}">
            <xm:f>Metrics!$B$4</xm:f>
            <x14:dxf>
              <font>
                <color rgb="FFFFFFFF"/>
              </font>
              <fill>
                <patternFill>
                  <bgColor rgb="FF336600"/>
                </patternFill>
              </fill>
            </x14:dxf>
          </x14:cfRule>
          <x14:cfRule type="cellIs" priority="207" operator="equal" id="{72608B45-FC8C-4EB7-83CC-DEDD80AFF18D}">
            <xm:f>Metrics!$B$3</xm:f>
            <x14:dxf>
              <font>
                <color rgb="FFFFFFFF"/>
              </font>
              <fill>
                <patternFill>
                  <bgColor theme="0" tint="-0.35"/>
                </patternFill>
              </fill>
            </x14:dxf>
          </x14:cfRule>
          <xm:sqref>D17</xm:sqref>
        </x14:conditionalFormatting>
        <x14:conditionalFormatting xmlns:xm="http://schemas.microsoft.com/office/excel/2006/main">
          <x14:cfRule type="cellIs" priority="211" operator="equal" id="{6753E4C3-1EA7-4C75-B4FD-69FDE3E0D081}">
            <xm:f>Metrics!$B$3</xm:f>
            <x14:dxf>
              <font>
                <color rgb="FFFFFFFF"/>
              </font>
              <fill>
                <patternFill>
                  <bgColor theme="2" tint="-0.5"/>
                </patternFill>
              </fill>
            </x14:dxf>
          </x14:cfRule>
          <x14:cfRule type="cellIs" priority="212" operator="equal" id="{D81B99C6-CABE-46B0-B4FD-34D517D274DE}">
            <xm:f>Metrics!$B$4</xm:f>
            <x14:dxf>
              <font>
                <color rgb="FFFFFFFF"/>
              </font>
              <fill>
                <patternFill>
                  <bgColor rgb="FFFF0000"/>
                </patternFill>
              </fill>
            </x14:dxf>
          </x14:cfRule>
          <x14:cfRule type="cellIs" priority="213" operator="equal" id="{233881A7-9C50-4167-AEE3-3CDABB3ED53E}">
            <xm:f>Metrics!$B$5</xm:f>
            <x14:dxf>
              <font>
                <color rgb="FFFFFFFF"/>
              </font>
              <fill>
                <patternFill>
                  <bgColor rgb="FFC00000"/>
                </patternFill>
              </fill>
            </x14:dxf>
          </x14:cfRule>
          <x14:cfRule type="cellIs" priority="214" operator="equal" id="{51D1EDA7-AB93-4983-BDD8-527FCF59FFAF}">
            <xm:f>Metrics!$B$6</xm:f>
            <x14:dxf>
              <font>
                <color rgb="FFFFFFFF"/>
              </font>
              <fill>
                <patternFill>
                  <bgColor rgb="FFFFC000"/>
                </patternFill>
              </fill>
            </x14:dxf>
          </x14:cfRule>
          <x14:cfRule type="cellIs" priority="215" operator="equal" id="{B9FC3540-5F5B-4863-922C-4DF4A49F4AAF}">
            <xm:f>Metrics!$B$7</xm:f>
            <x14:dxf>
              <font>
                <color rgb="FFFFFFFF"/>
              </font>
              <fill>
                <patternFill>
                  <bgColor rgb="FF336600"/>
                </patternFill>
              </fill>
            </x14:dxf>
          </x14:cfRule>
          <x14:cfRule type="cellIs" priority="216" operator="equal" id="{9A8FA967-DE9F-4C3D-A57D-3FCED044E1B2}">
            <xm:f>Metrics!$B$8</xm:f>
            <x14:dxf>
              <font>
                <color rgb="FFFFFFFF"/>
              </font>
              <fill>
                <patternFill>
                  <bgColor theme="0" tint="-0.35"/>
                </patternFill>
              </fill>
            </x14:dxf>
          </x14:cfRule>
          <x14:cfRule type="cellIs" priority="217" operator="equal" id="{8219ED11-95E9-4FC8-9E46-56DB7F35FB38}">
            <xm:f>Metrics!$B$9</xm:f>
            <x14:dxf>
              <font>
                <color rgb="FFD9D9D9"/>
              </font>
              <fill>
                <patternFill>
                  <bgColor theme="0"/>
                </patternFill>
              </fill>
            </x14:dxf>
          </x14:cfRule>
          <x14:cfRule type="cellIs" priority="218" operator="equal" id="{C7DF76B2-47E1-4598-903E-61744027691B}">
            <xm:f>Metrics!$B$10</xm:f>
            <x14:dxf>
              <font>
                <color rgb="FFFFFFFF"/>
              </font>
              <fill>
                <patternFill>
                  <bgColor rgb="FF92D050"/>
                </patternFill>
              </fill>
            </x14:dxf>
          </x14:cfRule>
          <xm:sqref>D15</xm:sqref>
        </x14:conditionalFormatting>
        <x14:conditionalFormatting xmlns:xm="http://schemas.microsoft.com/office/excel/2006/main">
          <x14:cfRule type="cellIs" priority="222" operator="equal" id="{FA7C5959-F040-42DF-B9D9-52F079F5B066}">
            <xm:f>Metrics!$B$10</xm:f>
            <x14:dxf>
              <font>
                <color rgb="FFD9D9D9"/>
              </font>
              <fill>
                <patternFill>
                  <bgColor theme="0"/>
                </patternFill>
              </fill>
            </x14:dxf>
          </x14:cfRule>
          <x14:cfRule type="cellIs" priority="223" operator="equal" id="{208A76EE-4FA8-4EC3-B842-E6F899B22440}">
            <xm:f>Metrics!$B$9</xm:f>
            <x14:dxf>
              <font>
                <color rgb="FFFFFFFF"/>
              </font>
              <fill>
                <patternFill>
                  <bgColor rgb="FFFF0000"/>
                </patternFill>
              </fill>
            </x14:dxf>
          </x14:cfRule>
          <x14:cfRule type="cellIs" priority="224" operator="equal" id="{BCECEEAE-2115-4A5D-A187-40387DD3344D}">
            <xm:f>Metrics!$B$8</xm:f>
            <x14:dxf>
              <font>
                <color rgb="FFFFFFFF"/>
              </font>
              <fill>
                <patternFill>
                  <bgColor rgb="FFC00000"/>
                </patternFill>
              </fill>
            </x14:dxf>
          </x14:cfRule>
          <x14:cfRule type="cellIs" priority="225" operator="equal" id="{E11D12F0-98AE-41A6-91E1-D257704855AE}">
            <xm:f>Metrics!$B$7</xm:f>
            <x14:dxf>
              <font>
                <color rgb="FFFFFFFF"/>
              </font>
              <fill>
                <patternFill>
                  <bgColor theme="2" tint="-0.5"/>
                </patternFill>
              </fill>
            </x14:dxf>
          </x14:cfRule>
          <x14:cfRule type="cellIs" priority="226" operator="equal" id="{DAA2F9F2-13D8-4BB8-B0C9-B768F22229DC}">
            <xm:f>Metrics!$B$6</xm:f>
            <x14:dxf>
              <font>
                <color rgb="FFFFFFFF"/>
              </font>
              <fill>
                <patternFill>
                  <bgColor rgb="FFFFC000"/>
                </patternFill>
              </fill>
            </x14:dxf>
          </x14:cfRule>
          <x14:cfRule type="cellIs" priority="227" operator="equal" id="{38AB59CF-7D9F-459D-A56F-5CCC8EECB095}">
            <xm:f>Metrics!$B$5</xm:f>
            <x14:dxf>
              <font>
                <color rgb="FFFFFFFF"/>
              </font>
              <fill>
                <patternFill>
                  <bgColor rgb="FF92D050"/>
                </patternFill>
              </fill>
            </x14:dxf>
          </x14:cfRule>
          <x14:cfRule type="cellIs" priority="228" operator="equal" id="{C59273C4-94E6-4276-9CCF-FDF59DAD90B5}">
            <xm:f>Metrics!$B$3</xm:f>
            <x14:dxf>
              <font>
                <color rgb="FFFFFFFF"/>
              </font>
              <fill>
                <patternFill>
                  <bgColor rgb="FF336600"/>
                </patternFill>
              </fill>
            </x14:dxf>
          </x14:cfRule>
          <x14:cfRule type="cellIs" priority="229" operator="equal" id="{B3441645-572F-4892-99C0-77BB2D51726D}">
            <xm:f>Metrics!$B$4</xm:f>
            <x14:dxf>
              <font>
                <color rgb="FFFFFFFF"/>
              </font>
              <fill>
                <patternFill>
                  <bgColor theme="0" tint="-0.35"/>
                </patternFill>
              </fill>
            </x14:dxf>
          </x14:cfRule>
          <xm:sqref>D12</xm:sqref>
        </x14:conditionalFormatting>
        <x14:conditionalFormatting xmlns:xm="http://schemas.microsoft.com/office/excel/2006/main">
          <x14:cfRule type="cellIs" priority="233" operator="equal" id="{3BC59455-6F80-4F29-B07B-B778829970FB}">
            <xm:f>Metrics!$B$3</xm:f>
            <x14:dxf>
              <font>
                <color rgb="FFFFFFFF"/>
              </font>
              <fill>
                <patternFill>
                  <bgColor theme="0" tint="-0.35"/>
                </patternFill>
              </fill>
            </x14:dxf>
          </x14:cfRule>
          <x14:cfRule type="cellIs" priority="234" operator="equal" id="{E08B188B-4C29-494C-975D-3661BACC3A92}">
            <xm:f>Metrics!$B$4</xm:f>
            <x14:dxf>
              <font>
                <color rgb="FFFFFFFF"/>
              </font>
              <fill>
                <patternFill>
                  <bgColor rgb="FF336600"/>
                </patternFill>
              </fill>
            </x14:dxf>
          </x14:cfRule>
          <x14:cfRule type="cellIs" priority="235" operator="equal" id="{E791CFEB-821D-42A2-89D0-70ADB14A401F}">
            <xm:f>Metrics!$B$5</xm:f>
            <x14:dxf>
              <font>
                <color rgb="FFFFFFFF"/>
              </font>
              <fill>
                <patternFill>
                  <bgColor rgb="FF92D050"/>
                </patternFill>
              </fill>
            </x14:dxf>
          </x14:cfRule>
          <x14:cfRule type="cellIs" priority="236" operator="equal" id="{A4FFD5EC-C39D-42CA-A52B-167465EBD375}">
            <xm:f>Metrics!$B$6</xm:f>
            <x14:dxf>
              <font>
                <color rgb="FFFFFFFF"/>
              </font>
              <fill>
                <patternFill>
                  <bgColor rgb="FFFFC000"/>
                </patternFill>
              </fill>
            </x14:dxf>
          </x14:cfRule>
          <x14:cfRule type="cellIs" priority="237" operator="equal" id="{93D65329-7613-45F1-AE7A-B5FD46DE2E52}">
            <xm:f>Metrics!$B$7</xm:f>
            <x14:dxf>
              <font>
                <color rgb="FFFFFFFF"/>
              </font>
              <fill>
                <patternFill>
                  <bgColor theme="2" tint="-0.5"/>
                </patternFill>
              </fill>
            </x14:dxf>
          </x14:cfRule>
          <x14:cfRule type="cellIs" priority="238" operator="equal" id="{693FEF30-E2DE-4438-B089-86E06E40D23C}">
            <xm:f>Metrics!$B$8</xm:f>
            <x14:dxf>
              <font>
                <color rgb="FFFFFFFF"/>
              </font>
              <fill>
                <patternFill>
                  <bgColor rgb="FFC00000"/>
                </patternFill>
              </fill>
            </x14:dxf>
          </x14:cfRule>
          <x14:cfRule type="cellIs" priority="239" operator="equal" id="{41A9D2B1-A16F-4F16-A322-E4D6AC4E8882}">
            <xm:f>Metrics!$B$9</xm:f>
            <x14:dxf>
              <font>
                <color rgb="FFFFFFFF"/>
              </font>
              <fill>
                <patternFill>
                  <bgColor rgb="FFFF0000"/>
                </patternFill>
              </fill>
            </x14:dxf>
          </x14:cfRule>
          <x14:cfRule type="cellIs" priority="240" operator="equal" id="{F1B78653-266D-47FE-8DB5-BD70FB22B75C}">
            <xm:f>Metrics!$B$10</xm:f>
            <x14:dxf>
              <font>
                <color rgb="FFD9D9D9"/>
              </font>
              <fill>
                <patternFill>
                  <bgColor theme="0"/>
                </patternFill>
              </fill>
            </x14:dxf>
          </x14:cfRule>
          <xm:sqref>D10</xm:sqref>
        </x14:conditionalFormatting>
        <x14:conditionalFormatting xmlns:xm="http://schemas.microsoft.com/office/excel/2006/main">
          <x14:cfRule type="cellIs" priority="244" operator="equal" id="{23511C88-BD1A-4EFD-A2FB-BAD05B88A93C}">
            <xm:f>Metrics!$B$8</xm:f>
            <x14:dxf>
              <font>
                <color rgb="FFFFFFFF"/>
              </font>
              <fill>
                <patternFill>
                  <bgColor rgb="FFFF0000"/>
                </patternFill>
              </fill>
            </x14:dxf>
          </x14:cfRule>
          <x14:cfRule type="cellIs" priority="245" operator="equal" id="{29005B66-7D84-4576-B728-C35A9B1B9255}">
            <xm:f>Metrics!$B$3</xm:f>
            <x14:dxf>
              <font>
                <color rgb="FFFFFFFF"/>
              </font>
              <fill>
                <patternFill>
                  <bgColor rgb="FFC00000"/>
                </patternFill>
              </fill>
            </x14:dxf>
          </x14:cfRule>
          <x14:cfRule type="cellIs" priority="246" operator="equal" id="{8B6C23B7-D773-4886-A135-2D322248DDB0}">
            <xm:f>Metrics!$B$4</xm:f>
            <x14:dxf>
              <font>
                <color rgb="FFD9D9D9"/>
              </font>
              <fill>
                <patternFill>
                  <bgColor theme="0"/>
                </patternFill>
              </fill>
            </x14:dxf>
          </x14:cfRule>
          <x14:cfRule type="cellIs" priority="247" operator="equal" id="{B8537C86-9A2B-46C0-A8FD-E46BE3A16585}">
            <xm:f>Metrics!$B$5</xm:f>
            <x14:dxf>
              <font>
                <color rgb="FFFFFFFF"/>
              </font>
              <fill>
                <patternFill>
                  <bgColor theme="2" tint="-0.5"/>
                </patternFill>
              </fill>
            </x14:dxf>
          </x14:cfRule>
          <x14:cfRule type="cellIs" priority="248" operator="equal" id="{F46126CC-EE8E-4EFC-8BF0-CA14D1EBA0A4}">
            <xm:f>Metrics!$B$6</xm:f>
            <x14:dxf>
              <font>
                <color rgb="FFFFFFFF"/>
              </font>
              <fill>
                <patternFill>
                  <bgColor rgb="FFFFC000"/>
                </patternFill>
              </fill>
            </x14:dxf>
          </x14:cfRule>
          <x14:cfRule type="cellIs" priority="249" operator="equal" id="{2276B9A0-71B7-44D1-8F77-1BFFB91D64D3}">
            <xm:f>Metrics!$B$7</xm:f>
            <x14:dxf>
              <font>
                <color rgb="FFFFFFFF"/>
              </font>
              <fill>
                <patternFill>
                  <bgColor theme="0" tint="-0.35"/>
                </patternFill>
              </fill>
            </x14:dxf>
          </x14:cfRule>
          <x14:cfRule type="cellIs" priority="250" operator="equal" id="{CE26D061-9EED-4F13-879D-5B94D2FDA91C}">
            <xm:f>Metrics!$B$9</xm:f>
            <x14:dxf>
              <font>
                <color rgb="FFFFFFFF"/>
              </font>
              <fill>
                <patternFill>
                  <bgColor rgb="FF92D050"/>
                </patternFill>
              </fill>
            </x14:dxf>
          </x14:cfRule>
          <x14:cfRule type="cellIs" priority="251" operator="equal" id="{7ECB91FC-4D5B-4377-B6A3-6DAB4F5088C5}">
            <xm:f>Metrics!$B$10</xm:f>
            <x14:dxf>
              <font>
                <color rgb="FFFFFFFF"/>
              </font>
              <fill>
                <patternFill>
                  <bgColor rgb="FF336600"/>
                </patternFill>
              </fill>
            </x14:dxf>
          </x14:cfRule>
          <xm:sqref>D7:D8</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1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2" topLeftCell="B15" activePane="bottomRight" state="frozen"/>
      <selection pane="topLeft" activeCell="A1" activeCellId="0" sqref="A1"/>
      <selection pane="topRight" activeCell="B1" activeCellId="0" sqref="B1"/>
      <selection pane="bottomLeft" activeCell="A15" activeCellId="0" sqref="A15"/>
      <selection pane="bottomRight" activeCell="E27" activeCellId="0" sqref="E27"/>
    </sheetView>
  </sheetViews>
  <sheetFormatPr defaultColWidth="11.578125" defaultRowHeight="14.25" zeroHeight="false" outlineLevelRow="0" outlineLevelCol="0"/>
  <cols>
    <col collapsed="false" customWidth="true" hidden="false" outlineLevel="0" max="1" min="1" style="54" width="1.62"/>
    <col collapsed="false" customWidth="true" hidden="false" outlineLevel="0" max="2" min="2" style="54" width="8.63"/>
    <col collapsed="false" customWidth="true" hidden="false" outlineLevel="0" max="3" min="3" style="55" width="75.72"/>
    <col collapsed="false" customWidth="true" hidden="false" outlineLevel="0" max="4" min="4" style="56" width="14.69"/>
    <col collapsed="false" customWidth="true" hidden="false" outlineLevel="0" max="5" min="5" style="54" width="75.24"/>
    <col collapsed="false" customWidth="true" hidden="false" outlineLevel="0" max="252" min="6" style="57" width="30.34"/>
    <col collapsed="false" customWidth="false" hidden="false" outlineLevel="0" max="16384" min="253" style="58" width="11.58"/>
  </cols>
  <sheetData>
    <row r="1" s="61" customFormat="true" ht="32.25" hidden="false" customHeight="true" outlineLevel="0" collapsed="false">
      <c r="A1" s="59"/>
      <c r="B1" s="60" t="s">
        <v>95</v>
      </c>
      <c r="C1" s="60"/>
      <c r="D1" s="60"/>
      <c r="E1" s="60"/>
    </row>
    <row r="2" s="14" customFormat="true" ht="21.75" hidden="false" customHeight="true" outlineLevel="0" collapsed="false">
      <c r="B2" s="62" t="s">
        <v>20</v>
      </c>
      <c r="C2" s="63" t="s">
        <v>96</v>
      </c>
      <c r="D2" s="64" t="s">
        <v>22</v>
      </c>
      <c r="E2" s="65" t="s">
        <v>97</v>
      </c>
    </row>
    <row r="3" s="66" customFormat="true" ht="32.1" hidden="false" customHeight="true" outlineLevel="0" collapsed="false">
      <c r="B3" s="67" t="s">
        <v>98</v>
      </c>
      <c r="C3" s="68" t="s">
        <v>99</v>
      </c>
      <c r="D3" s="68"/>
      <c r="E3" s="68"/>
    </row>
    <row r="4" s="29" customFormat="true" ht="22.5" hidden="false" customHeight="true" outlineLevel="0" collapsed="false">
      <c r="B4" s="69" t="s">
        <v>100</v>
      </c>
      <c r="C4" s="70" t="s">
        <v>101</v>
      </c>
      <c r="D4" s="32" t="s">
        <v>33</v>
      </c>
      <c r="E4" s="71"/>
    </row>
    <row r="5" s="29" customFormat="true" ht="22.5" hidden="false" customHeight="true" outlineLevel="0" collapsed="false">
      <c r="B5" s="69" t="s">
        <v>102</v>
      </c>
      <c r="C5" s="70" t="s">
        <v>103</v>
      </c>
      <c r="D5" s="32" t="s">
        <v>27</v>
      </c>
      <c r="E5" s="71"/>
    </row>
    <row r="6" s="29" customFormat="true" ht="22.5" hidden="false" customHeight="true" outlineLevel="0" collapsed="false">
      <c r="B6" s="69" t="s">
        <v>104</v>
      </c>
      <c r="C6" s="70" t="s">
        <v>105</v>
      </c>
      <c r="D6" s="32" t="s">
        <v>27</v>
      </c>
      <c r="E6" s="71"/>
    </row>
    <row r="7" s="29" customFormat="true" ht="22.5" hidden="false" customHeight="true" outlineLevel="0" collapsed="false">
      <c r="B7" s="69" t="s">
        <v>106</v>
      </c>
      <c r="C7" s="70" t="s">
        <v>107</v>
      </c>
      <c r="D7" s="32" t="s">
        <v>27</v>
      </c>
      <c r="E7" s="71"/>
    </row>
    <row r="8" s="29" customFormat="true" ht="22.5" hidden="false" customHeight="true" outlineLevel="0" collapsed="false">
      <c r="B8" s="69" t="s">
        <v>108</v>
      </c>
      <c r="C8" s="70" t="s">
        <v>109</v>
      </c>
      <c r="D8" s="32" t="s">
        <v>33</v>
      </c>
      <c r="E8" s="71"/>
    </row>
    <row r="9" s="29" customFormat="true" ht="22.5" hidden="false" customHeight="true" outlineLevel="0" collapsed="false">
      <c r="B9" s="69" t="s">
        <v>110</v>
      </c>
      <c r="C9" s="70" t="s">
        <v>111</v>
      </c>
      <c r="D9" s="32" t="s">
        <v>33</v>
      </c>
      <c r="E9" s="71"/>
    </row>
    <row r="10" s="29" customFormat="true" ht="22.5" hidden="false" customHeight="true" outlineLevel="0" collapsed="false">
      <c r="B10" s="69" t="s">
        <v>112</v>
      </c>
      <c r="C10" s="70" t="s">
        <v>113</v>
      </c>
      <c r="D10" s="32" t="s">
        <v>27</v>
      </c>
      <c r="E10" s="71"/>
    </row>
    <row r="11" s="29" customFormat="true" ht="22.5" hidden="false" customHeight="true" outlineLevel="0" collapsed="false">
      <c r="B11" s="69" t="s">
        <v>114</v>
      </c>
      <c r="C11" s="70" t="s">
        <v>115</v>
      </c>
      <c r="D11" s="32" t="s">
        <v>33</v>
      </c>
      <c r="E11" s="71"/>
    </row>
    <row r="12" s="29" customFormat="true" ht="22.5" hidden="false" customHeight="true" outlineLevel="0" collapsed="false">
      <c r="B12" s="69" t="s">
        <v>116</v>
      </c>
      <c r="C12" s="70" t="s">
        <v>117</v>
      </c>
      <c r="D12" s="32" t="s">
        <v>27</v>
      </c>
      <c r="E12" s="71"/>
    </row>
    <row r="13" s="29" customFormat="true" ht="22.5" hidden="false" customHeight="true" outlineLevel="0" collapsed="false">
      <c r="B13" s="69" t="s">
        <v>118</v>
      </c>
      <c r="C13" s="70" t="s">
        <v>119</v>
      </c>
      <c r="D13" s="32" t="s">
        <v>27</v>
      </c>
      <c r="E13" s="71"/>
    </row>
    <row r="14" s="29" customFormat="true" ht="22.5" hidden="false" customHeight="true" outlineLevel="0" collapsed="false">
      <c r="B14" s="69" t="s">
        <v>120</v>
      </c>
      <c r="C14" s="70" t="s">
        <v>121</v>
      </c>
      <c r="D14" s="32" t="s">
        <v>33</v>
      </c>
      <c r="E14" s="71"/>
    </row>
    <row r="15" s="29" customFormat="true" ht="22.5" hidden="false" customHeight="true" outlineLevel="0" collapsed="false">
      <c r="B15" s="69" t="s">
        <v>122</v>
      </c>
      <c r="C15" s="70" t="s">
        <v>123</v>
      </c>
      <c r="D15" s="32" t="s">
        <v>33</v>
      </c>
      <c r="E15" s="71"/>
    </row>
    <row r="16" s="29" customFormat="true" ht="22.5" hidden="false" customHeight="true" outlineLevel="0" collapsed="false">
      <c r="B16" s="69" t="s">
        <v>124</v>
      </c>
      <c r="C16" s="70" t="s">
        <v>125</v>
      </c>
      <c r="D16" s="32" t="s">
        <v>33</v>
      </c>
      <c r="E16" s="71"/>
    </row>
    <row r="17" s="29" customFormat="true" ht="22.5" hidden="false" customHeight="true" outlineLevel="0" collapsed="false">
      <c r="B17" s="69" t="s">
        <v>126</v>
      </c>
      <c r="C17" s="70" t="s">
        <v>127</v>
      </c>
      <c r="D17" s="32" t="s">
        <v>27</v>
      </c>
      <c r="E17" s="71"/>
    </row>
    <row r="18" s="29" customFormat="true" ht="22.5" hidden="false" customHeight="true" outlineLevel="0" collapsed="false">
      <c r="B18" s="69" t="s">
        <v>128</v>
      </c>
      <c r="C18" s="70" t="s">
        <v>129</v>
      </c>
      <c r="D18" s="32" t="s">
        <v>33</v>
      </c>
      <c r="E18" s="71"/>
    </row>
    <row r="19" s="29" customFormat="true" ht="22.5" hidden="false" customHeight="true" outlineLevel="0" collapsed="false">
      <c r="B19" s="69" t="s">
        <v>130</v>
      </c>
      <c r="C19" s="70" t="s">
        <v>131</v>
      </c>
      <c r="D19" s="32" t="s">
        <v>33</v>
      </c>
      <c r="E19" s="71"/>
    </row>
    <row r="20" s="29" customFormat="true" ht="22.5" hidden="false" customHeight="true" outlineLevel="0" collapsed="false">
      <c r="B20" s="69" t="s">
        <v>132</v>
      </c>
      <c r="C20" s="70" t="s">
        <v>133</v>
      </c>
      <c r="D20" s="32" t="s">
        <v>134</v>
      </c>
      <c r="E20" s="71"/>
    </row>
    <row r="21" s="29" customFormat="true" ht="22.5" hidden="false" customHeight="true" outlineLevel="0" collapsed="false">
      <c r="B21" s="69" t="s">
        <v>135</v>
      </c>
      <c r="C21" s="70" t="s">
        <v>136</v>
      </c>
      <c r="D21" s="32" t="s">
        <v>134</v>
      </c>
      <c r="E21" s="71"/>
    </row>
    <row r="22" s="29" customFormat="true" ht="22.5" hidden="false" customHeight="true" outlineLevel="0" collapsed="false">
      <c r="B22" s="69" t="s">
        <v>137</v>
      </c>
      <c r="C22" s="70" t="s">
        <v>138</v>
      </c>
      <c r="D22" s="32" t="s">
        <v>27</v>
      </c>
      <c r="E22" s="71"/>
    </row>
    <row r="23" s="29" customFormat="true" ht="22.5" hidden="false" customHeight="true" outlineLevel="0" collapsed="false">
      <c r="B23" s="69" t="s">
        <v>139</v>
      </c>
      <c r="C23" s="70" t="s">
        <v>140</v>
      </c>
      <c r="D23" s="32" t="s">
        <v>27</v>
      </c>
      <c r="E23" s="71"/>
    </row>
    <row r="24" s="29" customFormat="true" ht="34.3" hidden="false" customHeight="false" outlineLevel="0" collapsed="false">
      <c r="B24" s="69" t="s">
        <v>141</v>
      </c>
      <c r="C24" s="72" t="s">
        <v>142</v>
      </c>
      <c r="D24" s="32" t="s">
        <v>33</v>
      </c>
      <c r="E24" s="71"/>
    </row>
    <row r="25" s="29" customFormat="true" ht="22.5" hidden="false" customHeight="true" outlineLevel="0" collapsed="false">
      <c r="B25" s="69" t="s">
        <v>143</v>
      </c>
      <c r="C25" s="70" t="s">
        <v>144</v>
      </c>
      <c r="D25" s="32" t="s">
        <v>33</v>
      </c>
      <c r="E25" s="71"/>
    </row>
    <row r="26" s="29" customFormat="true" ht="22.5" hidden="false" customHeight="true" outlineLevel="0" collapsed="false">
      <c r="B26" s="69" t="s">
        <v>145</v>
      </c>
      <c r="C26" s="70" t="s">
        <v>146</v>
      </c>
      <c r="D26" s="32" t="s">
        <v>33</v>
      </c>
      <c r="E26" s="71"/>
    </row>
    <row r="27" s="29" customFormat="true" ht="22.5" hidden="false" customHeight="true" outlineLevel="0" collapsed="false">
      <c r="B27" s="69" t="s">
        <v>147</v>
      </c>
      <c r="C27" s="70" t="s">
        <v>148</v>
      </c>
      <c r="D27" s="32" t="s">
        <v>33</v>
      </c>
      <c r="E27" s="71"/>
    </row>
    <row r="28" s="29" customFormat="true" ht="22.5" hidden="false" customHeight="true" outlineLevel="0" collapsed="false">
      <c r="B28" s="69" t="s">
        <v>149</v>
      </c>
      <c r="C28" s="70" t="s">
        <v>150</v>
      </c>
      <c r="D28" s="32" t="s">
        <v>151</v>
      </c>
      <c r="E28" s="71"/>
    </row>
    <row r="29" s="29" customFormat="true" ht="22.5" hidden="false" customHeight="true" outlineLevel="0" collapsed="false">
      <c r="B29" s="69" t="s">
        <v>152</v>
      </c>
      <c r="C29" s="70" t="s">
        <v>153</v>
      </c>
      <c r="D29" s="32" t="s">
        <v>154</v>
      </c>
      <c r="E29" s="71"/>
    </row>
    <row r="30" s="29" customFormat="true" ht="22.5" hidden="false" customHeight="true" outlineLevel="0" collapsed="false">
      <c r="B30" s="69" t="s">
        <v>155</v>
      </c>
      <c r="C30" s="70" t="s">
        <v>156</v>
      </c>
      <c r="D30" s="32" t="s">
        <v>154</v>
      </c>
      <c r="E30" s="71"/>
    </row>
    <row r="31" s="29" customFormat="true" ht="22.5" hidden="false" customHeight="true" outlineLevel="0" collapsed="false">
      <c r="B31" s="69" t="s">
        <v>157</v>
      </c>
      <c r="C31" s="70" t="s">
        <v>158</v>
      </c>
      <c r="D31" s="32" t="s">
        <v>154</v>
      </c>
      <c r="E31" s="71"/>
    </row>
    <row r="32" s="29" customFormat="true" ht="22.5" hidden="false" customHeight="true" outlineLevel="0" collapsed="false">
      <c r="B32" s="69" t="s">
        <v>159</v>
      </c>
      <c r="C32" s="70" t="s">
        <v>160</v>
      </c>
      <c r="D32" s="32" t="s">
        <v>154</v>
      </c>
      <c r="E32" s="71"/>
    </row>
    <row r="33" s="29" customFormat="true" ht="22.5" hidden="false" customHeight="true" outlineLevel="0" collapsed="false">
      <c r="B33" s="69" t="s">
        <v>161</v>
      </c>
      <c r="C33" s="70" t="s">
        <v>162</v>
      </c>
      <c r="D33" s="32" t="s">
        <v>154</v>
      </c>
      <c r="E33" s="71"/>
    </row>
    <row r="34" s="29" customFormat="true" ht="22.5" hidden="false" customHeight="true" outlineLevel="0" collapsed="false">
      <c r="B34" s="69" t="s">
        <v>163</v>
      </c>
      <c r="C34" s="70" t="s">
        <v>164</v>
      </c>
      <c r="D34" s="32" t="s">
        <v>154</v>
      </c>
      <c r="E34" s="71"/>
    </row>
    <row r="35" s="29" customFormat="true" ht="22.5" hidden="false" customHeight="true" outlineLevel="0" collapsed="false">
      <c r="B35" s="69" t="s">
        <v>165</v>
      </c>
      <c r="C35" s="70" t="s">
        <v>166</v>
      </c>
      <c r="D35" s="32" t="s">
        <v>154</v>
      </c>
      <c r="E35" s="71"/>
    </row>
    <row r="36" s="29" customFormat="true" ht="22.5" hidden="false" customHeight="true" outlineLevel="0" collapsed="false">
      <c r="B36" s="69" t="s">
        <v>167</v>
      </c>
      <c r="C36" s="70" t="s">
        <v>168</v>
      </c>
      <c r="D36" s="32" t="s">
        <v>154</v>
      </c>
      <c r="E36" s="71"/>
    </row>
    <row r="37" s="29" customFormat="true" ht="22.5" hidden="false" customHeight="true" outlineLevel="0" collapsed="false">
      <c r="B37" s="69" t="s">
        <v>169</v>
      </c>
      <c r="C37" s="70" t="s">
        <v>170</v>
      </c>
      <c r="D37" s="32" t="s">
        <v>154</v>
      </c>
      <c r="E37" s="71"/>
    </row>
    <row r="38" s="29" customFormat="true" ht="22.5" hidden="false" customHeight="true" outlineLevel="0" collapsed="false">
      <c r="B38" s="69" t="s">
        <v>171</v>
      </c>
      <c r="C38" s="70" t="s">
        <v>172</v>
      </c>
      <c r="D38" s="32" t="s">
        <v>154</v>
      </c>
      <c r="E38" s="71"/>
    </row>
    <row r="39" s="29" customFormat="true" ht="22.5" hidden="false" customHeight="true" outlineLevel="0" collapsed="false">
      <c r="B39" s="69" t="s">
        <v>173</v>
      </c>
      <c r="C39" s="70" t="s">
        <v>174</v>
      </c>
      <c r="D39" s="32" t="s">
        <v>154</v>
      </c>
      <c r="E39" s="71"/>
    </row>
    <row r="40" s="29" customFormat="true" ht="22.5" hidden="false" customHeight="true" outlineLevel="0" collapsed="false">
      <c r="B40" s="69" t="s">
        <v>175</v>
      </c>
      <c r="C40" s="70" t="s">
        <v>176</v>
      </c>
      <c r="D40" s="32" t="s">
        <v>154</v>
      </c>
      <c r="E40" s="71"/>
    </row>
    <row r="41" s="66" customFormat="true" ht="39.6" hidden="false" customHeight="true" outlineLevel="0" collapsed="false">
      <c r="B41" s="67" t="s">
        <v>177</v>
      </c>
      <c r="C41" s="68" t="s">
        <v>178</v>
      </c>
      <c r="D41" s="68"/>
      <c r="E41" s="68"/>
    </row>
    <row r="42" s="23" customFormat="true" ht="22.5" hidden="false" customHeight="true" outlineLevel="0" collapsed="false">
      <c r="B42" s="69" t="s">
        <v>179</v>
      </c>
      <c r="C42" s="70" t="s">
        <v>180</v>
      </c>
      <c r="D42" s="32" t="s">
        <v>154</v>
      </c>
      <c r="E42" s="71"/>
    </row>
    <row r="43" s="23" customFormat="true" ht="22.5" hidden="false" customHeight="true" outlineLevel="0" collapsed="false">
      <c r="B43" s="69" t="s">
        <v>181</v>
      </c>
      <c r="C43" s="70" t="s">
        <v>182</v>
      </c>
      <c r="D43" s="32" t="s">
        <v>183</v>
      </c>
      <c r="E43" s="71"/>
    </row>
    <row r="44" s="23" customFormat="true" ht="22.5" hidden="false" customHeight="true" outlineLevel="0" collapsed="false">
      <c r="B44" s="69" t="s">
        <v>184</v>
      </c>
      <c r="C44" s="70" t="s">
        <v>185</v>
      </c>
      <c r="D44" s="32" t="s">
        <v>49</v>
      </c>
      <c r="E44" s="71"/>
    </row>
    <row r="45" s="23" customFormat="true" ht="22.5" hidden="false" customHeight="true" outlineLevel="0" collapsed="false">
      <c r="B45" s="69" t="s">
        <v>186</v>
      </c>
      <c r="C45" s="70" t="s">
        <v>187</v>
      </c>
      <c r="D45" s="32" t="s">
        <v>188</v>
      </c>
      <c r="E45" s="71"/>
    </row>
    <row r="46" s="23" customFormat="true" ht="22.5" hidden="false" customHeight="true" outlineLevel="0" collapsed="false">
      <c r="B46" s="69" t="s">
        <v>189</v>
      </c>
      <c r="C46" s="70" t="s">
        <v>190</v>
      </c>
      <c r="D46" s="32" t="s">
        <v>134</v>
      </c>
      <c r="E46" s="71"/>
    </row>
    <row r="47" s="23" customFormat="true" ht="22.5" hidden="false" customHeight="true" outlineLevel="0" collapsed="false">
      <c r="B47" s="69" t="s">
        <v>191</v>
      </c>
      <c r="C47" s="70" t="s">
        <v>192</v>
      </c>
      <c r="D47" s="32" t="s">
        <v>33</v>
      </c>
      <c r="E47" s="71"/>
    </row>
    <row r="48" s="23" customFormat="true" ht="22.5" hidden="false" customHeight="true" outlineLevel="0" collapsed="false">
      <c r="B48" s="69" t="s">
        <v>193</v>
      </c>
      <c r="C48" s="70" t="s">
        <v>194</v>
      </c>
      <c r="D48" s="32" t="s">
        <v>27</v>
      </c>
      <c r="E48" s="71"/>
    </row>
    <row r="49" s="23" customFormat="true" ht="22.5" hidden="false" customHeight="true" outlineLevel="0" collapsed="false">
      <c r="B49" s="69" t="s">
        <v>195</v>
      </c>
      <c r="C49" s="70" t="s">
        <v>196</v>
      </c>
      <c r="D49" s="32" t="s">
        <v>151</v>
      </c>
      <c r="E49" s="71"/>
    </row>
    <row r="50" s="66" customFormat="true" ht="39.6" hidden="false" customHeight="true" outlineLevel="0" collapsed="false">
      <c r="B50" s="67" t="s">
        <v>197</v>
      </c>
      <c r="C50" s="68" t="s">
        <v>198</v>
      </c>
      <c r="D50" s="68"/>
      <c r="E50" s="68"/>
    </row>
    <row r="51" s="23" customFormat="true" ht="22.5" hidden="false" customHeight="true" outlineLevel="0" collapsed="false">
      <c r="B51" s="69" t="s">
        <v>199</v>
      </c>
      <c r="C51" s="70" t="s">
        <v>200</v>
      </c>
      <c r="D51" s="32" t="s">
        <v>33</v>
      </c>
      <c r="E51" s="71"/>
    </row>
    <row r="52" s="23" customFormat="true" ht="22.5" hidden="false" customHeight="true" outlineLevel="0" collapsed="false">
      <c r="B52" s="69" t="s">
        <v>201</v>
      </c>
      <c r="C52" s="70" t="s">
        <v>202</v>
      </c>
      <c r="D52" s="32" t="s">
        <v>33</v>
      </c>
      <c r="E52" s="71"/>
    </row>
    <row r="53" s="23" customFormat="true" ht="22.5" hidden="false" customHeight="true" outlineLevel="0" collapsed="false">
      <c r="B53" s="69" t="s">
        <v>203</v>
      </c>
      <c r="C53" s="70" t="s">
        <v>204</v>
      </c>
      <c r="D53" s="32" t="s">
        <v>33</v>
      </c>
      <c r="E53" s="71"/>
    </row>
    <row r="54" s="23" customFormat="true" ht="22.5" hidden="false" customHeight="true" outlineLevel="0" collapsed="false">
      <c r="B54" s="69" t="s">
        <v>205</v>
      </c>
      <c r="C54" s="70" t="s">
        <v>206</v>
      </c>
      <c r="D54" s="32" t="s">
        <v>33</v>
      </c>
      <c r="E54" s="71"/>
    </row>
    <row r="55" s="23" customFormat="true" ht="22.5" hidden="false" customHeight="true" outlineLevel="0" collapsed="false">
      <c r="B55" s="69" t="s">
        <v>207</v>
      </c>
      <c r="C55" s="70" t="s">
        <v>208</v>
      </c>
      <c r="D55" s="32" t="s">
        <v>33</v>
      </c>
      <c r="E55" s="71"/>
    </row>
    <row r="56" s="23" customFormat="true" ht="22.5" hidden="false" customHeight="true" outlineLevel="0" collapsed="false">
      <c r="B56" s="69" t="s">
        <v>209</v>
      </c>
      <c r="C56" s="70" t="s">
        <v>210</v>
      </c>
      <c r="D56" s="32" t="s">
        <v>33</v>
      </c>
      <c r="E56" s="71"/>
    </row>
    <row r="57" s="23" customFormat="true" ht="22.5" hidden="false" customHeight="true" outlineLevel="0" collapsed="false">
      <c r="B57" s="69" t="s">
        <v>211</v>
      </c>
      <c r="C57" s="70" t="s">
        <v>212</v>
      </c>
      <c r="D57" s="32" t="s">
        <v>33</v>
      </c>
      <c r="E57" s="71"/>
    </row>
    <row r="58" s="23" customFormat="true" ht="22.5" hidden="false" customHeight="true" outlineLevel="0" collapsed="false">
      <c r="B58" s="69" t="s">
        <v>213</v>
      </c>
      <c r="C58" s="70" t="s">
        <v>214</v>
      </c>
      <c r="D58" s="32" t="s">
        <v>33</v>
      </c>
      <c r="E58" s="71"/>
    </row>
    <row r="59" s="23" customFormat="true" ht="22.5" hidden="false" customHeight="true" outlineLevel="0" collapsed="false">
      <c r="B59" s="69" t="s">
        <v>215</v>
      </c>
      <c r="C59" s="70" t="s">
        <v>216</v>
      </c>
      <c r="D59" s="32" t="s">
        <v>33</v>
      </c>
      <c r="E59" s="71"/>
    </row>
    <row r="60" s="23" customFormat="true" ht="22.5" hidden="false" customHeight="true" outlineLevel="0" collapsed="false">
      <c r="B60" s="69" t="s">
        <v>217</v>
      </c>
      <c r="C60" s="70" t="s">
        <v>218</v>
      </c>
      <c r="D60" s="32" t="s">
        <v>33</v>
      </c>
      <c r="E60" s="71"/>
    </row>
    <row r="61" s="23" customFormat="true" ht="22.5" hidden="false" customHeight="true" outlineLevel="0" collapsed="false">
      <c r="B61" s="69" t="s">
        <v>219</v>
      </c>
      <c r="C61" s="70" t="s">
        <v>220</v>
      </c>
      <c r="D61" s="32" t="s">
        <v>33</v>
      </c>
      <c r="E61" s="71"/>
    </row>
    <row r="62" s="23" customFormat="true" ht="22.5" hidden="false" customHeight="true" outlineLevel="0" collapsed="false">
      <c r="B62" s="69" t="s">
        <v>221</v>
      </c>
      <c r="C62" s="70" t="s">
        <v>222</v>
      </c>
      <c r="D62" s="32" t="s">
        <v>33</v>
      </c>
      <c r="E62" s="71"/>
    </row>
    <row r="63" s="23" customFormat="true" ht="22.5" hidden="false" customHeight="true" outlineLevel="0" collapsed="false">
      <c r="B63" s="69" t="s">
        <v>223</v>
      </c>
      <c r="C63" s="70" t="s">
        <v>224</v>
      </c>
      <c r="D63" s="32" t="s">
        <v>33</v>
      </c>
      <c r="E63" s="71"/>
    </row>
    <row r="64" s="23" customFormat="true" ht="22.5" hidden="false" customHeight="true" outlineLevel="0" collapsed="false">
      <c r="B64" s="69" t="s">
        <v>225</v>
      </c>
      <c r="C64" s="70" t="s">
        <v>226</v>
      </c>
      <c r="D64" s="32" t="s">
        <v>27</v>
      </c>
      <c r="E64" s="71"/>
    </row>
    <row r="65" s="66" customFormat="true" ht="39.6" hidden="false" customHeight="true" outlineLevel="0" collapsed="false">
      <c r="B65" s="67" t="s">
        <v>227</v>
      </c>
      <c r="C65" s="68" t="s">
        <v>228</v>
      </c>
      <c r="D65" s="68"/>
      <c r="E65" s="68"/>
    </row>
    <row r="66" s="23" customFormat="true" ht="22.5" hidden="false" customHeight="true" outlineLevel="0" collapsed="false">
      <c r="B66" s="69" t="s">
        <v>229</v>
      </c>
      <c r="C66" s="70" t="s">
        <v>230</v>
      </c>
      <c r="D66" s="32" t="s">
        <v>27</v>
      </c>
      <c r="E66" s="71"/>
    </row>
    <row r="67" s="23" customFormat="true" ht="22.5" hidden="false" customHeight="true" outlineLevel="0" collapsed="false">
      <c r="B67" s="69" t="s">
        <v>231</v>
      </c>
      <c r="C67" s="70" t="s">
        <v>232</v>
      </c>
      <c r="D67" s="32" t="s">
        <v>27</v>
      </c>
      <c r="E67" s="71"/>
    </row>
    <row r="68" s="23" customFormat="true" ht="22.5" hidden="false" customHeight="true" outlineLevel="0" collapsed="false">
      <c r="B68" s="69" t="s">
        <v>233</v>
      </c>
      <c r="C68" s="70" t="s">
        <v>234</v>
      </c>
      <c r="D68" s="32" t="s">
        <v>27</v>
      </c>
      <c r="E68" s="71"/>
    </row>
    <row r="69" s="23" customFormat="true" ht="22.5" hidden="false" customHeight="true" outlineLevel="0" collapsed="false">
      <c r="B69" s="69" t="s">
        <v>235</v>
      </c>
      <c r="C69" s="70" t="s">
        <v>236</v>
      </c>
      <c r="D69" s="32" t="s">
        <v>27</v>
      </c>
      <c r="E69" s="71"/>
    </row>
    <row r="70" s="23" customFormat="true" ht="22.5" hidden="false" customHeight="true" outlineLevel="0" collapsed="false">
      <c r="B70" s="69" t="s">
        <v>237</v>
      </c>
      <c r="C70" s="70" t="s">
        <v>238</v>
      </c>
      <c r="D70" s="32" t="s">
        <v>27</v>
      </c>
      <c r="E70" s="71"/>
    </row>
    <row r="71" s="23" customFormat="true" ht="22.5" hidden="false" customHeight="true" outlineLevel="0" collapsed="false">
      <c r="B71" s="69" t="s">
        <v>239</v>
      </c>
      <c r="C71" s="70" t="s">
        <v>240</v>
      </c>
      <c r="D71" s="32" t="s">
        <v>27</v>
      </c>
      <c r="E71" s="71"/>
    </row>
    <row r="72" s="23" customFormat="true" ht="22.5" hidden="false" customHeight="true" outlineLevel="0" collapsed="false">
      <c r="B72" s="69" t="s">
        <v>241</v>
      </c>
      <c r="C72" s="70" t="s">
        <v>242</v>
      </c>
      <c r="D72" s="32" t="s">
        <v>27</v>
      </c>
      <c r="E72" s="71"/>
    </row>
    <row r="73" s="23" customFormat="true" ht="22.5" hidden="false" customHeight="true" outlineLevel="0" collapsed="false">
      <c r="B73" s="69" t="s">
        <v>243</v>
      </c>
      <c r="C73" s="70" t="s">
        <v>244</v>
      </c>
      <c r="D73" s="32" t="s">
        <v>27</v>
      </c>
      <c r="E73" s="71"/>
    </row>
    <row r="74" s="23" customFormat="true" ht="22.5" hidden="false" customHeight="true" outlineLevel="0" collapsed="false">
      <c r="B74" s="69" t="s">
        <v>245</v>
      </c>
      <c r="C74" s="70" t="s">
        <v>246</v>
      </c>
      <c r="D74" s="32" t="s">
        <v>33</v>
      </c>
      <c r="E74" s="71"/>
    </row>
    <row r="75" s="23" customFormat="true" ht="22.5" hidden="false" customHeight="true" outlineLevel="0" collapsed="false">
      <c r="B75" s="69" t="s">
        <v>247</v>
      </c>
      <c r="C75" s="70" t="s">
        <v>248</v>
      </c>
      <c r="D75" s="32" t="s">
        <v>33</v>
      </c>
      <c r="E75" s="71"/>
    </row>
    <row r="76" s="23" customFormat="true" ht="22.5" hidden="false" customHeight="true" outlineLevel="0" collapsed="false">
      <c r="B76" s="69" t="s">
        <v>249</v>
      </c>
      <c r="C76" s="70" t="s">
        <v>250</v>
      </c>
      <c r="D76" s="32" t="s">
        <v>27</v>
      </c>
      <c r="E76" s="71"/>
    </row>
    <row r="77" s="23" customFormat="true" ht="22.5" hidden="false" customHeight="true" outlineLevel="0" collapsed="false">
      <c r="B77" s="69" t="s">
        <v>251</v>
      </c>
      <c r="C77" s="70" t="s">
        <v>252</v>
      </c>
      <c r="D77" s="32" t="s">
        <v>33</v>
      </c>
      <c r="E77" s="71"/>
    </row>
    <row r="78" s="23" customFormat="true" ht="22.5" hidden="false" customHeight="true" outlineLevel="0" collapsed="false">
      <c r="B78" s="69" t="s">
        <v>253</v>
      </c>
      <c r="C78" s="70" t="s">
        <v>254</v>
      </c>
      <c r="D78" s="32" t="s">
        <v>27</v>
      </c>
      <c r="E78" s="71"/>
    </row>
    <row r="79" s="23" customFormat="true" ht="22.5" hidden="false" customHeight="true" outlineLevel="0" collapsed="false">
      <c r="B79" s="69" t="s">
        <v>255</v>
      </c>
      <c r="C79" s="70" t="s">
        <v>256</v>
      </c>
      <c r="D79" s="32" t="s">
        <v>33</v>
      </c>
      <c r="E79" s="71"/>
    </row>
    <row r="80" s="23" customFormat="true" ht="22.5" hidden="false" customHeight="true" outlineLevel="0" collapsed="false">
      <c r="B80" s="69" t="s">
        <v>257</v>
      </c>
      <c r="C80" s="70" t="s">
        <v>258</v>
      </c>
      <c r="D80" s="32" t="s">
        <v>27</v>
      </c>
      <c r="E80" s="71"/>
    </row>
    <row r="81" s="23" customFormat="true" ht="22.5" hidden="false" customHeight="true" outlineLevel="0" collapsed="false">
      <c r="B81" s="69" t="s">
        <v>259</v>
      </c>
      <c r="C81" s="70" t="s">
        <v>260</v>
      </c>
      <c r="D81" s="32" t="s">
        <v>33</v>
      </c>
      <c r="E81" s="71"/>
    </row>
    <row r="82" s="23" customFormat="true" ht="22.5" hidden="false" customHeight="true" outlineLevel="0" collapsed="false">
      <c r="B82" s="69" t="s">
        <v>261</v>
      </c>
      <c r="C82" s="70" t="s">
        <v>262</v>
      </c>
      <c r="D82" s="32" t="s">
        <v>33</v>
      </c>
      <c r="E82" s="71"/>
    </row>
    <row r="83" s="23" customFormat="true" ht="22.5" hidden="false" customHeight="true" outlineLevel="0" collapsed="false">
      <c r="B83" s="69" t="s">
        <v>263</v>
      </c>
      <c r="C83" s="70" t="s">
        <v>264</v>
      </c>
      <c r="D83" s="32" t="s">
        <v>27</v>
      </c>
      <c r="E83" s="71"/>
    </row>
    <row r="84" s="23" customFormat="true" ht="22.5" hidden="false" customHeight="true" outlineLevel="0" collapsed="false">
      <c r="B84" s="69" t="s">
        <v>265</v>
      </c>
      <c r="C84" s="70" t="s">
        <v>266</v>
      </c>
      <c r="D84" s="32" t="s">
        <v>27</v>
      </c>
      <c r="E84" s="71"/>
    </row>
    <row r="85" s="23" customFormat="true" ht="22.5" hidden="false" customHeight="true" outlineLevel="0" collapsed="false">
      <c r="B85" s="69" t="s">
        <v>267</v>
      </c>
      <c r="C85" s="70" t="s">
        <v>268</v>
      </c>
      <c r="D85" s="32" t="s">
        <v>27</v>
      </c>
      <c r="E85" s="71"/>
    </row>
    <row r="86" s="23" customFormat="true" ht="22.5" hidden="false" customHeight="true" outlineLevel="0" collapsed="false">
      <c r="B86" s="69" t="s">
        <v>269</v>
      </c>
      <c r="C86" s="70" t="s">
        <v>270</v>
      </c>
      <c r="D86" s="32" t="s">
        <v>27</v>
      </c>
      <c r="E86" s="71"/>
    </row>
    <row r="87" s="23" customFormat="true" ht="22.5" hidden="false" customHeight="true" outlineLevel="0" collapsed="false">
      <c r="B87" s="69" t="s">
        <v>271</v>
      </c>
      <c r="C87" s="70" t="s">
        <v>272</v>
      </c>
      <c r="D87" s="32" t="s">
        <v>27</v>
      </c>
      <c r="E87" s="71"/>
    </row>
    <row r="88" s="23" customFormat="true" ht="22.5" hidden="false" customHeight="true" outlineLevel="0" collapsed="false">
      <c r="B88" s="69" t="s">
        <v>273</v>
      </c>
      <c r="C88" s="70" t="s">
        <v>274</v>
      </c>
      <c r="D88" s="32" t="s">
        <v>27</v>
      </c>
      <c r="E88" s="71"/>
    </row>
    <row r="89" s="23" customFormat="true" ht="22.5" hidden="false" customHeight="true" outlineLevel="0" collapsed="false">
      <c r="B89" s="69" t="s">
        <v>275</v>
      </c>
      <c r="C89" s="70" t="s">
        <v>276</v>
      </c>
      <c r="D89" s="32" t="s">
        <v>33</v>
      </c>
      <c r="E89" s="71"/>
    </row>
    <row r="90" s="23" customFormat="true" ht="22.5" hidden="false" customHeight="true" outlineLevel="0" collapsed="false">
      <c r="B90" s="69" t="s">
        <v>277</v>
      </c>
      <c r="C90" s="70" t="s">
        <v>278</v>
      </c>
      <c r="D90" s="32" t="s">
        <v>27</v>
      </c>
      <c r="E90" s="71"/>
    </row>
    <row r="91" s="23" customFormat="true" ht="22.5" hidden="false" customHeight="true" outlineLevel="0" collapsed="false">
      <c r="B91" s="69" t="s">
        <v>279</v>
      </c>
      <c r="C91" s="70" t="s">
        <v>280</v>
      </c>
      <c r="D91" s="32" t="s">
        <v>27</v>
      </c>
      <c r="E91" s="71"/>
    </row>
    <row r="92" s="23" customFormat="true" ht="22.5" hidden="false" customHeight="true" outlineLevel="0" collapsed="false">
      <c r="B92" s="69" t="s">
        <v>281</v>
      </c>
      <c r="C92" s="70" t="s">
        <v>282</v>
      </c>
      <c r="D92" s="32" t="s">
        <v>33</v>
      </c>
      <c r="E92" s="71"/>
    </row>
    <row r="93" s="23" customFormat="true" ht="22.5" hidden="false" customHeight="true" outlineLevel="0" collapsed="false">
      <c r="B93" s="69" t="s">
        <v>283</v>
      </c>
      <c r="C93" s="70" t="s">
        <v>284</v>
      </c>
      <c r="D93" s="32" t="s">
        <v>33</v>
      </c>
      <c r="E93" s="71"/>
    </row>
    <row r="94" s="23" customFormat="true" ht="22.5" hidden="false" customHeight="true" outlineLevel="0" collapsed="false">
      <c r="B94" s="69" t="s">
        <v>285</v>
      </c>
      <c r="C94" s="70" t="s">
        <v>286</v>
      </c>
      <c r="D94" s="32" t="s">
        <v>27</v>
      </c>
      <c r="E94" s="71"/>
    </row>
    <row r="95" s="23" customFormat="true" ht="22.5" hidden="false" customHeight="true" outlineLevel="0" collapsed="false">
      <c r="B95" s="69" t="s">
        <v>287</v>
      </c>
      <c r="C95" s="70" t="s">
        <v>288</v>
      </c>
      <c r="D95" s="32" t="s">
        <v>151</v>
      </c>
      <c r="E95" s="71"/>
    </row>
    <row r="96" s="23" customFormat="true" ht="22.5" hidden="false" customHeight="true" outlineLevel="0" collapsed="false">
      <c r="B96" s="69" t="s">
        <v>289</v>
      </c>
      <c r="C96" s="70" t="s">
        <v>290</v>
      </c>
      <c r="D96" s="32" t="s">
        <v>33</v>
      </c>
      <c r="E96" s="71"/>
    </row>
    <row r="97" s="23" customFormat="true" ht="22.5" hidden="false" customHeight="true" outlineLevel="0" collapsed="false">
      <c r="B97" s="69" t="s">
        <v>291</v>
      </c>
      <c r="C97" s="70" t="s">
        <v>292</v>
      </c>
      <c r="D97" s="32" t="s">
        <v>27</v>
      </c>
      <c r="E97" s="71"/>
    </row>
    <row r="98" s="23" customFormat="true" ht="22.5" hidden="false" customHeight="true" outlineLevel="0" collapsed="false">
      <c r="B98" s="69" t="s">
        <v>293</v>
      </c>
      <c r="C98" s="70" t="s">
        <v>294</v>
      </c>
      <c r="D98" s="32" t="s">
        <v>33</v>
      </c>
      <c r="E98" s="71"/>
    </row>
    <row r="99" s="23" customFormat="true" ht="22.5" hidden="false" customHeight="true" outlineLevel="0" collapsed="false">
      <c r="B99" s="69" t="s">
        <v>295</v>
      </c>
      <c r="C99" s="70" t="s">
        <v>296</v>
      </c>
      <c r="D99" s="32" t="s">
        <v>33</v>
      </c>
      <c r="E99" s="71"/>
    </row>
    <row r="100" s="77" customFormat="true" ht="15" hidden="false" customHeight="false" outlineLevel="0" collapsed="false">
      <c r="A100" s="73"/>
      <c r="B100" s="74"/>
      <c r="C100" s="75"/>
      <c r="D100" s="43" t="n">
        <f aca="false">COUNTA(D3:D99)</f>
        <v>93</v>
      </c>
      <c r="E100" s="76" t="s">
        <v>297</v>
      </c>
    </row>
    <row r="101" s="77" customFormat="true" ht="15" hidden="false" customHeight="false" outlineLevel="0" collapsed="false">
      <c r="A101" s="78"/>
      <c r="B101" s="78"/>
      <c r="C101" s="79"/>
      <c r="D101" s="80"/>
      <c r="E101" s="78"/>
    </row>
    <row r="102" s="77" customFormat="true" ht="15" hidden="false" customHeight="false" outlineLevel="0" collapsed="false">
      <c r="A102" s="78"/>
      <c r="B102" s="78"/>
      <c r="C102" s="79"/>
      <c r="D102" s="80"/>
      <c r="E102" s="78"/>
    </row>
    <row r="103" s="77" customFormat="true" ht="15" hidden="false" customHeight="false" outlineLevel="0" collapsed="false">
      <c r="A103" s="78"/>
      <c r="B103" s="78"/>
      <c r="C103" s="79"/>
      <c r="D103" s="80"/>
      <c r="E103" s="78"/>
    </row>
    <row r="104" s="77" customFormat="true" ht="15" hidden="false" customHeight="false" outlineLevel="0" collapsed="false">
      <c r="A104" s="78"/>
      <c r="B104" s="78"/>
      <c r="C104" s="79"/>
      <c r="D104" s="80"/>
      <c r="E104" s="78"/>
    </row>
    <row r="105" s="77" customFormat="true" ht="15" hidden="false" customHeight="false" outlineLevel="0" collapsed="false">
      <c r="A105" s="78"/>
      <c r="B105" s="78"/>
      <c r="C105" s="79"/>
      <c r="D105" s="80"/>
      <c r="E105" s="78"/>
    </row>
    <row r="106" s="77" customFormat="true" ht="15" hidden="false" customHeight="false" outlineLevel="0" collapsed="false">
      <c r="A106" s="78"/>
      <c r="B106" s="78"/>
      <c r="C106" s="79"/>
      <c r="D106" s="80"/>
      <c r="E106" s="78"/>
    </row>
    <row r="107" s="77" customFormat="true" ht="15" hidden="false" customHeight="false" outlineLevel="0" collapsed="false">
      <c r="A107" s="78"/>
      <c r="B107" s="78"/>
      <c r="C107" s="79"/>
      <c r="D107" s="80"/>
      <c r="E107" s="78"/>
    </row>
    <row r="108" s="77" customFormat="true" ht="15" hidden="false" customHeight="false" outlineLevel="0" collapsed="false">
      <c r="A108" s="78"/>
      <c r="B108" s="78"/>
      <c r="C108" s="79"/>
      <c r="D108" s="80"/>
      <c r="E108" s="78"/>
    </row>
    <row r="109" s="77" customFormat="true" ht="15" hidden="false" customHeight="false" outlineLevel="0" collapsed="false">
      <c r="A109" s="78"/>
      <c r="B109" s="78"/>
      <c r="C109" s="79"/>
      <c r="D109" s="80"/>
      <c r="E109" s="78"/>
    </row>
    <row r="110" s="77" customFormat="true" ht="15" hidden="false" customHeight="false" outlineLevel="0" collapsed="false">
      <c r="A110" s="78"/>
      <c r="B110" s="78"/>
      <c r="C110" s="79"/>
      <c r="D110" s="80"/>
      <c r="E110" s="78"/>
    </row>
  </sheetData>
  <mergeCells count="5">
    <mergeCell ref="B1:E1"/>
    <mergeCell ref="C3:E3"/>
    <mergeCell ref="C41:E41"/>
    <mergeCell ref="C50:E50"/>
    <mergeCell ref="C65:E65"/>
  </mergeCells>
  <conditionalFormatting sqref="D66:D99">
    <cfRule type="containsText" priority="10" operator="containsText" aboveAverage="0" equalAverage="0" bottom="0" percent="0" rank="0" text="Initial" dxfId="262">
      <formula>NOT(ISERROR(SEARCH("Initial",D66)))</formula>
    </cfRule>
    <cfRule type="containsText" priority="11" operator="containsText" aboveAverage="0" equalAverage="0" bottom="0" percent="0" rank="0" text="Nonexistent" dxfId="263">
      <formula>NOT(ISERROR(SEARCH("Nonexistent",D66)))</formula>
    </cfRule>
    <cfRule type="expression" priority="12" aboveAverage="0" equalAverage="0" bottom="0" percent="0" rank="0" text="" dxfId="264">
      <formula>_xlfn.ORG.OPENOFFICE.STYLE(VLOOKUP(D66,#ref!,2,0))</formula>
    </cfRule>
  </conditionalFormatting>
  <conditionalFormatting sqref="D51:D64">
    <cfRule type="containsText" priority="21" operator="containsText" aboveAverage="0" equalAverage="0" bottom="0" percent="0" rank="0" text="Initial" dxfId="273">
      <formula>NOT(ISERROR(SEARCH("Initial",D51)))</formula>
    </cfRule>
    <cfRule type="containsText" priority="22" operator="containsText" aboveAverage="0" equalAverage="0" bottom="0" percent="0" rank="0" text="Nonexistent" dxfId="274">
      <formula>NOT(ISERROR(SEARCH("Nonexistent",D51)))</formula>
    </cfRule>
    <cfRule type="expression" priority="23" aboveAverage="0" equalAverage="0" bottom="0" percent="0" rank="0" text="" dxfId="275">
      <formula>_xlfn.ORG.OPENOFFICE.STYLE(VLOOKUP(D51,#ref!,2,0))</formula>
    </cfRule>
  </conditionalFormatting>
  <conditionalFormatting sqref="D4:D40">
    <cfRule type="containsText" priority="32" operator="containsText" aboveAverage="0" equalAverage="0" bottom="0" percent="0" rank="0" text="Initial" dxfId="284">
      <formula>NOT(ISERROR(SEARCH("Initial",D4)))</formula>
    </cfRule>
    <cfRule type="containsText" priority="33" operator="containsText" aboveAverage="0" equalAverage="0" bottom="0" percent="0" rank="0" text="Nonexistent" dxfId="285">
      <formula>NOT(ISERROR(SEARCH("Nonexistent",D4)))</formula>
    </cfRule>
    <cfRule type="expression" priority="34" aboveAverage="0" equalAverage="0" bottom="0" percent="0" rank="0" text="" dxfId="286">
      <formula>_xlfn.ORG.OPENOFFICE.STYLE(VLOOKUP(D4,#ref!,2,0))</formula>
    </cfRule>
  </conditionalFormatting>
  <conditionalFormatting sqref="D42:D49">
    <cfRule type="containsText" priority="43" operator="containsText" aboveAverage="0" equalAverage="0" bottom="0" percent="0" rank="0" text="Initial" dxfId="295">
      <formula>NOT(ISERROR(SEARCH("Initial",D42)))</formula>
    </cfRule>
    <cfRule type="containsText" priority="44" operator="containsText" aboveAverage="0" equalAverage="0" bottom="0" percent="0" rank="0" text="Nonexistent" dxfId="296">
      <formula>NOT(ISERROR(SEARCH("Nonexistent",D42)))</formula>
    </cfRule>
    <cfRule type="expression" priority="45" aboveAverage="0" equalAverage="0" bottom="0" percent="0" rank="0" text="" dxfId="297">
      <formula>_xlfn.ORG.OPENOFFICE.STYLE(VLOOKUP(D42,#ref!,2,0))</formula>
    </cfRule>
  </conditionalFormatting>
  <dataValidations count="1">
    <dataValidation allowBlank="true" errorStyle="stop" operator="equal" promptTitle="Select status" showDropDown="false" showErrorMessage="true" showInputMessage="true" sqref="D4:D40 D42:D49 D51:D64 D66:D99" type="list">
      <formula1>Metrics!$B$3:$B$10</formula1>
      <formula2>0</formula2>
    </dataValidation>
  </dataValidations>
  <printOptions headings="false" gridLines="true" gridLinesSet="true" horizontalCentered="false" verticalCentered="false"/>
  <pageMargins left="0.39375" right="0.295138888888889" top="0.295138888888889" bottom="0.315972222222222" header="0.511811023622047" footer="0.177083333333333"/>
  <pageSetup paperSize="9" scale="100" fitToWidth="1" fitToHeight="15" pageOrder="downThenOver" orientation="portrait" blackAndWhite="false" draft="false" cellComments="none" horizontalDpi="300" verticalDpi="300" copies="1"/>
  <headerFooter differentFirst="false" differentOddEven="false">
    <oddHeader/>
    <oddFooter>&amp;C&amp;D&amp;RPage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2" operator="equal" id="{6B75DF45-98A8-459A-AA91-7D1B84EAB3E4}">
            <xm:f>Metrics!$B$10</xm:f>
            <x14:dxf>
              <font>
                <color rgb="FFFFFFFF"/>
              </font>
              <fill>
                <patternFill>
                  <bgColor theme="0" tint="-0.35"/>
                </patternFill>
              </fill>
            </x14:dxf>
          </x14:cfRule>
          <x14:cfRule type="cellIs" priority="3" operator="equal" id="{52665769-5A60-4D9C-BA5E-B0B8DB26F3B5}">
            <xm:f>Metrics!$B$3</xm:f>
            <x14:dxf>
              <font>
                <color rgb="FFD9D9D9"/>
              </font>
              <fill>
                <patternFill>
                  <bgColor theme="0"/>
                </patternFill>
              </fill>
            </x14:dxf>
          </x14:cfRule>
          <x14:cfRule type="cellIs" priority="4" operator="equal" id="{4461D5AF-B824-452E-ADFD-64E087FDB91D}">
            <xm:f>Metrics!$B$4</xm:f>
            <x14:dxf>
              <font>
                <color rgb="FFFFFFFF"/>
              </font>
              <fill>
                <patternFill>
                  <bgColor rgb="FFFF0000"/>
                </patternFill>
              </fill>
            </x14:dxf>
          </x14:cfRule>
          <x14:cfRule type="cellIs" priority="5" operator="equal" id="{B68FC184-73B3-45BF-A5BB-2A7A6FA6809D}">
            <xm:f>Metrics!$B$5</xm:f>
            <x14:dxf>
              <font>
                <color rgb="FFFFFFFF"/>
              </font>
              <fill>
                <patternFill>
                  <bgColor rgb="FFC00000"/>
                </patternFill>
              </fill>
            </x14:dxf>
          </x14:cfRule>
          <x14:cfRule type="cellIs" priority="6" operator="equal" id="{B5C0EE86-7D8A-4196-A0C0-4711EDE810D0}">
            <xm:f>Metrics!$B$6</xm:f>
            <x14:dxf>
              <font>
                <color rgb="FFFFFFFF"/>
              </font>
              <fill>
                <patternFill>
                  <bgColor theme="2" tint="-0.5"/>
                </patternFill>
              </fill>
            </x14:dxf>
          </x14:cfRule>
          <x14:cfRule type="cellIs" priority="7" operator="equal" id="{70FE1899-E189-4E25-B3BC-9B7112386970}">
            <xm:f>Metrics!$B$7</xm:f>
            <x14:dxf>
              <font>
                <color rgb="FFFFFFFF"/>
              </font>
              <fill>
                <patternFill>
                  <bgColor rgb="FFFFC000"/>
                </patternFill>
              </fill>
            </x14:dxf>
          </x14:cfRule>
          <x14:cfRule type="cellIs" priority="8" operator="equal" id="{7C5610C7-CFA7-4096-8D60-D029C36355BD}">
            <xm:f>Metrics!$B$8</xm:f>
            <x14:dxf>
              <font>
                <color rgb="FFFFFFFF"/>
              </font>
              <fill>
                <patternFill>
                  <bgColor rgb="FF92D050"/>
                </patternFill>
              </fill>
            </x14:dxf>
          </x14:cfRule>
          <x14:cfRule type="cellIs" priority="9" operator="equal" id="{1BAE3EE7-508D-4AE7-85B7-3862B2175D57}">
            <xm:f>Metrics!$B$9</xm:f>
            <x14:dxf>
              <font>
                <color rgb="FFFFFFFF"/>
              </font>
              <fill>
                <patternFill>
                  <bgColor rgb="FF336600"/>
                </patternFill>
              </fill>
            </x14:dxf>
          </x14:cfRule>
          <xm:sqref>D66:D99</xm:sqref>
        </x14:conditionalFormatting>
        <x14:conditionalFormatting xmlns:xm="http://schemas.microsoft.com/office/excel/2006/main">
          <x14:cfRule type="cellIs" priority="13" operator="equal" id="{B1541280-3399-4C6E-8AC3-738263C12544}">
            <xm:f>Metrics!$B$6</xm:f>
            <x14:dxf>
              <font>
                <color rgb="FFFFFFFF"/>
              </font>
              <fill>
                <patternFill>
                  <bgColor theme="2" tint="-0.5"/>
                </patternFill>
              </fill>
            </x14:dxf>
          </x14:cfRule>
          <x14:cfRule type="cellIs" priority="14" operator="equal" id="{E78F9C2C-46AA-49B9-BDC9-00507C508070}">
            <xm:f>Metrics!$B$10</xm:f>
            <x14:dxf>
              <font>
                <color rgb="FFFFFFFF"/>
              </font>
              <fill>
                <patternFill>
                  <bgColor theme="0" tint="-0.35"/>
                </patternFill>
              </fill>
            </x14:dxf>
          </x14:cfRule>
          <x14:cfRule type="cellIs" priority="15" operator="equal" id="{EF819B5E-2A92-4F70-9529-E12B1414392D}">
            <xm:f>Metrics!$B$9</xm:f>
            <x14:dxf>
              <font>
                <color rgb="FFFFFFFF"/>
              </font>
              <fill>
                <patternFill>
                  <bgColor rgb="FF336600"/>
                </patternFill>
              </fill>
            </x14:dxf>
          </x14:cfRule>
          <x14:cfRule type="cellIs" priority="16" operator="equal" id="{66D92A60-B4D3-4DA9-B0A8-C3614E727EFC}">
            <xm:f>Metrics!$B$8</xm:f>
            <x14:dxf>
              <font>
                <color rgb="FFFFFFFF"/>
              </font>
              <fill>
                <patternFill>
                  <bgColor rgb="FF92D050"/>
                </patternFill>
              </fill>
            </x14:dxf>
          </x14:cfRule>
          <x14:cfRule type="cellIs" priority="17" operator="equal" id="{EEE048F1-6F99-4F97-AD7A-8DB33E52C0F9}">
            <xm:f>Metrics!$B$7</xm:f>
            <x14:dxf>
              <font>
                <color rgb="FFFFFFFF"/>
              </font>
              <fill>
                <patternFill>
                  <bgColor rgb="FFFFC000"/>
                </patternFill>
              </fill>
            </x14:dxf>
          </x14:cfRule>
          <x14:cfRule type="cellIs" priority="18" operator="equal" id="{F87D15EE-B588-4EC5-AAF7-90629472BBC0}">
            <xm:f>Metrics!$B$3</xm:f>
            <x14:dxf>
              <font>
                <color rgb="FFD9D9D9"/>
              </font>
              <fill>
                <patternFill>
                  <bgColor theme="0"/>
                </patternFill>
              </fill>
            </x14:dxf>
          </x14:cfRule>
          <x14:cfRule type="cellIs" priority="19" operator="equal" id="{E545A335-BA97-46D3-8791-27C2327AF0D0}">
            <xm:f>Metrics!$B$5</xm:f>
            <x14:dxf>
              <font>
                <color rgb="FFFFFFFF"/>
              </font>
              <fill>
                <patternFill>
                  <bgColor rgb="FFC00000"/>
                </patternFill>
              </fill>
            </x14:dxf>
          </x14:cfRule>
          <x14:cfRule type="cellIs" priority="20" operator="equal" id="{FAD8CEA1-8D39-4A57-84C5-B6F76A4B558D}">
            <xm:f>Metrics!$B$4</xm:f>
            <x14:dxf>
              <font>
                <color rgb="FFFFFFFF"/>
              </font>
              <fill>
                <patternFill>
                  <bgColor rgb="FFFF0000"/>
                </patternFill>
              </fill>
            </x14:dxf>
          </x14:cfRule>
          <xm:sqref>D51:D64</xm:sqref>
        </x14:conditionalFormatting>
        <x14:conditionalFormatting xmlns:xm="http://schemas.microsoft.com/office/excel/2006/main">
          <x14:cfRule type="cellIs" priority="24" operator="equal" id="{B122215B-DFA8-4FF0-A15A-378FB5A67222}">
            <xm:f>Metrics!$B$3</xm:f>
            <x14:dxf>
              <font>
                <color rgb="FFD9D9D9"/>
              </font>
              <fill>
                <patternFill>
                  <bgColor theme="0"/>
                </patternFill>
              </fill>
            </x14:dxf>
          </x14:cfRule>
          <x14:cfRule type="cellIs" priority="25" operator="equal" id="{6C3FA2D8-1418-4985-90E0-3DA8AAC75BEB}">
            <xm:f>Metrics!$B$4</xm:f>
            <x14:dxf>
              <font>
                <color rgb="FFFFFFFF"/>
              </font>
              <fill>
                <patternFill>
                  <bgColor rgb="FFFF0000"/>
                </patternFill>
              </fill>
            </x14:dxf>
          </x14:cfRule>
          <x14:cfRule type="cellIs" priority="26" operator="equal" id="{151D5010-6085-4071-B8E9-B9735B6F3F20}">
            <xm:f>Metrics!$B$5</xm:f>
            <x14:dxf>
              <font>
                <color rgb="FFFFFFFF"/>
              </font>
              <fill>
                <patternFill>
                  <bgColor rgb="FFC00000"/>
                </patternFill>
              </fill>
            </x14:dxf>
          </x14:cfRule>
          <x14:cfRule type="cellIs" priority="27" operator="equal" id="{65585891-419A-40F3-93F5-DDE0D6A72123}">
            <xm:f>Metrics!$B$6</xm:f>
            <x14:dxf>
              <font>
                <color rgb="FFFFFFFF"/>
              </font>
              <fill>
                <patternFill>
                  <bgColor theme="2" tint="-0.5"/>
                </patternFill>
              </fill>
            </x14:dxf>
          </x14:cfRule>
          <x14:cfRule type="cellIs" priority="28" operator="equal" id="{48B55AB9-A08D-4C8A-81D3-5D9C8A1CD6A7}">
            <xm:f>Metrics!$B$7</xm:f>
            <x14:dxf>
              <font>
                <color rgb="FFFFFFFF"/>
              </font>
              <fill>
                <patternFill>
                  <bgColor rgb="FFFFC000"/>
                </patternFill>
              </fill>
            </x14:dxf>
          </x14:cfRule>
          <x14:cfRule type="cellIs" priority="29" operator="equal" id="{9BA355E2-41A5-4C92-81D4-876BE1B0BE71}">
            <xm:f>Metrics!$B$8</xm:f>
            <x14:dxf>
              <font>
                <color rgb="FFFFFFFF"/>
              </font>
              <fill>
                <patternFill>
                  <bgColor rgb="FF92D050"/>
                </patternFill>
              </fill>
            </x14:dxf>
          </x14:cfRule>
          <x14:cfRule type="cellIs" priority="30" operator="equal" id="{2ACA8376-ECEE-4DE5-A58D-D09A70AAE6BC}">
            <xm:f>Metrics!$B$9</xm:f>
            <x14:dxf>
              <font>
                <color rgb="FFFFFFFF"/>
              </font>
              <fill>
                <patternFill>
                  <bgColor rgb="FF336600"/>
                </patternFill>
              </fill>
            </x14:dxf>
          </x14:cfRule>
          <x14:cfRule type="cellIs" priority="31" operator="equal" id="{4363ADB7-7E86-467F-87C4-F12033EC3773}">
            <xm:f>Metrics!$B$10</xm:f>
            <x14:dxf>
              <font>
                <color rgb="FFFFFFFF"/>
              </font>
              <fill>
                <patternFill>
                  <bgColor theme="0" tint="-0.35"/>
                </patternFill>
              </fill>
            </x14:dxf>
          </x14:cfRule>
          <xm:sqref>D4:D40</xm:sqref>
        </x14:conditionalFormatting>
        <x14:conditionalFormatting xmlns:xm="http://schemas.microsoft.com/office/excel/2006/main">
          <x14:cfRule type="cellIs" priority="35" operator="equal" id="{296A5B66-3B52-4472-A58D-16AC424EEE20}">
            <xm:f>Metrics!$B$10</xm:f>
            <x14:dxf>
              <font>
                <color rgb="FFFFFFFF"/>
              </font>
              <fill>
                <patternFill>
                  <bgColor theme="0" tint="-0.35"/>
                </patternFill>
              </fill>
            </x14:dxf>
          </x14:cfRule>
          <x14:cfRule type="cellIs" priority="36" operator="equal" id="{324C98D5-27DD-436E-A73C-CBC7DA3557E0}">
            <xm:f>Metrics!$B$9</xm:f>
            <x14:dxf>
              <font>
                <color rgb="FFFFFFFF"/>
              </font>
              <fill>
                <patternFill>
                  <bgColor rgb="FF336600"/>
                </patternFill>
              </fill>
            </x14:dxf>
          </x14:cfRule>
          <x14:cfRule type="cellIs" priority="37" operator="equal" id="{4CD8CE2A-251E-4967-B51A-26A038B87D00}">
            <xm:f>Metrics!$B$8</xm:f>
            <x14:dxf>
              <font>
                <color rgb="FFFFFFFF"/>
              </font>
              <fill>
                <patternFill>
                  <bgColor rgb="FF92D050"/>
                </patternFill>
              </fill>
            </x14:dxf>
          </x14:cfRule>
          <x14:cfRule type="cellIs" priority="38" operator="equal" id="{CC45B0E2-5DCF-4696-A43B-F687F41FB9A1}">
            <xm:f>Metrics!$B$7</xm:f>
            <x14:dxf>
              <font>
                <color rgb="FFFFFFFF"/>
              </font>
              <fill>
                <patternFill>
                  <bgColor rgb="FFFFC000"/>
                </patternFill>
              </fill>
            </x14:dxf>
          </x14:cfRule>
          <x14:cfRule type="cellIs" priority="39" operator="equal" id="{C613F4C9-D3CA-4875-97D6-A536DD1D5849}">
            <xm:f>Metrics!$B$6</xm:f>
            <x14:dxf>
              <font>
                <color rgb="FFFFFFFF"/>
              </font>
              <fill>
                <patternFill>
                  <bgColor theme="2" tint="-0.5"/>
                </patternFill>
              </fill>
            </x14:dxf>
          </x14:cfRule>
          <x14:cfRule type="cellIs" priority="40" operator="equal" id="{99FF85AB-6362-4C63-A4CC-F07FB6B53A6E}">
            <xm:f>Metrics!$B$5</xm:f>
            <x14:dxf>
              <font>
                <color rgb="FFFFFFFF"/>
              </font>
              <fill>
                <patternFill>
                  <bgColor rgb="FFC00000"/>
                </patternFill>
              </fill>
            </x14:dxf>
          </x14:cfRule>
          <x14:cfRule type="cellIs" priority="41" operator="equal" id="{C7B585F2-1EA8-4D88-BB10-C3F074C650AF}">
            <xm:f>Metrics!$B$4</xm:f>
            <x14:dxf>
              <font>
                <color rgb="FFFFFFFF"/>
              </font>
              <fill>
                <patternFill>
                  <bgColor rgb="FFFF0000"/>
                </patternFill>
              </fill>
            </x14:dxf>
          </x14:cfRule>
          <x14:cfRule type="cellIs" priority="42" operator="equal" id="{6BA95361-5F80-4EC2-A296-F170C8C16111}">
            <xm:f>Metrics!$B$3</xm:f>
            <x14:dxf>
              <font>
                <color rgb="FFD9D9D9"/>
              </font>
              <fill>
                <patternFill>
                  <bgColor theme="0"/>
                </patternFill>
              </fill>
            </x14:dxf>
          </x14:cfRule>
          <xm:sqref>D42:D49</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E31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10" activeCellId="0" sqref="C10"/>
    </sheetView>
  </sheetViews>
  <sheetFormatPr defaultColWidth="9.171875" defaultRowHeight="14.25" zeroHeight="false" outlineLevelRow="0" outlineLevelCol="0"/>
  <cols>
    <col collapsed="false" customWidth="true" hidden="false" outlineLevel="0" max="1" min="1" style="53" width="3.23"/>
    <col collapsed="false" customWidth="true" hidden="false" outlineLevel="0" max="2" min="2" style="53" width="22.44"/>
    <col collapsed="false" customWidth="true" hidden="false" outlineLevel="0" max="3" min="3" style="53" width="47.3"/>
    <col collapsed="false" customWidth="true" hidden="false" outlineLevel="0" max="4" min="4" style="53" width="13.35"/>
    <col collapsed="false" customWidth="true" hidden="false" outlineLevel="0" max="5" min="5" style="53" width="12.95"/>
    <col collapsed="false" customWidth="false" hidden="false" outlineLevel="0" max="16384" min="6" style="53" width="9.17"/>
  </cols>
  <sheetData>
    <row r="2" s="81" customFormat="true" ht="52.2" hidden="false" customHeight="false" outlineLevel="0" collapsed="false">
      <c r="B2" s="82" t="s">
        <v>22</v>
      </c>
      <c r="C2" s="83" t="s">
        <v>298</v>
      </c>
      <c r="D2" s="84" t="s">
        <v>299</v>
      </c>
      <c r="E2" s="85" t="s">
        <v>300</v>
      </c>
    </row>
    <row r="3" s="86" customFormat="true" ht="58.5" hidden="false" customHeight="true" outlineLevel="0" collapsed="false">
      <c r="B3" s="87" t="s">
        <v>154</v>
      </c>
      <c r="C3" s="88" t="s">
        <v>301</v>
      </c>
      <c r="D3" s="89" t="n">
        <f aca="false">COUNTIF('Mandatory ISMS requirements'!$D$3:$D$60,$B3)/'Mandatory ISMS requirements'!$D$61</f>
        <v>0</v>
      </c>
      <c r="E3" s="90" t="n">
        <f aca="false">COUNTIF('Annex A controls'!$D$3:$D$99,$B3)/ControlTotal</f>
        <v>0.139784946236559</v>
      </c>
    </row>
    <row r="4" s="86" customFormat="true" ht="58.5" hidden="false" customHeight="true" outlineLevel="0" collapsed="false">
      <c r="B4" s="91" t="s">
        <v>183</v>
      </c>
      <c r="C4" s="92" t="s">
        <v>302</v>
      </c>
      <c r="D4" s="93" t="n">
        <f aca="false">COUNTIF('Mandatory ISMS requirements'!$D$3:$D$60,$B4)/'Mandatory ISMS requirements'!$D$61</f>
        <v>0</v>
      </c>
      <c r="E4" s="94" t="n">
        <f aca="false">COUNTIF('Annex A controls'!$D$3:$D$99,$B4)/ControlTotal</f>
        <v>0.010752688172043</v>
      </c>
    </row>
    <row r="5" s="86" customFormat="true" ht="58.5" hidden="false" customHeight="true" outlineLevel="0" collapsed="false">
      <c r="B5" s="91" t="s">
        <v>49</v>
      </c>
      <c r="C5" s="92" t="s">
        <v>303</v>
      </c>
      <c r="D5" s="93" t="n">
        <f aca="false">COUNTIF('Mandatory ISMS requirements'!$D$3:$D$60,$B5)/'Mandatory ISMS requirements'!$D$61</f>
        <v>0.464285714285714</v>
      </c>
      <c r="E5" s="94" t="n">
        <f aca="false">COUNTIF('Annex A controls'!$D$3:$D$99,$B5)/ControlTotal</f>
        <v>0.010752688172043</v>
      </c>
    </row>
    <row r="6" s="86" customFormat="true" ht="58.5" hidden="false" customHeight="true" outlineLevel="0" collapsed="false">
      <c r="B6" s="91" t="s">
        <v>188</v>
      </c>
      <c r="C6" s="92" t="s">
        <v>304</v>
      </c>
      <c r="D6" s="93" t="n">
        <f aca="false">COUNTIF('Mandatory ISMS requirements'!$D$3:$D$60,$B6)/'Mandatory ISMS requirements'!$D$61</f>
        <v>0</v>
      </c>
      <c r="E6" s="94" t="n">
        <f aca="false">COUNTIF('Annex A controls'!$D$3:$D$99,$B6)/ControlTotal</f>
        <v>0.010752688172043</v>
      </c>
    </row>
    <row r="7" s="86" customFormat="true" ht="58.5" hidden="false" customHeight="true" outlineLevel="0" collapsed="false">
      <c r="B7" s="91" t="s">
        <v>134</v>
      </c>
      <c r="C7" s="92" t="s">
        <v>305</v>
      </c>
      <c r="D7" s="93" t="n">
        <f aca="false">COUNTIF('Mandatory ISMS requirements'!$D$3:$D$60,$B7)/'Mandatory ISMS requirements'!$D$61</f>
        <v>0</v>
      </c>
      <c r="E7" s="94" t="n">
        <f aca="false">COUNTIF('Annex A controls'!$D$3:$D$99,$B7)/ControlTotal</f>
        <v>0.032258064516129</v>
      </c>
    </row>
    <row r="8" s="86" customFormat="true" ht="58.5" hidden="false" customHeight="true" outlineLevel="0" collapsed="false">
      <c r="B8" s="91" t="s">
        <v>33</v>
      </c>
      <c r="C8" s="92" t="s">
        <v>306</v>
      </c>
      <c r="D8" s="93" t="n">
        <f aca="false">COUNTIF('Mandatory ISMS requirements'!$D$3:$D$60,$B8)/'Mandatory ISMS requirements'!$D$61</f>
        <v>0.357142857142857</v>
      </c>
      <c r="E8" s="94" t="n">
        <f aca="false">COUNTIF('Annex A controls'!$D$3:$D$99,$B8)/ControlTotal</f>
        <v>0.419354838709677</v>
      </c>
    </row>
    <row r="9" s="86" customFormat="true" ht="58.5" hidden="false" customHeight="true" outlineLevel="0" collapsed="false">
      <c r="B9" s="91" t="s">
        <v>27</v>
      </c>
      <c r="C9" s="92" t="s">
        <v>307</v>
      </c>
      <c r="D9" s="93" t="n">
        <f aca="false">COUNTIF('Mandatory ISMS requirements'!$D$3:$D$60,$B9)/'Mandatory ISMS requirements'!$D$61</f>
        <v>0.178571428571429</v>
      </c>
      <c r="E9" s="94" t="n">
        <f aca="false">COUNTIF('Annex A controls'!$D$3:$D$99,$B9)/ControlTotal</f>
        <v>0.344086021505376</v>
      </c>
    </row>
    <row r="10" s="86" customFormat="true" ht="58.5" hidden="false" customHeight="true" outlineLevel="0" collapsed="false">
      <c r="B10" s="95" t="s">
        <v>151</v>
      </c>
      <c r="C10" s="96" t="s">
        <v>308</v>
      </c>
      <c r="D10" s="97" t="n">
        <f aca="false">COUNTIF('Mandatory ISMS requirements'!$D$3:$D$60,$B10)/'Mandatory ISMS requirements'!$D$61</f>
        <v>0</v>
      </c>
      <c r="E10" s="98" t="n">
        <f aca="false">COUNTIF('Annex A controls'!$D$3:$D$99,$B10)/ControlTotal</f>
        <v>0.032258064516129</v>
      </c>
    </row>
    <row r="11" s="86" customFormat="true" ht="14.25" hidden="false" customHeight="false" outlineLevel="0" collapsed="false">
      <c r="C11" s="99" t="s">
        <v>309</v>
      </c>
      <c r="D11" s="100" t="n">
        <f aca="false">SUM(D3:D10)</f>
        <v>1</v>
      </c>
      <c r="E11" s="100" t="n">
        <f aca="false">SUM(E3:E10)</f>
        <v>1</v>
      </c>
    </row>
    <row r="12" s="86" customFormat="true" ht="14.25" hidden="false" customHeight="false" outlineLevel="0" collapsed="false"/>
    <row r="13" s="86" customFormat="true" ht="14.25" hidden="false" customHeight="false" outlineLevel="0" collapsed="false"/>
    <row r="14" s="86" customFormat="true" ht="19.7" hidden="false" customHeight="false" outlineLevel="0" collapsed="false">
      <c r="B14" s="101"/>
    </row>
    <row r="15" s="86" customFormat="true" ht="19.7" hidden="false" customHeight="false" outlineLevel="0" collapsed="false">
      <c r="B15" s="101"/>
    </row>
    <row r="16" s="86" customFormat="true" ht="19.7" hidden="false" customHeight="false" outlineLevel="0" collapsed="false">
      <c r="B16" s="101"/>
    </row>
    <row r="17" s="86" customFormat="true" ht="14.25" hidden="false" customHeight="false" outlineLevel="0" collapsed="false"/>
    <row r="18" s="86" customFormat="true" ht="14.25" hidden="false" customHeight="false" outlineLevel="0" collapsed="false"/>
    <row r="19" s="86" customFormat="true" ht="14.25" hidden="false" customHeight="false" outlineLevel="0" collapsed="false"/>
    <row r="20" s="86" customFormat="true" ht="14.25" hidden="false" customHeight="false" outlineLevel="0" collapsed="false"/>
    <row r="21" s="86" customFormat="true" ht="14.25" hidden="false" customHeight="false" outlineLevel="0" collapsed="false"/>
    <row r="22" s="86" customFormat="true" ht="14.25" hidden="false" customHeight="false" outlineLevel="0" collapsed="false"/>
    <row r="23" s="86" customFormat="true" ht="14.25" hidden="false" customHeight="false" outlineLevel="0" collapsed="false"/>
    <row r="24" s="86" customFormat="true" ht="14.25" hidden="false" customHeight="false" outlineLevel="0" collapsed="false"/>
    <row r="25" s="86" customFormat="true" ht="14.25" hidden="false" customHeight="false" outlineLevel="0" collapsed="false"/>
    <row r="26" s="86" customFormat="true" ht="14.25" hidden="false" customHeight="false" outlineLevel="0" collapsed="false"/>
    <row r="27" s="86" customFormat="true" ht="14.25" hidden="false" customHeight="false" outlineLevel="0" collapsed="false"/>
    <row r="28" s="86" customFormat="true" ht="14.25" hidden="false" customHeight="false" outlineLevel="0" collapsed="false"/>
    <row r="29" s="86" customFormat="true" ht="14.25" hidden="false" customHeight="false" outlineLevel="0" collapsed="false"/>
    <row r="30" s="86" customFormat="true" ht="14.25" hidden="false" customHeight="false" outlineLevel="0" collapsed="false"/>
    <row r="31" s="86" customFormat="true" ht="14.25" hidden="false" customHeight="false" outlineLevel="0" collapsed="false"/>
    <row r="32" s="86" customFormat="true" ht="14.25" hidden="false" customHeight="false" outlineLevel="0" collapsed="false"/>
    <row r="33" s="86" customFormat="true" ht="14.25" hidden="false" customHeight="false" outlineLevel="0" collapsed="false"/>
    <row r="34" s="86" customFormat="true" ht="14.25" hidden="false" customHeight="false" outlineLevel="0" collapsed="false"/>
    <row r="35" s="86" customFormat="true" ht="14.25" hidden="false" customHeight="false" outlineLevel="0" collapsed="false"/>
    <row r="36" s="86" customFormat="true" ht="14.25" hidden="false" customHeight="false" outlineLevel="0" collapsed="false"/>
    <row r="37" s="86" customFormat="true" ht="14.25" hidden="false" customHeight="false" outlineLevel="0" collapsed="false"/>
    <row r="38" s="86" customFormat="true" ht="14.25" hidden="false" customHeight="false" outlineLevel="0" collapsed="false"/>
    <row r="39" s="86" customFormat="true" ht="14.25" hidden="false" customHeight="false" outlineLevel="0" collapsed="false"/>
    <row r="40" s="86" customFormat="true" ht="14.25" hidden="false" customHeight="false" outlineLevel="0" collapsed="false"/>
    <row r="41" s="86" customFormat="true" ht="14.25" hidden="false" customHeight="false" outlineLevel="0" collapsed="false"/>
    <row r="42" s="86" customFormat="true" ht="14.25" hidden="false" customHeight="false" outlineLevel="0" collapsed="false"/>
    <row r="43" s="86" customFormat="true" ht="14.25" hidden="false" customHeight="false" outlineLevel="0" collapsed="false"/>
    <row r="44" s="86" customFormat="true" ht="14.25" hidden="false" customHeight="false" outlineLevel="0" collapsed="false"/>
    <row r="45" s="86" customFormat="true" ht="14.25" hidden="false" customHeight="false" outlineLevel="0" collapsed="false"/>
    <row r="46" s="86" customFormat="true" ht="14.25" hidden="false" customHeight="false" outlineLevel="0" collapsed="false"/>
    <row r="47" s="86" customFormat="true" ht="14.25" hidden="false" customHeight="false" outlineLevel="0" collapsed="false"/>
    <row r="48" s="86" customFormat="true" ht="14.25" hidden="false" customHeight="false" outlineLevel="0" collapsed="false"/>
    <row r="49" s="86" customFormat="true" ht="14.25" hidden="false" customHeight="false" outlineLevel="0" collapsed="false"/>
    <row r="50" s="86" customFormat="true" ht="14.25" hidden="false" customHeight="false" outlineLevel="0" collapsed="false"/>
    <row r="51" s="86" customFormat="true" ht="14.25" hidden="false" customHeight="false" outlineLevel="0" collapsed="false"/>
    <row r="52" s="86" customFormat="true" ht="14.25" hidden="false" customHeight="false" outlineLevel="0" collapsed="false"/>
    <row r="53" s="86" customFormat="true" ht="14.25" hidden="false" customHeight="false" outlineLevel="0" collapsed="false"/>
    <row r="54" s="86" customFormat="true" ht="14.25" hidden="false" customHeight="false" outlineLevel="0" collapsed="false"/>
    <row r="55" s="86" customFormat="true" ht="14.25" hidden="false" customHeight="false" outlineLevel="0" collapsed="false"/>
    <row r="56" s="86" customFormat="true" ht="14.25" hidden="false" customHeight="false" outlineLevel="0" collapsed="false"/>
    <row r="57" s="86" customFormat="true" ht="14.25" hidden="false" customHeight="false" outlineLevel="0" collapsed="false"/>
    <row r="58" s="86" customFormat="true" ht="14.25" hidden="false" customHeight="false" outlineLevel="0" collapsed="false"/>
    <row r="59" s="86" customFormat="true" ht="14.25" hidden="false" customHeight="false" outlineLevel="0" collapsed="false"/>
    <row r="60" s="86" customFormat="true" ht="14.25" hidden="false" customHeight="false" outlineLevel="0" collapsed="false"/>
    <row r="61" s="86" customFormat="true" ht="14.25" hidden="false" customHeight="false" outlineLevel="0" collapsed="false"/>
    <row r="62" s="86" customFormat="true" ht="14.25" hidden="false" customHeight="false" outlineLevel="0" collapsed="false"/>
    <row r="63" s="86" customFormat="true" ht="14.25" hidden="false" customHeight="false" outlineLevel="0" collapsed="false"/>
    <row r="64" s="86" customFormat="true" ht="14.25" hidden="false" customHeight="false" outlineLevel="0" collapsed="false"/>
    <row r="65" s="86" customFormat="true" ht="14.25" hidden="false" customHeight="false" outlineLevel="0" collapsed="false"/>
    <row r="66" s="86" customFormat="true" ht="14.25" hidden="false" customHeight="false" outlineLevel="0" collapsed="false"/>
    <row r="67" s="86" customFormat="true" ht="14.25" hidden="false" customHeight="false" outlineLevel="0" collapsed="false"/>
    <row r="68" s="86" customFormat="true" ht="14.25" hidden="false" customHeight="false" outlineLevel="0" collapsed="false"/>
    <row r="69" s="86" customFormat="true" ht="14.25" hidden="false" customHeight="false" outlineLevel="0" collapsed="false"/>
    <row r="70" s="86" customFormat="true" ht="14.25" hidden="false" customHeight="false" outlineLevel="0" collapsed="false"/>
    <row r="71" s="86" customFormat="true" ht="14.25" hidden="false" customHeight="false" outlineLevel="0" collapsed="false"/>
    <row r="72" s="86" customFormat="true" ht="14.25" hidden="false" customHeight="false" outlineLevel="0" collapsed="false"/>
    <row r="73" s="86" customFormat="true" ht="14.25" hidden="false" customHeight="false" outlineLevel="0" collapsed="false"/>
    <row r="74" s="86" customFormat="true" ht="14.25" hidden="false" customHeight="false" outlineLevel="0" collapsed="false"/>
    <row r="75" s="86" customFormat="true" ht="14.25" hidden="false" customHeight="false" outlineLevel="0" collapsed="false"/>
    <row r="76" s="86" customFormat="true" ht="14.25" hidden="false" customHeight="false" outlineLevel="0" collapsed="false"/>
    <row r="77" s="86" customFormat="true" ht="14.25" hidden="false" customHeight="false" outlineLevel="0" collapsed="false"/>
    <row r="78" s="86" customFormat="true" ht="14.25" hidden="false" customHeight="false" outlineLevel="0" collapsed="false"/>
    <row r="79" s="86" customFormat="true" ht="14.25" hidden="false" customHeight="false" outlineLevel="0" collapsed="false"/>
    <row r="80" s="86" customFormat="true" ht="14.25" hidden="false" customHeight="false" outlineLevel="0" collapsed="false"/>
    <row r="81" s="86" customFormat="true" ht="14.25" hidden="false" customHeight="false" outlineLevel="0" collapsed="false"/>
    <row r="82" s="86" customFormat="true" ht="14.25" hidden="false" customHeight="false" outlineLevel="0" collapsed="false"/>
    <row r="83" s="86" customFormat="true" ht="14.25" hidden="false" customHeight="false" outlineLevel="0" collapsed="false"/>
    <row r="84" s="86" customFormat="true" ht="14.25" hidden="false" customHeight="false" outlineLevel="0" collapsed="false"/>
    <row r="85" s="86" customFormat="true" ht="14.25" hidden="false" customHeight="false" outlineLevel="0" collapsed="false"/>
    <row r="86" s="86" customFormat="true" ht="14.25" hidden="false" customHeight="false" outlineLevel="0" collapsed="false"/>
    <row r="87" s="86" customFormat="true" ht="14.25" hidden="false" customHeight="false" outlineLevel="0" collapsed="false"/>
    <row r="88" s="86" customFormat="true" ht="14.25" hidden="false" customHeight="false" outlineLevel="0" collapsed="false"/>
    <row r="89" s="86" customFormat="true" ht="14.25" hidden="false" customHeight="false" outlineLevel="0" collapsed="false"/>
    <row r="90" s="86" customFormat="true" ht="14.25" hidden="false" customHeight="false" outlineLevel="0" collapsed="false"/>
    <row r="91" s="86" customFormat="true" ht="14.25" hidden="false" customHeight="false" outlineLevel="0" collapsed="false"/>
    <row r="92" s="86" customFormat="true" ht="14.25" hidden="false" customHeight="false" outlineLevel="0" collapsed="false"/>
    <row r="93" s="86" customFormat="true" ht="14.25" hidden="false" customHeight="false" outlineLevel="0" collapsed="false"/>
    <row r="94" s="86" customFormat="true" ht="14.25" hidden="false" customHeight="false" outlineLevel="0" collapsed="false"/>
    <row r="95" s="86" customFormat="true" ht="14.25" hidden="false" customHeight="false" outlineLevel="0" collapsed="false"/>
    <row r="96" s="86" customFormat="true" ht="14.25" hidden="false" customHeight="false" outlineLevel="0" collapsed="false"/>
    <row r="97" s="86" customFormat="true" ht="14.25" hidden="false" customHeight="false" outlineLevel="0" collapsed="false"/>
    <row r="98" s="86" customFormat="true" ht="14.25" hidden="false" customHeight="false" outlineLevel="0" collapsed="false"/>
    <row r="99" s="86" customFormat="true" ht="14.25" hidden="false" customHeight="false" outlineLevel="0" collapsed="false"/>
    <row r="100" s="86" customFormat="true" ht="14.25" hidden="false" customHeight="false" outlineLevel="0" collapsed="false"/>
    <row r="101" s="86" customFormat="true" ht="14.25" hidden="false" customHeight="false" outlineLevel="0" collapsed="false"/>
    <row r="102" s="86" customFormat="true" ht="14.25" hidden="false" customHeight="false" outlineLevel="0" collapsed="false"/>
    <row r="103" s="86" customFormat="true" ht="14.25" hidden="false" customHeight="false" outlineLevel="0" collapsed="false"/>
    <row r="104" s="86" customFormat="true" ht="14.25" hidden="false" customHeight="false" outlineLevel="0" collapsed="false"/>
    <row r="105" s="86" customFormat="true" ht="14.25" hidden="false" customHeight="false" outlineLevel="0" collapsed="false"/>
    <row r="106" s="86" customFormat="true" ht="14.25" hidden="false" customHeight="false" outlineLevel="0" collapsed="false"/>
    <row r="107" s="86" customFormat="true" ht="14.25" hidden="false" customHeight="false" outlineLevel="0" collapsed="false"/>
    <row r="108" s="86" customFormat="true" ht="14.25" hidden="false" customHeight="false" outlineLevel="0" collapsed="false"/>
    <row r="109" s="86" customFormat="true" ht="14.25" hidden="false" customHeight="false" outlineLevel="0" collapsed="false"/>
    <row r="110" s="86" customFormat="true" ht="14.25" hidden="false" customHeight="false" outlineLevel="0" collapsed="false"/>
    <row r="111" s="86" customFormat="true" ht="14.25" hidden="false" customHeight="false" outlineLevel="0" collapsed="false"/>
    <row r="112" s="86" customFormat="true" ht="14.25" hidden="false" customHeight="false" outlineLevel="0" collapsed="false"/>
    <row r="113" s="86" customFormat="true" ht="14.25" hidden="false" customHeight="false" outlineLevel="0" collapsed="false"/>
    <row r="114" s="86" customFormat="true" ht="14.25" hidden="false" customHeight="false" outlineLevel="0" collapsed="false"/>
    <row r="115" s="86" customFormat="true" ht="14.25" hidden="false" customHeight="false" outlineLevel="0" collapsed="false"/>
    <row r="116" s="86" customFormat="true" ht="14.25" hidden="false" customHeight="false" outlineLevel="0" collapsed="false"/>
    <row r="117" s="86" customFormat="true" ht="14.25" hidden="false" customHeight="false" outlineLevel="0" collapsed="false"/>
    <row r="118" s="86" customFormat="true" ht="14.25" hidden="false" customHeight="false" outlineLevel="0" collapsed="false"/>
    <row r="119" s="86" customFormat="true" ht="14.25" hidden="false" customHeight="false" outlineLevel="0" collapsed="false"/>
    <row r="120" s="86" customFormat="true" ht="14.25" hidden="false" customHeight="false" outlineLevel="0" collapsed="false"/>
    <row r="121" s="86" customFormat="true" ht="14.25" hidden="false" customHeight="false" outlineLevel="0" collapsed="false"/>
    <row r="122" s="86" customFormat="true" ht="14.25" hidden="false" customHeight="false" outlineLevel="0" collapsed="false"/>
    <row r="123" s="86" customFormat="true" ht="14.25" hidden="false" customHeight="false" outlineLevel="0" collapsed="false"/>
    <row r="124" s="86" customFormat="true" ht="14.25" hidden="false" customHeight="false" outlineLevel="0" collapsed="false"/>
    <row r="125" s="86" customFormat="true" ht="14.25" hidden="false" customHeight="false" outlineLevel="0" collapsed="false"/>
    <row r="126" s="86" customFormat="true" ht="14.25" hidden="false" customHeight="false" outlineLevel="0" collapsed="false"/>
    <row r="127" s="86" customFormat="true" ht="14.25" hidden="false" customHeight="false" outlineLevel="0" collapsed="false"/>
    <row r="128" s="86" customFormat="true" ht="14.25" hidden="false" customHeight="false" outlineLevel="0" collapsed="false"/>
    <row r="129" s="86" customFormat="true" ht="14.25" hidden="false" customHeight="false" outlineLevel="0" collapsed="false"/>
    <row r="130" s="86" customFormat="true" ht="14.25" hidden="false" customHeight="false" outlineLevel="0" collapsed="false"/>
    <row r="131" s="86" customFormat="true" ht="14.25" hidden="false" customHeight="false" outlineLevel="0" collapsed="false"/>
    <row r="132" s="86" customFormat="true" ht="14.25" hidden="false" customHeight="false" outlineLevel="0" collapsed="false"/>
    <row r="133" s="86" customFormat="true" ht="14.25" hidden="false" customHeight="false" outlineLevel="0" collapsed="false"/>
    <row r="134" s="86" customFormat="true" ht="14.25" hidden="false" customHeight="false" outlineLevel="0" collapsed="false"/>
    <row r="135" s="86" customFormat="true" ht="14.25" hidden="false" customHeight="false" outlineLevel="0" collapsed="false"/>
    <row r="136" s="86" customFormat="true" ht="14.25" hidden="false" customHeight="false" outlineLevel="0" collapsed="false"/>
    <row r="137" s="86" customFormat="true" ht="14.25" hidden="false" customHeight="false" outlineLevel="0" collapsed="false"/>
    <row r="138" s="86" customFormat="true" ht="14.25" hidden="false" customHeight="false" outlineLevel="0" collapsed="false"/>
    <row r="139" s="86" customFormat="true" ht="14.25" hidden="false" customHeight="false" outlineLevel="0" collapsed="false"/>
    <row r="140" s="86" customFormat="true" ht="14.25" hidden="false" customHeight="false" outlineLevel="0" collapsed="false"/>
    <row r="141" s="86" customFormat="true" ht="14.25" hidden="false" customHeight="false" outlineLevel="0" collapsed="false"/>
    <row r="142" s="86" customFormat="true" ht="14.25" hidden="false" customHeight="false" outlineLevel="0" collapsed="false"/>
    <row r="143" s="86" customFormat="true" ht="14.25" hidden="false" customHeight="false" outlineLevel="0" collapsed="false"/>
    <row r="144" s="86" customFormat="true" ht="14.25" hidden="false" customHeight="false" outlineLevel="0" collapsed="false"/>
    <row r="145" s="86" customFormat="true" ht="14.25" hidden="false" customHeight="false" outlineLevel="0" collapsed="false"/>
    <row r="146" s="86" customFormat="true" ht="14.25" hidden="false" customHeight="false" outlineLevel="0" collapsed="false"/>
    <row r="147" s="86" customFormat="true" ht="14.25" hidden="false" customHeight="false" outlineLevel="0" collapsed="false"/>
    <row r="148" s="86" customFormat="true" ht="14.25" hidden="false" customHeight="false" outlineLevel="0" collapsed="false"/>
    <row r="149" s="86" customFormat="true" ht="14.25" hidden="false" customHeight="false" outlineLevel="0" collapsed="false"/>
    <row r="150" s="86" customFormat="true" ht="14.25" hidden="false" customHeight="false" outlineLevel="0" collapsed="false"/>
    <row r="151" s="86" customFormat="true" ht="14.25" hidden="false" customHeight="false" outlineLevel="0" collapsed="false"/>
    <row r="152" s="86" customFormat="true" ht="14.25" hidden="false" customHeight="false" outlineLevel="0" collapsed="false"/>
    <row r="153" s="86" customFormat="true" ht="14.25" hidden="false" customHeight="false" outlineLevel="0" collapsed="false"/>
    <row r="154" s="86" customFormat="true" ht="14.25" hidden="false" customHeight="false" outlineLevel="0" collapsed="false"/>
    <row r="155" s="86" customFormat="true" ht="14.25" hidden="false" customHeight="false" outlineLevel="0" collapsed="false"/>
    <row r="156" s="86" customFormat="true" ht="14.25" hidden="false" customHeight="false" outlineLevel="0" collapsed="false"/>
    <row r="157" s="86" customFormat="true" ht="14.25" hidden="false" customHeight="false" outlineLevel="0" collapsed="false"/>
    <row r="158" s="86" customFormat="true" ht="14.25" hidden="false" customHeight="false" outlineLevel="0" collapsed="false"/>
    <row r="159" s="86" customFormat="true" ht="14.25" hidden="false" customHeight="false" outlineLevel="0" collapsed="false"/>
    <row r="160" s="86" customFormat="true" ht="14.25" hidden="false" customHeight="false" outlineLevel="0" collapsed="false"/>
    <row r="161" s="86" customFormat="true" ht="14.25" hidden="false" customHeight="false" outlineLevel="0" collapsed="false"/>
    <row r="162" s="86" customFormat="true" ht="14.25" hidden="false" customHeight="false" outlineLevel="0" collapsed="false"/>
    <row r="163" s="86" customFormat="true" ht="14.25" hidden="false" customHeight="false" outlineLevel="0" collapsed="false"/>
    <row r="164" s="86" customFormat="true" ht="14.25" hidden="false" customHeight="false" outlineLevel="0" collapsed="false"/>
    <row r="165" s="86" customFormat="true" ht="14.25" hidden="false" customHeight="false" outlineLevel="0" collapsed="false"/>
    <row r="166" s="86" customFormat="true" ht="14.25" hidden="false" customHeight="false" outlineLevel="0" collapsed="false"/>
    <row r="167" s="86" customFormat="true" ht="14.25" hidden="false" customHeight="false" outlineLevel="0" collapsed="false"/>
    <row r="168" s="86" customFormat="true" ht="14.25" hidden="false" customHeight="false" outlineLevel="0" collapsed="false"/>
    <row r="169" s="86" customFormat="true" ht="14.25" hidden="false" customHeight="false" outlineLevel="0" collapsed="false"/>
    <row r="170" s="86" customFormat="true" ht="14.25" hidden="false" customHeight="false" outlineLevel="0" collapsed="false"/>
    <row r="171" s="86" customFormat="true" ht="14.25" hidden="false" customHeight="false" outlineLevel="0" collapsed="false"/>
    <row r="172" s="86" customFormat="true" ht="14.25" hidden="false" customHeight="false" outlineLevel="0" collapsed="false"/>
    <row r="173" s="86" customFormat="true" ht="14.25" hidden="false" customHeight="false" outlineLevel="0" collapsed="false"/>
    <row r="174" s="86" customFormat="true" ht="14.25" hidden="false" customHeight="false" outlineLevel="0" collapsed="false"/>
    <row r="175" s="86" customFormat="true" ht="14.25" hidden="false" customHeight="false" outlineLevel="0" collapsed="false"/>
    <row r="176" s="86" customFormat="true" ht="14.25" hidden="false" customHeight="false" outlineLevel="0" collapsed="false"/>
    <row r="177" s="86" customFormat="true" ht="14.25" hidden="false" customHeight="false" outlineLevel="0" collapsed="false"/>
    <row r="178" s="86" customFormat="true" ht="14.25" hidden="false" customHeight="false" outlineLevel="0" collapsed="false"/>
    <row r="179" s="86" customFormat="true" ht="14.25" hidden="false" customHeight="false" outlineLevel="0" collapsed="false"/>
    <row r="180" s="86" customFormat="true" ht="14.25" hidden="false" customHeight="false" outlineLevel="0" collapsed="false"/>
    <row r="181" s="86" customFormat="true" ht="14.25" hidden="false" customHeight="false" outlineLevel="0" collapsed="false"/>
    <row r="182" s="86" customFormat="true" ht="14.25" hidden="false" customHeight="false" outlineLevel="0" collapsed="false"/>
    <row r="183" s="86" customFormat="true" ht="14.25" hidden="false" customHeight="false" outlineLevel="0" collapsed="false"/>
    <row r="184" s="86" customFormat="true" ht="14.25" hidden="false" customHeight="false" outlineLevel="0" collapsed="false"/>
    <row r="185" s="86" customFormat="true" ht="14.25" hidden="false" customHeight="false" outlineLevel="0" collapsed="false"/>
    <row r="186" s="86" customFormat="true" ht="14.25" hidden="false" customHeight="false" outlineLevel="0" collapsed="false"/>
    <row r="187" s="86" customFormat="true" ht="14.25" hidden="false" customHeight="false" outlineLevel="0" collapsed="false"/>
    <row r="188" s="86" customFormat="true" ht="14.25" hidden="false" customHeight="false" outlineLevel="0" collapsed="false"/>
    <row r="189" s="86" customFormat="true" ht="14.25" hidden="false" customHeight="false" outlineLevel="0" collapsed="false"/>
    <row r="190" s="86" customFormat="true" ht="14.25" hidden="false" customHeight="false" outlineLevel="0" collapsed="false"/>
    <row r="191" s="86" customFormat="true" ht="14.25" hidden="false" customHeight="false" outlineLevel="0" collapsed="false"/>
    <row r="192" s="86" customFormat="true" ht="14.25" hidden="false" customHeight="false" outlineLevel="0" collapsed="false"/>
    <row r="193" s="86" customFormat="true" ht="14.25" hidden="false" customHeight="false" outlineLevel="0" collapsed="false"/>
    <row r="194" s="86" customFormat="true" ht="14.25" hidden="false" customHeight="false" outlineLevel="0" collapsed="false"/>
    <row r="195" s="86" customFormat="true" ht="14.25" hidden="false" customHeight="false" outlineLevel="0" collapsed="false"/>
    <row r="196" s="86" customFormat="true" ht="14.25" hidden="false" customHeight="false" outlineLevel="0" collapsed="false"/>
    <row r="197" s="86" customFormat="true" ht="14.25" hidden="false" customHeight="false" outlineLevel="0" collapsed="false"/>
    <row r="198" s="86" customFormat="true" ht="14.25" hidden="false" customHeight="false" outlineLevel="0" collapsed="false"/>
    <row r="199" s="86" customFormat="true" ht="14.25" hidden="false" customHeight="false" outlineLevel="0" collapsed="false"/>
    <row r="200" s="86" customFormat="true" ht="14.25" hidden="false" customHeight="false" outlineLevel="0" collapsed="false"/>
    <row r="201" s="86" customFormat="true" ht="14.25" hidden="false" customHeight="false" outlineLevel="0" collapsed="false"/>
    <row r="202" s="86" customFormat="true" ht="14.25" hidden="false" customHeight="false" outlineLevel="0" collapsed="false"/>
    <row r="203" s="86" customFormat="true" ht="14.25" hidden="false" customHeight="false" outlineLevel="0" collapsed="false"/>
    <row r="204" s="86" customFormat="true" ht="14.25" hidden="false" customHeight="false" outlineLevel="0" collapsed="false"/>
    <row r="205" s="86" customFormat="true" ht="14.25" hidden="false" customHeight="false" outlineLevel="0" collapsed="false"/>
    <row r="206" s="86" customFormat="true" ht="14.25" hidden="false" customHeight="false" outlineLevel="0" collapsed="false"/>
    <row r="207" s="86" customFormat="true" ht="14.25" hidden="false" customHeight="false" outlineLevel="0" collapsed="false"/>
    <row r="208" s="86" customFormat="true" ht="14.25" hidden="false" customHeight="false" outlineLevel="0" collapsed="false"/>
    <row r="209" s="86" customFormat="true" ht="14.25" hidden="false" customHeight="false" outlineLevel="0" collapsed="false"/>
    <row r="210" s="86" customFormat="true" ht="14.25" hidden="false" customHeight="false" outlineLevel="0" collapsed="false"/>
    <row r="211" s="86" customFormat="true" ht="14.25" hidden="false" customHeight="false" outlineLevel="0" collapsed="false"/>
    <row r="212" s="86" customFormat="true" ht="14.25" hidden="false" customHeight="false" outlineLevel="0" collapsed="false"/>
    <row r="213" s="86" customFormat="true" ht="14.25" hidden="false" customHeight="false" outlineLevel="0" collapsed="false"/>
    <row r="214" s="86" customFormat="true" ht="14.25" hidden="false" customHeight="false" outlineLevel="0" collapsed="false"/>
    <row r="215" s="86" customFormat="true" ht="14.25" hidden="false" customHeight="false" outlineLevel="0" collapsed="false"/>
    <row r="216" s="86" customFormat="true" ht="14.25" hidden="false" customHeight="false" outlineLevel="0" collapsed="false"/>
    <row r="217" s="86" customFormat="true" ht="14.25" hidden="false" customHeight="false" outlineLevel="0" collapsed="false"/>
    <row r="218" s="86" customFormat="true" ht="14.25" hidden="false" customHeight="false" outlineLevel="0" collapsed="false"/>
    <row r="219" s="86" customFormat="true" ht="14.25" hidden="false" customHeight="false" outlineLevel="0" collapsed="false"/>
    <row r="220" s="86" customFormat="true" ht="14.25" hidden="false" customHeight="false" outlineLevel="0" collapsed="false"/>
    <row r="221" s="86" customFormat="true" ht="14.25" hidden="false" customHeight="false" outlineLevel="0" collapsed="false"/>
    <row r="222" s="86" customFormat="true" ht="14.25" hidden="false" customHeight="false" outlineLevel="0" collapsed="false"/>
    <row r="223" s="86" customFormat="true" ht="14.25" hidden="false" customHeight="false" outlineLevel="0" collapsed="false"/>
    <row r="224" s="86" customFormat="true" ht="14.25" hidden="false" customHeight="false" outlineLevel="0" collapsed="false"/>
    <row r="225" s="86" customFormat="true" ht="14.25" hidden="false" customHeight="false" outlineLevel="0" collapsed="false"/>
    <row r="226" s="86" customFormat="true" ht="14.25" hidden="false" customHeight="false" outlineLevel="0" collapsed="false"/>
    <row r="227" s="86" customFormat="true" ht="14.25" hidden="false" customHeight="false" outlineLevel="0" collapsed="false"/>
    <row r="228" s="86" customFormat="true" ht="14.25" hidden="false" customHeight="false" outlineLevel="0" collapsed="false"/>
    <row r="229" s="86" customFormat="true" ht="14.25" hidden="false" customHeight="false" outlineLevel="0" collapsed="false"/>
    <row r="230" s="86" customFormat="true" ht="14.25" hidden="false" customHeight="false" outlineLevel="0" collapsed="false"/>
    <row r="231" s="86" customFormat="true" ht="14.25" hidden="false" customHeight="false" outlineLevel="0" collapsed="false"/>
    <row r="232" s="86" customFormat="true" ht="14.25" hidden="false" customHeight="false" outlineLevel="0" collapsed="false"/>
    <row r="233" s="86" customFormat="true" ht="14.25" hidden="false" customHeight="false" outlineLevel="0" collapsed="false"/>
    <row r="234" s="86" customFormat="true" ht="14.25" hidden="false" customHeight="false" outlineLevel="0" collapsed="false"/>
    <row r="235" s="86" customFormat="true" ht="14.25" hidden="false" customHeight="false" outlineLevel="0" collapsed="false"/>
    <row r="236" s="86" customFormat="true" ht="14.25" hidden="false" customHeight="false" outlineLevel="0" collapsed="false"/>
    <row r="237" s="86" customFormat="true" ht="14.25" hidden="false" customHeight="false" outlineLevel="0" collapsed="false"/>
    <row r="238" s="86" customFormat="true" ht="14.25" hidden="false" customHeight="false" outlineLevel="0" collapsed="false"/>
    <row r="239" s="86" customFormat="true" ht="14.25" hidden="false" customHeight="false" outlineLevel="0" collapsed="false"/>
    <row r="240" s="86" customFormat="true" ht="14.25" hidden="false" customHeight="false" outlineLevel="0" collapsed="false"/>
    <row r="241" s="86" customFormat="true" ht="14.25" hidden="false" customHeight="false" outlineLevel="0" collapsed="false"/>
    <row r="242" s="86" customFormat="true" ht="14.25" hidden="false" customHeight="false" outlineLevel="0" collapsed="false"/>
    <row r="243" s="86" customFormat="true" ht="14.25" hidden="false" customHeight="false" outlineLevel="0" collapsed="false"/>
    <row r="244" s="86" customFormat="true" ht="14.25" hidden="false" customHeight="false" outlineLevel="0" collapsed="false"/>
    <row r="245" s="86" customFormat="true" ht="14.25" hidden="false" customHeight="false" outlineLevel="0" collapsed="false"/>
    <row r="246" s="86" customFormat="true" ht="14.25" hidden="false" customHeight="false" outlineLevel="0" collapsed="false"/>
    <row r="247" s="86" customFormat="true" ht="14.25" hidden="false" customHeight="false" outlineLevel="0" collapsed="false"/>
    <row r="248" s="86" customFormat="true" ht="14.25" hidden="false" customHeight="false" outlineLevel="0" collapsed="false"/>
    <row r="249" s="86" customFormat="true" ht="14.25" hidden="false" customHeight="false" outlineLevel="0" collapsed="false"/>
    <row r="250" s="86" customFormat="true" ht="14.25" hidden="false" customHeight="false" outlineLevel="0" collapsed="false"/>
    <row r="251" s="86" customFormat="true" ht="14.25" hidden="false" customHeight="false" outlineLevel="0" collapsed="false"/>
    <row r="252" s="86" customFormat="true" ht="14.25" hidden="false" customHeight="false" outlineLevel="0" collapsed="false"/>
    <row r="253" s="86" customFormat="true" ht="14.25" hidden="false" customHeight="false" outlineLevel="0" collapsed="false"/>
    <row r="254" s="86" customFormat="true" ht="14.25" hidden="false" customHeight="false" outlineLevel="0" collapsed="false"/>
    <row r="255" s="86" customFormat="true" ht="14.25" hidden="false" customHeight="false" outlineLevel="0" collapsed="false"/>
    <row r="256" s="86" customFormat="true" ht="14.25" hidden="false" customHeight="false" outlineLevel="0" collapsed="false"/>
    <row r="257" s="86" customFormat="true" ht="14.25" hidden="false" customHeight="false" outlineLevel="0" collapsed="false"/>
    <row r="258" s="86" customFormat="true" ht="14.25" hidden="false" customHeight="false" outlineLevel="0" collapsed="false"/>
    <row r="259" s="86" customFormat="true" ht="14.25" hidden="false" customHeight="false" outlineLevel="0" collapsed="false"/>
    <row r="260" s="86" customFormat="true" ht="14.25" hidden="false" customHeight="false" outlineLevel="0" collapsed="false"/>
    <row r="261" s="86" customFormat="true" ht="14.25" hidden="false" customHeight="false" outlineLevel="0" collapsed="false"/>
    <row r="262" s="86" customFormat="true" ht="14.25" hidden="false" customHeight="false" outlineLevel="0" collapsed="false"/>
    <row r="263" s="86" customFormat="true" ht="14.25" hidden="false" customHeight="false" outlineLevel="0" collapsed="false"/>
    <row r="264" s="86" customFormat="true" ht="14.25" hidden="false" customHeight="false" outlineLevel="0" collapsed="false"/>
    <row r="265" s="86" customFormat="true" ht="14.25" hidden="false" customHeight="false" outlineLevel="0" collapsed="false"/>
    <row r="266" s="86" customFormat="true" ht="14.25" hidden="false" customHeight="false" outlineLevel="0" collapsed="false"/>
    <row r="267" s="86" customFormat="true" ht="14.25" hidden="false" customHeight="false" outlineLevel="0" collapsed="false"/>
    <row r="268" s="86" customFormat="true" ht="14.25" hidden="false" customHeight="false" outlineLevel="0" collapsed="false"/>
    <row r="269" s="86" customFormat="true" ht="14.25" hidden="false" customHeight="false" outlineLevel="0" collapsed="false"/>
    <row r="270" s="86" customFormat="true" ht="14.25" hidden="false" customHeight="false" outlineLevel="0" collapsed="false"/>
    <row r="271" s="86" customFormat="true" ht="14.25" hidden="false" customHeight="false" outlineLevel="0" collapsed="false"/>
    <row r="272" s="86" customFormat="true" ht="14.25" hidden="false" customHeight="false" outlineLevel="0" collapsed="false"/>
    <row r="273" s="86" customFormat="true" ht="14.25" hidden="false" customHeight="false" outlineLevel="0" collapsed="false"/>
    <row r="274" s="86" customFormat="true" ht="14.25" hidden="false" customHeight="false" outlineLevel="0" collapsed="false"/>
    <row r="275" s="86" customFormat="true" ht="14.25" hidden="false" customHeight="false" outlineLevel="0" collapsed="false"/>
    <row r="276" s="86" customFormat="true" ht="14.25" hidden="false" customHeight="false" outlineLevel="0" collapsed="false"/>
    <row r="277" s="86" customFormat="true" ht="14.25" hidden="false" customHeight="false" outlineLevel="0" collapsed="false"/>
    <row r="278" s="86" customFormat="true" ht="14.25" hidden="false" customHeight="false" outlineLevel="0" collapsed="false"/>
    <row r="279" s="86" customFormat="true" ht="14.25" hidden="false" customHeight="false" outlineLevel="0" collapsed="false"/>
    <row r="280" s="86" customFormat="true" ht="14.25" hidden="false" customHeight="false" outlineLevel="0" collapsed="false"/>
    <row r="281" s="86" customFormat="true" ht="14.25" hidden="false" customHeight="false" outlineLevel="0" collapsed="false"/>
    <row r="282" s="86" customFormat="true" ht="14.25" hidden="false" customHeight="false" outlineLevel="0" collapsed="false"/>
    <row r="283" s="86" customFormat="true" ht="14.25" hidden="false" customHeight="false" outlineLevel="0" collapsed="false"/>
    <row r="284" s="86" customFormat="true" ht="14.25" hidden="false" customHeight="false" outlineLevel="0" collapsed="false"/>
    <row r="285" s="86" customFormat="true" ht="14.25" hidden="false" customHeight="false" outlineLevel="0" collapsed="false"/>
    <row r="286" s="86" customFormat="true" ht="14.25" hidden="false" customHeight="false" outlineLevel="0" collapsed="false"/>
    <row r="287" s="86" customFormat="true" ht="14.25" hidden="false" customHeight="false" outlineLevel="0" collapsed="false"/>
    <row r="288" s="86" customFormat="true" ht="14.25" hidden="false" customHeight="false" outlineLevel="0" collapsed="false"/>
    <row r="289" s="86" customFormat="true" ht="14.25" hidden="false" customHeight="false" outlineLevel="0" collapsed="false"/>
    <row r="290" s="86" customFormat="true" ht="14.25" hidden="false" customHeight="false" outlineLevel="0" collapsed="false"/>
    <row r="291" s="86" customFormat="true" ht="14.25" hidden="false" customHeight="false" outlineLevel="0" collapsed="false"/>
    <row r="292" s="86" customFormat="true" ht="14.25" hidden="false" customHeight="false" outlineLevel="0" collapsed="false"/>
    <row r="293" s="86" customFormat="true" ht="14.25" hidden="false" customHeight="false" outlineLevel="0" collapsed="false"/>
    <row r="294" s="86" customFormat="true" ht="14.25" hidden="false" customHeight="false" outlineLevel="0" collapsed="false"/>
    <row r="295" s="86" customFormat="true" ht="14.25" hidden="false" customHeight="false" outlineLevel="0" collapsed="false"/>
    <row r="296" s="86" customFormat="true" ht="14.25" hidden="false" customHeight="false" outlineLevel="0" collapsed="false"/>
    <row r="297" s="86" customFormat="true" ht="14.25" hidden="false" customHeight="false" outlineLevel="0" collapsed="false"/>
    <row r="298" s="86" customFormat="true" ht="14.25" hidden="false" customHeight="false" outlineLevel="0" collapsed="false"/>
    <row r="299" s="86" customFormat="true" ht="14.25" hidden="false" customHeight="false" outlineLevel="0" collapsed="false"/>
    <row r="300" s="86" customFormat="true" ht="14.25" hidden="false" customHeight="false" outlineLevel="0" collapsed="false"/>
    <row r="301" s="86" customFormat="true" ht="14.25" hidden="false" customHeight="false" outlineLevel="0" collapsed="false"/>
    <row r="302" s="86" customFormat="true" ht="14.25" hidden="false" customHeight="false" outlineLevel="0" collapsed="false"/>
    <row r="303" s="86" customFormat="true" ht="14.25" hidden="false" customHeight="false" outlineLevel="0" collapsed="false"/>
    <row r="304" s="86" customFormat="true" ht="14.25" hidden="false" customHeight="false" outlineLevel="0" collapsed="false"/>
    <row r="305" s="86" customFormat="true" ht="14.25" hidden="false" customHeight="false" outlineLevel="0" collapsed="false"/>
    <row r="306" s="86" customFormat="true" ht="14.25" hidden="false" customHeight="false" outlineLevel="0" collapsed="false"/>
    <row r="307" s="86" customFormat="true" ht="14.25" hidden="false" customHeight="false" outlineLevel="0" collapsed="false"/>
    <row r="308" s="86" customFormat="true" ht="14.25" hidden="false" customHeight="false" outlineLevel="0" collapsed="false"/>
    <row r="309" s="86" customFormat="true" ht="14.25" hidden="false" customHeight="false" outlineLevel="0" collapsed="false"/>
    <row r="310" s="86" customFormat="true" ht="14.25" hidden="false" customHeight="false" outlineLevel="0" collapsed="false"/>
    <row r="311" s="86" customFormat="true" ht="14.25" hidden="false" customHeight="false" outlineLevel="0" collapsed="false"/>
    <row r="312" s="86" customFormat="true" ht="14.25" hidden="false" customHeight="false" outlineLevel="0" collapsed="false"/>
    <row r="313" s="86" customFormat="true" ht="14.25" hidden="false" customHeight="false" outlineLevel="0" collapsed="false"/>
    <row r="314" s="86" customFormat="true" ht="14.25" hidden="false" customHeight="false" outlineLevel="0" collapsed="false"/>
    <row r="315" s="86" customFormat="true" ht="14.25" hidden="false" customHeight="false" outlineLevel="0" collapsed="false"/>
    <row r="316" s="86" customFormat="true" ht="14.25" hidden="false" customHeight="false" outlineLevel="0" collapsed="false"/>
    <row r="317" s="86" customFormat="true" ht="14.25" hidden="false" customHeight="false" outlineLevel="0" collapsed="false"/>
    <row r="318" s="86" customFormat="true" ht="14.25" hidden="false" customHeight="false" outlineLevel="0" collapsed="false"/>
    <row r="319" s="86" customFormat="true" ht="14.25" hidden="false" customHeight="false" outlineLevel="0" collapsed="false"/>
  </sheetData>
  <conditionalFormatting sqref="B10">
    <cfRule type="cellIs" priority="2" operator="equal" aboveAverage="0" equalAverage="0" bottom="0" percent="0" rank="0" text="" dxfId="298">
      <formula>$B$10</formula>
    </cfRule>
  </conditionalFormatting>
  <conditionalFormatting sqref="B3:B10">
    <cfRule type="cellIs" priority="3" operator="equal" aboveAverage="0" equalAverage="0" bottom="0" percent="0" rank="0" text="" dxfId="299">
      <formula>$B$9</formula>
    </cfRule>
    <cfRule type="cellIs" priority="4" operator="equal" aboveAverage="0" equalAverage="0" bottom="0" percent="0" rank="0" text="" dxfId="300">
      <formula>$B$8</formula>
    </cfRule>
    <cfRule type="cellIs" priority="5" operator="equal" aboveAverage="0" equalAverage="0" bottom="0" percent="0" rank="0" text="" dxfId="301">
      <formula>$B$7</formula>
    </cfRule>
    <cfRule type="cellIs" priority="6" operator="equal" aboveAverage="0" equalAverage="0" bottom="0" percent="0" rank="0" text="" dxfId="302">
      <formula>$B$6</formula>
    </cfRule>
    <cfRule type="cellIs" priority="7" operator="equal" aboveAverage="0" equalAverage="0" bottom="0" percent="0" rank="0" text="" dxfId="303">
      <formula>$B$5</formula>
    </cfRule>
    <cfRule type="cellIs" priority="8" operator="equal" aboveAverage="0" equalAverage="0" bottom="0" percent="0" rank="0" text="" dxfId="304">
      <formula>$B$4</formula>
    </cfRule>
    <cfRule type="cellIs" priority="9" operator="equal" aboveAverage="0" equalAverage="0" bottom="0" percent="0" rank="0" text="" dxfId="305">
      <formula>$B$3</formula>
    </cfRule>
    <cfRule type="containsText" priority="10" operator="containsText" aboveAverage="0" equalAverage="0" bottom="0" percent="0" rank="0" text="Initial" dxfId="306">
      <formula>NOT(ISERROR(SEARCH("Initial",B3)))</formula>
    </cfRule>
    <cfRule type="containsText" priority="11" operator="containsText" aboveAverage="0" equalAverage="0" bottom="0" percent="0" rank="0" text="Nonexistent" dxfId="307">
      <formula>NOT(ISERROR(SEARCH("Nonexistent",B3)))</formula>
    </cfRule>
    <cfRule type="expression" priority="12" aboveAverage="0" equalAverage="0" bottom="0" percent="0" rank="0" text="" dxfId="308">
      <formula>_xlfn.ORG.OPENOFFICE.STYLE(VLOOKUP(B3,#ref!,2,0))</formula>
    </cfRule>
  </conditionalFormatting>
  <dataValidations count="1">
    <dataValidation allowBlank="true" errorStyle="stop" operator="equal" promptTitle="Select Control Scope" showDropDown="false" showErrorMessage="true" showInputMessage="true" sqref="B3"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35</TotalTime>
  <Application>LibreOffice/24.2.7.2$Linux_X86_64 LibreOffice_project/420$Build-2</Application>
  <HyperlinkBase>www.ISO27001security.com</HyperlinkBase>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contentStatus>Part of the FREE ISO27k Toolkit</cp:contentStatus>
  <dcterms:created xsi:type="dcterms:W3CDTF">2014-03-11T21:40:57Z</dcterms:created>
  <dc:creator>Gary@isect.com</dc:creator>
  <dc:description>Copyright © 2014 ISO27k Forum  See the embedded copyright notice</dc:description>
  <cp:keywords>ISO27k ISMS</cp:keywords>
  <dc:language>en-US</dc:language>
  <cp:lastModifiedBy/>
  <cp:lastPrinted>2014-03-12T05:00:07Z</cp:lastPrinted>
  <dcterms:modified xsi:type="dcterms:W3CDTF">2025-03-20T21:38:49Z</dcterms:modified>
  <cp:revision>5</cp:revision>
  <dc:subject>Information Security Management</dc:subject>
  <dc:title>ISMS status and SoA</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115d7e-b42c-4cb0-9d5d-d9d427f162d6_ActionId">
    <vt:lpwstr>c92806bd-9e9f-4b66-a767-d3bb61c7171b</vt:lpwstr>
  </property>
  <property fmtid="{D5CDD505-2E9C-101B-9397-08002B2CF9AE}" pid="3" name="MSIP_Label_b6115d7e-b42c-4cb0-9d5d-d9d427f162d6_ContentBits">
    <vt:lpwstr>0</vt:lpwstr>
  </property>
  <property fmtid="{D5CDD505-2E9C-101B-9397-08002B2CF9AE}" pid="4" name="MSIP_Label_b6115d7e-b42c-4cb0-9d5d-d9d427f162d6_Enabled">
    <vt:lpwstr>true</vt:lpwstr>
  </property>
  <property fmtid="{D5CDD505-2E9C-101B-9397-08002B2CF9AE}" pid="5" name="MSIP_Label_b6115d7e-b42c-4cb0-9d5d-d9d427f162d6_Method">
    <vt:lpwstr>Standard</vt:lpwstr>
  </property>
  <property fmtid="{D5CDD505-2E9C-101B-9397-08002B2CF9AE}" pid="6" name="MSIP_Label_b6115d7e-b42c-4cb0-9d5d-d9d427f162d6_Name">
    <vt:lpwstr>Public</vt:lpwstr>
  </property>
  <property fmtid="{D5CDD505-2E9C-101B-9397-08002B2CF9AE}" pid="7" name="MSIP_Label_b6115d7e-b42c-4cb0-9d5d-d9d427f162d6_SetDate">
    <vt:lpwstr>2022-09-11T09:19:33Z</vt:lpwstr>
  </property>
  <property fmtid="{D5CDD505-2E9C-101B-9397-08002B2CF9AE}" pid="8" name="MSIP_Label_b6115d7e-b42c-4cb0-9d5d-d9d427f162d6_SiteId">
    <vt:lpwstr>b3df40eb-c945-4bc1-8821-0b8d9b63b14a</vt:lpwstr>
  </property>
</Properties>
</file>